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ftailovaiv\Desktop\Kaftailova\ИНВЕСТИЦИИ\БАЗА ИНВЕСТ ПРОЕКТОВ\_ОЗИПы\_Отчеты ОЗИП на ИС\2017\Минсельхоз\"/>
    </mc:Choice>
  </mc:AlternateContent>
  <bookViews>
    <workbookView xWindow="0" yWindow="0" windowWidth="28800" windowHeight="12300"/>
  </bookViews>
  <sheets>
    <sheet name="отчет ОЗИП убой " sheetId="1" r:id="rId1"/>
  </sheets>
  <definedNames>
    <definedName name="_xlnm.Print_Area" localSheetId="0">'отчет ОЗИП убой '!$A$1:$I$21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E17" i="1"/>
  <c r="D17" i="1"/>
  <c r="B15" i="1"/>
  <c r="D15" i="1" s="1"/>
  <c r="B12" i="1"/>
  <c r="E12" i="1" s="1"/>
  <c r="B11" i="1"/>
  <c r="D11" i="1" s="1"/>
  <c r="D10" i="1"/>
  <c r="H9" i="1"/>
  <c r="D9" i="1"/>
  <c r="E11" i="1" l="1"/>
  <c r="B13" i="1"/>
  <c r="D12" i="1"/>
  <c r="E15" i="1"/>
  <c r="G15" i="1"/>
  <c r="G13" i="1" s="1"/>
  <c r="D13" i="1" l="1"/>
  <c r="E13" i="1"/>
</calcChain>
</file>

<file path=xl/sharedStrings.xml><?xml version="1.0" encoding="utf-8"?>
<sst xmlns="http://schemas.openxmlformats.org/spreadsheetml/2006/main" count="33" uniqueCount="31">
  <si>
    <t>ОТЧЕТ О ХОДЕ РЕАЛИЗАЦИИ ОСОБО ЗНАЧИМОГО ИНВЕСТИЦИОННОГО ПРОЕКТА КАМЧАТСКОГО КРАЯ "КАПИТАЛЬНЫЙ РЕМОНТ ЗДАНИЯ ДЛЯ РАЗМЕЩЕНИЯ ЦЕХА ПО ПЕРВИЧНОЙ ПЕРЕРАБОТКЕ СКОТА ОБЪЕМОМ 20 ГОЛОВ В ЧАС П. НАГОРНЫЙ ЕЛИЗОВСКОГО РАЙОНА КАМЧАТСКОГО КРАЯ"</t>
  </si>
  <si>
    <t>Показатели бизнес-плана</t>
  </si>
  <si>
    <t>Отчетный период</t>
  </si>
  <si>
    <t>Нарастающим итогом 
(с года начала реализации инвестиционного проекта)</t>
  </si>
  <si>
    <t>Ход реализации (описание с указанием имущества, создаваемого, приобретаемого или используемого для реализации инвестиционного проекта, комментарии, в т.ч. указание причин отклонения от графика)</t>
  </si>
  <si>
    <t>План</t>
  </si>
  <si>
    <t>Факт</t>
  </si>
  <si>
    <t>Отклонение</t>
  </si>
  <si>
    <t>тыс. руб.</t>
  </si>
  <si>
    <t>%</t>
  </si>
  <si>
    <t>причины</t>
  </si>
  <si>
    <t>1. Основные</t>
  </si>
  <si>
    <r>
      <t xml:space="preserve">Правоустанавливающие документы оформлены. Проектная документация не требуется. Определены основные поставщики и подрядчики. Проведены предварительные строительные работы. Получено предварительное согласие ВТБ на предоставление заемных средств.                                                              </t>
    </r>
    <r>
      <rPr>
        <b/>
        <sz val="13"/>
        <rFont val="Times New Roman"/>
        <family val="1"/>
        <charset val="204"/>
      </rPr>
      <t>Ввод в эксплуатацию запланирован  на октябрь 2018 г.</t>
    </r>
  </si>
  <si>
    <r>
      <rPr>
        <b/>
        <sz val="13"/>
        <color theme="1"/>
        <rFont val="Times New Roman"/>
        <family val="1"/>
        <charset val="204"/>
      </rPr>
      <t>1.1.</t>
    </r>
    <r>
      <rPr>
        <sz val="13"/>
        <color theme="1"/>
        <rFont val="Times New Roman"/>
        <family val="1"/>
        <charset val="204"/>
      </rPr>
      <t xml:space="preserve"> Объем инвестиций,  в проект, всего (тыс. руб.)</t>
    </r>
  </si>
  <si>
    <t xml:space="preserve">Причина отклонения - задержка в получении кредитных средств. Последствие - срыв строительных работ в 2016г. </t>
  </si>
  <si>
    <t>в т.ч. Объем капитальных вложений (тыс. руб.)</t>
  </si>
  <si>
    <r>
      <rPr>
        <b/>
        <sz val="13"/>
        <color theme="1"/>
        <rFont val="Times New Roman"/>
        <family val="1"/>
        <charset val="204"/>
      </rPr>
      <t xml:space="preserve">1.2. </t>
    </r>
    <r>
      <rPr>
        <sz val="13"/>
        <color theme="1"/>
        <rFont val="Times New Roman"/>
        <family val="1"/>
        <charset val="204"/>
      </rPr>
      <t>Налоговые поступления в бюджеты всех уровней (тыс. руб.)</t>
    </r>
  </si>
  <si>
    <t>в т.ч. поступления в консолидированный бюджет Камчатского края (тыс. руб.)</t>
  </si>
  <si>
    <r>
      <rPr>
        <b/>
        <sz val="13"/>
        <color theme="1"/>
        <rFont val="Times New Roman"/>
        <family val="1"/>
        <charset val="204"/>
      </rPr>
      <t>1.3</t>
    </r>
    <r>
      <rPr>
        <sz val="13"/>
        <color theme="1"/>
        <rFont val="Times New Roman"/>
        <family val="1"/>
        <charset val="204"/>
      </rPr>
      <t>. Объем государственной поддержки, предоставленной в соответствии с договором о финансовой поддержке, заключенным между Правительством Камчатского края и Инвестором (тыс. руб.)</t>
    </r>
  </si>
  <si>
    <t>Причиной предоставление субсидии в размере меньше планового  является задержка в получении кредитных средств. Последствия - перенос строительных работ</t>
  </si>
  <si>
    <t>1.3.1. в т.ч. объем налоговых льгот, установленных Налоговым кодексом РФ для особо значимых инвестиционных проектов, (тыс. руб.)</t>
  </si>
  <si>
    <t>1.3.2. в т.ч. объем субсидий за счет средств краевого бюджета в целях возмещения части затрат на уплату процентов по кредитам, привлеченным в российских кредитных организациях в целях реализации инвестиционного проекта, в порядке, установленном постановлением Правительства Камчатского края от 16.07.2010 № 320-П</t>
  </si>
  <si>
    <t>1.3.3. в т.ч. объем субсидий за счет средств краевого бюджета на возмещение затрат (части затрат) на создание и (или) реконструкцию объектов инфраструктуры, а также на подключение (технологическое присоединение) к системам электроснабжения, газоснабжения, теплоснабжения, водоснабжения и водоотведения в целях реализации инвестиционных проектов в целях реализации инвестиционного проекта, в порядке, установленном постановлением Правительства Камчатского края от 08.08.2016 № 301-П</t>
  </si>
  <si>
    <t>-</t>
  </si>
  <si>
    <r>
      <rPr>
        <b/>
        <sz val="13"/>
        <color theme="1"/>
        <rFont val="Times New Roman"/>
        <family val="1"/>
        <charset val="204"/>
      </rPr>
      <t xml:space="preserve">1.4. </t>
    </r>
    <r>
      <rPr>
        <sz val="13"/>
        <color theme="1"/>
        <rFont val="Times New Roman"/>
        <family val="1"/>
        <charset val="204"/>
      </rPr>
      <t>Объем государственной поддержки в виде финансирования за счет средств федерального бюджета объектов транспортной, инженерной, энергетической и (или) социальной инфраструктуры, создаваемых для реализации инвестиционного проекта, в том числе для технологического присоединения энергопринимающих устройств к электрическим сетям и газоиспользующего оборудования к газораспределительным сетям, в соответствии с методикой отбора инвестиционных проектов, планируемых к реализации на территориях Дальнего Востока и Байкальского региона, утвержденной постановлением Правительства Российской Федерации от 16.10.2014 г. №1055, (тыс. руб.)</t>
    </r>
  </si>
  <si>
    <t>Произведено перераспределение средств субсидии, тк она доведена общей суммой на 2 проекта</t>
  </si>
  <si>
    <r>
      <rPr>
        <b/>
        <sz val="13"/>
        <color theme="1"/>
        <rFont val="Times New Roman"/>
        <family val="1"/>
        <charset val="204"/>
      </rPr>
      <t xml:space="preserve">1.5.  </t>
    </r>
    <r>
      <rPr>
        <sz val="13"/>
        <color theme="1"/>
        <rFont val="Times New Roman"/>
        <family val="1"/>
        <charset val="204"/>
      </rPr>
      <t>Обеспечение трудовыми ресурсами, в т.ч. создание постоянных рабочих мест  (чел.)</t>
    </r>
  </si>
  <si>
    <r>
      <t xml:space="preserve">2. Дополнительные (в соотвествии с финансовой моделью инвестиционного проекта)
</t>
    </r>
    <r>
      <rPr>
        <b/>
        <i/>
        <sz val="13"/>
        <color theme="1"/>
        <rFont val="Times New Roman"/>
        <family val="1"/>
        <charset val="204"/>
      </rPr>
      <t>* заполняется на усмотрение Инвестора</t>
    </r>
  </si>
  <si>
    <t>Директор по развитию ЗАО "Агротек Холдинг" ___________________________________ В.И. Рубахин</t>
  </si>
  <si>
    <t xml:space="preserve">  ЗА 2017 ГОД</t>
  </si>
  <si>
    <t xml:space="preserve">Последствие срыва строительных работ в 2016г.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</si>
</sst>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/>
    </xf>
    <xf numFmtId="164" fontId="2" fillId="0" borderId="5" xfId="1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9" fontId="2" fillId="0" borderId="5" xfId="1" applyNumberFormat="1" applyFont="1" applyFill="1" applyBorder="1" applyAlignment="1">
      <alignment horizontal="center" vertical="center"/>
    </xf>
    <xf numFmtId="10" fontId="2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10" fontId="2" fillId="0" borderId="5" xfId="2" applyNumberFormat="1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2" fillId="0" borderId="5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view="pageBreakPreview" zoomScale="60" zoomScaleNormal="60" workbookViewId="0">
      <selection activeCell="B13" sqref="B13"/>
    </sheetView>
  </sheetViews>
  <sheetFormatPr defaultRowHeight="15" x14ac:dyDescent="0.25"/>
  <cols>
    <col min="1" max="1" width="94.140625" style="15" customWidth="1"/>
    <col min="2" max="2" width="18.28515625" customWidth="1"/>
    <col min="3" max="3" width="16.5703125" customWidth="1"/>
    <col min="4" max="4" width="18" customWidth="1"/>
    <col min="5" max="5" width="14.7109375" customWidth="1"/>
    <col min="6" max="6" width="26" customWidth="1"/>
    <col min="7" max="7" width="16" customWidth="1"/>
    <col min="8" max="8" width="19" customWidth="1"/>
    <col min="9" max="9" width="41.140625" customWidth="1"/>
  </cols>
  <sheetData>
    <row r="1" spans="1:12" ht="16.5" x14ac:dyDescent="0.25">
      <c r="A1" s="1"/>
      <c r="B1" s="2"/>
      <c r="C1" s="2"/>
      <c r="D1" s="2"/>
      <c r="E1" s="2"/>
      <c r="F1" s="2"/>
      <c r="G1" s="2"/>
      <c r="H1" s="2"/>
      <c r="I1" s="2"/>
    </row>
    <row r="2" spans="1:12" ht="16.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12" ht="16.5" customHeight="1" x14ac:dyDescent="0.25">
      <c r="A3" s="18"/>
      <c r="B3" s="18"/>
      <c r="C3" s="18"/>
      <c r="D3" s="18"/>
      <c r="E3" s="18"/>
      <c r="F3" s="18"/>
      <c r="G3" s="18"/>
      <c r="H3" s="18"/>
      <c r="I3" s="18"/>
    </row>
    <row r="4" spans="1:12" ht="19.5" thickBot="1" x14ac:dyDescent="0.3">
      <c r="A4" s="29" t="s">
        <v>29</v>
      </c>
      <c r="B4" s="29"/>
      <c r="C4" s="29"/>
      <c r="D4" s="29"/>
      <c r="E4" s="29"/>
      <c r="F4" s="29"/>
      <c r="G4" s="29"/>
      <c r="H4" s="29"/>
      <c r="I4" s="29"/>
    </row>
    <row r="5" spans="1:12" s="3" customFormat="1" ht="73.150000000000006" customHeight="1" x14ac:dyDescent="0.25">
      <c r="A5" s="19" t="s">
        <v>1</v>
      </c>
      <c r="B5" s="21" t="s">
        <v>2</v>
      </c>
      <c r="C5" s="21"/>
      <c r="D5" s="21"/>
      <c r="E5" s="21"/>
      <c r="F5" s="21"/>
      <c r="G5" s="21" t="s">
        <v>3</v>
      </c>
      <c r="H5" s="21"/>
      <c r="I5" s="22" t="s">
        <v>4</v>
      </c>
      <c r="J5"/>
      <c r="K5"/>
      <c r="L5"/>
    </row>
    <row r="6" spans="1:12" ht="16.5" x14ac:dyDescent="0.25">
      <c r="A6" s="20"/>
      <c r="B6" s="23" t="s">
        <v>5</v>
      </c>
      <c r="C6" s="23" t="s">
        <v>6</v>
      </c>
      <c r="D6" s="30" t="s">
        <v>7</v>
      </c>
      <c r="E6" s="30"/>
      <c r="F6" s="30"/>
      <c r="G6" s="23" t="s">
        <v>5</v>
      </c>
      <c r="H6" s="23" t="s">
        <v>6</v>
      </c>
      <c r="I6" s="27"/>
    </row>
    <row r="7" spans="1:12" ht="16.5" x14ac:dyDescent="0.25">
      <c r="A7" s="20"/>
      <c r="B7" s="23"/>
      <c r="C7" s="23"/>
      <c r="D7" s="4" t="s">
        <v>8</v>
      </c>
      <c r="E7" s="5" t="s">
        <v>9</v>
      </c>
      <c r="F7" s="4" t="s">
        <v>10</v>
      </c>
      <c r="G7" s="23"/>
      <c r="H7" s="23"/>
      <c r="I7" s="27"/>
    </row>
    <row r="8" spans="1:12" ht="16.5" x14ac:dyDescent="0.25">
      <c r="A8" s="25" t="s">
        <v>11</v>
      </c>
      <c r="B8" s="26"/>
      <c r="C8" s="26"/>
      <c r="D8" s="26"/>
      <c r="E8" s="26"/>
      <c r="F8" s="26"/>
      <c r="G8" s="26"/>
      <c r="H8" s="26"/>
      <c r="I8" s="31" t="s">
        <v>12</v>
      </c>
    </row>
    <row r="9" spans="1:12" ht="27" customHeight="1" x14ac:dyDescent="0.25">
      <c r="A9" s="6" t="s">
        <v>13</v>
      </c>
      <c r="B9" s="7">
        <v>0</v>
      </c>
      <c r="C9" s="8">
        <v>151773.71677999999</v>
      </c>
      <c r="D9" s="8">
        <f>C9-B9</f>
        <v>151773.71677999999</v>
      </c>
      <c r="E9" s="9"/>
      <c r="F9" s="33" t="s">
        <v>14</v>
      </c>
      <c r="G9" s="8">
        <v>128375</v>
      </c>
      <c r="H9" s="8">
        <f>H10</f>
        <v>161171</v>
      </c>
      <c r="I9" s="31"/>
    </row>
    <row r="10" spans="1:12" ht="27" customHeight="1" x14ac:dyDescent="0.25">
      <c r="A10" s="6" t="s">
        <v>15</v>
      </c>
      <c r="B10" s="7">
        <v>0</v>
      </c>
      <c r="C10" s="8">
        <v>144945</v>
      </c>
      <c r="D10" s="8">
        <f>C10-B10</f>
        <v>144945</v>
      </c>
      <c r="E10" s="10"/>
      <c r="F10" s="33"/>
      <c r="G10" s="8">
        <v>108680</v>
      </c>
      <c r="H10" s="8">
        <v>161171</v>
      </c>
      <c r="I10" s="31"/>
    </row>
    <row r="11" spans="1:12" ht="27" customHeight="1" x14ac:dyDescent="0.25">
      <c r="A11" s="6" t="s">
        <v>16</v>
      </c>
      <c r="B11" s="8">
        <f>3744</f>
        <v>3744</v>
      </c>
      <c r="C11" s="7">
        <v>0</v>
      </c>
      <c r="D11" s="8">
        <f>C11-B11</f>
        <v>-3744</v>
      </c>
      <c r="E11" s="10">
        <f t="shared" ref="E11:E12" si="0">C11/B11-1</f>
        <v>-1</v>
      </c>
      <c r="F11" s="33"/>
      <c r="G11" s="8">
        <v>-8473</v>
      </c>
      <c r="H11" s="7">
        <v>0</v>
      </c>
      <c r="I11" s="31"/>
    </row>
    <row r="12" spans="1:12" ht="27" customHeight="1" x14ac:dyDescent="0.25">
      <c r="A12" s="6" t="s">
        <v>17</v>
      </c>
      <c r="B12" s="8">
        <f>5762</f>
        <v>5762</v>
      </c>
      <c r="C12" s="7">
        <v>0</v>
      </c>
      <c r="D12" s="8">
        <f>C12-B12</f>
        <v>-5762</v>
      </c>
      <c r="E12" s="10">
        <f t="shared" si="0"/>
        <v>-1</v>
      </c>
      <c r="F12" s="33"/>
      <c r="G12" s="8">
        <v>5762</v>
      </c>
      <c r="H12" s="7">
        <v>0</v>
      </c>
      <c r="I12" s="31"/>
    </row>
    <row r="13" spans="1:12" ht="49.5" x14ac:dyDescent="0.25">
      <c r="A13" s="6" t="s">
        <v>18</v>
      </c>
      <c r="B13" s="8">
        <f>B15</f>
        <v>3373.6</v>
      </c>
      <c r="C13" s="8">
        <v>1534</v>
      </c>
      <c r="D13" s="8">
        <f>C13-B13</f>
        <v>-1839.6</v>
      </c>
      <c r="E13" s="11">
        <f>C13/B13</f>
        <v>0.4547071377756699</v>
      </c>
      <c r="F13" s="33" t="s">
        <v>19</v>
      </c>
      <c r="G13" s="8">
        <f>G15</f>
        <v>7852.6</v>
      </c>
      <c r="H13" s="8">
        <v>1534</v>
      </c>
      <c r="I13" s="31"/>
    </row>
    <row r="14" spans="1:12" ht="54" customHeight="1" x14ac:dyDescent="0.25">
      <c r="A14" s="6" t="s">
        <v>20</v>
      </c>
      <c r="B14" s="7">
        <v>0</v>
      </c>
      <c r="C14" s="7">
        <v>0</v>
      </c>
      <c r="D14" s="7">
        <v>0</v>
      </c>
      <c r="E14" s="7">
        <v>0</v>
      </c>
      <c r="F14" s="33"/>
      <c r="G14" s="7">
        <v>0</v>
      </c>
      <c r="H14" s="7">
        <v>0</v>
      </c>
      <c r="I14" s="31"/>
    </row>
    <row r="15" spans="1:12" ht="78" customHeight="1" x14ac:dyDescent="0.25">
      <c r="A15" s="6" t="s">
        <v>21</v>
      </c>
      <c r="B15" s="8">
        <f>6747.2/2</f>
        <v>3373.6</v>
      </c>
      <c r="C15" s="8">
        <v>1534</v>
      </c>
      <c r="D15" s="8">
        <f>C15-B15</f>
        <v>-1839.6</v>
      </c>
      <c r="E15" s="11">
        <f>C15/B15</f>
        <v>0.4547071377756699</v>
      </c>
      <c r="F15" s="33"/>
      <c r="G15" s="8">
        <f>4479+B15</f>
        <v>7852.6</v>
      </c>
      <c r="H15" s="8">
        <v>1534</v>
      </c>
      <c r="I15" s="31"/>
    </row>
    <row r="16" spans="1:12" ht="114.6" customHeight="1" x14ac:dyDescent="0.25">
      <c r="A16" s="6" t="s">
        <v>22</v>
      </c>
      <c r="B16" s="7">
        <v>0</v>
      </c>
      <c r="C16" s="7">
        <v>0</v>
      </c>
      <c r="D16" s="7">
        <v>0</v>
      </c>
      <c r="E16" s="7">
        <v>0</v>
      </c>
      <c r="F16" s="7" t="s">
        <v>23</v>
      </c>
      <c r="G16" s="7">
        <v>0</v>
      </c>
      <c r="H16" s="7">
        <v>0</v>
      </c>
      <c r="I16" s="31"/>
    </row>
    <row r="17" spans="1:12" ht="157.15" customHeight="1" x14ac:dyDescent="0.25">
      <c r="A17" s="6" t="s">
        <v>24</v>
      </c>
      <c r="B17" s="8">
        <v>37814</v>
      </c>
      <c r="C17" s="8">
        <v>32510</v>
      </c>
      <c r="D17" s="12">
        <f>C17-B17</f>
        <v>-5304</v>
      </c>
      <c r="E17" s="13">
        <f>C17/B17-1</f>
        <v>-0.14026551012852384</v>
      </c>
      <c r="F17" s="14" t="s">
        <v>25</v>
      </c>
      <c r="G17" s="7">
        <v>37814</v>
      </c>
      <c r="H17" s="8">
        <f>C17</f>
        <v>32510</v>
      </c>
      <c r="I17" s="31"/>
    </row>
    <row r="18" spans="1:12" ht="49.5" customHeight="1" x14ac:dyDescent="0.25">
      <c r="A18" s="6" t="s">
        <v>26</v>
      </c>
      <c r="B18" s="7">
        <v>8</v>
      </c>
      <c r="C18" s="7">
        <v>0</v>
      </c>
      <c r="D18" s="28">
        <v>0</v>
      </c>
      <c r="E18" s="28"/>
      <c r="F18" s="14" t="s">
        <v>30</v>
      </c>
      <c r="G18" s="7">
        <v>8</v>
      </c>
      <c r="H18" s="7">
        <v>0</v>
      </c>
      <c r="I18" s="31"/>
    </row>
    <row r="19" spans="1:12" ht="48" customHeight="1" thickBot="1" x14ac:dyDescent="0.3">
      <c r="A19" s="34" t="s">
        <v>27</v>
      </c>
      <c r="B19" s="35"/>
      <c r="C19" s="35"/>
      <c r="D19" s="35"/>
      <c r="E19" s="35"/>
      <c r="F19" s="35"/>
      <c r="G19" s="35"/>
      <c r="H19" s="35"/>
      <c r="I19" s="32"/>
    </row>
    <row r="20" spans="1:12" x14ac:dyDescent="0.25">
      <c r="G20" s="16"/>
    </row>
    <row r="21" spans="1:12" ht="31.5" customHeight="1" x14ac:dyDescent="0.25">
      <c r="A21" s="24" t="s">
        <v>28</v>
      </c>
      <c r="B21" s="24"/>
      <c r="C21" s="24"/>
      <c r="D21" s="24"/>
      <c r="E21" s="24"/>
      <c r="F21" s="24"/>
      <c r="G21" s="24"/>
      <c r="H21" s="24"/>
      <c r="I21" s="24"/>
      <c r="J21" s="17"/>
      <c r="K21" s="17"/>
      <c r="L21" s="17"/>
    </row>
  </sheetData>
  <mergeCells count="18">
    <mergeCell ref="A21:I21"/>
    <mergeCell ref="H6:H7"/>
    <mergeCell ref="A8:H8"/>
    <mergeCell ref="I8:I19"/>
    <mergeCell ref="F9:F12"/>
    <mergeCell ref="F13:F15"/>
    <mergeCell ref="D18:E18"/>
    <mergeCell ref="A19:H19"/>
    <mergeCell ref="A2:I3"/>
    <mergeCell ref="A4:I4"/>
    <mergeCell ref="A5:A7"/>
    <mergeCell ref="B5:F5"/>
    <mergeCell ref="G5:H5"/>
    <mergeCell ref="I5:I7"/>
    <mergeCell ref="B6:B7"/>
    <mergeCell ref="C6:C7"/>
    <mergeCell ref="D6:F6"/>
    <mergeCell ref="G6:G7"/>
  </mergeCells>
  <pageMargins left="0.39370078740157483" right="0.39370078740157483" top="0.39370078740157483" bottom="0.35433070866141736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ОЗИП убой </vt:lpstr>
      <vt:lpstr>'отчет ОЗИП убой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Фрумак Максим Игоревич</dc:creator>
  <cp:lastModifiedBy>Кафтайлова Ирина Владимировна</cp:lastModifiedBy>
  <dcterms:created xsi:type="dcterms:W3CDTF">2018-06-06T02:44:42Z</dcterms:created>
  <dcterms:modified xsi:type="dcterms:W3CDTF">2018-06-06T04:47:30Z</dcterms:modified>
</cp:coreProperties>
</file>