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4800" windowWidth="22170" windowHeight="3990" tabRatio="451"/>
  </bookViews>
  <sheets>
    <sheet name="1 (2021)" sheetId="37" r:id="rId1"/>
  </sheets>
  <definedNames>
    <definedName name="_xlnm._FilterDatabase" localSheetId="0" hidden="1">'1 (2021)'!$A$19:$AN$26</definedName>
  </definedNames>
  <calcPr calcId="145621"/>
</workbook>
</file>

<file path=xl/calcChain.xml><?xml version="1.0" encoding="utf-8"?>
<calcChain xmlns="http://schemas.openxmlformats.org/spreadsheetml/2006/main">
  <c r="AH51" i="37" l="1"/>
  <c r="AH65" i="37" l="1"/>
  <c r="AH100" i="37"/>
  <c r="AI97" i="37" l="1"/>
  <c r="AJ97" i="37"/>
  <c r="AK97" i="37"/>
  <c r="D97" i="37" l="1"/>
  <c r="E97" i="37"/>
  <c r="F97" i="37"/>
  <c r="G97" i="37"/>
  <c r="H97" i="37"/>
  <c r="I97" i="37"/>
  <c r="J97" i="37"/>
  <c r="K97" i="37"/>
  <c r="L97" i="37"/>
  <c r="M97" i="37"/>
  <c r="N97" i="37"/>
  <c r="O97" i="37"/>
  <c r="P97" i="37"/>
  <c r="Q97" i="37"/>
  <c r="R97" i="37"/>
  <c r="S97" i="37"/>
  <c r="T97" i="37"/>
  <c r="U97" i="37"/>
  <c r="V97" i="37"/>
  <c r="W97" i="37"/>
  <c r="X97" i="37"/>
  <c r="Y97" i="37"/>
  <c r="Z97" i="37"/>
  <c r="AA97" i="37"/>
  <c r="AB97" i="37"/>
  <c r="AC97" i="37"/>
  <c r="AD97" i="37"/>
  <c r="AE97" i="37"/>
  <c r="AF97" i="37"/>
  <c r="AG97" i="37"/>
  <c r="AH97" i="37"/>
  <c r="D65" i="37" l="1"/>
  <c r="E65" i="37"/>
  <c r="F65" i="37"/>
  <c r="G65" i="37"/>
  <c r="H65" i="37"/>
  <c r="I65" i="37"/>
  <c r="J65" i="37"/>
  <c r="K65" i="37"/>
  <c r="L65" i="37"/>
  <c r="M65" i="37"/>
  <c r="N65" i="37"/>
  <c r="O65" i="37"/>
  <c r="P65" i="37"/>
  <c r="Q65" i="37"/>
  <c r="R65" i="37"/>
  <c r="S65" i="37"/>
  <c r="T65" i="37"/>
  <c r="U65" i="37"/>
  <c r="V65" i="37"/>
  <c r="W65" i="37"/>
  <c r="X65" i="37"/>
  <c r="Y65" i="37"/>
  <c r="Z65" i="37"/>
  <c r="AA65" i="37"/>
  <c r="AB65" i="37"/>
  <c r="AC65" i="37"/>
  <c r="AD65" i="37"/>
  <c r="AE65" i="37"/>
  <c r="AF65" i="37"/>
  <c r="AG65" i="37"/>
  <c r="AI65" i="37"/>
  <c r="AJ65" i="37"/>
  <c r="AK65" i="37"/>
  <c r="AK100" i="37" l="1"/>
  <c r="AK26" i="37" s="1"/>
  <c r="AJ100" i="37"/>
  <c r="AJ26" i="37" s="1"/>
  <c r="AI100" i="37"/>
  <c r="AI26" i="37" s="1"/>
  <c r="AH26" i="37"/>
  <c r="AG100" i="37"/>
  <c r="AG26" i="37" s="1"/>
  <c r="AF100" i="37"/>
  <c r="AE100" i="37"/>
  <c r="AE26" i="37" s="1"/>
  <c r="AD100" i="37"/>
  <c r="AD26" i="37" s="1"/>
  <c r="AC100" i="37"/>
  <c r="AC26" i="37" s="1"/>
  <c r="AB100" i="37"/>
  <c r="AB26" i="37" s="1"/>
  <c r="Y100" i="37"/>
  <c r="Y26" i="37" s="1"/>
  <c r="X100" i="37"/>
  <c r="X26" i="37" s="1"/>
  <c r="W100" i="37"/>
  <c r="W26" i="37" s="1"/>
  <c r="V100" i="37"/>
  <c r="V26" i="37" s="1"/>
  <c r="U100" i="37"/>
  <c r="U26" i="37" s="1"/>
  <c r="T100" i="37"/>
  <c r="T26" i="37" s="1"/>
  <c r="S100" i="37"/>
  <c r="S26" i="37" s="1"/>
  <c r="R100" i="37"/>
  <c r="R26" i="37" s="1"/>
  <c r="Q100" i="37"/>
  <c r="Q26" i="37" s="1"/>
  <c r="P100" i="37"/>
  <c r="P26" i="37" s="1"/>
  <c r="O100" i="37"/>
  <c r="O26" i="37" s="1"/>
  <c r="N100" i="37"/>
  <c r="N26" i="37" s="1"/>
  <c r="M100" i="37"/>
  <c r="M26" i="37" s="1"/>
  <c r="L100" i="37"/>
  <c r="L26" i="37" s="1"/>
  <c r="K100" i="37"/>
  <c r="K26" i="37" s="1"/>
  <c r="J100" i="37"/>
  <c r="J26" i="37" s="1"/>
  <c r="I100" i="37"/>
  <c r="I26" i="37" s="1"/>
  <c r="H100" i="37"/>
  <c r="H26" i="37" s="1"/>
  <c r="G100" i="37"/>
  <c r="G26" i="37" s="1"/>
  <c r="F100" i="37"/>
  <c r="F26" i="37" s="1"/>
  <c r="E100" i="37"/>
  <c r="E26" i="37" s="1"/>
  <c r="D100" i="37"/>
  <c r="D26" i="37" s="1"/>
  <c r="AI24" i="37"/>
  <c r="AH24" i="37"/>
  <c r="AG24" i="37"/>
  <c r="AF24" i="37"/>
  <c r="AE24" i="37"/>
  <c r="AD24" i="37"/>
  <c r="AC24" i="37"/>
  <c r="Y24" i="37"/>
  <c r="X24" i="37"/>
  <c r="W24" i="37"/>
  <c r="V24" i="37"/>
  <c r="U24" i="37"/>
  <c r="T24" i="37"/>
  <c r="S24" i="37"/>
  <c r="Q24" i="37"/>
  <c r="P24" i="37"/>
  <c r="O24" i="37"/>
  <c r="N24" i="37"/>
  <c r="M24" i="37"/>
  <c r="L24" i="37"/>
  <c r="K24" i="37"/>
  <c r="I24" i="37"/>
  <c r="H24" i="37"/>
  <c r="G24" i="37"/>
  <c r="F24" i="37"/>
  <c r="E24" i="37"/>
  <c r="D24" i="37"/>
  <c r="AK94" i="37"/>
  <c r="AK23" i="37" s="1"/>
  <c r="AJ94" i="37"/>
  <c r="AJ23" i="37" s="1"/>
  <c r="AI94" i="37"/>
  <c r="AI23" i="37" s="1"/>
  <c r="AH94" i="37"/>
  <c r="AH23" i="37" s="1"/>
  <c r="AG94" i="37"/>
  <c r="AG23" i="37" s="1"/>
  <c r="AF94" i="37"/>
  <c r="AF23" i="37" s="1"/>
  <c r="AE94" i="37"/>
  <c r="AE23" i="37" s="1"/>
  <c r="AD94" i="37"/>
  <c r="AD23" i="37" s="1"/>
  <c r="AC94" i="37"/>
  <c r="AC23" i="37" s="1"/>
  <c r="AB94" i="37"/>
  <c r="AB23" i="37" s="1"/>
  <c r="Y94" i="37"/>
  <c r="Y23" i="37" s="1"/>
  <c r="X94" i="37"/>
  <c r="X23" i="37" s="1"/>
  <c r="W94" i="37"/>
  <c r="W23" i="37" s="1"/>
  <c r="V94" i="37"/>
  <c r="V23" i="37" s="1"/>
  <c r="U94" i="37"/>
  <c r="U23" i="37" s="1"/>
  <c r="T94" i="37"/>
  <c r="T23" i="37" s="1"/>
  <c r="S94" i="37"/>
  <c r="S23" i="37" s="1"/>
  <c r="R94" i="37"/>
  <c r="R23" i="37" s="1"/>
  <c r="Q94" i="37"/>
  <c r="Q23" i="37" s="1"/>
  <c r="P94" i="37"/>
  <c r="P23" i="37" s="1"/>
  <c r="O94" i="37"/>
  <c r="O23" i="37" s="1"/>
  <c r="N94" i="37"/>
  <c r="N23" i="37" s="1"/>
  <c r="M94" i="37"/>
  <c r="M23" i="37" s="1"/>
  <c r="L94" i="37"/>
  <c r="L23" i="37" s="1"/>
  <c r="K94" i="37"/>
  <c r="K23" i="37" s="1"/>
  <c r="J94" i="37"/>
  <c r="I94" i="37"/>
  <c r="I23" i="37" s="1"/>
  <c r="H94" i="37"/>
  <c r="H23" i="37" s="1"/>
  <c r="G94" i="37"/>
  <c r="G23" i="37" s="1"/>
  <c r="F94" i="37"/>
  <c r="F23" i="37" s="1"/>
  <c r="E94" i="37"/>
  <c r="E23" i="37" s="1"/>
  <c r="D94" i="37"/>
  <c r="D23" i="37" s="1"/>
  <c r="AH91" i="37"/>
  <c r="AH82" i="37"/>
  <c r="AI64" i="37"/>
  <c r="AH64" i="37"/>
  <c r="AG64" i="37"/>
  <c r="AF64" i="37"/>
  <c r="AE64" i="37"/>
  <c r="AC64" i="37"/>
  <c r="AB64" i="37"/>
  <c r="Y64" i="37"/>
  <c r="X64" i="37"/>
  <c r="W64" i="37"/>
  <c r="V64" i="37"/>
  <c r="U64" i="37"/>
  <c r="S64" i="37"/>
  <c r="R64" i="37"/>
  <c r="Q64" i="37"/>
  <c r="P64" i="37"/>
  <c r="O64" i="37"/>
  <c r="N64" i="37"/>
  <c r="M64" i="37"/>
  <c r="K64" i="37"/>
  <c r="J64" i="37"/>
  <c r="I64" i="37"/>
  <c r="H64" i="37"/>
  <c r="G64" i="37"/>
  <c r="F64" i="37"/>
  <c r="E64" i="37"/>
  <c r="AK64" i="37"/>
  <c r="AJ64" i="37"/>
  <c r="AD64" i="37"/>
  <c r="T64" i="37"/>
  <c r="L64" i="37"/>
  <c r="D64" i="37"/>
  <c r="AK51" i="37"/>
  <c r="AJ51" i="37"/>
  <c r="AJ49" i="37" s="1"/>
  <c r="AI51" i="37"/>
  <c r="AI49" i="37" s="1"/>
  <c r="AG51" i="37"/>
  <c r="AF51" i="37"/>
  <c r="AF49" i="37" s="1"/>
  <c r="AE51" i="37"/>
  <c r="AD51" i="37"/>
  <c r="AD49" i="37" s="1"/>
  <c r="AC51" i="37"/>
  <c r="AC49" i="37" s="1"/>
  <c r="AB51" i="37"/>
  <c r="AB49" i="37" s="1"/>
  <c r="Y51" i="37"/>
  <c r="X51" i="37"/>
  <c r="W51" i="37"/>
  <c r="V51" i="37"/>
  <c r="U51" i="37"/>
  <c r="T51" i="37"/>
  <c r="S51" i="37"/>
  <c r="R51" i="37"/>
  <c r="Q51" i="37"/>
  <c r="P51" i="37"/>
  <c r="O51" i="37"/>
  <c r="N51" i="37"/>
  <c r="M51" i="37"/>
  <c r="L51" i="37"/>
  <c r="K51" i="37"/>
  <c r="J51" i="37"/>
  <c r="I51" i="37"/>
  <c r="H51" i="37"/>
  <c r="G51" i="37"/>
  <c r="F51" i="37"/>
  <c r="E51" i="37"/>
  <c r="D51" i="37"/>
  <c r="AG49" i="37"/>
  <c r="Z49" i="37"/>
  <c r="AA49" i="37"/>
  <c r="AK45" i="37"/>
  <c r="AJ45" i="37"/>
  <c r="AK36" i="37"/>
  <c r="AJ36" i="37"/>
  <c r="AI36" i="37"/>
  <c r="AH36" i="37"/>
  <c r="AG36" i="37"/>
  <c r="AF36" i="37"/>
  <c r="AE36" i="37"/>
  <c r="AD36" i="37"/>
  <c r="AC36" i="37"/>
  <c r="AB36" i="37"/>
  <c r="Y36" i="37"/>
  <c r="X36" i="37"/>
  <c r="W36" i="37"/>
  <c r="V36" i="37"/>
  <c r="U36" i="37"/>
  <c r="T36" i="37"/>
  <c r="S36" i="37"/>
  <c r="R36" i="37"/>
  <c r="Q36" i="37"/>
  <c r="P36" i="37"/>
  <c r="O36" i="37"/>
  <c r="N36" i="37"/>
  <c r="M36" i="37"/>
  <c r="L36" i="37"/>
  <c r="K36" i="37"/>
  <c r="J36" i="37"/>
  <c r="I36" i="37"/>
  <c r="H36" i="37"/>
  <c r="G36" i="37"/>
  <c r="F36" i="37"/>
  <c r="E36" i="37"/>
  <c r="D36" i="37"/>
  <c r="AK33" i="37"/>
  <c r="AJ33" i="37"/>
  <c r="AI33" i="37"/>
  <c r="AH33" i="37"/>
  <c r="AG33" i="37"/>
  <c r="AF33" i="37"/>
  <c r="AE33" i="37"/>
  <c r="AD33" i="37"/>
  <c r="AC33" i="37"/>
  <c r="AB33" i="37"/>
  <c r="Y33" i="37"/>
  <c r="X33" i="37"/>
  <c r="W33" i="37"/>
  <c r="V33" i="37"/>
  <c r="U33" i="37"/>
  <c r="T33" i="37"/>
  <c r="S33" i="37"/>
  <c r="R33" i="37"/>
  <c r="Q33" i="37"/>
  <c r="P33" i="37"/>
  <c r="O33" i="37"/>
  <c r="N33" i="37"/>
  <c r="M33" i="37"/>
  <c r="L33" i="37"/>
  <c r="K33" i="37"/>
  <c r="J33" i="37"/>
  <c r="I33" i="37"/>
  <c r="H33" i="37"/>
  <c r="G33" i="37"/>
  <c r="F33" i="37"/>
  <c r="E33" i="37"/>
  <c r="D33" i="37"/>
  <c r="AK29" i="37"/>
  <c r="AJ29" i="37"/>
  <c r="AI29" i="37"/>
  <c r="AH29" i="37"/>
  <c r="AG29" i="37"/>
  <c r="AF29" i="37"/>
  <c r="AE29" i="37"/>
  <c r="AD29" i="37"/>
  <c r="AC29" i="37"/>
  <c r="AB29" i="37"/>
  <c r="Y29" i="37"/>
  <c r="X29" i="37"/>
  <c r="W29" i="37"/>
  <c r="V29" i="37"/>
  <c r="U29" i="37"/>
  <c r="T29" i="37"/>
  <c r="S29" i="37"/>
  <c r="R29" i="37"/>
  <c r="Q29" i="37"/>
  <c r="P29" i="37"/>
  <c r="O29" i="37"/>
  <c r="N29" i="37"/>
  <c r="M29" i="37"/>
  <c r="L29" i="37"/>
  <c r="K29" i="37"/>
  <c r="J29" i="37"/>
  <c r="I29" i="37"/>
  <c r="H29" i="37"/>
  <c r="G29" i="37"/>
  <c r="F29" i="37"/>
  <c r="E29" i="37"/>
  <c r="D29" i="37"/>
  <c r="AF26" i="37"/>
  <c r="AK25" i="37"/>
  <c r="AJ25" i="37"/>
  <c r="AI25" i="37"/>
  <c r="AH25" i="37"/>
  <c r="AG25" i="37"/>
  <c r="AF25" i="37"/>
  <c r="AE25" i="37"/>
  <c r="AD25" i="37"/>
  <c r="AC25" i="37"/>
  <c r="AB25" i="37"/>
  <c r="Y25" i="37"/>
  <c r="X25" i="37"/>
  <c r="W25" i="37"/>
  <c r="V25" i="37"/>
  <c r="U25" i="37"/>
  <c r="T25" i="37"/>
  <c r="S25" i="37"/>
  <c r="R25" i="37"/>
  <c r="Q25" i="37"/>
  <c r="P25" i="37"/>
  <c r="O25" i="37"/>
  <c r="N25" i="37"/>
  <c r="M25" i="37"/>
  <c r="L25" i="37"/>
  <c r="K25" i="37"/>
  <c r="J25" i="37"/>
  <c r="I25" i="37"/>
  <c r="H25" i="37"/>
  <c r="G25" i="37"/>
  <c r="F25" i="37"/>
  <c r="E25" i="37"/>
  <c r="D25" i="37"/>
  <c r="AK24" i="37"/>
  <c r="AJ24" i="37"/>
  <c r="AB24" i="37"/>
  <c r="R24" i="37"/>
  <c r="J24" i="37"/>
  <c r="J23" i="37"/>
  <c r="AK28" i="37" l="1"/>
  <c r="AK21" i="37" s="1"/>
  <c r="AH49" i="37"/>
  <c r="AH48" i="37" s="1"/>
  <c r="AH22" i="37" s="1"/>
  <c r="AK49" i="37"/>
  <c r="AK48" i="37" s="1"/>
  <c r="AK22" i="37" s="1"/>
  <c r="AJ48" i="37"/>
  <c r="AJ22" i="37" s="1"/>
  <c r="AE49" i="37"/>
  <c r="AE48" i="37" s="1"/>
  <c r="AE22" i="37" s="1"/>
  <c r="AD48" i="37"/>
  <c r="AD22" i="37" s="1"/>
  <c r="O45" i="37"/>
  <c r="O28" i="37" s="1"/>
  <c r="O21" i="37" s="1"/>
  <c r="Y45" i="37"/>
  <c r="Y28" i="37" s="1"/>
  <c r="Y21" i="37" s="1"/>
  <c r="K45" i="37"/>
  <c r="K28" i="37" s="1"/>
  <c r="K21" i="37" s="1"/>
  <c r="S45" i="37"/>
  <c r="S28" i="37" s="1"/>
  <c r="S21" i="37" s="1"/>
  <c r="W45" i="37"/>
  <c r="W28" i="37" s="1"/>
  <c r="W21" i="37" s="1"/>
  <c r="H49" i="37"/>
  <c r="H48" i="37" s="1"/>
  <c r="H22" i="37" s="1"/>
  <c r="L49" i="37"/>
  <c r="L48" i="37" s="1"/>
  <c r="L22" i="37" s="1"/>
  <c r="P49" i="37"/>
  <c r="P48" i="37" s="1"/>
  <c r="P22" i="37" s="1"/>
  <c r="T49" i="37"/>
  <c r="T48" i="37" s="1"/>
  <c r="T22" i="37" s="1"/>
  <c r="X49" i="37"/>
  <c r="X48" i="37" s="1"/>
  <c r="X22" i="37" s="1"/>
  <c r="AB48" i="37"/>
  <c r="AB22" i="37" s="1"/>
  <c r="AF48" i="37"/>
  <c r="AF22" i="37" s="1"/>
  <c r="E49" i="37"/>
  <c r="E48" i="37" s="1"/>
  <c r="E22" i="37" s="1"/>
  <c r="AC48" i="37"/>
  <c r="AC22" i="37" s="1"/>
  <c r="AG48" i="37"/>
  <c r="AG22" i="37" s="1"/>
  <c r="AI48" i="37"/>
  <c r="AI22" i="37" s="1"/>
  <c r="Q45" i="37"/>
  <c r="Q28" i="37" s="1"/>
  <c r="Q21" i="37" s="1"/>
  <c r="D45" i="37"/>
  <c r="D28" i="37" s="1"/>
  <c r="H45" i="37"/>
  <c r="H28" i="37" s="1"/>
  <c r="H21" i="37" s="1"/>
  <c r="L45" i="37"/>
  <c r="L28" i="37" s="1"/>
  <c r="P45" i="37"/>
  <c r="P28" i="37" s="1"/>
  <c r="P21" i="37" s="1"/>
  <c r="T45" i="37"/>
  <c r="T28" i="37" s="1"/>
  <c r="T21" i="37" s="1"/>
  <c r="X45" i="37"/>
  <c r="X28" i="37" s="1"/>
  <c r="AD45" i="37"/>
  <c r="AD28" i="37" s="1"/>
  <c r="AD21" i="37" s="1"/>
  <c r="I45" i="37"/>
  <c r="I28" i="37" s="1"/>
  <c r="I21" i="37" s="1"/>
  <c r="M45" i="37"/>
  <c r="M28" i="37" s="1"/>
  <c r="M21" i="37" s="1"/>
  <c r="U45" i="37"/>
  <c r="U28" i="37" s="1"/>
  <c r="U21" i="37" s="1"/>
  <c r="AE45" i="37"/>
  <c r="AE28" i="37" s="1"/>
  <c r="K49" i="37"/>
  <c r="K48" i="37" s="1"/>
  <c r="K22" i="37" s="1"/>
  <c r="F45" i="37"/>
  <c r="F28" i="37" s="1"/>
  <c r="F21" i="37" s="1"/>
  <c r="J45" i="37"/>
  <c r="J28" i="37" s="1"/>
  <c r="J21" i="37" s="1"/>
  <c r="N45" i="37"/>
  <c r="N28" i="37" s="1"/>
  <c r="N21" i="37" s="1"/>
  <c r="R45" i="37"/>
  <c r="R28" i="37" s="1"/>
  <c r="R21" i="37" s="1"/>
  <c r="V45" i="37"/>
  <c r="V28" i="37" s="1"/>
  <c r="V21" i="37" s="1"/>
  <c r="AB45" i="37"/>
  <c r="AB28" i="37" s="1"/>
  <c r="AB21" i="37" s="1"/>
  <c r="AF45" i="37"/>
  <c r="AF28" i="37" s="1"/>
  <c r="AF21" i="37" s="1"/>
  <c r="AC45" i="37"/>
  <c r="AC28" i="37" s="1"/>
  <c r="AG45" i="37"/>
  <c r="AG28" i="37" s="1"/>
  <c r="AG21" i="37" s="1"/>
  <c r="D49" i="37"/>
  <c r="D48" i="37" s="1"/>
  <c r="D22" i="37" s="1"/>
  <c r="AJ28" i="37"/>
  <c r="AJ21" i="37" s="1"/>
  <c r="G45" i="37"/>
  <c r="G28" i="37" s="1"/>
  <c r="G21" i="37" s="1"/>
  <c r="S49" i="37"/>
  <c r="S48" i="37" s="1"/>
  <c r="S22" i="37" s="1"/>
  <c r="E45" i="37"/>
  <c r="E28" i="37" s="1"/>
  <c r="E21" i="37" s="1"/>
  <c r="AI45" i="37"/>
  <c r="AI28" i="37" s="1"/>
  <c r="AI21" i="37" s="1"/>
  <c r="G49" i="37"/>
  <c r="G48" i="37" s="1"/>
  <c r="G22" i="37" s="1"/>
  <c r="O49" i="37"/>
  <c r="O48" i="37" s="1"/>
  <c r="O22" i="37" s="1"/>
  <c r="W49" i="37"/>
  <c r="W48" i="37" s="1"/>
  <c r="W22" i="37" s="1"/>
  <c r="F49" i="37"/>
  <c r="F48" i="37" s="1"/>
  <c r="J49" i="37"/>
  <c r="J48" i="37" s="1"/>
  <c r="J22" i="37" s="1"/>
  <c r="N49" i="37"/>
  <c r="N48" i="37" s="1"/>
  <c r="R49" i="37"/>
  <c r="R48" i="37" s="1"/>
  <c r="R22" i="37" s="1"/>
  <c r="V49" i="37"/>
  <c r="V48" i="37" s="1"/>
  <c r="I49" i="37"/>
  <c r="I48" i="37" s="1"/>
  <c r="I22" i="37" s="1"/>
  <c r="M49" i="37"/>
  <c r="M48" i="37" s="1"/>
  <c r="M22" i="37" s="1"/>
  <c r="Q49" i="37"/>
  <c r="Q48" i="37" s="1"/>
  <c r="U49" i="37"/>
  <c r="U48" i="37" s="1"/>
  <c r="U22" i="37" s="1"/>
  <c r="Y49" i="37"/>
  <c r="Y48" i="37" s="1"/>
  <c r="AD20" i="37" l="1"/>
  <c r="AK20" i="37"/>
  <c r="AK27" i="37"/>
  <c r="P20" i="37"/>
  <c r="AJ20" i="37"/>
  <c r="S20" i="37"/>
  <c r="L27" i="37"/>
  <c r="Y27" i="37"/>
  <c r="X27" i="37"/>
  <c r="Q27" i="37"/>
  <c r="AG20" i="37"/>
  <c r="K20" i="37"/>
  <c r="AC21" i="37"/>
  <c r="AC20" i="37" s="1"/>
  <c r="AC27" i="37"/>
  <c r="D27" i="37"/>
  <c r="AE21" i="37"/>
  <c r="AE20" i="37" s="1"/>
  <c r="AE27" i="37"/>
  <c r="AG27" i="37"/>
  <c r="M20" i="37"/>
  <c r="R20" i="37"/>
  <c r="W20" i="37"/>
  <c r="K27" i="37"/>
  <c r="AF20" i="37"/>
  <c r="X21" i="37"/>
  <c r="X20" i="37" s="1"/>
  <c r="I20" i="37"/>
  <c r="I27" i="37"/>
  <c r="G20" i="37"/>
  <c r="D21" i="37"/>
  <c r="D20" i="37" s="1"/>
  <c r="J20" i="37"/>
  <c r="AB27" i="37"/>
  <c r="F27" i="37"/>
  <c r="M27" i="37"/>
  <c r="AF27" i="37"/>
  <c r="AB20" i="37"/>
  <c r="O20" i="37"/>
  <c r="P27" i="37"/>
  <c r="T20" i="37"/>
  <c r="AJ27" i="37"/>
  <c r="U20" i="37"/>
  <c r="J27" i="37"/>
  <c r="H20" i="37"/>
  <c r="V27" i="37"/>
  <c r="H27" i="37"/>
  <c r="R27" i="37"/>
  <c r="N27" i="37"/>
  <c r="S27" i="37"/>
  <c r="T27" i="37"/>
  <c r="L21" i="37"/>
  <c r="L20" i="37" s="1"/>
  <c r="Y22" i="37"/>
  <c r="Y20" i="37" s="1"/>
  <c r="AD27" i="37"/>
  <c r="E20" i="37"/>
  <c r="G27" i="37"/>
  <c r="AI20" i="37"/>
  <c r="AI27" i="37"/>
  <c r="F22" i="37"/>
  <c r="F20" i="37" s="1"/>
  <c r="W27" i="37"/>
  <c r="Q22" i="37"/>
  <c r="Q20" i="37" s="1"/>
  <c r="O27" i="37"/>
  <c r="V22" i="37"/>
  <c r="V20" i="37" s="1"/>
  <c r="N22" i="37"/>
  <c r="N20" i="37" s="1"/>
  <c r="U27" i="37"/>
  <c r="E27" i="37"/>
  <c r="AH45" i="37" l="1"/>
  <c r="AH28" i="37" s="1"/>
  <c r="AH27" i="37" l="1"/>
  <c r="AH21" i="37"/>
  <c r="AH20" i="37" s="1"/>
</calcChain>
</file>

<file path=xl/sharedStrings.xml><?xml version="1.0" encoding="utf-8"?>
<sst xmlns="http://schemas.openxmlformats.org/spreadsheetml/2006/main" count="333" uniqueCount="218">
  <si>
    <t>Приложение  № 1</t>
  </si>
  <si>
    <t>к приказу Минэнерго России</t>
  </si>
  <si>
    <t>Форма 1. Перечени инвестиционных проектов</t>
  </si>
  <si>
    <t xml:space="preserve">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</si>
  <si>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</si>
  <si>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</si>
  <si>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</si>
  <si>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</si>
  <si>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</si>
  <si>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</si>
  <si>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</si>
  <si>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</si>
  <si>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</si>
  <si>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</si>
  <si>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</si>
  <si>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увеличения мощности силовых трансформаторов на подстанциях в рамках осуществления  технологического присоединения, МВА 
</t>
  </si>
  <si>
    <t xml:space="preserve">Показатель увеличения протяженности линий электропередач в рамках осуществления технологического присоединения, км 
</t>
  </si>
  <si>
    <t>Показатель максимальной мощности присоединяемых потебителей</t>
  </si>
  <si>
    <t>Показатель максимальной мощности энергопринимающих устройств при осуществлении технологического присоединения объектов электростевого хозяйства, принадлежащих иным сетевым организациям или иным лицам</t>
  </si>
  <si>
    <t xml:space="preserve">Показатель увеличения мощности силовых (авто-) трансформаторов на ПС, не связанного с осуществлением ТП </t>
  </si>
  <si>
    <t xml:space="preserve">Показатель увеличения протяженности ЛЭП, не связанного с оуществлением ТП </t>
  </si>
  <si>
    <t>Показатель степени загрузки трансформаторной подстанци</t>
  </si>
  <si>
    <t xml:space="preserve">Показатель замены силовых (авто-) трансформаторов </t>
  </si>
  <si>
    <t>Показатель замены линий электропередач</t>
  </si>
  <si>
    <t>Показатель замены выключателей , шт.</t>
  </si>
  <si>
    <t>Показатель количества комплектов оборудования , шт.</t>
  </si>
  <si>
    <t>Наименование количественного показателя, соответствующего цели</t>
  </si>
  <si>
    <t>Показатель объема финансовых потребностей, необходимых для реализации мероприятий, млн. руб</t>
  </si>
  <si>
    <t>Утвержденный план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</si>
  <si>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</si>
  <si>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</si>
  <si>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</si>
  <si>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</si>
  <si>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</si>
  <si>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</si>
  <si>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</si>
  <si>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</si>
  <si>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</si>
  <si>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</si>
  <si>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</si>
  <si>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</si>
  <si>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</si>
  <si>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</si>
  <si>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</si>
  <si>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</si>
  <si>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</si>
  <si>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</si>
  <si>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</si>
  <si>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</si>
  <si>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</si>
  <si>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</si>
  <si>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</si>
  <si>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</si>
  <si>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</si>
  <si>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</si>
  <si>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</si>
  <si>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</si>
  <si>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</si>
  <si>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</si>
  <si>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</si>
  <si>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</si>
  <si>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</si>
  <si>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</si>
  <si>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</si>
  <si>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</si>
  <si>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Камчатский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</si>
  <si>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</si>
  <si>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</si>
  <si>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</si>
  <si>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</si>
  <si>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</si>
  <si>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</si>
  <si>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</si>
  <si>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</si>
  <si>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</si>
  <si>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</si>
  <si>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</si>
  <si>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</si>
  <si>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</si>
  <si>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</si>
  <si>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</si>
  <si>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</si>
  <si>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</si>
  <si>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</si>
  <si>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</si>
  <si>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</si>
  <si>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</si>
  <si>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</si>
  <si>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</si>
  <si>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</si>
  <si>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</si>
  <si>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</si>
  <si>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</si>
  <si>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</si>
  <si>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</si>
  <si>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</si>
  <si>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</si>
  <si>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</si>
  <si>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</si>
  <si>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</si>
  <si>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</si>
  <si>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</si>
  <si>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</si>
  <si>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</si>
  <si>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</si>
  <si>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</si>
  <si>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МВ на ВВ на РП-3, П-К, (оборудование), инв №. 865117088 - 12 шт.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</si>
  <si>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</si>
  <si>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</si>
  <si>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</si>
  <si>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</si>
  <si>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</si>
  <si>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</si>
  <si>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</si>
  <si>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</si>
  <si>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</si>
  <si>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</si>
  <si>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</si>
  <si>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</si>
  <si>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</si>
  <si>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</si>
  <si>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</si>
  <si>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</si>
  <si>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</si>
  <si>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</si>
  <si>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</si>
  <si>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</si>
  <si>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</si>
  <si>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</si>
  <si>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</si>
  <si>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</si>
  <si>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</si>
  <si>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</si>
  <si>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</si>
  <si>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</si>
  <si>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</si>
  <si>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</si>
  <si>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</si>
  <si>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</si>
  <si>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</si>
  <si>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</si>
  <si>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</si>
  <si>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</si>
  <si>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</si>
  <si>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</si>
  <si>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</si>
  <si>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</si>
  <si>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</si>
  <si>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</si>
  <si>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от « 05_»  мая  2016 г. № 380</t>
  </si>
  <si>
    <t>Показатель максимальной   мощности присоединяемых объектов по производству электрической энергии</t>
  </si>
  <si>
    <t>Предложение по корректировке утвержденного плана</t>
  </si>
  <si>
    <t>реквизиты решения органа исполнительной власти, утвердившего инвестиционную программу</t>
  </si>
  <si>
    <t>План</t>
  </si>
  <si>
    <t>Инвестиционная программа филиала "Камчатский"  АО "Оборонэнерго" на 2020-2022 года</t>
  </si>
  <si>
    <t>Установка резисторов в нейтраль сети 6 кВ на РТП "Завойко" (Оборудование РТП- Завойко Инв.№865116885, Адрес:683000,Камчатский край, Петропавловск-Камчатский г, пос.Завойко)</t>
  </si>
  <si>
    <t>Замена МВ-6кВ на ВВ РТП-Ягодная 35/6 кВ 2х2500 кВА, Рыбачий (оборудование) инв. № 865116967 - 7 шт.</t>
  </si>
  <si>
    <t>Замена МВ на ВВ на РП-7 1х250 кВА. 1х160 КВА, Приморский (оборудование) инв. № 865117000- 6шт.</t>
  </si>
  <si>
    <t>Реконструкция КЛ-10 кВ РТП-"Паратунка" (ЦЭС) яч.20-ТП-326 яч.8, инв.865117298</t>
  </si>
  <si>
    <t>Реконструкция КЛ-10 кВ РТП-"Паратунка" (ЦЭС) яч.13-ТП-332 яч.7, инв.865117236</t>
  </si>
  <si>
    <t>Реконструкция КЛ-6 кВ РТП-"Приморская" яч.21-ТП-391 яч.1, инв.865117356</t>
  </si>
  <si>
    <t>Реконструкция КЛ-6 кВ РТП-"Советская" яч.26-РП-7 яч.5, инв.865117625</t>
  </si>
  <si>
    <t>Реконструкция КЛ-6 кВ РТП-"Приморская" яч.18-РП-12 яч.1, инв.865117464</t>
  </si>
  <si>
    <t>Реконструкция КЛ-6 кВ РТП-"Приморская" яч.33-РП-12 яч.3, инв.865117463</t>
  </si>
  <si>
    <t>Реконструкция КЛ-6 кВ РТП-"Приморская" яч.34-ТП-391 яч.4, инв.865117630</t>
  </si>
  <si>
    <t>Поставка устройств РЗА отходящих линий РП-3, 12 ячеек (12 терминалов защиты)</t>
  </si>
  <si>
    <t xml:space="preserve">Поставка устройств защиты от дуговых замыканий РП-3, 12 компл. </t>
  </si>
  <si>
    <t xml:space="preserve">Поставка устройств РЗА рабочего ввода РТП-60 2 ячейки (2 терминала защиты) </t>
  </si>
  <si>
    <t>Поставка устройств защиты от дуговых замыканий РТП-60, 6 комплектов</t>
  </si>
  <si>
    <t xml:space="preserve">Поставка устройств РЗА отходящей линии РТП-60 4 ячейки (4 терминала защиты) </t>
  </si>
  <si>
    <t xml:space="preserve"> на 2021 год</t>
  </si>
  <si>
    <r>
      <t xml:space="preserve">Год раскрытия информации: </t>
    </r>
    <r>
      <rPr>
        <b/>
        <sz val="11"/>
        <rFont val="Times New Roman"/>
        <family val="1"/>
        <charset val="204"/>
      </rPr>
      <t>2020</t>
    </r>
    <r>
      <rPr>
        <sz val="11"/>
        <rFont val="Times New Roman"/>
        <family val="1"/>
        <charset val="204"/>
      </rPr>
      <t xml:space="preserve"> год</t>
    </r>
  </si>
  <si>
    <t>Проект инвестиционной программы</t>
  </si>
  <si>
    <t>Закупка. Прибор для измерения сопротивления изоляции MEGGER MIT1020/2</t>
  </si>
  <si>
    <t>ЭK/КМЧ/41/02/0003</t>
  </si>
  <si>
    <t>ЭK/КМЧ/41/02/0006</t>
  </si>
  <si>
    <t>ЭK/КМЧ/41/02/0008</t>
  </si>
  <si>
    <t>ЭK/КМЧ/41/02/0011</t>
  </si>
  <si>
    <t>ЭK/КМЧ/41/02/0019</t>
  </si>
  <si>
    <t>ЭK/КМЧ/41/02/0020</t>
  </si>
  <si>
    <t>ЭK/КМЧ/41/02/0021</t>
  </si>
  <si>
    <t>ЭK/КМЧ/41/02/0022</t>
  </si>
  <si>
    <t>ЭK/КМЧ/41/02/0023</t>
  </si>
  <si>
    <t>ЭK/КМЧ/41/02/0033</t>
  </si>
  <si>
    <t>ЭK/КМЧ/41/02/0034</t>
  </si>
  <si>
    <t>ЭK/КМЧ/41/02/0037</t>
  </si>
  <si>
    <t>ЭK/КМЧ/41/02/0038</t>
  </si>
  <si>
    <t>ЭK/КМЧ/41/02/0039</t>
  </si>
  <si>
    <t>ЭK/КМЧ/41/02/0040</t>
  </si>
  <si>
    <t>ЭK/КМЧ/41/02/0042</t>
  </si>
  <si>
    <t>Строительство двухцепной ВЛ 6 кВ от РПТ-Завойко до РП-3</t>
  </si>
  <si>
    <t>Реконструкция ВЛ 35 кВ Приморская-РТП-60, инв.№865184378</t>
  </si>
  <si>
    <t>Реконструкция ВЛ 35 Крашенниникова-Ягодная, инв.№865184379</t>
  </si>
  <si>
    <t>ЭK/КМЧ/41/02/0043</t>
  </si>
  <si>
    <t>ЭK/КМЧ/41/02/0044</t>
  </si>
  <si>
    <t>ЭK/КМЧ/41/04/0001</t>
  </si>
  <si>
    <t>ЭK/КМЧ/41/06/0005</t>
  </si>
  <si>
    <t xml:space="preserve">Реконструкция РТП-Завойко 110/6 кВ 1х6300 кВА, 1х10000 кВА, П-Камчатский (оборудование) инв.№ 865116885             
</t>
  </si>
  <si>
    <t>ЭK/КМЧ/41/02/0014</t>
  </si>
  <si>
    <t>Лизинг. Поставка многофункционального крана-манипулятора (МКМ-200) для филиала "Камчатский" АО "Оборонэнерго"</t>
  </si>
  <si>
    <t>ЭK/КМЧ/41/06/0014</t>
  </si>
  <si>
    <t>Замена ПСН-35кВ Т-1 и Т-2 на реклоузеры на РТП-Ягодная 35/6 кВ 2х2500 кВА, Рыбачий (оборудование) инв. № 865116967 - 2 шт.</t>
  </si>
  <si>
    <t>ЭK/КМЧ/41/02/0005</t>
  </si>
  <si>
    <t>Замена СМВ-35кВ на реклоузер на РТП-Ягодная 35/6 кВ 2х2500 кВА, Рыбачий (оборудование) инв. № 865116967 - 1 шт.</t>
  </si>
  <si>
    <t>Реконструкция ВЛ-6 кВ (ТП-847) Опора №1-КТПН-84П/А, инв.865117973</t>
  </si>
  <si>
    <t>ЭK/КМЧ/41/02/0030</t>
  </si>
  <si>
    <t>Реконструкция ВЛ-6 кВ РП-280 (ПРЭС) яч.16-ТП-847 яч.5, инв.865117980</t>
  </si>
  <si>
    <t>ЭK/КМЧ/41/02/0031</t>
  </si>
  <si>
    <t>Реконструкция КЛ-10 кВ КТПН-345 яч.1-ТП-327 яч.3, инв.865117616</t>
  </si>
  <si>
    <t>ЭK/КМЧ/41/02/0032</t>
  </si>
  <si>
    <t>Реконструкция КЛ-6 кВ ТП-369 яч.1 - КТПН-322 яч.1, инв.865117466</t>
  </si>
  <si>
    <t>ЭK/КМЧ/41/02/0035</t>
  </si>
  <si>
    <t>Реконструкция КЛ-6 кВ РТП-"Советская" (ЦЭС) яч.7-РП-2 яч.2, инв.865117452</t>
  </si>
  <si>
    <t>ЭK/КМЧ/41/02/0036</t>
  </si>
  <si>
    <t>Реконструкция КЛ-6 кВ РТП-"Советская" яч.4-РП-7 яч.6, инв.865117624</t>
  </si>
  <si>
    <t>ЭK/КМЧ/41/02/0041</t>
  </si>
  <si>
    <t>ЭK/КМЧ/41/06/0008</t>
  </si>
  <si>
    <t xml:space="preserve">Закупка. "Поставка переносного анализатора растворенных газов TransportX"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</si>
</sst>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0"/>
    <numFmt numFmtId="166" formatCode="0.000"/>
    <numFmt numFmtId="167" formatCode="_-* #,##0.00\ _р_._-;\-* #,##0.00\ _р_._-;_-* &quot;-&quot;??\ 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Cambria"/>
      <family val="1"/>
      <charset val="204"/>
      <scheme val="major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2" fillId="0" borderId="0"/>
    <xf numFmtId="0" fontId="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" fillId="0" borderId="0"/>
    <xf numFmtId="0" fontId="1" fillId="0" borderId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</cellStyleXfs>
  <cellXfs count="82">
    <xf numFmtId="0" fontId="0" fillId="0" borderId="0" xfId="0"/>
    <xf numFmtId="49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1" applyFont="1"/>
    <xf numFmtId="0" fontId="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166" fontId="4" fillId="0" borderId="5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vertical="center" wrapText="1"/>
    </xf>
    <xf numFmtId="0" fontId="7" fillId="2" borderId="5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center" vertical="center"/>
    </xf>
    <xf numFmtId="166" fontId="5" fillId="0" borderId="0" xfId="0" applyNumberFormat="1" applyFont="1" applyAlignment="1">
      <alignment vertical="center"/>
    </xf>
    <xf numFmtId="49" fontId="4" fillId="3" borderId="5" xfId="0" applyNumberFormat="1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horizontal="center" vertical="center"/>
    </xf>
    <xf numFmtId="49" fontId="7" fillId="3" borderId="5" xfId="0" applyNumberFormat="1" applyFont="1" applyFill="1" applyBorder="1" applyAlignment="1">
      <alignment vertical="center" wrapText="1"/>
    </xf>
    <xf numFmtId="0" fontId="7" fillId="3" borderId="5" xfId="0" applyFont="1" applyFill="1" applyBorder="1" applyAlignment="1">
      <alignment vertical="center" wrapText="1"/>
    </xf>
    <xf numFmtId="0" fontId="8" fillId="3" borderId="5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49" fontId="4" fillId="2" borderId="5" xfId="0" applyNumberFormat="1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center" vertical="center"/>
    </xf>
    <xf numFmtId="49" fontId="4" fillId="0" borderId="5" xfId="0" applyNumberFormat="1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/>
    </xf>
    <xf numFmtId="166" fontId="5" fillId="0" borderId="5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49" fontId="5" fillId="0" borderId="0" xfId="0" applyNumberFormat="1" applyFont="1" applyFill="1" applyAlignment="1">
      <alignment vertical="center"/>
    </xf>
    <xf numFmtId="166" fontId="5" fillId="0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vertical="center"/>
    </xf>
    <xf numFmtId="165" fontId="5" fillId="0" borderId="5" xfId="0" applyNumberFormat="1" applyFont="1" applyFill="1" applyBorder="1" applyAlignment="1">
      <alignment horizontal="center" vertical="center"/>
    </xf>
    <xf numFmtId="165" fontId="5" fillId="3" borderId="5" xfId="0" applyNumberFormat="1" applyFont="1" applyFill="1" applyBorder="1" applyAlignment="1">
      <alignment horizontal="center" vertical="center"/>
    </xf>
    <xf numFmtId="165" fontId="8" fillId="2" borderId="5" xfId="0" applyNumberFormat="1" applyFont="1" applyFill="1" applyBorder="1" applyAlignment="1">
      <alignment horizontal="center" vertical="center"/>
    </xf>
    <xf numFmtId="165" fontId="8" fillId="3" borderId="5" xfId="0" applyNumberFormat="1" applyFont="1" applyFill="1" applyBorder="1" applyAlignment="1">
      <alignment horizontal="center" vertical="center"/>
    </xf>
    <xf numFmtId="165" fontId="5" fillId="2" borderId="5" xfId="0" applyNumberFormat="1" applyFont="1" applyFill="1" applyBorder="1" applyAlignment="1">
      <alignment horizontal="center" vertical="center"/>
    </xf>
    <xf numFmtId="165" fontId="5" fillId="0" borderId="5" xfId="0" applyNumberFormat="1" applyFont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165" fontId="8" fillId="0" borderId="5" xfId="0" applyNumberFormat="1" applyFont="1" applyFill="1" applyBorder="1" applyAlignment="1">
      <alignment horizontal="center" vertical="center"/>
    </xf>
    <xf numFmtId="165" fontId="5" fillId="4" borderId="5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166" fontId="5" fillId="4" borderId="5" xfId="0" applyNumberFormat="1" applyFont="1" applyFill="1" applyBorder="1" applyAlignment="1">
      <alignment horizontal="center" vertical="center"/>
    </xf>
    <xf numFmtId="165" fontId="5" fillId="4" borderId="0" xfId="0" applyNumberFormat="1" applyFont="1" applyFill="1" applyAlignment="1">
      <alignment horizontal="center" vertical="center"/>
    </xf>
    <xf numFmtId="0" fontId="5" fillId="4" borderId="0" xfId="0" applyFont="1" applyFill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166" fontId="5" fillId="3" borderId="5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166" fontId="5" fillId="2" borderId="5" xfId="0" applyNumberFormat="1" applyFont="1" applyFill="1" applyBorder="1" applyAlignment="1">
      <alignment horizontal="center" vertical="center"/>
    </xf>
    <xf numFmtId="2" fontId="5" fillId="2" borderId="5" xfId="0" applyNumberFormat="1" applyFont="1" applyFill="1" applyBorder="1" applyAlignment="1">
      <alignment horizontal="center" vertical="center"/>
    </xf>
    <xf numFmtId="166" fontId="8" fillId="3" borderId="5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</cellXfs>
  <cellStyles count="47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 2" xfId="38"/>
    <cellStyle name="Обычный 3" xfId="2"/>
    <cellStyle name="Обычный 4" xfId="39"/>
    <cellStyle name="Обычный 5" xfId="40"/>
    <cellStyle name="Обычный 7" xfId="1"/>
    <cellStyle name="Плохой 2" xfId="41"/>
    <cellStyle name="Пояснение 2" xfId="42"/>
    <cellStyle name="Примечание 2" xfId="43"/>
    <cellStyle name="Связанная ячейка 2" xfId="44"/>
    <cellStyle name="Текст предупреждения 2" xfId="45"/>
    <cellStyle name="Хороший 2" xfId="4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04"/>
  <sheetViews>
    <sheetView tabSelected="1" topLeftCell="A5" zoomScale="75" zoomScaleNormal="75" workbookViewId="0">
      <pane xSplit="3" ySplit="15" topLeftCell="O20" activePane="bottomRight" state="frozen"/>
      <selection activeCell="A5" sqref="A5"/>
      <selection pane="topRight" activeCell="D5" sqref="D5"/>
      <selection pane="bottomLeft" activeCell="A20" sqref="A20"/>
      <selection pane="bottomRight" activeCell="AH52" sqref="AH52"/>
    </sheetView>
  </sheetViews>
  <sheetFormatPr defaultColWidth="8.85546875" defaultRowHeight="15" x14ac:dyDescent="0.25"/>
  <cols>
    <col min="1" max="1" width="7.140625" style="36" customWidth="1"/>
    <col min="2" max="2" width="63.7109375" style="4" customWidth="1"/>
    <col min="3" max="3" width="23" style="4" customWidth="1"/>
    <col min="4" max="4" width="8.85546875" style="4" customWidth="1"/>
    <col min="5" max="5" width="11.42578125" style="4" customWidth="1"/>
    <col min="6" max="6" width="8.85546875" style="4" customWidth="1"/>
    <col min="7" max="7" width="11" style="4" customWidth="1"/>
    <col min="8" max="12" width="8.85546875" style="4" customWidth="1"/>
    <col min="13" max="13" width="11.5703125" style="4" customWidth="1"/>
    <col min="14" max="32" width="8.85546875" style="4" customWidth="1"/>
    <col min="33" max="33" width="16" style="4" customWidth="1"/>
    <col min="34" max="34" width="15.140625" style="35" customWidth="1"/>
    <col min="35" max="35" width="16.28515625" style="4" customWidth="1"/>
    <col min="36" max="37" width="11.42578125" style="4" customWidth="1"/>
    <col min="38" max="39" width="8.85546875" style="4" customWidth="1"/>
    <col min="40" max="16384" width="8.85546875" style="4"/>
  </cols>
  <sheetData>
    <row r="1" spans="1:37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3"/>
      <c r="AG1" s="66" t="s">
        <v>0</v>
      </c>
      <c r="AH1" s="66"/>
      <c r="AI1" s="66"/>
      <c r="AJ1" s="66"/>
      <c r="AK1" s="66"/>
    </row>
    <row r="2" spans="1:37" x14ac:dyDescent="0.25">
      <c r="A2" s="5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67"/>
      <c r="P2" s="67"/>
      <c r="Q2" s="67"/>
      <c r="R2" s="6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6"/>
      <c r="AG2" s="68" t="s">
        <v>1</v>
      </c>
      <c r="AH2" s="68"/>
      <c r="AI2" s="68"/>
      <c r="AJ2" s="68"/>
      <c r="AK2" s="68"/>
    </row>
    <row r="3" spans="1:37" x14ac:dyDescent="0.25">
      <c r="A3" s="5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6"/>
      <c r="AG3" s="68" t="s">
        <v>149</v>
      </c>
      <c r="AH3" s="68"/>
      <c r="AI3" s="68"/>
      <c r="AJ3" s="68"/>
      <c r="AK3" s="68"/>
    </row>
    <row r="4" spans="1:37" x14ac:dyDescent="0.25">
      <c r="A4" s="5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6"/>
      <c r="AG4" s="7"/>
      <c r="AH4" s="7"/>
      <c r="AI4" s="7"/>
      <c r="AJ4" s="7"/>
      <c r="AK4" s="7"/>
    </row>
    <row r="5" spans="1:37" s="49" customFormat="1" x14ac:dyDescent="0.25">
      <c r="A5" s="8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6"/>
      <c r="AG5" s="7"/>
      <c r="AH5" s="7"/>
      <c r="AI5" s="7"/>
      <c r="AJ5" s="7"/>
      <c r="AK5" s="7"/>
    </row>
    <row r="6" spans="1:37" s="49" customFormat="1" ht="14.25" x14ac:dyDescent="0.25">
      <c r="A6" s="70" t="s">
        <v>2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  <c r="AI6" s="70"/>
      <c r="AJ6" s="70"/>
      <c r="AK6" s="70"/>
    </row>
    <row r="7" spans="1:37" s="49" customFormat="1" ht="14.25" x14ac:dyDescent="0.25">
      <c r="A7" s="70" t="s">
        <v>170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</row>
    <row r="8" spans="1:37" s="55" customFormat="1" ht="14.25" x14ac:dyDescent="0.25">
      <c r="A8" s="54"/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</row>
    <row r="9" spans="1:37" s="49" customFormat="1" ht="14.25" x14ac:dyDescent="0.25">
      <c r="A9" s="71" t="s">
        <v>154</v>
      </c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</row>
    <row r="10" spans="1:37" s="49" customFormat="1" x14ac:dyDescent="0.25">
      <c r="A10" s="67" t="s">
        <v>3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</row>
    <row r="11" spans="1:37" s="49" customFormat="1" x14ac:dyDescent="0.25">
      <c r="A11" s="67" t="s">
        <v>171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</row>
    <row r="12" spans="1:37" s="49" customFormat="1" ht="29.25" customHeight="1" x14ac:dyDescent="0.25">
      <c r="A12" s="72" t="s">
        <v>172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</row>
    <row r="13" spans="1:37" s="49" customFormat="1" x14ac:dyDescent="0.25">
      <c r="A13" s="67" t="s">
        <v>152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</row>
    <row r="14" spans="1:37" x14ac:dyDescent="0.25">
      <c r="A14" s="69"/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</row>
    <row r="15" spans="1:37" x14ac:dyDescent="0.25">
      <c r="A15" s="73" t="s">
        <v>4</v>
      </c>
      <c r="B15" s="76" t="s">
        <v>5</v>
      </c>
      <c r="C15" s="76" t="s">
        <v>6</v>
      </c>
      <c r="D15" s="79" t="s">
        <v>7</v>
      </c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79"/>
      <c r="AD15" s="79"/>
      <c r="AE15" s="79"/>
      <c r="AF15" s="79"/>
      <c r="AG15" s="79"/>
      <c r="AH15" s="79"/>
      <c r="AI15" s="79"/>
      <c r="AJ15" s="79"/>
      <c r="AK15" s="79"/>
    </row>
    <row r="16" spans="1:37" s="9" customFormat="1" ht="13.5" customHeight="1" x14ac:dyDescent="0.25">
      <c r="A16" s="74"/>
      <c r="B16" s="77"/>
      <c r="C16" s="77"/>
      <c r="D16" s="80" t="s">
        <v>8</v>
      </c>
      <c r="E16" s="80"/>
      <c r="F16" s="80"/>
      <c r="G16" s="80"/>
      <c r="H16" s="80"/>
      <c r="I16" s="80"/>
      <c r="J16" s="80"/>
      <c r="K16" s="80"/>
      <c r="L16" s="80"/>
      <c r="M16" s="80"/>
      <c r="N16" s="80" t="s">
        <v>9</v>
      </c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80" t="s">
        <v>10</v>
      </c>
      <c r="AC16" s="80"/>
      <c r="AD16" s="80" t="s">
        <v>11</v>
      </c>
      <c r="AE16" s="80"/>
      <c r="AF16" s="80" t="s">
        <v>12</v>
      </c>
      <c r="AG16" s="80"/>
      <c r="AH16" s="80" t="s">
        <v>13</v>
      </c>
      <c r="AI16" s="80"/>
      <c r="AJ16" s="80" t="s">
        <v>14</v>
      </c>
      <c r="AK16" s="80"/>
    </row>
    <row r="17" spans="1:40" s="9" customFormat="1" ht="45.75" customHeight="1" x14ac:dyDescent="0.25">
      <c r="A17" s="74"/>
      <c r="B17" s="77"/>
      <c r="C17" s="77"/>
      <c r="D17" s="81" t="s">
        <v>15</v>
      </c>
      <c r="E17" s="81"/>
      <c r="F17" s="80" t="s">
        <v>16</v>
      </c>
      <c r="G17" s="80"/>
      <c r="H17" s="80" t="s">
        <v>17</v>
      </c>
      <c r="I17" s="80"/>
      <c r="J17" s="80" t="s">
        <v>150</v>
      </c>
      <c r="K17" s="80"/>
      <c r="L17" s="80" t="s">
        <v>18</v>
      </c>
      <c r="M17" s="80"/>
      <c r="N17" s="80" t="s">
        <v>19</v>
      </c>
      <c r="O17" s="80"/>
      <c r="P17" s="80" t="s">
        <v>20</v>
      </c>
      <c r="Q17" s="80"/>
      <c r="R17" s="80" t="s">
        <v>21</v>
      </c>
      <c r="S17" s="80"/>
      <c r="T17" s="80" t="s">
        <v>22</v>
      </c>
      <c r="U17" s="80"/>
      <c r="V17" s="80" t="s">
        <v>23</v>
      </c>
      <c r="W17" s="80"/>
      <c r="X17" s="80" t="s">
        <v>24</v>
      </c>
      <c r="Y17" s="80"/>
      <c r="Z17" s="80" t="s">
        <v>25</v>
      </c>
      <c r="AA17" s="80"/>
      <c r="AB17" s="80" t="s">
        <v>26</v>
      </c>
      <c r="AC17" s="80"/>
      <c r="AD17" s="80" t="s">
        <v>26</v>
      </c>
      <c r="AE17" s="80"/>
      <c r="AF17" s="80" t="s">
        <v>26</v>
      </c>
      <c r="AG17" s="80"/>
      <c r="AH17" s="80" t="s">
        <v>27</v>
      </c>
      <c r="AI17" s="80"/>
      <c r="AJ17" s="80" t="s">
        <v>26</v>
      </c>
      <c r="AK17" s="80"/>
    </row>
    <row r="18" spans="1:40" s="9" customFormat="1" ht="58.5" customHeight="1" x14ac:dyDescent="0.25">
      <c r="A18" s="75"/>
      <c r="B18" s="78"/>
      <c r="C18" s="78"/>
      <c r="D18" s="12" t="s">
        <v>153</v>
      </c>
      <c r="E18" s="48" t="s">
        <v>151</v>
      </c>
      <c r="F18" s="12" t="s">
        <v>153</v>
      </c>
      <c r="G18" s="48" t="s">
        <v>151</v>
      </c>
      <c r="H18" s="12" t="s">
        <v>153</v>
      </c>
      <c r="I18" s="48" t="s">
        <v>151</v>
      </c>
      <c r="J18" s="12" t="s">
        <v>153</v>
      </c>
      <c r="K18" s="48" t="s">
        <v>151</v>
      </c>
      <c r="L18" s="12" t="s">
        <v>153</v>
      </c>
      <c r="M18" s="48" t="s">
        <v>151</v>
      </c>
      <c r="N18" s="12" t="s">
        <v>153</v>
      </c>
      <c r="O18" s="48" t="s">
        <v>151</v>
      </c>
      <c r="P18" s="12" t="s">
        <v>153</v>
      </c>
      <c r="Q18" s="48" t="s">
        <v>151</v>
      </c>
      <c r="R18" s="12" t="s">
        <v>153</v>
      </c>
      <c r="S18" s="48" t="s">
        <v>151</v>
      </c>
      <c r="T18" s="12" t="s">
        <v>153</v>
      </c>
      <c r="U18" s="48" t="s">
        <v>151</v>
      </c>
      <c r="V18" s="12" t="s">
        <v>153</v>
      </c>
      <c r="W18" s="48" t="s">
        <v>151</v>
      </c>
      <c r="X18" s="12" t="s">
        <v>153</v>
      </c>
      <c r="Y18" s="48" t="s">
        <v>151</v>
      </c>
      <c r="Z18" s="12" t="s">
        <v>153</v>
      </c>
      <c r="AA18" s="48" t="s">
        <v>151</v>
      </c>
      <c r="AB18" s="12" t="s">
        <v>153</v>
      </c>
      <c r="AC18" s="48" t="s">
        <v>151</v>
      </c>
      <c r="AD18" s="12" t="s">
        <v>153</v>
      </c>
      <c r="AE18" s="48" t="s">
        <v>151</v>
      </c>
      <c r="AF18" s="12" t="s">
        <v>153</v>
      </c>
      <c r="AG18" s="48" t="s">
        <v>151</v>
      </c>
      <c r="AH18" s="12" t="s">
        <v>153</v>
      </c>
      <c r="AI18" s="48" t="s">
        <v>151</v>
      </c>
      <c r="AJ18" s="48" t="s">
        <v>28</v>
      </c>
      <c r="AK18" s="48" t="s">
        <v>151</v>
      </c>
    </row>
    <row r="19" spans="1:40" s="9" customFormat="1" x14ac:dyDescent="0.25">
      <c r="A19" s="10">
        <v>1</v>
      </c>
      <c r="B19" s="50">
        <v>2</v>
      </c>
      <c r="C19" s="11">
        <v>3</v>
      </c>
      <c r="D19" s="50" t="s">
        <v>29</v>
      </c>
      <c r="E19" s="50" t="s">
        <v>30</v>
      </c>
      <c r="F19" s="50" t="s">
        <v>31</v>
      </c>
      <c r="G19" s="50" t="s">
        <v>32</v>
      </c>
      <c r="H19" s="50"/>
      <c r="I19" s="50"/>
      <c r="J19" s="50" t="s">
        <v>33</v>
      </c>
      <c r="K19" s="50" t="s">
        <v>33</v>
      </c>
      <c r="L19" s="50"/>
      <c r="M19" s="50"/>
      <c r="N19" s="50" t="s">
        <v>34</v>
      </c>
      <c r="O19" s="50" t="s">
        <v>35</v>
      </c>
      <c r="P19" s="50" t="s">
        <v>36</v>
      </c>
      <c r="Q19" s="50" t="s">
        <v>37</v>
      </c>
      <c r="R19" s="50" t="s">
        <v>38</v>
      </c>
      <c r="S19" s="50" t="s">
        <v>38</v>
      </c>
      <c r="T19" s="50"/>
      <c r="U19" s="50"/>
      <c r="V19" s="50"/>
      <c r="W19" s="50"/>
      <c r="X19" s="50"/>
      <c r="Y19" s="50"/>
      <c r="Z19" s="50"/>
      <c r="AA19" s="50"/>
      <c r="AB19" s="50" t="s">
        <v>39</v>
      </c>
      <c r="AC19" s="50" t="s">
        <v>40</v>
      </c>
      <c r="AD19" s="50" t="s">
        <v>41</v>
      </c>
      <c r="AE19" s="50" t="s">
        <v>42</v>
      </c>
      <c r="AF19" s="50" t="s">
        <v>43</v>
      </c>
      <c r="AG19" s="50" t="s">
        <v>44</v>
      </c>
      <c r="AH19" s="12" t="s">
        <v>45</v>
      </c>
      <c r="AI19" s="50" t="s">
        <v>46</v>
      </c>
      <c r="AJ19" s="50" t="s">
        <v>47</v>
      </c>
      <c r="AK19" s="50" t="s">
        <v>48</v>
      </c>
    </row>
    <row r="20" spans="1:40" ht="33.4" customHeight="1" x14ac:dyDescent="0.25">
      <c r="A20" s="13" t="s">
        <v>49</v>
      </c>
      <c r="B20" s="14" t="s">
        <v>50</v>
      </c>
      <c r="C20" s="15" t="s">
        <v>53</v>
      </c>
      <c r="D20" s="15">
        <f>D21+D22+D23+D24+D25+D26</f>
        <v>0</v>
      </c>
      <c r="E20" s="15">
        <f>E21+E22+E23+E24+E25+E26</f>
        <v>0</v>
      </c>
      <c r="F20" s="15">
        <f>F21+F22+F23+F24+F25+F26</f>
        <v>0</v>
      </c>
      <c r="G20" s="15">
        <f>G21+G22+G23+G24+G25+G26</f>
        <v>0</v>
      </c>
      <c r="H20" s="15">
        <f>H21+H22+H23+H24+H25+H26</f>
        <v>0</v>
      </c>
      <c r="I20" s="15">
        <f>I21+I22+I23+I24+I25+I26</f>
        <v>0</v>
      </c>
      <c r="J20" s="15">
        <f>J21+J22+J23+J24+J25+J26</f>
        <v>0</v>
      </c>
      <c r="K20" s="15">
        <f>K21+K22+K23+K24+K25+K26</f>
        <v>0</v>
      </c>
      <c r="L20" s="15">
        <f>L21+L22+L23+L24+L25+L26</f>
        <v>0</v>
      </c>
      <c r="M20" s="15">
        <f>M21+M22+M23+M24+M25+M26</f>
        <v>0</v>
      </c>
      <c r="N20" s="15">
        <f>N21+N22+N23+N24+N25+N26</f>
        <v>0</v>
      </c>
      <c r="O20" s="15">
        <f>O21+O22+O23+O24+O25+O26</f>
        <v>0</v>
      </c>
      <c r="P20" s="15">
        <f>P21+P22+P23+P24+P25+P26</f>
        <v>0</v>
      </c>
      <c r="Q20" s="15">
        <f>Q21+Q22+Q23+Q24+Q25+Q26</f>
        <v>0</v>
      </c>
      <c r="R20" s="15">
        <f>R21+R22+R23+R24+R25+R26</f>
        <v>0</v>
      </c>
      <c r="S20" s="15">
        <f>S21+S22+S23+S24+S25+S26</f>
        <v>0</v>
      </c>
      <c r="T20" s="15">
        <f>T21+T22+T23+T24+T25+T26</f>
        <v>1</v>
      </c>
      <c r="U20" s="15">
        <f>U21+U22+U23+U24+U25+U26</f>
        <v>0</v>
      </c>
      <c r="V20" s="15">
        <f>V21+V22+V23+V24+V25+V26</f>
        <v>5.3</v>
      </c>
      <c r="W20" s="15">
        <f>W21+W22+W23+W24+W25+W26</f>
        <v>0</v>
      </c>
      <c r="X20" s="15">
        <f>X21+X22+X23+X24+X25+X26</f>
        <v>20</v>
      </c>
      <c r="Y20" s="15">
        <f>Y21+Y22+Y23+Y24+Y25+Y26</f>
        <v>0</v>
      </c>
      <c r="Z20" s="15"/>
      <c r="AA20" s="15"/>
      <c r="AB20" s="15">
        <f>AB21+AB22+AB23+AB24+AB25+AB26</f>
        <v>0</v>
      </c>
      <c r="AC20" s="15">
        <f>AC21+AC22+AC23+AC24+AC25+AC26</f>
        <v>0</v>
      </c>
      <c r="AD20" s="15">
        <f>AD21+AD22+AD23+AD24+AD25+AD26</f>
        <v>0</v>
      </c>
      <c r="AE20" s="15">
        <f>AE21+AE22+AE23+AE24+AE25+AE26</f>
        <v>0</v>
      </c>
      <c r="AF20" s="15">
        <f>AF21+AF22+AF23+AF24+AF25+AF26</f>
        <v>0</v>
      </c>
      <c r="AG20" s="15">
        <f>AG21+AG22+AG23+AG24+AG25+AG26</f>
        <v>0</v>
      </c>
      <c r="AH20" s="39">
        <f>AH21+AH22+AH23+AH24+AH25+AH26</f>
        <v>137.0496</v>
      </c>
      <c r="AI20" s="39">
        <f>AI21+AI22+AI23+AI24+AI25+AI26</f>
        <v>0</v>
      </c>
      <c r="AJ20" s="39">
        <f>AJ21+AJ22+AJ23+AJ24+AJ25+AJ26</f>
        <v>0</v>
      </c>
      <c r="AK20" s="39">
        <f>AK21+AK22+AK23+AK24+AK25+AK26</f>
        <v>0</v>
      </c>
      <c r="AM20" s="16"/>
      <c r="AN20" s="16"/>
    </row>
    <row r="21" spans="1:40" x14ac:dyDescent="0.25">
      <c r="A21" s="17" t="s">
        <v>51</v>
      </c>
      <c r="B21" s="18" t="s">
        <v>52</v>
      </c>
      <c r="C21" s="19" t="s">
        <v>53</v>
      </c>
      <c r="D21" s="19">
        <f>D28</f>
        <v>0</v>
      </c>
      <c r="E21" s="19">
        <f>E28</f>
        <v>0</v>
      </c>
      <c r="F21" s="19">
        <f>F28</f>
        <v>0</v>
      </c>
      <c r="G21" s="19">
        <f>G28</f>
        <v>0</v>
      </c>
      <c r="H21" s="19">
        <f>H28</f>
        <v>0</v>
      </c>
      <c r="I21" s="19">
        <f>I28</f>
        <v>0</v>
      </c>
      <c r="J21" s="19">
        <f>J28</f>
        <v>0</v>
      </c>
      <c r="K21" s="19">
        <f>K28</f>
        <v>0</v>
      </c>
      <c r="L21" s="19">
        <f>L28</f>
        <v>0</v>
      </c>
      <c r="M21" s="19">
        <f>M28</f>
        <v>0</v>
      </c>
      <c r="N21" s="19">
        <f>N28</f>
        <v>0</v>
      </c>
      <c r="O21" s="19">
        <f>O28</f>
        <v>0</v>
      </c>
      <c r="P21" s="19">
        <f>P28</f>
        <v>0</v>
      </c>
      <c r="Q21" s="19">
        <f>Q28</f>
        <v>0</v>
      </c>
      <c r="R21" s="19">
        <f>R28</f>
        <v>0</v>
      </c>
      <c r="S21" s="19">
        <f>S28</f>
        <v>0</v>
      </c>
      <c r="T21" s="19">
        <f>T28</f>
        <v>0</v>
      </c>
      <c r="U21" s="19">
        <f>U28</f>
        <v>0</v>
      </c>
      <c r="V21" s="19">
        <f>V28</f>
        <v>0</v>
      </c>
      <c r="W21" s="19">
        <f>W28</f>
        <v>0</v>
      </c>
      <c r="X21" s="19">
        <f>X28</f>
        <v>0</v>
      </c>
      <c r="Y21" s="19">
        <f>Y28</f>
        <v>0</v>
      </c>
      <c r="Z21" s="19"/>
      <c r="AA21" s="19"/>
      <c r="AB21" s="19">
        <f>AB28</f>
        <v>0</v>
      </c>
      <c r="AC21" s="19">
        <f>AC28</f>
        <v>0</v>
      </c>
      <c r="AD21" s="19">
        <f>AD28</f>
        <v>0</v>
      </c>
      <c r="AE21" s="19">
        <f>AE28</f>
        <v>0</v>
      </c>
      <c r="AF21" s="19">
        <f>AF28</f>
        <v>0</v>
      </c>
      <c r="AG21" s="19">
        <f>AG28</f>
        <v>0</v>
      </c>
      <c r="AH21" s="38">
        <f>AH28</f>
        <v>0</v>
      </c>
      <c r="AI21" s="38">
        <f>AI28</f>
        <v>0</v>
      </c>
      <c r="AJ21" s="38">
        <f>AJ28</f>
        <v>0</v>
      </c>
      <c r="AK21" s="38">
        <f>AK28</f>
        <v>0</v>
      </c>
    </row>
    <row r="22" spans="1:40" x14ac:dyDescent="0.25">
      <c r="A22" s="17" t="s">
        <v>54</v>
      </c>
      <c r="B22" s="18" t="s">
        <v>55</v>
      </c>
      <c r="C22" s="19" t="s">
        <v>53</v>
      </c>
      <c r="D22" s="19">
        <f>D48</f>
        <v>0</v>
      </c>
      <c r="E22" s="19">
        <f>E48</f>
        <v>0</v>
      </c>
      <c r="F22" s="19">
        <f>F48</f>
        <v>0</v>
      </c>
      <c r="G22" s="19">
        <f>G48</f>
        <v>0</v>
      </c>
      <c r="H22" s="19">
        <f>H48</f>
        <v>0</v>
      </c>
      <c r="I22" s="19">
        <f>I48</f>
        <v>0</v>
      </c>
      <c r="J22" s="19">
        <f>J48</f>
        <v>0</v>
      </c>
      <c r="K22" s="19">
        <f>K48</f>
        <v>0</v>
      </c>
      <c r="L22" s="19">
        <f>L48</f>
        <v>0</v>
      </c>
      <c r="M22" s="19">
        <f>M48</f>
        <v>0</v>
      </c>
      <c r="N22" s="19">
        <f>N48</f>
        <v>0</v>
      </c>
      <c r="O22" s="19">
        <f>O48</f>
        <v>0</v>
      </c>
      <c r="P22" s="19">
        <f>P48</f>
        <v>0</v>
      </c>
      <c r="Q22" s="19">
        <f>Q48</f>
        <v>0</v>
      </c>
      <c r="R22" s="19">
        <f>R48</f>
        <v>0</v>
      </c>
      <c r="S22" s="19">
        <f>S48</f>
        <v>0</v>
      </c>
      <c r="T22" s="19">
        <f>T48</f>
        <v>1</v>
      </c>
      <c r="U22" s="19">
        <f>U48</f>
        <v>0</v>
      </c>
      <c r="V22" s="19">
        <f>V48</f>
        <v>5.3</v>
      </c>
      <c r="W22" s="19">
        <f>W48</f>
        <v>0</v>
      </c>
      <c r="X22" s="19">
        <f>X48</f>
        <v>20</v>
      </c>
      <c r="Y22" s="19">
        <f>Y48</f>
        <v>0</v>
      </c>
      <c r="Z22" s="19"/>
      <c r="AA22" s="19"/>
      <c r="AB22" s="19">
        <f>AB48</f>
        <v>0</v>
      </c>
      <c r="AC22" s="19">
        <f>AC48</f>
        <v>0</v>
      </c>
      <c r="AD22" s="19">
        <f>AD48</f>
        <v>0</v>
      </c>
      <c r="AE22" s="19">
        <f>AE48</f>
        <v>0</v>
      </c>
      <c r="AF22" s="19">
        <f>AF48</f>
        <v>0</v>
      </c>
      <c r="AG22" s="19">
        <f>AG48</f>
        <v>0</v>
      </c>
      <c r="AH22" s="38">
        <f>AH48</f>
        <v>127.59285</v>
      </c>
      <c r="AI22" s="38">
        <f>AI48</f>
        <v>0</v>
      </c>
      <c r="AJ22" s="38">
        <f>AJ48</f>
        <v>0</v>
      </c>
      <c r="AK22" s="38">
        <f>AK48</f>
        <v>0</v>
      </c>
    </row>
    <row r="23" spans="1:40" ht="45" x14ac:dyDescent="0.25">
      <c r="A23" s="17" t="s">
        <v>56</v>
      </c>
      <c r="B23" s="18" t="s">
        <v>57</v>
      </c>
      <c r="C23" s="19" t="s">
        <v>53</v>
      </c>
      <c r="D23" s="19">
        <f>D94</f>
        <v>0</v>
      </c>
      <c r="E23" s="19">
        <f>E94</f>
        <v>0</v>
      </c>
      <c r="F23" s="19">
        <f>F94</f>
        <v>0</v>
      </c>
      <c r="G23" s="19">
        <f>G94</f>
        <v>0</v>
      </c>
      <c r="H23" s="19">
        <f>H94</f>
        <v>0</v>
      </c>
      <c r="I23" s="19">
        <f>I94</f>
        <v>0</v>
      </c>
      <c r="J23" s="19">
        <f>J94</f>
        <v>0</v>
      </c>
      <c r="K23" s="19">
        <f>K94</f>
        <v>0</v>
      </c>
      <c r="L23" s="19">
        <f>L94</f>
        <v>0</v>
      </c>
      <c r="M23" s="19">
        <f>M94</f>
        <v>0</v>
      </c>
      <c r="N23" s="19">
        <f>N94</f>
        <v>0</v>
      </c>
      <c r="O23" s="19">
        <f>O94</f>
        <v>0</v>
      </c>
      <c r="P23" s="19">
        <f>P94</f>
        <v>0</v>
      </c>
      <c r="Q23" s="19">
        <f>Q94</f>
        <v>0</v>
      </c>
      <c r="R23" s="19">
        <f>R94</f>
        <v>0</v>
      </c>
      <c r="S23" s="19">
        <f>S94</f>
        <v>0</v>
      </c>
      <c r="T23" s="19">
        <f>T94</f>
        <v>0</v>
      </c>
      <c r="U23" s="19">
        <f>U94</f>
        <v>0</v>
      </c>
      <c r="V23" s="19">
        <f>V94</f>
        <v>0</v>
      </c>
      <c r="W23" s="19">
        <f>W94</f>
        <v>0</v>
      </c>
      <c r="X23" s="19">
        <f>X94</f>
        <v>0</v>
      </c>
      <c r="Y23" s="19">
        <f>Y94</f>
        <v>0</v>
      </c>
      <c r="Z23" s="19"/>
      <c r="AA23" s="19"/>
      <c r="AB23" s="19">
        <f>AB94</f>
        <v>0</v>
      </c>
      <c r="AC23" s="19">
        <f>AC94</f>
        <v>0</v>
      </c>
      <c r="AD23" s="19">
        <f>AD94</f>
        <v>0</v>
      </c>
      <c r="AE23" s="19">
        <f>AE94</f>
        <v>0</v>
      </c>
      <c r="AF23" s="19">
        <f>AF94</f>
        <v>0</v>
      </c>
      <c r="AG23" s="19">
        <f>AG94</f>
        <v>0</v>
      </c>
      <c r="AH23" s="38">
        <f>AH94</f>
        <v>0</v>
      </c>
      <c r="AI23" s="38">
        <f>AI94</f>
        <v>0</v>
      </c>
      <c r="AJ23" s="38">
        <f>AJ94</f>
        <v>0</v>
      </c>
      <c r="AK23" s="38">
        <f>AK94</f>
        <v>0</v>
      </c>
    </row>
    <row r="24" spans="1:40" ht="30" x14ac:dyDescent="0.25">
      <c r="A24" s="17" t="s">
        <v>58</v>
      </c>
      <c r="B24" s="18" t="s">
        <v>59</v>
      </c>
      <c r="C24" s="19" t="s">
        <v>53</v>
      </c>
      <c r="D24" s="19">
        <f>D97</f>
        <v>0</v>
      </c>
      <c r="E24" s="19">
        <f>E97</f>
        <v>0</v>
      </c>
      <c r="F24" s="19">
        <f>F97</f>
        <v>0</v>
      </c>
      <c r="G24" s="19">
        <f>G97</f>
        <v>0</v>
      </c>
      <c r="H24" s="19">
        <f>H97</f>
        <v>0</v>
      </c>
      <c r="I24" s="19">
        <f>I97</f>
        <v>0</v>
      </c>
      <c r="J24" s="19">
        <f>J97</f>
        <v>0</v>
      </c>
      <c r="K24" s="19">
        <f>K97</f>
        <v>0</v>
      </c>
      <c r="L24" s="19">
        <f>L97</f>
        <v>0</v>
      </c>
      <c r="M24" s="19">
        <f>M97</f>
        <v>0</v>
      </c>
      <c r="N24" s="19">
        <f>N97</f>
        <v>0</v>
      </c>
      <c r="O24" s="19">
        <f>O97</f>
        <v>0</v>
      </c>
      <c r="P24" s="19">
        <f>P97</f>
        <v>0</v>
      </c>
      <c r="Q24" s="19">
        <f>Q97</f>
        <v>0</v>
      </c>
      <c r="R24" s="19">
        <f>R97</f>
        <v>0</v>
      </c>
      <c r="S24" s="19">
        <f>S97</f>
        <v>0</v>
      </c>
      <c r="T24" s="19">
        <f>T97</f>
        <v>0</v>
      </c>
      <c r="U24" s="19">
        <f>U97</f>
        <v>0</v>
      </c>
      <c r="V24" s="19">
        <f>V97</f>
        <v>0</v>
      </c>
      <c r="W24" s="19">
        <f>W97</f>
        <v>0</v>
      </c>
      <c r="X24" s="19">
        <f>X97</f>
        <v>0</v>
      </c>
      <c r="Y24" s="19">
        <f>Y97</f>
        <v>0</v>
      </c>
      <c r="Z24" s="19"/>
      <c r="AA24" s="19"/>
      <c r="AB24" s="19">
        <f>AB97</f>
        <v>0</v>
      </c>
      <c r="AC24" s="19">
        <f>AC97</f>
        <v>0</v>
      </c>
      <c r="AD24" s="19">
        <f>AD97</f>
        <v>0</v>
      </c>
      <c r="AE24" s="19">
        <f>AE97</f>
        <v>0</v>
      </c>
      <c r="AF24" s="19">
        <f>AF97</f>
        <v>0</v>
      </c>
      <c r="AG24" s="19">
        <f>AG97</f>
        <v>0</v>
      </c>
      <c r="AH24" s="38">
        <f>AH97</f>
        <v>0.98775000000000002</v>
      </c>
      <c r="AI24" s="38">
        <f>AI97</f>
        <v>0</v>
      </c>
      <c r="AJ24" s="38">
        <f>AJ97</f>
        <v>0</v>
      </c>
      <c r="AK24" s="38">
        <f>AK97</f>
        <v>0</v>
      </c>
    </row>
    <row r="25" spans="1:40" ht="30" x14ac:dyDescent="0.25">
      <c r="A25" s="17" t="s">
        <v>60</v>
      </c>
      <c r="B25" s="18" t="s">
        <v>61</v>
      </c>
      <c r="C25" s="19" t="s">
        <v>53</v>
      </c>
      <c r="D25" s="19">
        <f>D99</f>
        <v>0</v>
      </c>
      <c r="E25" s="19">
        <f>E99</f>
        <v>0</v>
      </c>
      <c r="F25" s="19">
        <f>F99</f>
        <v>0</v>
      </c>
      <c r="G25" s="19">
        <f>G99</f>
        <v>0</v>
      </c>
      <c r="H25" s="19">
        <f>H99</f>
        <v>0</v>
      </c>
      <c r="I25" s="19">
        <f>I99</f>
        <v>0</v>
      </c>
      <c r="J25" s="19">
        <f>J99</f>
        <v>0</v>
      </c>
      <c r="K25" s="19">
        <f>K99</f>
        <v>0</v>
      </c>
      <c r="L25" s="19">
        <f>L99</f>
        <v>0</v>
      </c>
      <c r="M25" s="19">
        <f>M99</f>
        <v>0</v>
      </c>
      <c r="N25" s="19">
        <f>N99</f>
        <v>0</v>
      </c>
      <c r="O25" s="19">
        <f>O99</f>
        <v>0</v>
      </c>
      <c r="P25" s="19">
        <f>P99</f>
        <v>0</v>
      </c>
      <c r="Q25" s="19">
        <f>Q99</f>
        <v>0</v>
      </c>
      <c r="R25" s="19">
        <f>R99</f>
        <v>0</v>
      </c>
      <c r="S25" s="19">
        <f>S99</f>
        <v>0</v>
      </c>
      <c r="T25" s="19">
        <f>T99</f>
        <v>0</v>
      </c>
      <c r="U25" s="19">
        <f>U99</f>
        <v>0</v>
      </c>
      <c r="V25" s="19">
        <f>V99</f>
        <v>0</v>
      </c>
      <c r="W25" s="19">
        <f>W99</f>
        <v>0</v>
      </c>
      <c r="X25" s="19">
        <f>X99</f>
        <v>0</v>
      </c>
      <c r="Y25" s="19">
        <f>Y99</f>
        <v>0</v>
      </c>
      <c r="Z25" s="19"/>
      <c r="AA25" s="19"/>
      <c r="AB25" s="19">
        <f>AB99</f>
        <v>0</v>
      </c>
      <c r="AC25" s="19">
        <f>AC99</f>
        <v>0</v>
      </c>
      <c r="AD25" s="19">
        <f>AD99</f>
        <v>0</v>
      </c>
      <c r="AE25" s="19">
        <f>AE99</f>
        <v>0</v>
      </c>
      <c r="AF25" s="19">
        <f>AF99</f>
        <v>0</v>
      </c>
      <c r="AG25" s="19">
        <f>AG99</f>
        <v>0</v>
      </c>
      <c r="AH25" s="38">
        <f>AH99</f>
        <v>0</v>
      </c>
      <c r="AI25" s="38">
        <f>AI99</f>
        <v>0</v>
      </c>
      <c r="AJ25" s="38">
        <f>AJ99</f>
        <v>0</v>
      </c>
      <c r="AK25" s="38">
        <f>AK99</f>
        <v>0</v>
      </c>
    </row>
    <row r="26" spans="1:40" x14ac:dyDescent="0.25">
      <c r="A26" s="17" t="s">
        <v>62</v>
      </c>
      <c r="B26" s="18" t="s">
        <v>63</v>
      </c>
      <c r="C26" s="19" t="s">
        <v>53</v>
      </c>
      <c r="D26" s="19">
        <f>D100</f>
        <v>0</v>
      </c>
      <c r="E26" s="19">
        <f>E100</f>
        <v>0</v>
      </c>
      <c r="F26" s="19">
        <f>F100</f>
        <v>0</v>
      </c>
      <c r="G26" s="19">
        <f>G100</f>
        <v>0</v>
      </c>
      <c r="H26" s="19">
        <f>H100</f>
        <v>0</v>
      </c>
      <c r="I26" s="19">
        <f>I100</f>
        <v>0</v>
      </c>
      <c r="J26" s="19">
        <f>J100</f>
        <v>0</v>
      </c>
      <c r="K26" s="19">
        <f>K100</f>
        <v>0</v>
      </c>
      <c r="L26" s="19">
        <f>L100</f>
        <v>0</v>
      </c>
      <c r="M26" s="19">
        <f>M100</f>
        <v>0</v>
      </c>
      <c r="N26" s="19">
        <f>N100</f>
        <v>0</v>
      </c>
      <c r="O26" s="19">
        <f>O100</f>
        <v>0</v>
      </c>
      <c r="P26" s="19">
        <f>P100</f>
        <v>0</v>
      </c>
      <c r="Q26" s="19">
        <f>Q100</f>
        <v>0</v>
      </c>
      <c r="R26" s="19">
        <f>R100</f>
        <v>0</v>
      </c>
      <c r="S26" s="19">
        <f>S100</f>
        <v>0</v>
      </c>
      <c r="T26" s="19">
        <f>T100</f>
        <v>0</v>
      </c>
      <c r="U26" s="19">
        <f>U100</f>
        <v>0</v>
      </c>
      <c r="V26" s="19">
        <f>V100</f>
        <v>0</v>
      </c>
      <c r="W26" s="19">
        <f>W100</f>
        <v>0</v>
      </c>
      <c r="X26" s="19">
        <f>X100</f>
        <v>0</v>
      </c>
      <c r="Y26" s="19">
        <f>Y100</f>
        <v>0</v>
      </c>
      <c r="Z26" s="19"/>
      <c r="AA26" s="19"/>
      <c r="AB26" s="19">
        <f>AB100</f>
        <v>0</v>
      </c>
      <c r="AC26" s="19">
        <f>AC100</f>
        <v>0</v>
      </c>
      <c r="AD26" s="19">
        <f>AD100</f>
        <v>0</v>
      </c>
      <c r="AE26" s="19">
        <f>AE100</f>
        <v>0</v>
      </c>
      <c r="AF26" s="19">
        <f>AF100</f>
        <v>0</v>
      </c>
      <c r="AG26" s="19">
        <f>AG100</f>
        <v>0</v>
      </c>
      <c r="AH26" s="38">
        <f>AH100</f>
        <v>8.4689999999999994</v>
      </c>
      <c r="AI26" s="38">
        <f>AI100</f>
        <v>0</v>
      </c>
      <c r="AJ26" s="38">
        <f>AJ100</f>
        <v>0</v>
      </c>
      <c r="AK26" s="38">
        <f>AK100</f>
        <v>0</v>
      </c>
    </row>
    <row r="27" spans="1:40" s="23" customFormat="1" x14ac:dyDescent="0.25">
      <c r="A27" s="20" t="s">
        <v>64</v>
      </c>
      <c r="B27" s="21" t="s">
        <v>65</v>
      </c>
      <c r="C27" s="22" t="s">
        <v>53</v>
      </c>
      <c r="D27" s="22">
        <f>D28+D48+D94+D97+D99+D100</f>
        <v>0</v>
      </c>
      <c r="E27" s="22">
        <f>E28+E48+E94+E97+E99+E100</f>
        <v>0</v>
      </c>
      <c r="F27" s="22">
        <f>F28+F48+F94+F97+F99+F100</f>
        <v>0</v>
      </c>
      <c r="G27" s="22">
        <f>G28+G48+G94+G97+G99+G100</f>
        <v>0</v>
      </c>
      <c r="H27" s="22">
        <f>H28+H48+H94+H97+H99+H100</f>
        <v>0</v>
      </c>
      <c r="I27" s="22">
        <f>I28+I48+I94+I97+I99+I100</f>
        <v>0</v>
      </c>
      <c r="J27" s="22">
        <f>J28+J48+J94+J97+J99+J100</f>
        <v>0</v>
      </c>
      <c r="K27" s="22">
        <f>K28+K48+K94+K97+K99+K100</f>
        <v>0</v>
      </c>
      <c r="L27" s="22">
        <f>L28+L48+L94+L97+L99+L100</f>
        <v>0</v>
      </c>
      <c r="M27" s="22">
        <f>M28+M48+M94+M97+M99+M100</f>
        <v>0</v>
      </c>
      <c r="N27" s="22">
        <f>N28+N48+N94+N97+N99+N100</f>
        <v>0</v>
      </c>
      <c r="O27" s="22">
        <f>O28+O48+O94+O97+O99+O100</f>
        <v>0</v>
      </c>
      <c r="P27" s="22">
        <f>P28+P48+P94+P97+P99+P100</f>
        <v>0</v>
      </c>
      <c r="Q27" s="22">
        <f>Q28+Q48+Q94+Q97+Q99+Q100</f>
        <v>0</v>
      </c>
      <c r="R27" s="22">
        <f>R28+R48+R94+R97+R99+R100</f>
        <v>0</v>
      </c>
      <c r="S27" s="22">
        <f>S28+S48+S94+S97+S99+S100</f>
        <v>0</v>
      </c>
      <c r="T27" s="22">
        <f>T28+T48+T94+T97+T99+T100</f>
        <v>1</v>
      </c>
      <c r="U27" s="22">
        <f>U28+U48+U94+U97+U99+U100</f>
        <v>0</v>
      </c>
      <c r="V27" s="22">
        <f>V28+V48+V94+V97+V99+V100</f>
        <v>5.3</v>
      </c>
      <c r="W27" s="22">
        <f>W28+W48+W94+W97+W99+W100</f>
        <v>0</v>
      </c>
      <c r="X27" s="22">
        <f>X28+X48+X94+X97+X99+X100</f>
        <v>20</v>
      </c>
      <c r="Y27" s="22">
        <f>Y28+Y48+Y94+Y97+Y99+Y100</f>
        <v>0</v>
      </c>
      <c r="Z27" s="22"/>
      <c r="AA27" s="22"/>
      <c r="AB27" s="22">
        <f>AB28+AB48+AB94+AB97+AB99+AB100</f>
        <v>0</v>
      </c>
      <c r="AC27" s="22">
        <f>AC28+AC48+AC94+AC97+AC99+AC100</f>
        <v>0</v>
      </c>
      <c r="AD27" s="22">
        <f>AD28+AD48+AD94+AD97+AD99+AD100</f>
        <v>0</v>
      </c>
      <c r="AE27" s="22">
        <f>AE28+AE48+AE94+AE97+AE99+AE100</f>
        <v>0</v>
      </c>
      <c r="AF27" s="22">
        <f>AF28+AF48+AF94+AF97+AF99+AF100</f>
        <v>0</v>
      </c>
      <c r="AG27" s="22">
        <f>AG28+AG48+AG94+AG97+AG99+AG100</f>
        <v>0</v>
      </c>
      <c r="AH27" s="40">
        <f>AH28+AH48+AH94+AH97+AH99+AH100</f>
        <v>137.0496</v>
      </c>
      <c r="AI27" s="40">
        <f>AI28+AI48+AI94+AI97+AI99+AI100</f>
        <v>0</v>
      </c>
      <c r="AJ27" s="40">
        <f>AJ28+AJ48+AJ94+AJ97+AJ99+AJ100</f>
        <v>0</v>
      </c>
      <c r="AK27" s="40">
        <f>AK28+AK48+AK94+AK97+AK99+AK100</f>
        <v>0</v>
      </c>
      <c r="AL27" s="4"/>
    </row>
    <row r="28" spans="1:40" x14ac:dyDescent="0.25">
      <c r="A28" s="24" t="s">
        <v>66</v>
      </c>
      <c r="B28" s="25" t="s">
        <v>67</v>
      </c>
      <c r="C28" s="26" t="s">
        <v>53</v>
      </c>
      <c r="D28" s="26">
        <f>D29+D33+D36+D45</f>
        <v>0</v>
      </c>
      <c r="E28" s="26">
        <f>E29+E33+E36+E45</f>
        <v>0</v>
      </c>
      <c r="F28" s="26">
        <f>F29+F33+F36+F45</f>
        <v>0</v>
      </c>
      <c r="G28" s="26">
        <f>G29+G33+G36+G45</f>
        <v>0</v>
      </c>
      <c r="H28" s="26">
        <f>H29+H33+H36+H45</f>
        <v>0</v>
      </c>
      <c r="I28" s="26">
        <f>I29+I33+I36+I45</f>
        <v>0</v>
      </c>
      <c r="J28" s="26">
        <f>J29+J33+J36+J45</f>
        <v>0</v>
      </c>
      <c r="K28" s="26">
        <f>K29+K33+K36+K45</f>
        <v>0</v>
      </c>
      <c r="L28" s="26">
        <f>L29+L33+L36+L45</f>
        <v>0</v>
      </c>
      <c r="M28" s="26">
        <f>M29+M33+M36+M45</f>
        <v>0</v>
      </c>
      <c r="N28" s="26">
        <f>N29+N33+N36+N45</f>
        <v>0</v>
      </c>
      <c r="O28" s="26">
        <f>O29+O33+O36+O45</f>
        <v>0</v>
      </c>
      <c r="P28" s="26">
        <f>P29+P33+P36+P45</f>
        <v>0</v>
      </c>
      <c r="Q28" s="26">
        <f>Q29+Q33+Q36+Q45</f>
        <v>0</v>
      </c>
      <c r="R28" s="26">
        <f>R29+R33+R36+R45</f>
        <v>0</v>
      </c>
      <c r="S28" s="26">
        <f>S29+S33+S36+S45</f>
        <v>0</v>
      </c>
      <c r="T28" s="26">
        <f>T29+T33+T36+T45</f>
        <v>0</v>
      </c>
      <c r="U28" s="26">
        <f>U29+U33+U36+U45</f>
        <v>0</v>
      </c>
      <c r="V28" s="26">
        <f>V29+V33+V36+V45</f>
        <v>0</v>
      </c>
      <c r="W28" s="26">
        <f>W29+W33+W36+W45</f>
        <v>0</v>
      </c>
      <c r="X28" s="26">
        <f>X29+X33+X36+X45</f>
        <v>0</v>
      </c>
      <c r="Y28" s="26">
        <f>Y29+Y33+Y36+Y45</f>
        <v>0</v>
      </c>
      <c r="Z28" s="26"/>
      <c r="AA28" s="26"/>
      <c r="AB28" s="26">
        <f>AB29+AB33+AB36+AB45</f>
        <v>0</v>
      </c>
      <c r="AC28" s="26">
        <f>AC29+AC33+AC36+AC45</f>
        <v>0</v>
      </c>
      <c r="AD28" s="26">
        <f>AD29+AD33+AD36+AD45</f>
        <v>0</v>
      </c>
      <c r="AE28" s="26">
        <f>AE29+AE33+AE36+AE45</f>
        <v>0</v>
      </c>
      <c r="AF28" s="26">
        <f>AF29+AF33+AF36+AF45</f>
        <v>0</v>
      </c>
      <c r="AG28" s="26">
        <f>AG29+AG33+AG36+AG45</f>
        <v>0</v>
      </c>
      <c r="AH28" s="41">
        <f>AH29+AH33+AH36+AH45</f>
        <v>0</v>
      </c>
      <c r="AI28" s="41">
        <f>AI29+AI33+AI36+AI45</f>
        <v>0</v>
      </c>
      <c r="AJ28" s="41">
        <f>AJ29+AJ33+AJ36+AJ45</f>
        <v>0</v>
      </c>
      <c r="AK28" s="41">
        <f>AK29+AK33+AK36+AK45</f>
        <v>0</v>
      </c>
    </row>
    <row r="29" spans="1:40" ht="28.5" x14ac:dyDescent="0.25">
      <c r="A29" s="20" t="s">
        <v>68</v>
      </c>
      <c r="B29" s="21" t="s">
        <v>69</v>
      </c>
      <c r="C29" s="22" t="s">
        <v>53</v>
      </c>
      <c r="D29" s="22">
        <f>D30+D31+D32</f>
        <v>0</v>
      </c>
      <c r="E29" s="22">
        <f>E30+E31+E32</f>
        <v>0</v>
      </c>
      <c r="F29" s="22">
        <f>F30+F31+F32</f>
        <v>0</v>
      </c>
      <c r="G29" s="22">
        <f>G30+G31+G32</f>
        <v>0</v>
      </c>
      <c r="H29" s="22">
        <f>H30+H31+H32</f>
        <v>0</v>
      </c>
      <c r="I29" s="22">
        <f>I30+I31+I32</f>
        <v>0</v>
      </c>
      <c r="J29" s="22">
        <f>J30+J31+J32</f>
        <v>0</v>
      </c>
      <c r="K29" s="22">
        <f>K30+K31+K32</f>
        <v>0</v>
      </c>
      <c r="L29" s="22">
        <f>L30+L31+L32</f>
        <v>0</v>
      </c>
      <c r="M29" s="22">
        <f>M30+M31+M32</f>
        <v>0</v>
      </c>
      <c r="N29" s="22">
        <f>N30+N31+N32</f>
        <v>0</v>
      </c>
      <c r="O29" s="22">
        <f>O30+O31+O32</f>
        <v>0</v>
      </c>
      <c r="P29" s="22">
        <f>P30+P31+P32</f>
        <v>0</v>
      </c>
      <c r="Q29" s="22">
        <f>Q30+Q31+Q32</f>
        <v>0</v>
      </c>
      <c r="R29" s="22">
        <f>R30+R31+R32</f>
        <v>0</v>
      </c>
      <c r="S29" s="22">
        <f>S30+S31+S32</f>
        <v>0</v>
      </c>
      <c r="T29" s="22">
        <f>T30+T31+T32</f>
        <v>0</v>
      </c>
      <c r="U29" s="22">
        <f>U30+U31+U32</f>
        <v>0</v>
      </c>
      <c r="V29" s="22">
        <f>V30+V31+V32</f>
        <v>0</v>
      </c>
      <c r="W29" s="22">
        <f>W30+W31+W32</f>
        <v>0</v>
      </c>
      <c r="X29" s="22">
        <f>X30+X31+X32</f>
        <v>0</v>
      </c>
      <c r="Y29" s="22">
        <f>Y30+Y31+Y32</f>
        <v>0</v>
      </c>
      <c r="Z29" s="22"/>
      <c r="AA29" s="22"/>
      <c r="AB29" s="22">
        <f>AB30+AB31+AB32</f>
        <v>0</v>
      </c>
      <c r="AC29" s="22">
        <f>AC30+AC31+AC32</f>
        <v>0</v>
      </c>
      <c r="AD29" s="22">
        <f>AD30+AD31+AD32</f>
        <v>0</v>
      </c>
      <c r="AE29" s="22">
        <f>AE30+AE31+AE32</f>
        <v>0</v>
      </c>
      <c r="AF29" s="22">
        <f>AF30+AF31+AF32</f>
        <v>0</v>
      </c>
      <c r="AG29" s="22">
        <f>AG30+AG31+AG32</f>
        <v>0</v>
      </c>
      <c r="AH29" s="40">
        <f>AH30+AH31+AH32</f>
        <v>0</v>
      </c>
      <c r="AI29" s="40">
        <f>AI30+AI31+AI32</f>
        <v>0</v>
      </c>
      <c r="AJ29" s="40">
        <f>AJ30+AJ31+AJ32</f>
        <v>0</v>
      </c>
      <c r="AK29" s="40">
        <f>AK30+AK31+AK32</f>
        <v>0</v>
      </c>
    </row>
    <row r="30" spans="1:40" ht="60" hidden="1" x14ac:dyDescent="0.25">
      <c r="A30" s="27" t="s">
        <v>70</v>
      </c>
      <c r="B30" s="11" t="s">
        <v>71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37"/>
      <c r="AI30" s="42"/>
      <c r="AJ30" s="42"/>
      <c r="AK30" s="42"/>
    </row>
    <row r="31" spans="1:40" ht="60" hidden="1" x14ac:dyDescent="0.25">
      <c r="A31" s="27" t="s">
        <v>72</v>
      </c>
      <c r="B31" s="11" t="s">
        <v>73</v>
      </c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37"/>
      <c r="AI31" s="42"/>
      <c r="AJ31" s="42"/>
      <c r="AK31" s="42"/>
    </row>
    <row r="32" spans="1:40" ht="45" hidden="1" x14ac:dyDescent="0.25">
      <c r="A32" s="27" t="s">
        <v>74</v>
      </c>
      <c r="B32" s="11" t="s">
        <v>75</v>
      </c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37"/>
      <c r="AI32" s="42"/>
      <c r="AJ32" s="42"/>
      <c r="AK32" s="42"/>
    </row>
    <row r="33" spans="1:37" ht="28.5" x14ac:dyDescent="0.25">
      <c r="A33" s="20" t="s">
        <v>76</v>
      </c>
      <c r="B33" s="21" t="s">
        <v>77</v>
      </c>
      <c r="C33" s="22" t="s">
        <v>53</v>
      </c>
      <c r="D33" s="22">
        <f>D34+D35</f>
        <v>0</v>
      </c>
      <c r="E33" s="22">
        <f>E34+E35</f>
        <v>0</v>
      </c>
      <c r="F33" s="22">
        <f>F34+F35</f>
        <v>0</v>
      </c>
      <c r="G33" s="22">
        <f>G34+G35</f>
        <v>0</v>
      </c>
      <c r="H33" s="22">
        <f>H34+H35</f>
        <v>0</v>
      </c>
      <c r="I33" s="22">
        <f>I34+I35</f>
        <v>0</v>
      </c>
      <c r="J33" s="22">
        <f>J34+J35</f>
        <v>0</v>
      </c>
      <c r="K33" s="22">
        <f>K34+K35</f>
        <v>0</v>
      </c>
      <c r="L33" s="22">
        <f>L34+L35</f>
        <v>0</v>
      </c>
      <c r="M33" s="22">
        <f>M34+M35</f>
        <v>0</v>
      </c>
      <c r="N33" s="22">
        <f>N34+N35</f>
        <v>0</v>
      </c>
      <c r="O33" s="22">
        <f>O34+O35</f>
        <v>0</v>
      </c>
      <c r="P33" s="22">
        <f>P34+P35</f>
        <v>0</v>
      </c>
      <c r="Q33" s="22">
        <f>Q34+Q35</f>
        <v>0</v>
      </c>
      <c r="R33" s="22">
        <f>R34+R35</f>
        <v>0</v>
      </c>
      <c r="S33" s="22">
        <f>S34+S35</f>
        <v>0</v>
      </c>
      <c r="T33" s="22">
        <f>T34+T35</f>
        <v>0</v>
      </c>
      <c r="U33" s="22">
        <f>U34+U35</f>
        <v>0</v>
      </c>
      <c r="V33" s="22">
        <f>V34+V35</f>
        <v>0</v>
      </c>
      <c r="W33" s="22">
        <f>W34+W35</f>
        <v>0</v>
      </c>
      <c r="X33" s="22">
        <f>X34+X35</f>
        <v>0</v>
      </c>
      <c r="Y33" s="22">
        <f>Y34+Y35</f>
        <v>0</v>
      </c>
      <c r="Z33" s="22"/>
      <c r="AA33" s="22"/>
      <c r="AB33" s="22">
        <f>AB34+AB35</f>
        <v>0</v>
      </c>
      <c r="AC33" s="22">
        <f>AC34+AC35</f>
        <v>0</v>
      </c>
      <c r="AD33" s="22">
        <f>AD34+AD35</f>
        <v>0</v>
      </c>
      <c r="AE33" s="22">
        <f>AE34+AE35</f>
        <v>0</v>
      </c>
      <c r="AF33" s="22">
        <f>AF34+AF35</f>
        <v>0</v>
      </c>
      <c r="AG33" s="22">
        <f>AG34+AG35</f>
        <v>0</v>
      </c>
      <c r="AH33" s="40">
        <f>AH34+AH35</f>
        <v>0</v>
      </c>
      <c r="AI33" s="40">
        <f>AI34+AI35</f>
        <v>0</v>
      </c>
      <c r="AJ33" s="40">
        <f>AJ34+AJ35</f>
        <v>0</v>
      </c>
      <c r="AK33" s="40">
        <f>AK34+AK35</f>
        <v>0</v>
      </c>
    </row>
    <row r="34" spans="1:37" ht="60" hidden="1" x14ac:dyDescent="0.25">
      <c r="A34" s="27" t="s">
        <v>78</v>
      </c>
      <c r="B34" s="11" t="s">
        <v>79</v>
      </c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37"/>
      <c r="AI34" s="42"/>
      <c r="AJ34" s="42"/>
      <c r="AK34" s="42"/>
    </row>
    <row r="35" spans="1:37" ht="45" hidden="1" x14ac:dyDescent="0.25">
      <c r="A35" s="27" t="s">
        <v>80</v>
      </c>
      <c r="B35" s="11" t="s">
        <v>81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37"/>
      <c r="AI35" s="42"/>
      <c r="AJ35" s="42"/>
      <c r="AK35" s="42"/>
    </row>
    <row r="36" spans="1:37" ht="28.5" x14ac:dyDescent="0.25">
      <c r="A36" s="20" t="s">
        <v>82</v>
      </c>
      <c r="B36" s="21" t="s">
        <v>83</v>
      </c>
      <c r="C36" s="22" t="s">
        <v>53</v>
      </c>
      <c r="D36" s="22">
        <f>D37+D38+D39+D42+D43+D44</f>
        <v>0</v>
      </c>
      <c r="E36" s="22">
        <f>E37+E38+E39+E42+E43+E44</f>
        <v>0</v>
      </c>
      <c r="F36" s="22">
        <f>F37+F38+F39+F42+F43+F44</f>
        <v>0</v>
      </c>
      <c r="G36" s="22">
        <f>G37+G38+G39+G42+G43+G44</f>
        <v>0</v>
      </c>
      <c r="H36" s="22">
        <f>H37+H38+H39+H42+H43+H44</f>
        <v>0</v>
      </c>
      <c r="I36" s="22">
        <f>I37+I38+I39+I42+I43+I44</f>
        <v>0</v>
      </c>
      <c r="J36" s="22">
        <f>J37+J38+J39+J42+J43+J44</f>
        <v>0</v>
      </c>
      <c r="K36" s="22">
        <f>K37+K38+K39+K42+K43+K44</f>
        <v>0</v>
      </c>
      <c r="L36" s="22">
        <f>L37+L38+L39+L42+L43+L44</f>
        <v>0</v>
      </c>
      <c r="M36" s="22">
        <f>M37+M38+M39+M42+M43+M44</f>
        <v>0</v>
      </c>
      <c r="N36" s="22">
        <f>N37+N38+N39+N42+N43+N44</f>
        <v>0</v>
      </c>
      <c r="O36" s="22">
        <f>O37+O38+O39+O42+O43+O44</f>
        <v>0</v>
      </c>
      <c r="P36" s="22">
        <f>P37+P38+P39+P42+P43+P44</f>
        <v>0</v>
      </c>
      <c r="Q36" s="22">
        <f>Q37+Q38+Q39+Q42+Q43+Q44</f>
        <v>0</v>
      </c>
      <c r="R36" s="22">
        <f>R37+R38+R39+R42+R43+R44</f>
        <v>0</v>
      </c>
      <c r="S36" s="22">
        <f>S37+S38+S39+S42+S43+S44</f>
        <v>0</v>
      </c>
      <c r="T36" s="22">
        <f>T37+T38+T39+T42+T43+T44</f>
        <v>0</v>
      </c>
      <c r="U36" s="22">
        <f>U37+U38+U39+U42+U43+U44</f>
        <v>0</v>
      </c>
      <c r="V36" s="22">
        <f>V37+V38+V39+V42+V43+V44</f>
        <v>0</v>
      </c>
      <c r="W36" s="22">
        <f>W37+W38+W39+W42+W43+W44</f>
        <v>0</v>
      </c>
      <c r="X36" s="22">
        <f>X37+X38+X39+X42+X43+X44</f>
        <v>0</v>
      </c>
      <c r="Y36" s="22">
        <f>Y37+Y38+Y39+Y42+Y43+Y44</f>
        <v>0</v>
      </c>
      <c r="Z36" s="22"/>
      <c r="AA36" s="22"/>
      <c r="AB36" s="22">
        <f>AB37+AB38+AB39+AB42+AB43+AB44</f>
        <v>0</v>
      </c>
      <c r="AC36" s="22">
        <f>AC37+AC38+AC39+AC42+AC43+AC44</f>
        <v>0</v>
      </c>
      <c r="AD36" s="22">
        <f>AD37+AD38+AD39+AD42+AD43+AD44</f>
        <v>0</v>
      </c>
      <c r="AE36" s="22">
        <f>AE37+AE38+AE39+AE42+AE43+AE44</f>
        <v>0</v>
      </c>
      <c r="AF36" s="22">
        <f>AF37+AF38+AF39+AF42+AF43+AF44</f>
        <v>0</v>
      </c>
      <c r="AG36" s="22">
        <f>AG37+AG38+AG39+AG42+AG43+AG44</f>
        <v>0</v>
      </c>
      <c r="AH36" s="40">
        <f>AH37+AH38+AH39+AH42+AH43+AH44</f>
        <v>0</v>
      </c>
      <c r="AI36" s="40">
        <f>AI37+AI38+AI39+AI42+AI43+AI44</f>
        <v>0</v>
      </c>
      <c r="AJ36" s="40">
        <f>AJ37+AJ38+AJ39+AJ42+AJ43+AJ44</f>
        <v>0</v>
      </c>
      <c r="AK36" s="40">
        <f>AK37+AK38+AK39+AK42+AK43+AK44</f>
        <v>0</v>
      </c>
    </row>
    <row r="37" spans="1:37" ht="30" hidden="1" x14ac:dyDescent="0.25">
      <c r="A37" s="27" t="s">
        <v>84</v>
      </c>
      <c r="B37" s="11" t="s">
        <v>85</v>
      </c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37"/>
      <c r="AI37" s="42"/>
      <c r="AJ37" s="42"/>
      <c r="AK37" s="42"/>
    </row>
    <row r="38" spans="1:37" ht="90" hidden="1" x14ac:dyDescent="0.25">
      <c r="A38" s="27" t="s">
        <v>84</v>
      </c>
      <c r="B38" s="11" t="s">
        <v>86</v>
      </c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37"/>
      <c r="AI38" s="42"/>
      <c r="AJ38" s="42"/>
      <c r="AK38" s="42"/>
    </row>
    <row r="39" spans="1:37" ht="75" hidden="1" x14ac:dyDescent="0.25">
      <c r="A39" s="27" t="s">
        <v>84</v>
      </c>
      <c r="B39" s="11" t="s">
        <v>87</v>
      </c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37"/>
      <c r="AI39" s="42"/>
      <c r="AJ39" s="42"/>
      <c r="AK39" s="42"/>
    </row>
    <row r="40" spans="1:37" ht="90" hidden="1" x14ac:dyDescent="0.25">
      <c r="A40" s="27" t="s">
        <v>84</v>
      </c>
      <c r="B40" s="11" t="s">
        <v>88</v>
      </c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37"/>
      <c r="AI40" s="42"/>
      <c r="AJ40" s="42"/>
      <c r="AK40" s="42"/>
    </row>
    <row r="41" spans="1:37" ht="30" hidden="1" x14ac:dyDescent="0.25">
      <c r="A41" s="27" t="s">
        <v>89</v>
      </c>
      <c r="B41" s="11" t="s">
        <v>85</v>
      </c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37"/>
      <c r="AI41" s="42"/>
      <c r="AJ41" s="42"/>
      <c r="AK41" s="42"/>
    </row>
    <row r="42" spans="1:37" ht="90" hidden="1" x14ac:dyDescent="0.25">
      <c r="A42" s="27" t="s">
        <v>89</v>
      </c>
      <c r="B42" s="11" t="s">
        <v>86</v>
      </c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37"/>
      <c r="AI42" s="42"/>
      <c r="AJ42" s="42"/>
      <c r="AK42" s="42"/>
    </row>
    <row r="43" spans="1:37" ht="75" hidden="1" x14ac:dyDescent="0.25">
      <c r="A43" s="27" t="s">
        <v>89</v>
      </c>
      <c r="B43" s="11" t="s">
        <v>87</v>
      </c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37"/>
      <c r="AI43" s="42"/>
      <c r="AJ43" s="42"/>
      <c r="AK43" s="42"/>
    </row>
    <row r="44" spans="1:37" ht="90" hidden="1" x14ac:dyDescent="0.25">
      <c r="A44" s="27" t="s">
        <v>90</v>
      </c>
      <c r="B44" s="31" t="s">
        <v>91</v>
      </c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7"/>
      <c r="AI44" s="37"/>
      <c r="AJ44" s="37"/>
      <c r="AK44" s="42"/>
    </row>
    <row r="45" spans="1:37" ht="57" x14ac:dyDescent="0.25">
      <c r="A45" s="20" t="s">
        <v>92</v>
      </c>
      <c r="B45" s="21" t="s">
        <v>93</v>
      </c>
      <c r="C45" s="22" t="s">
        <v>53</v>
      </c>
      <c r="D45" s="22">
        <f>D46+D47</f>
        <v>0</v>
      </c>
      <c r="E45" s="22">
        <f>E46+E47</f>
        <v>0</v>
      </c>
      <c r="F45" s="22">
        <f>F46+F47</f>
        <v>0</v>
      </c>
      <c r="G45" s="22">
        <f>G46+G47</f>
        <v>0</v>
      </c>
      <c r="H45" s="22">
        <f>H46+H47</f>
        <v>0</v>
      </c>
      <c r="I45" s="22">
        <f>I46+I47</f>
        <v>0</v>
      </c>
      <c r="J45" s="22">
        <f>J46+J47</f>
        <v>0</v>
      </c>
      <c r="K45" s="22">
        <f>K46+K47</f>
        <v>0</v>
      </c>
      <c r="L45" s="22">
        <f>L46+L47</f>
        <v>0</v>
      </c>
      <c r="M45" s="22">
        <f>M46+M47</f>
        <v>0</v>
      </c>
      <c r="N45" s="22">
        <f>N46+N47</f>
        <v>0</v>
      </c>
      <c r="O45" s="22">
        <f>O46+O47</f>
        <v>0</v>
      </c>
      <c r="P45" s="22">
        <f>P46+P47</f>
        <v>0</v>
      </c>
      <c r="Q45" s="22">
        <f>Q46+Q47</f>
        <v>0</v>
      </c>
      <c r="R45" s="22">
        <f>R46+R47</f>
        <v>0</v>
      </c>
      <c r="S45" s="22">
        <f>S46+S47</f>
        <v>0</v>
      </c>
      <c r="T45" s="22">
        <f>T46+T47</f>
        <v>0</v>
      </c>
      <c r="U45" s="22">
        <f>U46+U47</f>
        <v>0</v>
      </c>
      <c r="V45" s="22">
        <f>V46+V47</f>
        <v>0</v>
      </c>
      <c r="W45" s="22">
        <f>W46+W47</f>
        <v>0</v>
      </c>
      <c r="X45" s="22">
        <f>X46+X47</f>
        <v>0</v>
      </c>
      <c r="Y45" s="22">
        <f>Y46+Y47</f>
        <v>0</v>
      </c>
      <c r="Z45" s="22"/>
      <c r="AA45" s="22"/>
      <c r="AB45" s="22">
        <f>AB46+AB47</f>
        <v>0</v>
      </c>
      <c r="AC45" s="22">
        <f>AC46+AC47</f>
        <v>0</v>
      </c>
      <c r="AD45" s="22">
        <f>AD46+AD47</f>
        <v>0</v>
      </c>
      <c r="AE45" s="22">
        <f>AE46+AE47</f>
        <v>0</v>
      </c>
      <c r="AF45" s="22">
        <f>AF46+AF47</f>
        <v>0</v>
      </c>
      <c r="AG45" s="22">
        <f>AG46+AG47</f>
        <v>0</v>
      </c>
      <c r="AH45" s="40">
        <f>AH46+AH47</f>
        <v>0</v>
      </c>
      <c r="AI45" s="40">
        <f>AI46+AI47</f>
        <v>0</v>
      </c>
      <c r="AJ45" s="40">
        <f>AJ46+AJ47</f>
        <v>0</v>
      </c>
      <c r="AK45" s="40">
        <f>AK46+AK47</f>
        <v>0</v>
      </c>
    </row>
    <row r="46" spans="1:37" ht="45" x14ac:dyDescent="0.25">
      <c r="A46" s="17" t="s">
        <v>94</v>
      </c>
      <c r="B46" s="18" t="s">
        <v>95</v>
      </c>
      <c r="C46" s="19" t="s">
        <v>53</v>
      </c>
      <c r="D46" s="19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38">
        <v>0</v>
      </c>
      <c r="AI46" s="38">
        <v>0</v>
      </c>
      <c r="AJ46" s="38">
        <v>0</v>
      </c>
      <c r="AK46" s="38">
        <v>0</v>
      </c>
    </row>
    <row r="47" spans="1:37" ht="45" x14ac:dyDescent="0.25">
      <c r="A47" s="17" t="s">
        <v>96</v>
      </c>
      <c r="B47" s="18" t="s">
        <v>97</v>
      </c>
      <c r="C47" s="19" t="s">
        <v>53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</row>
    <row r="48" spans="1:37" ht="30" x14ac:dyDescent="0.25">
      <c r="A48" s="24" t="s">
        <v>98</v>
      </c>
      <c r="B48" s="25" t="s">
        <v>99</v>
      </c>
      <c r="C48" s="26" t="s">
        <v>53</v>
      </c>
      <c r="D48" s="26">
        <f>D49+D64+D82+D91</f>
        <v>0</v>
      </c>
      <c r="E48" s="26">
        <f>E49+E64+E82+E91</f>
        <v>0</v>
      </c>
      <c r="F48" s="26">
        <f>F49+F64+F82+F91</f>
        <v>0</v>
      </c>
      <c r="G48" s="26">
        <f>G49+G64+G82+G91</f>
        <v>0</v>
      </c>
      <c r="H48" s="26">
        <f>H49+H64+H82+H91</f>
        <v>0</v>
      </c>
      <c r="I48" s="26">
        <f>I49+I64+I82+I91</f>
        <v>0</v>
      </c>
      <c r="J48" s="26">
        <f>J49+J64+J82+J91</f>
        <v>0</v>
      </c>
      <c r="K48" s="26">
        <f>K49+K64+K82+K91</f>
        <v>0</v>
      </c>
      <c r="L48" s="26">
        <f>L49+L64+L82+L91</f>
        <v>0</v>
      </c>
      <c r="M48" s="26">
        <f>M49+M64+M82+M91</f>
        <v>0</v>
      </c>
      <c r="N48" s="26">
        <f>N49+N64+N82+N91</f>
        <v>0</v>
      </c>
      <c r="O48" s="26">
        <f>O49+O64+O82+O91</f>
        <v>0</v>
      </c>
      <c r="P48" s="26">
        <f>P49+P64+P82+P91</f>
        <v>0</v>
      </c>
      <c r="Q48" s="26">
        <f>Q49+Q64+Q82+Q91</f>
        <v>0</v>
      </c>
      <c r="R48" s="26">
        <f>R49+R64+R82+R91</f>
        <v>0</v>
      </c>
      <c r="S48" s="26">
        <f>S49+S64+S82+S91</f>
        <v>0</v>
      </c>
      <c r="T48" s="26">
        <f>T49+T64+T82+T91</f>
        <v>1</v>
      </c>
      <c r="U48" s="26">
        <f>U49+U64+U82+U91</f>
        <v>0</v>
      </c>
      <c r="V48" s="26">
        <f>V49+V64+V82+V91</f>
        <v>5.3</v>
      </c>
      <c r="W48" s="26">
        <f>W49+W64+W82+W91</f>
        <v>0</v>
      </c>
      <c r="X48" s="26">
        <f>X49+X64+X82+X91</f>
        <v>20</v>
      </c>
      <c r="Y48" s="26">
        <f>Y49+Y64+Y82+Y91</f>
        <v>0</v>
      </c>
      <c r="Z48" s="26"/>
      <c r="AA48" s="26"/>
      <c r="AB48" s="26">
        <f>AB49+AB64+AB82+AB91</f>
        <v>0</v>
      </c>
      <c r="AC48" s="26">
        <f>AC49+AC64+AC82+AC91</f>
        <v>0</v>
      </c>
      <c r="AD48" s="26">
        <f>AD49+AD64+AD82+AD91</f>
        <v>0</v>
      </c>
      <c r="AE48" s="26">
        <f>AE49+AE64+AE82+AE91</f>
        <v>0</v>
      </c>
      <c r="AF48" s="26">
        <f>AF49+AF64+AF82+AF91</f>
        <v>0</v>
      </c>
      <c r="AG48" s="26">
        <f>AG49+AG64+AG82+AG91</f>
        <v>0</v>
      </c>
      <c r="AH48" s="41">
        <f>AH49+AH64+AH82+AH91</f>
        <v>127.59285</v>
      </c>
      <c r="AI48" s="41">
        <f>AI49+AI64+AI82+AI91</f>
        <v>0</v>
      </c>
      <c r="AJ48" s="41">
        <f>AJ49+AJ64+AJ82+AJ91</f>
        <v>0</v>
      </c>
      <c r="AK48" s="41">
        <f>AK49+AK64+AK82+AK91</f>
        <v>0</v>
      </c>
    </row>
    <row r="49" spans="1:38" ht="45" x14ac:dyDescent="0.25">
      <c r="A49" s="17" t="s">
        <v>100</v>
      </c>
      <c r="B49" s="18" t="s">
        <v>101</v>
      </c>
      <c r="C49" s="19" t="s">
        <v>53</v>
      </c>
      <c r="D49" s="29">
        <f>D50+D51</f>
        <v>0</v>
      </c>
      <c r="E49" s="29">
        <f>E50+E51</f>
        <v>0</v>
      </c>
      <c r="F49" s="29">
        <f>F50+F51</f>
        <v>0</v>
      </c>
      <c r="G49" s="29">
        <f>G50+G51</f>
        <v>0</v>
      </c>
      <c r="H49" s="29">
        <f>H50+H51</f>
        <v>0</v>
      </c>
      <c r="I49" s="29">
        <f>I50+I51</f>
        <v>0</v>
      </c>
      <c r="J49" s="29">
        <f>J50+J51</f>
        <v>0</v>
      </c>
      <c r="K49" s="29">
        <f>K50+K51</f>
        <v>0</v>
      </c>
      <c r="L49" s="29">
        <f>L50+L51</f>
        <v>0</v>
      </c>
      <c r="M49" s="29">
        <f>M50+M51</f>
        <v>0</v>
      </c>
      <c r="N49" s="29">
        <f>N50+N51</f>
        <v>0</v>
      </c>
      <c r="O49" s="29">
        <f>O50+O51</f>
        <v>0</v>
      </c>
      <c r="P49" s="29">
        <f>P50+P51</f>
        <v>0</v>
      </c>
      <c r="Q49" s="29">
        <f>Q50+Q51</f>
        <v>0</v>
      </c>
      <c r="R49" s="29">
        <f>R50+R51</f>
        <v>0</v>
      </c>
      <c r="S49" s="29">
        <f>S50+S51</f>
        <v>0</v>
      </c>
      <c r="T49" s="29">
        <f>T50+T51</f>
        <v>1</v>
      </c>
      <c r="U49" s="29">
        <f>U50+U51</f>
        <v>0</v>
      </c>
      <c r="V49" s="29">
        <f>V50+V51</f>
        <v>0</v>
      </c>
      <c r="W49" s="29">
        <f>W50+W51</f>
        <v>0</v>
      </c>
      <c r="X49" s="29">
        <f>X50+X51</f>
        <v>20</v>
      </c>
      <c r="Y49" s="29">
        <f>Y50+Y51</f>
        <v>0</v>
      </c>
      <c r="Z49" s="29">
        <f>Z50+Z51</f>
        <v>0</v>
      </c>
      <c r="AA49" s="29">
        <f>AA50+AA51</f>
        <v>0</v>
      </c>
      <c r="AB49" s="29">
        <f>AB50+AB51</f>
        <v>0</v>
      </c>
      <c r="AC49" s="29">
        <f>AC50+AC51</f>
        <v>0</v>
      </c>
      <c r="AD49" s="29">
        <f>AD50+AD51</f>
        <v>0</v>
      </c>
      <c r="AE49" s="29">
        <f>AE50+AE51</f>
        <v>0</v>
      </c>
      <c r="AF49" s="29">
        <f>AF50+AF51</f>
        <v>0</v>
      </c>
      <c r="AG49" s="29">
        <f>AG50+AG51</f>
        <v>0</v>
      </c>
      <c r="AH49" s="29">
        <f>AH50+AH51</f>
        <v>80.460000000000008</v>
      </c>
      <c r="AI49" s="29">
        <f>AI50+AI51</f>
        <v>0</v>
      </c>
      <c r="AJ49" s="29">
        <f>AJ50+AJ51</f>
        <v>0</v>
      </c>
      <c r="AK49" s="29">
        <f>AK50+AK51</f>
        <v>0</v>
      </c>
    </row>
    <row r="50" spans="1:38" ht="30" x14ac:dyDescent="0.25">
      <c r="A50" s="17" t="s">
        <v>102</v>
      </c>
      <c r="B50" s="18" t="s">
        <v>103</v>
      </c>
      <c r="C50" s="19" t="s">
        <v>53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</row>
    <row r="51" spans="1:38" ht="42.75" x14ac:dyDescent="0.25">
      <c r="A51" s="20" t="s">
        <v>104</v>
      </c>
      <c r="B51" s="21" t="s">
        <v>105</v>
      </c>
      <c r="C51" s="22" t="s">
        <v>53</v>
      </c>
      <c r="D51" s="22">
        <f>SUM(D52:D63)</f>
        <v>0</v>
      </c>
      <c r="E51" s="22">
        <f>SUM(E52:E63)</f>
        <v>0</v>
      </c>
      <c r="F51" s="22">
        <f>SUM(F52:F63)</f>
        <v>0</v>
      </c>
      <c r="G51" s="22">
        <f>SUM(G52:G63)</f>
        <v>0</v>
      </c>
      <c r="H51" s="22">
        <f>SUM(H52:H63)</f>
        <v>0</v>
      </c>
      <c r="I51" s="22">
        <f>SUM(I52:I63)</f>
        <v>0</v>
      </c>
      <c r="J51" s="22">
        <f>SUM(J52:J63)</f>
        <v>0</v>
      </c>
      <c r="K51" s="22">
        <f>SUM(K52:K63)</f>
        <v>0</v>
      </c>
      <c r="L51" s="22">
        <f>SUM(L52:L63)</f>
        <v>0</v>
      </c>
      <c r="M51" s="22">
        <f>SUM(M52:M63)</f>
        <v>0</v>
      </c>
      <c r="N51" s="22">
        <f>SUM(N52:N63)</f>
        <v>0</v>
      </c>
      <c r="O51" s="22">
        <f>SUM(O52:O63)</f>
        <v>0</v>
      </c>
      <c r="P51" s="22">
        <f>SUM(P52:P63)</f>
        <v>0</v>
      </c>
      <c r="Q51" s="22">
        <f>SUM(Q52:Q63)</f>
        <v>0</v>
      </c>
      <c r="R51" s="22">
        <f>SUM(R52:R63)</f>
        <v>0</v>
      </c>
      <c r="S51" s="22">
        <f>SUM(S52:S63)</f>
        <v>0</v>
      </c>
      <c r="T51" s="22">
        <f>SUM(T52:T63)</f>
        <v>1</v>
      </c>
      <c r="U51" s="22">
        <f>SUM(U52:U63)</f>
        <v>0</v>
      </c>
      <c r="V51" s="22">
        <f>SUM(V52:V63)</f>
        <v>0</v>
      </c>
      <c r="W51" s="22">
        <f>SUM(W52:W63)</f>
        <v>0</v>
      </c>
      <c r="X51" s="22">
        <f>SUM(X52:X63)</f>
        <v>20</v>
      </c>
      <c r="Y51" s="22">
        <f>SUM(Y52:Y63)</f>
        <v>0</v>
      </c>
      <c r="Z51" s="22"/>
      <c r="AA51" s="22"/>
      <c r="AB51" s="22">
        <f>SUM(AB52:AB63)</f>
        <v>0</v>
      </c>
      <c r="AC51" s="22">
        <f>SUM(AC52:AC63)</f>
        <v>0</v>
      </c>
      <c r="AD51" s="22">
        <f>SUM(AD52:AD63)</f>
        <v>0</v>
      </c>
      <c r="AE51" s="22">
        <f>SUM(AE52:AE63)</f>
        <v>0</v>
      </c>
      <c r="AF51" s="22">
        <f>SUM(AF52:AF63)</f>
        <v>0</v>
      </c>
      <c r="AG51" s="22">
        <f>SUM(AG52:AG63)</f>
        <v>0</v>
      </c>
      <c r="AH51" s="44">
        <f>SUM(AH52:AH63)</f>
        <v>80.460000000000008</v>
      </c>
      <c r="AI51" s="40">
        <f>SUM(AI52:AI63)</f>
        <v>0</v>
      </c>
      <c r="AJ51" s="40">
        <f>SUM(AJ52:AJ63)</f>
        <v>0</v>
      </c>
      <c r="AK51" s="40">
        <f>SUM(AK52:AK63)</f>
        <v>0</v>
      </c>
    </row>
    <row r="52" spans="1:38" s="33" customFormat="1" ht="60" x14ac:dyDescent="0.25">
      <c r="A52" s="30" t="s">
        <v>104</v>
      </c>
      <c r="B52" s="31" t="s">
        <v>155</v>
      </c>
      <c r="C52" s="56" t="s">
        <v>174</v>
      </c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45">
        <v>0.99299999999999999</v>
      </c>
      <c r="AI52" s="37"/>
      <c r="AJ52" s="37"/>
      <c r="AK52" s="37"/>
    </row>
    <row r="53" spans="1:38" ht="30" x14ac:dyDescent="0.25">
      <c r="A53" s="30" t="s">
        <v>104</v>
      </c>
      <c r="B53" s="31" t="s">
        <v>203</v>
      </c>
      <c r="C53" s="65" t="s">
        <v>202</v>
      </c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>
        <v>1</v>
      </c>
      <c r="AA53" s="43"/>
      <c r="AB53" s="43"/>
      <c r="AC53" s="43"/>
      <c r="AD53" s="43"/>
      <c r="AE53" s="43"/>
      <c r="AF53" s="43"/>
      <c r="AG53" s="43"/>
      <c r="AH53" s="45">
        <v>4.6360000000000001</v>
      </c>
      <c r="AI53" s="37"/>
      <c r="AJ53" s="37"/>
      <c r="AK53" s="37"/>
      <c r="AL53" s="33"/>
    </row>
    <row r="54" spans="1:38" ht="30" x14ac:dyDescent="0.25">
      <c r="A54" s="30" t="s">
        <v>104</v>
      </c>
      <c r="B54" s="31" t="s">
        <v>201</v>
      </c>
      <c r="C54" s="65" t="s">
        <v>175</v>
      </c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>
        <v>2</v>
      </c>
      <c r="AA54" s="43"/>
      <c r="AB54" s="43"/>
      <c r="AC54" s="43"/>
      <c r="AD54" s="43"/>
      <c r="AE54" s="43"/>
      <c r="AF54" s="43"/>
      <c r="AG54" s="43"/>
      <c r="AH54" s="45">
        <v>9.1859999999999999</v>
      </c>
      <c r="AI54" s="37"/>
      <c r="AJ54" s="37"/>
      <c r="AK54" s="37"/>
    </row>
    <row r="55" spans="1:38" ht="30" x14ac:dyDescent="0.25">
      <c r="A55" s="30" t="s">
        <v>104</v>
      </c>
      <c r="B55" s="31" t="s">
        <v>156</v>
      </c>
      <c r="C55" s="56" t="s">
        <v>175</v>
      </c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>
        <v>7</v>
      </c>
      <c r="AA55" s="32"/>
      <c r="AB55" s="32"/>
      <c r="AC55" s="32"/>
      <c r="AD55" s="32"/>
      <c r="AE55" s="32"/>
      <c r="AF55" s="32"/>
      <c r="AG55" s="32"/>
      <c r="AH55" s="45">
        <v>2.0219999999999998</v>
      </c>
      <c r="AI55" s="37"/>
      <c r="AJ55" s="37"/>
      <c r="AK55" s="37"/>
      <c r="AL55" s="33"/>
    </row>
    <row r="56" spans="1:38" ht="30" x14ac:dyDescent="0.25">
      <c r="A56" s="30" t="s">
        <v>104</v>
      </c>
      <c r="B56" s="31" t="s">
        <v>106</v>
      </c>
      <c r="C56" s="56" t="s">
        <v>176</v>
      </c>
      <c r="D56" s="51"/>
      <c r="E56" s="51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>
        <v>12</v>
      </c>
      <c r="Y56" s="43"/>
      <c r="Z56" s="43"/>
      <c r="AA56" s="43"/>
      <c r="AB56" s="43"/>
      <c r="AC56" s="43"/>
      <c r="AD56" s="43"/>
      <c r="AE56" s="43"/>
      <c r="AF56" s="43"/>
      <c r="AG56" s="43"/>
      <c r="AH56" s="45">
        <v>4.0439999999999996</v>
      </c>
      <c r="AI56" s="37"/>
      <c r="AJ56" s="37"/>
      <c r="AK56" s="37"/>
      <c r="AL56" s="33"/>
    </row>
    <row r="57" spans="1:38" ht="30" x14ac:dyDescent="0.25">
      <c r="A57" s="30" t="s">
        <v>104</v>
      </c>
      <c r="B57" s="31" t="s">
        <v>157</v>
      </c>
      <c r="C57" s="56" t="s">
        <v>177</v>
      </c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>
        <v>6</v>
      </c>
      <c r="Y57" s="43"/>
      <c r="Z57" s="43"/>
      <c r="AA57" s="43"/>
      <c r="AB57" s="43"/>
      <c r="AC57" s="43"/>
      <c r="AD57" s="43"/>
      <c r="AE57" s="43"/>
      <c r="AF57" s="43"/>
      <c r="AG57" s="43"/>
      <c r="AH57" s="45">
        <v>1.7330000000000001</v>
      </c>
      <c r="AI57" s="37"/>
      <c r="AJ57" s="37"/>
      <c r="AK57" s="37"/>
      <c r="AL57" s="33"/>
    </row>
    <row r="58" spans="1:38" s="33" customFormat="1" ht="51.75" customHeight="1" x14ac:dyDescent="0.25">
      <c r="A58" s="30" t="s">
        <v>104</v>
      </c>
      <c r="B58" s="31" t="s">
        <v>197</v>
      </c>
      <c r="C58" s="64" t="s">
        <v>198</v>
      </c>
      <c r="D58" s="29"/>
      <c r="E58" s="29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>
        <v>1</v>
      </c>
      <c r="U58" s="64"/>
      <c r="V58" s="64"/>
      <c r="W58" s="64"/>
      <c r="X58" s="64">
        <v>2</v>
      </c>
      <c r="Y58" s="64"/>
      <c r="Z58" s="64"/>
      <c r="AA58" s="64"/>
      <c r="AB58" s="64"/>
      <c r="AC58" s="64"/>
      <c r="AD58" s="64"/>
      <c r="AE58" s="64"/>
      <c r="AF58" s="64"/>
      <c r="AG58" s="64"/>
      <c r="AH58" s="37">
        <v>54.953000000000003</v>
      </c>
      <c r="AI58" s="37"/>
      <c r="AJ58" s="37"/>
      <c r="AK58" s="37"/>
    </row>
    <row r="59" spans="1:38" ht="30" x14ac:dyDescent="0.25">
      <c r="A59" s="30" t="s">
        <v>104</v>
      </c>
      <c r="B59" s="31" t="s">
        <v>165</v>
      </c>
      <c r="C59" s="56" t="s">
        <v>178</v>
      </c>
      <c r="D59" s="51"/>
      <c r="E59" s="51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>
        <v>12</v>
      </c>
      <c r="AA59" s="43"/>
      <c r="AB59" s="43"/>
      <c r="AC59" s="43"/>
      <c r="AD59" s="43"/>
      <c r="AE59" s="43"/>
      <c r="AF59" s="43"/>
      <c r="AG59" s="43"/>
      <c r="AH59" s="52">
        <v>1.456</v>
      </c>
      <c r="AI59" s="37"/>
      <c r="AJ59" s="37"/>
      <c r="AK59" s="37"/>
    </row>
    <row r="60" spans="1:38" ht="30" x14ac:dyDescent="0.25">
      <c r="A60" s="27" t="s">
        <v>104</v>
      </c>
      <c r="B60" s="31" t="s">
        <v>166</v>
      </c>
      <c r="C60" s="58" t="s">
        <v>179</v>
      </c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>
        <v>12</v>
      </c>
      <c r="AA60" s="43"/>
      <c r="AB60" s="43"/>
      <c r="AC60" s="43"/>
      <c r="AD60" s="43"/>
      <c r="AE60" s="43"/>
      <c r="AF60" s="43"/>
      <c r="AG60" s="43"/>
      <c r="AH60" s="45">
        <v>0.47199999999999998</v>
      </c>
      <c r="AI60" s="37"/>
      <c r="AJ60" s="37"/>
      <c r="AK60" s="37"/>
    </row>
    <row r="61" spans="1:38" ht="30" x14ac:dyDescent="0.25">
      <c r="A61" s="30" t="s">
        <v>104</v>
      </c>
      <c r="B61" s="31" t="s">
        <v>167</v>
      </c>
      <c r="C61" s="58" t="s">
        <v>180</v>
      </c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>
        <v>2</v>
      </c>
      <c r="AA61" s="43"/>
      <c r="AB61" s="43"/>
      <c r="AC61" s="43"/>
      <c r="AD61" s="43"/>
      <c r="AE61" s="43"/>
      <c r="AF61" s="43"/>
      <c r="AG61" s="43"/>
      <c r="AH61" s="45">
        <v>0.24399999999999999</v>
      </c>
      <c r="AI61" s="37"/>
      <c r="AJ61" s="37"/>
      <c r="AK61" s="37"/>
    </row>
    <row r="62" spans="1:38" ht="30" x14ac:dyDescent="0.25">
      <c r="A62" s="27" t="s">
        <v>104</v>
      </c>
      <c r="B62" s="31" t="s">
        <v>168</v>
      </c>
      <c r="C62" s="58" t="s">
        <v>181</v>
      </c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>
        <v>6</v>
      </c>
      <c r="AA62" s="43"/>
      <c r="AB62" s="43"/>
      <c r="AC62" s="43"/>
      <c r="AD62" s="43"/>
      <c r="AE62" s="43"/>
      <c r="AF62" s="43"/>
      <c r="AG62" s="43"/>
      <c r="AH62" s="45">
        <v>0.23599999999999999</v>
      </c>
      <c r="AI62" s="37"/>
      <c r="AJ62" s="37"/>
      <c r="AK62" s="37"/>
    </row>
    <row r="63" spans="1:38" ht="30" x14ac:dyDescent="0.25">
      <c r="A63" s="30" t="s">
        <v>104</v>
      </c>
      <c r="B63" s="31" t="s">
        <v>169</v>
      </c>
      <c r="C63" s="58" t="s">
        <v>182</v>
      </c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>
        <v>4</v>
      </c>
      <c r="AA63" s="43"/>
      <c r="AB63" s="43"/>
      <c r="AC63" s="43"/>
      <c r="AD63" s="43"/>
      <c r="AE63" s="43"/>
      <c r="AF63" s="43"/>
      <c r="AG63" s="43"/>
      <c r="AH63" s="45">
        <v>0.48499999999999999</v>
      </c>
      <c r="AI63" s="37"/>
      <c r="AJ63" s="37"/>
      <c r="AK63" s="37"/>
    </row>
    <row r="64" spans="1:38" ht="42.75" x14ac:dyDescent="0.25">
      <c r="A64" s="20" t="s">
        <v>107</v>
      </c>
      <c r="B64" s="21" t="s">
        <v>108</v>
      </c>
      <c r="C64" s="22" t="s">
        <v>53</v>
      </c>
      <c r="D64" s="22">
        <f>D65+D81</f>
        <v>0</v>
      </c>
      <c r="E64" s="22">
        <f>E65+E81</f>
        <v>0</v>
      </c>
      <c r="F64" s="22">
        <f>F65+F81</f>
        <v>0</v>
      </c>
      <c r="G64" s="22">
        <f>G65+G81</f>
        <v>0</v>
      </c>
      <c r="H64" s="22">
        <f>H65+H81</f>
        <v>0</v>
      </c>
      <c r="I64" s="22">
        <f>I65+I81</f>
        <v>0</v>
      </c>
      <c r="J64" s="22">
        <f>J65+J81</f>
        <v>0</v>
      </c>
      <c r="K64" s="22">
        <f>K65+K81</f>
        <v>0</v>
      </c>
      <c r="L64" s="22">
        <f>L65+L81</f>
        <v>0</v>
      </c>
      <c r="M64" s="22">
        <f>M65+M81</f>
        <v>0</v>
      </c>
      <c r="N64" s="22">
        <f>N65+N81</f>
        <v>0</v>
      </c>
      <c r="O64" s="22">
        <f>O65+O81</f>
        <v>0</v>
      </c>
      <c r="P64" s="22">
        <f>P65+P81</f>
        <v>0</v>
      </c>
      <c r="Q64" s="22">
        <f>Q65+Q81</f>
        <v>0</v>
      </c>
      <c r="R64" s="22">
        <f>R65+R81</f>
        <v>0</v>
      </c>
      <c r="S64" s="22">
        <f>S65+S81</f>
        <v>0</v>
      </c>
      <c r="T64" s="22">
        <f>T65+T81</f>
        <v>0</v>
      </c>
      <c r="U64" s="22">
        <f>U65+U81</f>
        <v>0</v>
      </c>
      <c r="V64" s="22">
        <f>V65+V81</f>
        <v>5.3</v>
      </c>
      <c r="W64" s="22">
        <f>W65+W81</f>
        <v>0</v>
      </c>
      <c r="X64" s="22">
        <f>X65+X81</f>
        <v>0</v>
      </c>
      <c r="Y64" s="22">
        <f>Y65+Y81</f>
        <v>0</v>
      </c>
      <c r="Z64" s="22"/>
      <c r="AA64" s="22"/>
      <c r="AB64" s="22">
        <f>AB65+AB81</f>
        <v>0</v>
      </c>
      <c r="AC64" s="22">
        <f>AC65+AC81</f>
        <v>0</v>
      </c>
      <c r="AD64" s="22">
        <f>AD65+AD81</f>
        <v>0</v>
      </c>
      <c r="AE64" s="22">
        <f>AE65+AE81</f>
        <v>0</v>
      </c>
      <c r="AF64" s="22">
        <f>AF65+AF81</f>
        <v>0</v>
      </c>
      <c r="AG64" s="22">
        <f>AG65+AG81</f>
        <v>0</v>
      </c>
      <c r="AH64" s="63">
        <f>AH65+AH81</f>
        <v>47.132849999999998</v>
      </c>
      <c r="AI64" s="40">
        <f>AI65+AI81</f>
        <v>0</v>
      </c>
      <c r="AJ64" s="40">
        <f>AJ65+AJ81</f>
        <v>0</v>
      </c>
      <c r="AK64" s="40">
        <f>AK65+AK81</f>
        <v>0</v>
      </c>
    </row>
    <row r="65" spans="1:38" x14ac:dyDescent="0.25">
      <c r="A65" s="17" t="s">
        <v>109</v>
      </c>
      <c r="B65" s="18" t="s">
        <v>110</v>
      </c>
      <c r="C65" s="19" t="s">
        <v>53</v>
      </c>
      <c r="D65" s="59">
        <f>SUM(D66:D80)</f>
        <v>0</v>
      </c>
      <c r="E65" s="59">
        <f>SUM(E66:E80)</f>
        <v>0</v>
      </c>
      <c r="F65" s="59">
        <f>SUM(F66:F80)</f>
        <v>0</v>
      </c>
      <c r="G65" s="59">
        <f>SUM(G66:G80)</f>
        <v>0</v>
      </c>
      <c r="H65" s="59">
        <f>SUM(H66:H80)</f>
        <v>0</v>
      </c>
      <c r="I65" s="59">
        <f>SUM(I66:I80)</f>
        <v>0</v>
      </c>
      <c r="J65" s="59">
        <f>SUM(J66:J80)</f>
        <v>0</v>
      </c>
      <c r="K65" s="59">
        <f>SUM(K66:K80)</f>
        <v>0</v>
      </c>
      <c r="L65" s="59">
        <f>SUM(L66:L80)</f>
        <v>0</v>
      </c>
      <c r="M65" s="59">
        <f>SUM(M66:M80)</f>
        <v>0</v>
      </c>
      <c r="N65" s="59">
        <f>SUM(N66:N80)</f>
        <v>0</v>
      </c>
      <c r="O65" s="59">
        <f>SUM(O66:O80)</f>
        <v>0</v>
      </c>
      <c r="P65" s="59">
        <f>SUM(P66:P80)</f>
        <v>0</v>
      </c>
      <c r="Q65" s="59">
        <f>SUM(Q66:Q80)</f>
        <v>0</v>
      </c>
      <c r="R65" s="59">
        <f>SUM(R66:R80)</f>
        <v>0</v>
      </c>
      <c r="S65" s="59">
        <f>SUM(S66:S80)</f>
        <v>0</v>
      </c>
      <c r="T65" s="59">
        <f>SUM(T66:T80)</f>
        <v>0</v>
      </c>
      <c r="U65" s="59">
        <f>SUM(U66:U80)</f>
        <v>0</v>
      </c>
      <c r="V65" s="59">
        <f>SUM(V66:V80)</f>
        <v>5.3</v>
      </c>
      <c r="W65" s="59">
        <f>SUM(W66:W80)</f>
        <v>0</v>
      </c>
      <c r="X65" s="59">
        <f>SUM(X66:X80)</f>
        <v>0</v>
      </c>
      <c r="Y65" s="59">
        <f>SUM(Y66:Y80)</f>
        <v>0</v>
      </c>
      <c r="Z65" s="59">
        <f>SUM(Z66:Z80)</f>
        <v>0</v>
      </c>
      <c r="AA65" s="59">
        <f>SUM(AA66:AA80)</f>
        <v>0</v>
      </c>
      <c r="AB65" s="59">
        <f>SUM(AB66:AB80)</f>
        <v>0</v>
      </c>
      <c r="AC65" s="59">
        <f>SUM(AC66:AC80)</f>
        <v>0</v>
      </c>
      <c r="AD65" s="59">
        <f>SUM(AD66:AD80)</f>
        <v>0</v>
      </c>
      <c r="AE65" s="59">
        <f>SUM(AE66:AE80)</f>
        <v>0</v>
      </c>
      <c r="AF65" s="59">
        <f>SUM(AF66:AF80)</f>
        <v>0</v>
      </c>
      <c r="AG65" s="59">
        <f>SUM(AG66:AG80)</f>
        <v>0</v>
      </c>
      <c r="AH65" s="63">
        <f>SUM(AH66:AH80)</f>
        <v>47.132849999999998</v>
      </c>
      <c r="AI65" s="59">
        <f>SUM(AI66:AI80)</f>
        <v>0</v>
      </c>
      <c r="AJ65" s="59">
        <f>SUM(AJ66:AJ80)</f>
        <v>0</v>
      </c>
      <c r="AK65" s="59">
        <f>SUM(AK66:AK80)</f>
        <v>0</v>
      </c>
    </row>
    <row r="66" spans="1:38" ht="30.75" customHeight="1" x14ac:dyDescent="0.25">
      <c r="A66" s="30" t="s">
        <v>109</v>
      </c>
      <c r="B66" s="31" t="s">
        <v>204</v>
      </c>
      <c r="C66" s="65" t="s">
        <v>205</v>
      </c>
      <c r="D66" s="51"/>
      <c r="E66" s="51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5">
        <v>7.0679999999999996</v>
      </c>
      <c r="AI66" s="37"/>
      <c r="AJ66" s="37"/>
      <c r="AK66" s="37"/>
      <c r="AL66" s="33"/>
    </row>
    <row r="67" spans="1:38" ht="30" x14ac:dyDescent="0.25">
      <c r="A67" s="30" t="s">
        <v>109</v>
      </c>
      <c r="B67" s="31" t="s">
        <v>206</v>
      </c>
      <c r="C67" s="65" t="s">
        <v>207</v>
      </c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>
        <v>5.3</v>
      </c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5">
        <v>1.026</v>
      </c>
      <c r="AI67" s="37"/>
      <c r="AJ67" s="37"/>
      <c r="AK67" s="37"/>
    </row>
    <row r="68" spans="1:38" ht="31.5" customHeight="1" x14ac:dyDescent="0.25">
      <c r="A68" s="30" t="s">
        <v>109</v>
      </c>
      <c r="B68" s="31" t="s">
        <v>208</v>
      </c>
      <c r="C68" s="65" t="s">
        <v>209</v>
      </c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5">
        <v>0.63700000000000001</v>
      </c>
      <c r="AI68" s="37"/>
      <c r="AJ68" s="37"/>
      <c r="AK68" s="37"/>
      <c r="AL68" s="33"/>
    </row>
    <row r="69" spans="1:38" ht="30.75" customHeight="1" x14ac:dyDescent="0.25">
      <c r="A69" s="30" t="s">
        <v>109</v>
      </c>
      <c r="B69" s="31" t="s">
        <v>158</v>
      </c>
      <c r="C69" s="65" t="s">
        <v>183</v>
      </c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5">
        <v>4.2249999999999996</v>
      </c>
      <c r="AI69" s="37"/>
      <c r="AJ69" s="37"/>
      <c r="AK69" s="37"/>
      <c r="AL69" s="33"/>
    </row>
    <row r="70" spans="1:38" ht="30" x14ac:dyDescent="0.25">
      <c r="A70" s="30" t="s">
        <v>109</v>
      </c>
      <c r="B70" s="31" t="s">
        <v>159</v>
      </c>
      <c r="C70" s="56" t="s">
        <v>184</v>
      </c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5">
        <v>9.57</v>
      </c>
      <c r="AI70" s="37"/>
      <c r="AJ70" s="37"/>
      <c r="AK70" s="37"/>
    </row>
    <row r="71" spans="1:38" ht="30" customHeight="1" x14ac:dyDescent="0.25">
      <c r="A71" s="30" t="s">
        <v>109</v>
      </c>
      <c r="B71" s="31" t="s">
        <v>210</v>
      </c>
      <c r="C71" s="65" t="s">
        <v>211</v>
      </c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5">
        <v>0.63700000000000001</v>
      </c>
      <c r="AI71" s="37"/>
      <c r="AJ71" s="37"/>
      <c r="AK71" s="37"/>
    </row>
    <row r="72" spans="1:38" ht="28.5" customHeight="1" x14ac:dyDescent="0.25">
      <c r="A72" s="30" t="s">
        <v>109</v>
      </c>
      <c r="B72" s="31" t="s">
        <v>212</v>
      </c>
      <c r="C72" s="65" t="s">
        <v>213</v>
      </c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5">
        <v>0.71</v>
      </c>
      <c r="AI72" s="37"/>
      <c r="AJ72" s="37"/>
      <c r="AK72" s="37"/>
    </row>
    <row r="73" spans="1:38" ht="30" x14ac:dyDescent="0.25">
      <c r="A73" s="30" t="s">
        <v>109</v>
      </c>
      <c r="B73" s="31" t="s">
        <v>160</v>
      </c>
      <c r="C73" s="56" t="s">
        <v>185</v>
      </c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5">
        <v>2.5579999999999998</v>
      </c>
      <c r="AI73" s="37"/>
      <c r="AJ73" s="37"/>
      <c r="AK73" s="37"/>
    </row>
    <row r="74" spans="1:38" ht="30" x14ac:dyDescent="0.25">
      <c r="A74" s="30" t="s">
        <v>109</v>
      </c>
      <c r="B74" s="31" t="s">
        <v>161</v>
      </c>
      <c r="C74" s="56" t="s">
        <v>186</v>
      </c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53"/>
      <c r="Y74" s="43"/>
      <c r="Z74" s="43"/>
      <c r="AA74" s="43"/>
      <c r="AB74" s="43"/>
      <c r="AC74" s="43"/>
      <c r="AD74" s="43"/>
      <c r="AE74" s="43"/>
      <c r="AF74" s="43"/>
      <c r="AG74" s="43"/>
      <c r="AH74" s="45">
        <v>10.912000000000001</v>
      </c>
      <c r="AI74" s="37"/>
      <c r="AJ74" s="37"/>
      <c r="AK74" s="37"/>
    </row>
    <row r="75" spans="1:38" ht="30" x14ac:dyDescent="0.25">
      <c r="A75" s="30" t="s">
        <v>109</v>
      </c>
      <c r="B75" s="31" t="s">
        <v>162</v>
      </c>
      <c r="C75" s="56" t="s">
        <v>187</v>
      </c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5">
        <v>0.19822000000000001</v>
      </c>
      <c r="AI75" s="37"/>
      <c r="AJ75" s="37"/>
      <c r="AK75" s="37"/>
    </row>
    <row r="76" spans="1:38" ht="30" x14ac:dyDescent="0.25">
      <c r="A76" s="30" t="s">
        <v>109</v>
      </c>
      <c r="B76" s="31" t="s">
        <v>163</v>
      </c>
      <c r="C76" s="56" t="s">
        <v>188</v>
      </c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5">
        <v>0.19822000000000001</v>
      </c>
      <c r="AI76" s="37"/>
      <c r="AJ76" s="37"/>
      <c r="AK76" s="37"/>
    </row>
    <row r="77" spans="1:38" ht="28.5" customHeight="1" x14ac:dyDescent="0.25">
      <c r="A77" s="30" t="s">
        <v>109</v>
      </c>
      <c r="B77" s="31" t="s">
        <v>214</v>
      </c>
      <c r="C77" s="65" t="s">
        <v>215</v>
      </c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5">
        <v>4.3719999999999999</v>
      </c>
      <c r="AI77" s="37"/>
      <c r="AJ77" s="37"/>
      <c r="AK77" s="37"/>
    </row>
    <row r="78" spans="1:38" ht="30" x14ac:dyDescent="0.25">
      <c r="A78" s="30" t="s">
        <v>109</v>
      </c>
      <c r="B78" s="31" t="s">
        <v>164</v>
      </c>
      <c r="C78" s="56" t="s">
        <v>189</v>
      </c>
      <c r="D78" s="51"/>
      <c r="E78" s="51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5">
        <v>2.5579100000000001</v>
      </c>
      <c r="AI78" s="37"/>
      <c r="AJ78" s="37"/>
      <c r="AK78" s="37"/>
    </row>
    <row r="79" spans="1:38" x14ac:dyDescent="0.25">
      <c r="A79" s="30" t="s">
        <v>109</v>
      </c>
      <c r="B79" s="31" t="s">
        <v>191</v>
      </c>
      <c r="C79" s="58" t="s">
        <v>193</v>
      </c>
      <c r="D79" s="51"/>
      <c r="E79" s="51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5">
        <v>1.02363</v>
      </c>
      <c r="AI79" s="37"/>
      <c r="AJ79" s="37"/>
      <c r="AK79" s="37"/>
    </row>
    <row r="80" spans="1:38" x14ac:dyDescent="0.25">
      <c r="A80" s="30" t="s">
        <v>109</v>
      </c>
      <c r="B80" s="31" t="s">
        <v>192</v>
      </c>
      <c r="C80" s="58" t="s">
        <v>194</v>
      </c>
      <c r="D80" s="51"/>
      <c r="E80" s="51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5">
        <v>1.43987</v>
      </c>
      <c r="AI80" s="37"/>
      <c r="AJ80" s="37"/>
      <c r="AK80" s="37"/>
    </row>
    <row r="81" spans="1:37" ht="30" x14ac:dyDescent="0.25">
      <c r="A81" s="17" t="s">
        <v>111</v>
      </c>
      <c r="B81" s="18" t="s">
        <v>112</v>
      </c>
      <c r="C81" s="19" t="s">
        <v>53</v>
      </c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37">
        <v>0</v>
      </c>
      <c r="AI81" s="38"/>
      <c r="AJ81" s="38"/>
      <c r="AK81" s="38"/>
    </row>
    <row r="82" spans="1:37" ht="28.5" x14ac:dyDescent="0.25">
      <c r="A82" s="20" t="s">
        <v>113</v>
      </c>
      <c r="B82" s="21" t="s">
        <v>114</v>
      </c>
      <c r="C82" s="19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44">
        <f>SUM(AH83:AH90)</f>
        <v>0</v>
      </c>
      <c r="AI82" s="40"/>
      <c r="AJ82" s="40"/>
      <c r="AK82" s="40"/>
    </row>
    <row r="83" spans="1:37" ht="30" x14ac:dyDescent="0.25">
      <c r="A83" s="17" t="s">
        <v>115</v>
      </c>
      <c r="B83" s="18" t="s">
        <v>116</v>
      </c>
      <c r="C83" s="19" t="s">
        <v>53</v>
      </c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37"/>
      <c r="AI83" s="38"/>
      <c r="AJ83" s="38"/>
      <c r="AK83" s="38"/>
    </row>
    <row r="84" spans="1:37" ht="30" x14ac:dyDescent="0.25">
      <c r="A84" s="17" t="s">
        <v>117</v>
      </c>
      <c r="B84" s="18" t="s">
        <v>118</v>
      </c>
      <c r="C84" s="19" t="s">
        <v>53</v>
      </c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37"/>
      <c r="AI84" s="38"/>
      <c r="AJ84" s="38"/>
      <c r="AK84" s="38"/>
    </row>
    <row r="85" spans="1:37" ht="30" x14ac:dyDescent="0.25">
      <c r="A85" s="17" t="s">
        <v>119</v>
      </c>
      <c r="B85" s="18" t="s">
        <v>120</v>
      </c>
      <c r="C85" s="19" t="s">
        <v>53</v>
      </c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37"/>
      <c r="AI85" s="38"/>
      <c r="AJ85" s="38"/>
      <c r="AK85" s="38"/>
    </row>
    <row r="86" spans="1:37" ht="30" x14ac:dyDescent="0.25">
      <c r="A86" s="27" t="s">
        <v>121</v>
      </c>
      <c r="B86" s="11" t="s">
        <v>122</v>
      </c>
      <c r="C86" s="28" t="s">
        <v>53</v>
      </c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37"/>
      <c r="AI86" s="42"/>
      <c r="AJ86" s="42"/>
      <c r="AK86" s="42"/>
    </row>
    <row r="87" spans="1:37" ht="30" x14ac:dyDescent="0.25">
      <c r="A87" s="27" t="s">
        <v>123</v>
      </c>
      <c r="B87" s="11" t="s">
        <v>124</v>
      </c>
      <c r="C87" s="28" t="s">
        <v>53</v>
      </c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37"/>
      <c r="AI87" s="42"/>
      <c r="AJ87" s="42"/>
      <c r="AK87" s="42"/>
    </row>
    <row r="88" spans="1:37" ht="30" x14ac:dyDescent="0.25">
      <c r="A88" s="27" t="s">
        <v>125</v>
      </c>
      <c r="B88" s="11" t="s">
        <v>126</v>
      </c>
      <c r="C88" s="28" t="s">
        <v>53</v>
      </c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37"/>
      <c r="AI88" s="42"/>
      <c r="AJ88" s="42"/>
      <c r="AK88" s="42"/>
    </row>
    <row r="89" spans="1:37" ht="30" x14ac:dyDescent="0.25">
      <c r="A89" s="27" t="s">
        <v>127</v>
      </c>
      <c r="B89" s="11" t="s">
        <v>128</v>
      </c>
      <c r="C89" s="28" t="s">
        <v>53</v>
      </c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37"/>
      <c r="AI89" s="42"/>
      <c r="AJ89" s="42"/>
      <c r="AK89" s="42"/>
    </row>
    <row r="90" spans="1:37" ht="30" x14ac:dyDescent="0.25">
      <c r="A90" s="27" t="s">
        <v>129</v>
      </c>
      <c r="B90" s="11" t="s">
        <v>130</v>
      </c>
      <c r="C90" s="28" t="s">
        <v>53</v>
      </c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37"/>
      <c r="AI90" s="42"/>
      <c r="AJ90" s="42"/>
      <c r="AK90" s="42"/>
    </row>
    <row r="91" spans="1:37" ht="42.75" x14ac:dyDescent="0.25">
      <c r="A91" s="20" t="s">
        <v>131</v>
      </c>
      <c r="B91" s="21" t="s">
        <v>132</v>
      </c>
      <c r="C91" s="22" t="s">
        <v>53</v>
      </c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44">
        <f>AH92+AH93</f>
        <v>0</v>
      </c>
      <c r="AI91" s="40"/>
      <c r="AJ91" s="40"/>
      <c r="AK91" s="40"/>
    </row>
    <row r="92" spans="1:37" ht="30" x14ac:dyDescent="0.25">
      <c r="A92" s="27" t="s">
        <v>133</v>
      </c>
      <c r="B92" s="11" t="s">
        <v>134</v>
      </c>
      <c r="C92" s="28" t="s">
        <v>53</v>
      </c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37"/>
      <c r="AI92" s="42"/>
      <c r="AJ92" s="42"/>
      <c r="AK92" s="42"/>
    </row>
    <row r="93" spans="1:37" ht="30" x14ac:dyDescent="0.25">
      <c r="A93" s="27" t="s">
        <v>135</v>
      </c>
      <c r="B93" s="11" t="s">
        <v>136</v>
      </c>
      <c r="C93" s="28" t="s">
        <v>53</v>
      </c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37"/>
      <c r="AI93" s="42"/>
      <c r="AJ93" s="42"/>
      <c r="AK93" s="42"/>
    </row>
    <row r="94" spans="1:37" ht="42.75" x14ac:dyDescent="0.25">
      <c r="A94" s="13" t="s">
        <v>137</v>
      </c>
      <c r="B94" s="14" t="s">
        <v>138</v>
      </c>
      <c r="C94" s="15" t="s">
        <v>53</v>
      </c>
      <c r="D94" s="15">
        <f>D95+D96</f>
        <v>0</v>
      </c>
      <c r="E94" s="15">
        <f>E95+E96</f>
        <v>0</v>
      </c>
      <c r="F94" s="15">
        <f>F95+F96</f>
        <v>0</v>
      </c>
      <c r="G94" s="15">
        <f>G95+G96</f>
        <v>0</v>
      </c>
      <c r="H94" s="15">
        <f>H95+H96</f>
        <v>0</v>
      </c>
      <c r="I94" s="15">
        <f>I95+I96</f>
        <v>0</v>
      </c>
      <c r="J94" s="15">
        <f>J95+J96</f>
        <v>0</v>
      </c>
      <c r="K94" s="15">
        <f>K95+K96</f>
        <v>0</v>
      </c>
      <c r="L94" s="15">
        <f>L95+L96</f>
        <v>0</v>
      </c>
      <c r="M94" s="15">
        <f>M95+M96</f>
        <v>0</v>
      </c>
      <c r="N94" s="15">
        <f>N95+N96</f>
        <v>0</v>
      </c>
      <c r="O94" s="15">
        <f>O95+O96</f>
        <v>0</v>
      </c>
      <c r="P94" s="15">
        <f>P95+P96</f>
        <v>0</v>
      </c>
      <c r="Q94" s="15">
        <f>Q95+Q96</f>
        <v>0</v>
      </c>
      <c r="R94" s="15">
        <f>R95+R96</f>
        <v>0</v>
      </c>
      <c r="S94" s="15">
        <f>S95+S96</f>
        <v>0</v>
      </c>
      <c r="T94" s="15">
        <f>T95+T96</f>
        <v>0</v>
      </c>
      <c r="U94" s="15">
        <f>U95+U96</f>
        <v>0</v>
      </c>
      <c r="V94" s="15">
        <f>V95+V96</f>
        <v>0</v>
      </c>
      <c r="W94" s="15">
        <f>W95+W96</f>
        <v>0</v>
      </c>
      <c r="X94" s="15">
        <f>X95+X96</f>
        <v>0</v>
      </c>
      <c r="Y94" s="15">
        <f>Y95+Y96</f>
        <v>0</v>
      </c>
      <c r="Z94" s="15"/>
      <c r="AA94" s="15"/>
      <c r="AB94" s="15">
        <f>AB95+AB96</f>
        <v>0</v>
      </c>
      <c r="AC94" s="15">
        <f>AC95+AC96</f>
        <v>0</v>
      </c>
      <c r="AD94" s="15">
        <f>AD95+AD96</f>
        <v>0</v>
      </c>
      <c r="AE94" s="15">
        <f>AE95+AE96</f>
        <v>0</v>
      </c>
      <c r="AF94" s="15">
        <f>AF95+AF96</f>
        <v>0</v>
      </c>
      <c r="AG94" s="15">
        <f>AG95+AG96</f>
        <v>0</v>
      </c>
      <c r="AH94" s="44">
        <f>AH95+AH96</f>
        <v>0</v>
      </c>
      <c r="AI94" s="39">
        <f>AI95+AI96</f>
        <v>0</v>
      </c>
      <c r="AJ94" s="39">
        <f>AJ95+AJ96</f>
        <v>0</v>
      </c>
      <c r="AK94" s="39">
        <f>AK95+AK96</f>
        <v>0</v>
      </c>
    </row>
    <row r="95" spans="1:37" ht="45" x14ac:dyDescent="0.25">
      <c r="A95" s="27" t="s">
        <v>139</v>
      </c>
      <c r="B95" s="11" t="s">
        <v>140</v>
      </c>
      <c r="C95" s="28" t="s">
        <v>53</v>
      </c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37"/>
      <c r="AI95" s="42"/>
      <c r="AJ95" s="42"/>
      <c r="AK95" s="42"/>
    </row>
    <row r="96" spans="1:37" ht="30" x14ac:dyDescent="0.25">
      <c r="A96" s="27" t="s">
        <v>141</v>
      </c>
      <c r="B96" s="11" t="s">
        <v>142</v>
      </c>
      <c r="C96" s="28" t="s">
        <v>53</v>
      </c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37"/>
      <c r="AI96" s="42"/>
      <c r="AJ96" s="42"/>
      <c r="AK96" s="42"/>
    </row>
    <row r="97" spans="1:37" ht="28.5" x14ac:dyDescent="0.25">
      <c r="A97" s="13" t="s">
        <v>143</v>
      </c>
      <c r="B97" s="14" t="s">
        <v>144</v>
      </c>
      <c r="C97" s="15" t="s">
        <v>53</v>
      </c>
      <c r="D97" s="62">
        <f>SUM(D98:D98)</f>
        <v>0</v>
      </c>
      <c r="E97" s="62">
        <f>SUM(E98:E98)</f>
        <v>0</v>
      </c>
      <c r="F97" s="62">
        <f>SUM(F98:F98)</f>
        <v>0</v>
      </c>
      <c r="G97" s="62">
        <f>SUM(G98:G98)</f>
        <v>0</v>
      </c>
      <c r="H97" s="62">
        <f>SUM(H98:H98)</f>
        <v>0</v>
      </c>
      <c r="I97" s="62">
        <f>SUM(I98:I98)</f>
        <v>0</v>
      </c>
      <c r="J97" s="62">
        <f>SUM(J98:J98)</f>
        <v>0</v>
      </c>
      <c r="K97" s="62">
        <f>SUM(K98:K98)</f>
        <v>0</v>
      </c>
      <c r="L97" s="62">
        <f>SUM(L98:L98)</f>
        <v>0</v>
      </c>
      <c r="M97" s="62">
        <f>SUM(M98:M98)</f>
        <v>0</v>
      </c>
      <c r="N97" s="62">
        <f>SUM(N98:N98)</f>
        <v>0</v>
      </c>
      <c r="O97" s="62">
        <f>SUM(O98:O98)</f>
        <v>0</v>
      </c>
      <c r="P97" s="62">
        <f>SUM(P98:P98)</f>
        <v>0</v>
      </c>
      <c r="Q97" s="62">
        <f>SUM(Q98:Q98)</f>
        <v>0</v>
      </c>
      <c r="R97" s="62">
        <f>SUM(R98:R98)</f>
        <v>0</v>
      </c>
      <c r="S97" s="62">
        <f>SUM(S98:S98)</f>
        <v>0</v>
      </c>
      <c r="T97" s="62">
        <f>SUM(T98:T98)</f>
        <v>0</v>
      </c>
      <c r="U97" s="62">
        <f>SUM(U98:U98)</f>
        <v>0</v>
      </c>
      <c r="V97" s="62">
        <f>SUM(V98:V98)</f>
        <v>0</v>
      </c>
      <c r="W97" s="62">
        <f>SUM(W98:W98)</f>
        <v>0</v>
      </c>
      <c r="X97" s="62">
        <f>SUM(X98:X98)</f>
        <v>0</v>
      </c>
      <c r="Y97" s="62">
        <f>SUM(Y98:Y98)</f>
        <v>0</v>
      </c>
      <c r="Z97" s="62">
        <f>SUM(Z98:Z98)</f>
        <v>0</v>
      </c>
      <c r="AA97" s="62">
        <f>SUM(AA98:AA98)</f>
        <v>0</v>
      </c>
      <c r="AB97" s="62">
        <f>SUM(AB98:AB98)</f>
        <v>0</v>
      </c>
      <c r="AC97" s="62">
        <f>SUM(AC98:AC98)</f>
        <v>0</v>
      </c>
      <c r="AD97" s="62">
        <f>SUM(AD98:AD98)</f>
        <v>0</v>
      </c>
      <c r="AE97" s="62">
        <f>SUM(AE98:AE98)</f>
        <v>0</v>
      </c>
      <c r="AF97" s="62">
        <f>SUM(AF98:AF98)</f>
        <v>0</v>
      </c>
      <c r="AG97" s="62">
        <f>SUM(AG98:AG98)</f>
        <v>0</v>
      </c>
      <c r="AH97" s="61">
        <f>SUM(AH98:AH98)</f>
        <v>0.98775000000000002</v>
      </c>
      <c r="AI97" s="61">
        <f>SUM(AI98:AI98)</f>
        <v>0</v>
      </c>
      <c r="AJ97" s="61">
        <f>SUM(AJ98:AJ98)</f>
        <v>0</v>
      </c>
      <c r="AK97" s="61">
        <f>SUM(AK98:AK98)</f>
        <v>0</v>
      </c>
    </row>
    <row r="98" spans="1:37" x14ac:dyDescent="0.25">
      <c r="A98" s="30" t="s">
        <v>143</v>
      </c>
      <c r="B98" s="31" t="s">
        <v>190</v>
      </c>
      <c r="C98" s="60" t="s">
        <v>195</v>
      </c>
      <c r="D98" s="51"/>
      <c r="E98" s="51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5">
        <v>0.98775000000000002</v>
      </c>
      <c r="AI98" s="37"/>
      <c r="AJ98" s="37"/>
      <c r="AK98" s="37"/>
    </row>
    <row r="99" spans="1:37" ht="28.5" x14ac:dyDescent="0.25">
      <c r="A99" s="20" t="s">
        <v>145</v>
      </c>
      <c r="B99" s="21" t="s">
        <v>146</v>
      </c>
      <c r="C99" s="22" t="s">
        <v>53</v>
      </c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44">
        <v>0</v>
      </c>
      <c r="AI99" s="40"/>
      <c r="AJ99" s="40"/>
      <c r="AK99" s="40"/>
    </row>
    <row r="100" spans="1:37" x14ac:dyDescent="0.25">
      <c r="A100" s="13" t="s">
        <v>147</v>
      </c>
      <c r="B100" s="14" t="s">
        <v>148</v>
      </c>
      <c r="C100" s="15" t="s">
        <v>53</v>
      </c>
      <c r="D100" s="15">
        <f>SUM(D101:D103)</f>
        <v>0</v>
      </c>
      <c r="E100" s="15">
        <f>SUM(E101:E103)</f>
        <v>0</v>
      </c>
      <c r="F100" s="15">
        <f>SUM(F101:F103)</f>
        <v>0</v>
      </c>
      <c r="G100" s="15">
        <f>SUM(G101:G103)</f>
        <v>0</v>
      </c>
      <c r="H100" s="15">
        <f>SUM(H101:H103)</f>
        <v>0</v>
      </c>
      <c r="I100" s="15">
        <f>SUM(I101:I103)</f>
        <v>0</v>
      </c>
      <c r="J100" s="15">
        <f>SUM(J101:J103)</f>
        <v>0</v>
      </c>
      <c r="K100" s="15">
        <f>SUM(K101:K103)</f>
        <v>0</v>
      </c>
      <c r="L100" s="15">
        <f>SUM(L101:L103)</f>
        <v>0</v>
      </c>
      <c r="M100" s="15">
        <f>SUM(M101:M103)</f>
        <v>0</v>
      </c>
      <c r="N100" s="15">
        <f>SUM(N101:N103)</f>
        <v>0</v>
      </c>
      <c r="O100" s="15">
        <f>SUM(O101:O103)</f>
        <v>0</v>
      </c>
      <c r="P100" s="15">
        <f>SUM(P101:P103)</f>
        <v>0</v>
      </c>
      <c r="Q100" s="15">
        <f>SUM(Q101:Q103)</f>
        <v>0</v>
      </c>
      <c r="R100" s="15">
        <f>SUM(R101:R103)</f>
        <v>0</v>
      </c>
      <c r="S100" s="15">
        <f>SUM(S101:S103)</f>
        <v>0</v>
      </c>
      <c r="T100" s="15">
        <f>SUM(T101:T103)</f>
        <v>0</v>
      </c>
      <c r="U100" s="15">
        <f>SUM(U101:U103)</f>
        <v>0</v>
      </c>
      <c r="V100" s="15">
        <f>SUM(V101:V103)</f>
        <v>0</v>
      </c>
      <c r="W100" s="15">
        <f>SUM(W101:W103)</f>
        <v>0</v>
      </c>
      <c r="X100" s="15">
        <f>SUM(X101:X103)</f>
        <v>0</v>
      </c>
      <c r="Y100" s="15">
        <f>SUM(Y101:Y103)</f>
        <v>0</v>
      </c>
      <c r="Z100" s="15"/>
      <c r="AA100" s="15"/>
      <c r="AB100" s="15">
        <f>SUM(AB101:AB103)</f>
        <v>0</v>
      </c>
      <c r="AC100" s="15">
        <f>SUM(AC101:AC103)</f>
        <v>0</v>
      </c>
      <c r="AD100" s="15">
        <f>SUM(AD101:AD103)</f>
        <v>0</v>
      </c>
      <c r="AE100" s="15">
        <f>SUM(AE101:AE103)</f>
        <v>0</v>
      </c>
      <c r="AF100" s="15">
        <f>SUM(AF101:AF103)</f>
        <v>0</v>
      </c>
      <c r="AG100" s="15">
        <f>SUM(AG101:AG103)</f>
        <v>0</v>
      </c>
      <c r="AH100" s="44">
        <f>SUM(AH101:AH103)</f>
        <v>8.4689999999999994</v>
      </c>
      <c r="AI100" s="39">
        <f>SUM(AI101:AI103)</f>
        <v>0</v>
      </c>
      <c r="AJ100" s="39">
        <f>SUM(AJ101:AJ103)</f>
        <v>0</v>
      </c>
      <c r="AK100" s="39">
        <f>SUM(AK101:AK103)</f>
        <v>0</v>
      </c>
    </row>
    <row r="101" spans="1:37" s="33" customFormat="1" ht="30" x14ac:dyDescent="0.25">
      <c r="A101" s="30" t="s">
        <v>147</v>
      </c>
      <c r="B101" s="31" t="s">
        <v>173</v>
      </c>
      <c r="C101" s="57" t="s">
        <v>196</v>
      </c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7"/>
      <c r="S101" s="57"/>
      <c r="T101" s="57"/>
      <c r="U101" s="57"/>
      <c r="V101" s="57"/>
      <c r="W101" s="57"/>
      <c r="X101" s="57"/>
      <c r="Y101" s="57"/>
      <c r="Z101" s="57">
        <v>1</v>
      </c>
      <c r="AA101" s="57"/>
      <c r="AB101" s="57"/>
      <c r="AC101" s="57"/>
      <c r="AD101" s="57"/>
      <c r="AE101" s="57"/>
      <c r="AF101" s="57"/>
      <c r="AG101" s="57"/>
      <c r="AH101" s="45">
        <v>0.8</v>
      </c>
      <c r="AI101" s="37"/>
      <c r="AJ101" s="37"/>
      <c r="AK101" s="37"/>
    </row>
    <row r="102" spans="1:37" s="33" customFormat="1" ht="30" x14ac:dyDescent="0.25">
      <c r="A102" s="30" t="s">
        <v>147</v>
      </c>
      <c r="B102" s="31" t="s">
        <v>217</v>
      </c>
      <c r="C102" s="65" t="s">
        <v>216</v>
      </c>
      <c r="D102" s="65"/>
      <c r="E102" s="65"/>
      <c r="F102" s="65"/>
      <c r="G102" s="65"/>
      <c r="H102" s="65"/>
      <c r="I102" s="65"/>
      <c r="J102" s="65"/>
      <c r="K102" s="65"/>
      <c r="L102" s="65"/>
      <c r="M102" s="65"/>
      <c r="N102" s="65"/>
      <c r="O102" s="65"/>
      <c r="P102" s="65"/>
      <c r="Q102" s="65"/>
      <c r="R102" s="65"/>
      <c r="S102" s="65"/>
      <c r="T102" s="65"/>
      <c r="U102" s="65"/>
      <c r="V102" s="65"/>
      <c r="W102" s="65"/>
      <c r="X102" s="65"/>
      <c r="Y102" s="65"/>
      <c r="Z102" s="65">
        <v>1</v>
      </c>
      <c r="AA102" s="65"/>
      <c r="AB102" s="65"/>
      <c r="AC102" s="65"/>
      <c r="AD102" s="65"/>
      <c r="AE102" s="65"/>
      <c r="AF102" s="65"/>
      <c r="AG102" s="65"/>
      <c r="AH102" s="45">
        <v>3.508</v>
      </c>
      <c r="AI102" s="37"/>
      <c r="AJ102" s="37"/>
      <c r="AK102" s="37"/>
    </row>
    <row r="103" spans="1:37" s="33" customFormat="1" ht="30" x14ac:dyDescent="0.25">
      <c r="A103" s="30" t="s">
        <v>147</v>
      </c>
      <c r="B103" s="31" t="s">
        <v>199</v>
      </c>
      <c r="C103" s="56" t="s">
        <v>200</v>
      </c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>
        <v>1</v>
      </c>
      <c r="AA103" s="32"/>
      <c r="AB103" s="32"/>
      <c r="AC103" s="32"/>
      <c r="AD103" s="32"/>
      <c r="AE103" s="32"/>
      <c r="AF103" s="32"/>
      <c r="AG103" s="32"/>
      <c r="AH103" s="45">
        <v>4.1609999999999996</v>
      </c>
      <c r="AI103" s="37"/>
      <c r="AJ103" s="37"/>
      <c r="AK103" s="37"/>
    </row>
    <row r="104" spans="1:37" s="33" customFormat="1" x14ac:dyDescent="0.25">
      <c r="A104" s="34"/>
      <c r="AH104" s="35"/>
    </row>
  </sheetData>
  <mergeCells count="41">
    <mergeCell ref="AJ17:AK17"/>
    <mergeCell ref="V17:W17"/>
    <mergeCell ref="X17:Y17"/>
    <mergeCell ref="Z17:AA17"/>
    <mergeCell ref="AB17:AC17"/>
    <mergeCell ref="AD17:AE17"/>
    <mergeCell ref="AF17:AG17"/>
    <mergeCell ref="N17:O17"/>
    <mergeCell ref="P17:Q17"/>
    <mergeCell ref="R17:S17"/>
    <mergeCell ref="T17:U17"/>
    <mergeCell ref="AH17:AI17"/>
    <mergeCell ref="A15:A18"/>
    <mergeCell ref="B15:B18"/>
    <mergeCell ref="C15:C18"/>
    <mergeCell ref="D15:AK15"/>
    <mergeCell ref="D16:M16"/>
    <mergeCell ref="N16:AA16"/>
    <mergeCell ref="AB16:AC16"/>
    <mergeCell ref="AD16:AE16"/>
    <mergeCell ref="AF16:AG16"/>
    <mergeCell ref="AH16:AI16"/>
    <mergeCell ref="AJ16:AK16"/>
    <mergeCell ref="D17:E17"/>
    <mergeCell ref="F17:G17"/>
    <mergeCell ref="H17:I17"/>
    <mergeCell ref="J17:K17"/>
    <mergeCell ref="L17:M17"/>
    <mergeCell ref="A14:AK14"/>
    <mergeCell ref="A6:AK6"/>
    <mergeCell ref="A7:AK7"/>
    <mergeCell ref="A9:AK9"/>
    <mergeCell ref="A10:AK10"/>
    <mergeCell ref="A11:AK11"/>
    <mergeCell ref="A12:AK12"/>
    <mergeCell ref="A13:AK13"/>
    <mergeCell ref="AG1:AK1"/>
    <mergeCell ref="O2:P2"/>
    <mergeCell ref="Q2:R2"/>
    <mergeCell ref="AG2:AK2"/>
    <mergeCell ref="AG3:AK3"/>
  </mergeCells>
  <pageMargins left="0.7" right="0.7" top="0.75" bottom="0.75" header="0.3" footer="0.3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(2021)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2019-02-22T00:33:27Z</dcterms:modified>
</cp:coreProperties>
</file>