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20" windowWidth="24000" windowHeight="9090" activeTab="1"/>
  </bookViews>
  <sheets>
    <sheet name="1 кв.2018" sheetId="12" r:id="rId1"/>
    <sheet name="2 кв.2018" sheetId="13" r:id="rId2"/>
  </sheets>
  <calcPr calcId="145621" refMode="R1C1"/>
</workbook>
</file>

<file path=xl/calcChain.xml><?xml version="1.0" encoding="utf-8"?>
<calcChain xmlns="http://schemas.openxmlformats.org/spreadsheetml/2006/main">
  <c r="BB42" i="13" l="1"/>
  <c r="BB23" i="13" l="1"/>
  <c r="BB18" i="13"/>
  <c r="BB33" i="13"/>
  <c r="BB35" i="13"/>
  <c r="CB43" i="13"/>
  <c r="BB43" i="13"/>
  <c r="CB25" i="13"/>
  <c r="BB25" i="13"/>
  <c r="CB43" i="12" l="1"/>
  <c r="BB33" i="12" l="1"/>
  <c r="BB23" i="12" l="1"/>
  <c r="BB18" i="12"/>
  <c r="BB25" i="12"/>
  <c r="CB25" i="12" l="1"/>
  <c r="BB43" i="12" l="1"/>
</calcChain>
</file>

<file path=xl/sharedStrings.xml><?xml version="1.0" encoding="utf-8"?>
<sst xmlns="http://schemas.openxmlformats.org/spreadsheetml/2006/main" count="108" uniqueCount="55">
  <si>
    <t>(подпись)</t>
  </si>
  <si>
    <t>М.П.</t>
  </si>
  <si>
    <t>*</t>
  </si>
  <si>
    <t>По кредитам и займам необходимо указать сумму открытых кредитных линий и сумму реально выбранных средств.</t>
  </si>
  <si>
    <t>Пояснения по расчету кредитного потенциала</t>
  </si>
  <si>
    <t>на период 2010 - 2012 гг.</t>
  </si>
  <si>
    <t>на 2010 г.</t>
  </si>
  <si>
    <t>Собственная оценка кредитного потенциала:</t>
  </si>
  <si>
    <t>Оценка кредитного потенциала</t>
  </si>
  <si>
    <t>Дефицит финансирования</t>
  </si>
  <si>
    <t>Обеспеченность источниками финансирования</t>
  </si>
  <si>
    <t>Профинансировано на отчетную дату</t>
  </si>
  <si>
    <t>Всего потребность в финансировании инвестиционной программы</t>
  </si>
  <si>
    <t>Оценка обеспеченности инвестиционных программ</t>
  </si>
  <si>
    <t>Сумма процентов, выплаченных по кредитам и займам</t>
  </si>
  <si>
    <t>по поставкам топлива</t>
  </si>
  <si>
    <t>по ремонтам</t>
  </si>
  <si>
    <t>по строительству</t>
  </si>
  <si>
    <t>кредиторская задолженность, в т.ч.:</t>
  </si>
  <si>
    <t>кредиты и займы*</t>
  </si>
  <si>
    <t>Краткосрочные обязательства, в т.ч.:</t>
  </si>
  <si>
    <t>прочее</t>
  </si>
  <si>
    <t>займы организаций</t>
  </si>
  <si>
    <t>облигационные займы</t>
  </si>
  <si>
    <t>кредиты</t>
  </si>
  <si>
    <t>* Заемный капитал (долгосрочные обязательства),
в т.ч.:</t>
  </si>
  <si>
    <t>Собственный капитал</t>
  </si>
  <si>
    <t>авансы выданные</t>
  </si>
  <si>
    <t>покупатели и заказчики</t>
  </si>
  <si>
    <t>Дебиторская задолженность, в т.ч.:</t>
  </si>
  <si>
    <t>EBITDA</t>
  </si>
  <si>
    <t>другое (расшифровать)</t>
  </si>
  <si>
    <t>дивиденды</t>
  </si>
  <si>
    <t>Направления распределения чистой прибыли:</t>
  </si>
  <si>
    <t>Чистая прибыль</t>
  </si>
  <si>
    <t>Выручка</t>
  </si>
  <si>
    <t>на конец отчетного квартала/за отчетный квартал</t>
  </si>
  <si>
    <t>место учета</t>
  </si>
  <si>
    <t>Наименование показателя</t>
  </si>
  <si>
    <t>года/</t>
  </si>
  <si>
    <t>квартал</t>
  </si>
  <si>
    <t>Приложение № 12
к Приказу Минэнерго России
от 24.03.2010 № 114</t>
  </si>
  <si>
    <t>Финансовые показатели за отчетный период</t>
  </si>
  <si>
    <t>год</t>
  </si>
  <si>
    <t xml:space="preserve">      Утверждаю </t>
  </si>
  <si>
    <t>________________Д.В. Добротин</t>
  </si>
  <si>
    <t>Директор филиала "Камчатский" АО "Оборонэнерго"
АО "Оборонэнерго"</t>
  </si>
  <si>
    <t>Начальник ПЭО</t>
  </si>
  <si>
    <t>Е.Л. Тарнавская</t>
  </si>
  <si>
    <t>2018</t>
  </si>
  <si>
    <t>2017</t>
  </si>
  <si>
    <t>на конец 2017 года/
за 2017год</t>
  </si>
  <si>
    <t>"____" мая  2018 года</t>
  </si>
  <si>
    <t>2</t>
  </si>
  <si>
    <t>"____" __________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</si>
</sst>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1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0" fillId="0" borderId="0"/>
  </cellStyleXfs>
  <cellXfs count="8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1" xfId="0" applyFont="1" applyFill="1" applyBorder="1"/>
    <xf numFmtId="0" fontId="4" fillId="0" borderId="2" xfId="0" applyFont="1" applyFill="1" applyBorder="1"/>
    <xf numFmtId="0" fontId="4" fillId="0" borderId="3" xfId="0" applyFont="1" applyFill="1" applyBorder="1"/>
    <xf numFmtId="0" fontId="6" fillId="0" borderId="0" xfId="0" applyFont="1" applyFill="1"/>
    <xf numFmtId="0" fontId="8" fillId="0" borderId="0" xfId="0" applyFont="1"/>
    <xf numFmtId="0" fontId="7" fillId="0" borderId="0" xfId="0" applyFont="1"/>
    <xf numFmtId="164" fontId="3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3" borderId="0" xfId="0" applyFont="1" applyFill="1" applyBorder="1" applyAlignme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" fillId="0" borderId="0" xfId="0" applyFont="1"/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3" fontId="4" fillId="4" borderId="3" xfId="0" applyNumberFormat="1" applyFont="1" applyFill="1" applyBorder="1" applyAlignment="1">
      <alignment horizontal="center" vertical="center"/>
    </xf>
    <xf numFmtId="3" fontId="4" fillId="4" borderId="5" xfId="0" applyNumberFormat="1" applyFont="1" applyFill="1" applyBorder="1" applyAlignment="1">
      <alignment horizontal="center" vertical="center"/>
    </xf>
    <xf numFmtId="3" fontId="4" fillId="4" borderId="6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9" fontId="3" fillId="3" borderId="0" xfId="0" applyNumberFormat="1" applyFont="1" applyFill="1" applyBorder="1" applyAlignment="1"/>
    <xf numFmtId="0" fontId="4" fillId="0" borderId="0" xfId="0" applyFont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3" fontId="7" fillId="4" borderId="3" xfId="0" applyNumberFormat="1" applyFont="1" applyFill="1" applyBorder="1" applyAlignment="1">
      <alignment horizontal="center" vertical="center"/>
    </xf>
    <xf numFmtId="3" fontId="7" fillId="4" borderId="5" xfId="0" applyNumberFormat="1" applyFont="1" applyFill="1" applyBorder="1" applyAlignment="1">
      <alignment horizontal="center" vertical="center"/>
    </xf>
    <xf numFmtId="3" fontId="7" fillId="4" borderId="6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1" xfId="2"/>
    <cellStyle name="Обычный 2" xfId="1"/>
    <cellStyle name="Обычный 3" xfId="3"/>
  </cellStyles>
  <dxfs count="0"/>
  <tableStyles count="0" defaultTableStyle="TableStyleMedium9" defaultPivotStyle="PivotStyleLight16"/>
  <colors>
    <mruColors>
      <color rgb="FFFFCC00"/>
      <color rgb="FFFFFFCC"/>
      <color rgb="FFFF99CC"/>
      <color rgb="FFFF7C8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Y55"/>
  <sheetViews>
    <sheetView topLeftCell="A10" workbookViewId="0">
      <selection activeCell="BB42" sqref="BB42:CA42"/>
    </sheetView>
  </sheetViews>
  <sheetFormatPr defaultColWidth="0.85546875" defaultRowHeight="12.75" x14ac:dyDescent="0.2"/>
  <cols>
    <col min="1" max="23" width="0.85546875" style="2"/>
    <col min="24" max="24" width="0.7109375" style="2" customWidth="1"/>
    <col min="25" max="39" width="0.85546875" style="2"/>
    <col min="40" max="40" width="1.140625" style="2" customWidth="1"/>
    <col min="41" max="51" width="0.85546875" style="2"/>
    <col min="52" max="52" width="9.42578125" style="2" customWidth="1"/>
    <col min="53" max="53" width="7.140625" style="2" customWidth="1"/>
    <col min="54" max="78" width="0.85546875" style="2"/>
    <col min="79" max="79" width="2.7109375" style="2" customWidth="1"/>
    <col min="80" max="104" width="0.85546875" style="2"/>
    <col min="105" max="105" width="1.5703125" style="2" customWidth="1"/>
    <col min="106" max="16384" width="0.85546875" style="2"/>
  </cols>
  <sheetData>
    <row r="1" spans="1:106" ht="41.45" customHeight="1" x14ac:dyDescent="0.2">
      <c r="BU1" s="77" t="s">
        <v>41</v>
      </c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</row>
    <row r="2" spans="1:106" ht="23.1" customHeight="1" x14ac:dyDescent="0.2"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3" spans="1:106" ht="15.75" x14ac:dyDescent="0.25">
      <c r="AZ3" s="1"/>
      <c r="BA3" s="27" t="s">
        <v>44</v>
      </c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1"/>
    </row>
    <row r="4" spans="1:106" ht="15.75" x14ac:dyDescent="0.25">
      <c r="AZ4" s="34" t="s">
        <v>46</v>
      </c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20"/>
      <c r="DB4" s="20"/>
    </row>
    <row r="5" spans="1:106" ht="15.75" x14ac:dyDescent="0.25"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20"/>
      <c r="DB5" s="20"/>
    </row>
    <row r="6" spans="1:106" ht="15.6" customHeight="1" x14ac:dyDescent="0.25">
      <c r="AZ6" s="35" t="s">
        <v>45</v>
      </c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20"/>
      <c r="DB6" s="20"/>
    </row>
    <row r="7" spans="1:106" ht="15.75" x14ac:dyDescent="0.25"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32" t="s">
        <v>0</v>
      </c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</row>
    <row r="8" spans="1:106" ht="15.75" x14ac:dyDescent="0.25"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</row>
    <row r="9" spans="1:106" ht="15.75" x14ac:dyDescent="0.25"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33" t="s">
        <v>52</v>
      </c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1"/>
    </row>
    <row r="10" spans="1:106" ht="15.75" x14ac:dyDescent="0.25"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9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1"/>
    </row>
    <row r="11" spans="1:106" ht="15.75" x14ac:dyDescent="0.25"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8" t="s">
        <v>1</v>
      </c>
      <c r="DB11" s="1"/>
    </row>
    <row r="12" spans="1:106" s="9" customFormat="1" ht="15.75" x14ac:dyDescent="0.25">
      <c r="K12" s="28" t="s">
        <v>42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9" t="s">
        <v>53</v>
      </c>
      <c r="BF12" s="29"/>
      <c r="BG12" s="29"/>
      <c r="BH12" s="29"/>
      <c r="BI12" s="30" t="s">
        <v>40</v>
      </c>
      <c r="BJ12" s="30"/>
      <c r="BK12" s="30"/>
      <c r="BL12" s="30"/>
      <c r="BM12" s="30"/>
      <c r="BN12" s="30"/>
      <c r="BO12" s="30"/>
      <c r="BP12" s="30"/>
      <c r="BQ12" s="30"/>
      <c r="BR12" s="30"/>
      <c r="BS12" s="29" t="s">
        <v>49</v>
      </c>
      <c r="BT12" s="29"/>
      <c r="BU12" s="29"/>
      <c r="BV12" s="29"/>
      <c r="BW12" s="29"/>
      <c r="BX12" s="29"/>
      <c r="BY12" s="29"/>
      <c r="BZ12" s="31" t="s">
        <v>39</v>
      </c>
      <c r="CA12" s="31"/>
      <c r="CB12" s="31"/>
      <c r="CC12" s="31"/>
      <c r="CD12" s="31"/>
      <c r="CE12" s="31"/>
      <c r="CF12" s="29" t="s">
        <v>50</v>
      </c>
      <c r="CG12" s="29"/>
      <c r="CH12" s="29"/>
      <c r="CI12" s="29"/>
      <c r="CJ12" s="29"/>
      <c r="CK12" s="29"/>
      <c r="CL12" s="29"/>
      <c r="CM12" s="28" t="s">
        <v>43</v>
      </c>
      <c r="CN12" s="28"/>
      <c r="CO12" s="28"/>
      <c r="CP12" s="28"/>
      <c r="CQ12" s="28"/>
      <c r="CR12" s="28"/>
      <c r="CS12" s="28"/>
      <c r="CT12" s="28"/>
      <c r="CU12" s="28"/>
    </row>
    <row r="13" spans="1:106" s="9" customFormat="1" ht="15.75" x14ac:dyDescent="0.25"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1"/>
      <c r="BF13" s="11"/>
      <c r="BG13" s="11"/>
      <c r="BH13" s="11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1"/>
      <c r="BT13" s="11"/>
      <c r="BU13" s="11"/>
      <c r="BV13" s="11"/>
      <c r="BW13" s="11"/>
      <c r="BX13" s="11"/>
      <c r="BY13" s="11"/>
      <c r="BZ13" s="15"/>
      <c r="CA13" s="15"/>
      <c r="CB13" s="15"/>
      <c r="CC13" s="15"/>
      <c r="CD13" s="15"/>
      <c r="CE13" s="15"/>
      <c r="CF13" s="11"/>
      <c r="CG13" s="11"/>
      <c r="CH13" s="11"/>
      <c r="CI13" s="11"/>
      <c r="CJ13" s="11"/>
      <c r="CK13" s="11"/>
      <c r="CL13" s="11"/>
      <c r="CM13" s="13"/>
      <c r="CN13" s="13"/>
      <c r="CO13" s="13"/>
      <c r="CP13" s="13"/>
      <c r="CQ13" s="13"/>
      <c r="CR13" s="13"/>
      <c r="CS13" s="13"/>
      <c r="CT13" s="13"/>
      <c r="CU13" s="13"/>
    </row>
    <row r="15" spans="1:106" ht="12.95" customHeight="1" x14ac:dyDescent="0.2">
      <c r="A15" s="59" t="s">
        <v>38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1"/>
      <c r="BB15" s="36" t="s">
        <v>36</v>
      </c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8"/>
      <c r="CB15" s="36" t="s">
        <v>51</v>
      </c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6" ht="28.5" customHeight="1" x14ac:dyDescent="0.2">
      <c r="A16" s="42" t="s">
        <v>37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4"/>
      <c r="BB16" s="39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1"/>
      <c r="CB16" s="39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1"/>
    </row>
    <row r="17" spans="1:105" x14ac:dyDescent="0.2">
      <c r="A17" s="42">
        <v>1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4"/>
      <c r="BB17" s="42">
        <v>2</v>
      </c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4"/>
      <c r="CB17" s="42">
        <v>3</v>
      </c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4"/>
    </row>
    <row r="18" spans="1:105" s="3" customFormat="1" x14ac:dyDescent="0.2">
      <c r="A18" s="6"/>
      <c r="B18" s="46" t="s">
        <v>35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7"/>
      <c r="BB18" s="56">
        <f>156453.58372/1.18</f>
        <v>132587.78281355932</v>
      </c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8"/>
      <c r="CB18" s="56">
        <v>421022.2</v>
      </c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8"/>
    </row>
    <row r="19" spans="1:105" s="3" customFormat="1" x14ac:dyDescent="0.2">
      <c r="A19" s="6"/>
      <c r="B19" s="46" t="s">
        <v>34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7"/>
      <c r="BB19" s="56">
        <v>18835.599999999999</v>
      </c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8"/>
      <c r="CB19" s="56">
        <v>4587</v>
      </c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8"/>
    </row>
    <row r="20" spans="1:105" s="3" customFormat="1" x14ac:dyDescent="0.2">
      <c r="A20" s="6"/>
      <c r="B20" s="46" t="s">
        <v>33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7"/>
      <c r="BB20" s="48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50"/>
      <c r="CB20" s="51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3"/>
    </row>
    <row r="21" spans="1:105" s="3" customFormat="1" x14ac:dyDescent="0.2">
      <c r="A21" s="45"/>
      <c r="B21" s="46"/>
      <c r="C21" s="46"/>
      <c r="D21" s="46" t="s">
        <v>32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7"/>
      <c r="BB21" s="48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50"/>
      <c r="CB21" s="51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3"/>
    </row>
    <row r="22" spans="1:105" s="3" customFormat="1" x14ac:dyDescent="0.2">
      <c r="A22" s="54"/>
      <c r="B22" s="55"/>
      <c r="C22" s="55"/>
      <c r="D22" s="46" t="s">
        <v>31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7"/>
      <c r="BB22" s="48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50"/>
      <c r="CB22" s="51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3"/>
    </row>
    <row r="23" spans="1:105" s="3" customFormat="1" x14ac:dyDescent="0.2">
      <c r="A23" s="6"/>
      <c r="B23" s="46" t="s">
        <v>30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7"/>
      <c r="BB23" s="56">
        <f>BB19+7048.823+6503.149</f>
        <v>32387.572</v>
      </c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8"/>
      <c r="CB23" s="56">
        <v>58150</v>
      </c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8"/>
    </row>
    <row r="24" spans="1:105" s="3" customFormat="1" x14ac:dyDescent="0.2">
      <c r="A24" s="5"/>
      <c r="B24" s="46" t="s">
        <v>29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7"/>
      <c r="BB24" s="56">
        <v>1985183.953</v>
      </c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8"/>
      <c r="CB24" s="56">
        <v>2193215.7999999998</v>
      </c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  <c r="DA24" s="58"/>
    </row>
    <row r="25" spans="1:105" s="3" customFormat="1" x14ac:dyDescent="0.2">
      <c r="A25" s="45"/>
      <c r="B25" s="46"/>
      <c r="C25" s="46"/>
      <c r="D25" s="46" t="s">
        <v>28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7"/>
      <c r="BB25" s="56">
        <f>BB24-BB26</f>
        <v>319718.43200000003</v>
      </c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8"/>
      <c r="CB25" s="56">
        <f>CB24-CB26</f>
        <v>321003.6819999998</v>
      </c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  <c r="CN25" s="57"/>
      <c r="CO25" s="57"/>
      <c r="CP25" s="57"/>
      <c r="CQ25" s="57"/>
      <c r="CR25" s="57"/>
      <c r="CS25" s="57"/>
      <c r="CT25" s="57"/>
      <c r="CU25" s="57"/>
      <c r="CV25" s="57"/>
      <c r="CW25" s="57"/>
      <c r="CX25" s="57"/>
      <c r="CY25" s="57"/>
      <c r="CZ25" s="57"/>
      <c r="DA25" s="58"/>
    </row>
    <row r="26" spans="1:105" s="3" customFormat="1" x14ac:dyDescent="0.2">
      <c r="A26" s="54"/>
      <c r="B26" s="55"/>
      <c r="C26" s="55"/>
      <c r="D26" s="46" t="s">
        <v>27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7"/>
      <c r="BB26" s="56">
        <v>1665465.5209999999</v>
      </c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8"/>
      <c r="CB26" s="56">
        <v>1872212.118</v>
      </c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8"/>
    </row>
    <row r="27" spans="1:105" s="3" customFormat="1" x14ac:dyDescent="0.2">
      <c r="A27" s="6"/>
      <c r="B27" s="46" t="s">
        <v>26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7"/>
      <c r="BB27" s="48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50"/>
      <c r="CB27" s="48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50"/>
    </row>
    <row r="28" spans="1:105" s="3" customFormat="1" ht="12.95" customHeight="1" x14ac:dyDescent="0.2">
      <c r="A28" s="5"/>
      <c r="B28" s="62" t="s">
        <v>25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3"/>
      <c r="BB28" s="48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50"/>
      <c r="CB28" s="48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50"/>
    </row>
    <row r="29" spans="1:105" s="3" customFormat="1" x14ac:dyDescent="0.2">
      <c r="A29" s="45"/>
      <c r="B29" s="46"/>
      <c r="C29" s="46"/>
      <c r="D29" s="46" t="s">
        <v>24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7"/>
      <c r="BB29" s="48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50"/>
      <c r="CB29" s="48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50"/>
    </row>
    <row r="30" spans="1:105" s="3" customFormat="1" x14ac:dyDescent="0.2">
      <c r="A30" s="45"/>
      <c r="B30" s="46"/>
      <c r="C30" s="46"/>
      <c r="D30" s="46" t="s">
        <v>23</v>
      </c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7"/>
      <c r="BB30" s="48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50"/>
      <c r="CB30" s="48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50"/>
    </row>
    <row r="31" spans="1:105" s="3" customFormat="1" x14ac:dyDescent="0.2">
      <c r="A31" s="45"/>
      <c r="B31" s="46"/>
      <c r="C31" s="46"/>
      <c r="D31" s="46" t="s">
        <v>22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7"/>
      <c r="BB31" s="48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50"/>
      <c r="CB31" s="48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50"/>
    </row>
    <row r="32" spans="1:105" s="3" customFormat="1" x14ac:dyDescent="0.2">
      <c r="A32" s="54"/>
      <c r="B32" s="55"/>
      <c r="C32" s="55"/>
      <c r="D32" s="46" t="s">
        <v>21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7"/>
      <c r="BB32" s="48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50"/>
      <c r="CB32" s="48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50"/>
    </row>
    <row r="33" spans="1:105" s="3" customFormat="1" x14ac:dyDescent="0.2">
      <c r="A33" s="5"/>
      <c r="B33" s="46" t="s">
        <v>20</v>
      </c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7"/>
      <c r="BB33" s="56">
        <f>BB35+84534.519+154.409</f>
        <v>3637175.9180000001</v>
      </c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8"/>
      <c r="CB33" s="56">
        <v>3548322</v>
      </c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8"/>
    </row>
    <row r="34" spans="1:105" s="3" customFormat="1" x14ac:dyDescent="0.2">
      <c r="A34" s="45"/>
      <c r="B34" s="46"/>
      <c r="C34" s="46"/>
      <c r="D34" s="46" t="s">
        <v>19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7"/>
      <c r="BB34" s="48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50"/>
      <c r="CB34" s="51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3"/>
    </row>
    <row r="35" spans="1:105" s="3" customFormat="1" x14ac:dyDescent="0.2">
      <c r="A35" s="54"/>
      <c r="B35" s="55"/>
      <c r="C35" s="55"/>
      <c r="D35" s="46" t="s">
        <v>18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7"/>
      <c r="BB35" s="56">
        <v>3552486.99</v>
      </c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8"/>
      <c r="CB35" s="56">
        <v>3465388</v>
      </c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8"/>
    </row>
    <row r="36" spans="1:105" s="7" customFormat="1" x14ac:dyDescent="0.2">
      <c r="A36" s="71"/>
      <c r="B36" s="69"/>
      <c r="C36" s="69"/>
      <c r="D36" s="69"/>
      <c r="E36" s="69"/>
      <c r="F36" s="69" t="s">
        <v>17</v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70"/>
      <c r="BB36" s="64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6"/>
      <c r="CB36" s="64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6"/>
    </row>
    <row r="37" spans="1:105" s="7" customFormat="1" x14ac:dyDescent="0.2">
      <c r="A37" s="71"/>
      <c r="B37" s="69"/>
      <c r="C37" s="69"/>
      <c r="D37" s="69"/>
      <c r="E37" s="69"/>
      <c r="F37" s="69" t="s">
        <v>16</v>
      </c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70"/>
      <c r="BB37" s="64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6"/>
      <c r="CB37" s="64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6"/>
    </row>
    <row r="38" spans="1:105" s="7" customFormat="1" x14ac:dyDescent="0.2">
      <c r="A38" s="67"/>
      <c r="B38" s="68"/>
      <c r="C38" s="68"/>
      <c r="D38" s="68"/>
      <c r="E38" s="68"/>
      <c r="F38" s="69" t="s">
        <v>15</v>
      </c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70"/>
      <c r="BB38" s="64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6"/>
      <c r="CB38" s="64"/>
      <c r="CC38" s="65"/>
      <c r="CD38" s="65"/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6"/>
    </row>
    <row r="39" spans="1:105" s="3" customFormat="1" x14ac:dyDescent="0.2">
      <c r="A39" s="5"/>
      <c r="B39" s="46" t="s">
        <v>14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7"/>
      <c r="BB39" s="48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50"/>
      <c r="CB39" s="48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50"/>
    </row>
    <row r="40" spans="1:105" ht="13.5" x14ac:dyDescent="0.2">
      <c r="A40" s="78" t="s">
        <v>13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80"/>
    </row>
    <row r="41" spans="1:105" s="3" customFormat="1" ht="12.95" customHeight="1" x14ac:dyDescent="0.2">
      <c r="A41" s="6"/>
      <c r="B41" s="62" t="s">
        <v>12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3"/>
      <c r="BB41" s="56">
        <v>2475437</v>
      </c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8"/>
      <c r="CB41" s="56">
        <v>221071</v>
      </c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8"/>
    </row>
    <row r="42" spans="1:105" s="3" customFormat="1" x14ac:dyDescent="0.2">
      <c r="A42" s="6"/>
      <c r="B42" s="46" t="s">
        <v>11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7"/>
      <c r="BB42" s="56">
        <v>2874</v>
      </c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8"/>
      <c r="CB42" s="56">
        <v>221071</v>
      </c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8"/>
    </row>
    <row r="43" spans="1:105" s="3" customFormat="1" x14ac:dyDescent="0.2">
      <c r="A43" s="6"/>
      <c r="B43" s="46" t="s">
        <v>10</v>
      </c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7"/>
      <c r="BB43" s="56">
        <f>BB41</f>
        <v>2475437</v>
      </c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8"/>
      <c r="CB43" s="56">
        <f>CB41</f>
        <v>221071</v>
      </c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8"/>
    </row>
    <row r="44" spans="1:105" s="3" customFormat="1" x14ac:dyDescent="0.2">
      <c r="A44" s="5"/>
      <c r="B44" s="46" t="s">
        <v>9</v>
      </c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7"/>
      <c r="BB44" s="48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50"/>
      <c r="CB44" s="48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50"/>
    </row>
    <row r="45" spans="1:105" ht="13.5" x14ac:dyDescent="0.2">
      <c r="A45" s="78" t="s">
        <v>8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80"/>
    </row>
    <row r="46" spans="1:105" s="3" customFormat="1" x14ac:dyDescent="0.2">
      <c r="A46" s="5"/>
      <c r="B46" s="46" t="s">
        <v>7</v>
      </c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7"/>
      <c r="BB46" s="72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4"/>
      <c r="CB46" s="72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4"/>
    </row>
    <row r="47" spans="1:105" s="3" customFormat="1" x14ac:dyDescent="0.2">
      <c r="A47" s="45"/>
      <c r="B47" s="46"/>
      <c r="C47" s="46"/>
      <c r="D47" s="46" t="s">
        <v>6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7"/>
      <c r="BB47" s="72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4"/>
      <c r="CB47" s="72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4"/>
    </row>
    <row r="48" spans="1:105" s="3" customFormat="1" x14ac:dyDescent="0.2">
      <c r="A48" s="54"/>
      <c r="B48" s="55"/>
      <c r="C48" s="55"/>
      <c r="D48" s="46" t="s">
        <v>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7"/>
      <c r="BB48" s="72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4"/>
      <c r="CB48" s="72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4"/>
    </row>
    <row r="49" spans="1:129" s="3" customFormat="1" x14ac:dyDescent="0.2">
      <c r="A49" s="4"/>
      <c r="B49" s="46" t="s">
        <v>4</v>
      </c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7"/>
      <c r="BB49" s="72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4"/>
      <c r="CB49" s="72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4"/>
    </row>
    <row r="50" spans="1:129" s="12" customFormat="1" ht="22.5" customHeight="1" x14ac:dyDescent="0.2">
      <c r="C50" s="75" t="s">
        <v>2</v>
      </c>
      <c r="D50" s="75"/>
      <c r="E50" s="12" t="s">
        <v>3</v>
      </c>
    </row>
    <row r="54" spans="1:129" ht="18.75" x14ac:dyDescent="0.3">
      <c r="A54" s="76" t="s">
        <v>47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7" t="s">
        <v>48</v>
      </c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</row>
    <row r="55" spans="1:129" ht="18.7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</row>
  </sheetData>
  <mergeCells count="130">
    <mergeCell ref="BU1:DA1"/>
    <mergeCell ref="B44:BA44"/>
    <mergeCell ref="BB44:CA44"/>
    <mergeCell ref="CB44:DA44"/>
    <mergeCell ref="A45:DA45"/>
    <mergeCell ref="B46:BA46"/>
    <mergeCell ref="BB46:CA46"/>
    <mergeCell ref="CB46:DA46"/>
    <mergeCell ref="B42:BA42"/>
    <mergeCell ref="BB42:CA42"/>
    <mergeCell ref="CB42:DA42"/>
    <mergeCell ref="B43:BA43"/>
    <mergeCell ref="BB43:CA43"/>
    <mergeCell ref="CB43:DA43"/>
    <mergeCell ref="B39:BA39"/>
    <mergeCell ref="BB39:CA39"/>
    <mergeCell ref="CB39:DA39"/>
    <mergeCell ref="A40:DA40"/>
    <mergeCell ref="B41:BA41"/>
    <mergeCell ref="BB41:CA41"/>
    <mergeCell ref="CB41:DA41"/>
    <mergeCell ref="A37:E37"/>
    <mergeCell ref="F37:BA37"/>
    <mergeCell ref="BB37:CA37"/>
    <mergeCell ref="B49:BA49"/>
    <mergeCell ref="BB49:CA49"/>
    <mergeCell ref="CB49:DA49"/>
    <mergeCell ref="C50:D50"/>
    <mergeCell ref="A54:BA54"/>
    <mergeCell ref="A47:C47"/>
    <mergeCell ref="D47:BA47"/>
    <mergeCell ref="BB47:CA47"/>
    <mergeCell ref="CB47:DA47"/>
    <mergeCell ref="A48:C48"/>
    <mergeCell ref="D48:BA48"/>
    <mergeCell ref="BB48:CA48"/>
    <mergeCell ref="CB48:DA48"/>
    <mergeCell ref="CB37:DA37"/>
    <mergeCell ref="A38:E38"/>
    <mergeCell ref="F38:BA38"/>
    <mergeCell ref="BB38:CA38"/>
    <mergeCell ref="CB38:DA38"/>
    <mergeCell ref="A35:C35"/>
    <mergeCell ref="D35:BA35"/>
    <mergeCell ref="BB35:CA35"/>
    <mergeCell ref="CB35:DA35"/>
    <mergeCell ref="A36:E36"/>
    <mergeCell ref="F36:BA36"/>
    <mergeCell ref="BB36:CA36"/>
    <mergeCell ref="CB36:DA36"/>
    <mergeCell ref="B33:BA33"/>
    <mergeCell ref="BB33:CA33"/>
    <mergeCell ref="CB33:DA33"/>
    <mergeCell ref="A34:C34"/>
    <mergeCell ref="D34:BA34"/>
    <mergeCell ref="BB34:CA34"/>
    <mergeCell ref="CB34:DA34"/>
    <mergeCell ref="A31:C31"/>
    <mergeCell ref="D31:BA31"/>
    <mergeCell ref="BB31:CA31"/>
    <mergeCell ref="CB31:DA31"/>
    <mergeCell ref="A32:C32"/>
    <mergeCell ref="D32:BA32"/>
    <mergeCell ref="BB32:CA32"/>
    <mergeCell ref="CB32:DA32"/>
    <mergeCell ref="A29:C29"/>
    <mergeCell ref="D29:BA29"/>
    <mergeCell ref="BB29:CA29"/>
    <mergeCell ref="CB29:DA29"/>
    <mergeCell ref="A30:C30"/>
    <mergeCell ref="D30:BA30"/>
    <mergeCell ref="BB30:CA30"/>
    <mergeCell ref="CB30:DA30"/>
    <mergeCell ref="B27:BA27"/>
    <mergeCell ref="BB27:CA27"/>
    <mergeCell ref="CB27:DA27"/>
    <mergeCell ref="B28:BA28"/>
    <mergeCell ref="BB28:CA28"/>
    <mergeCell ref="CB28:DA28"/>
    <mergeCell ref="A25:C25"/>
    <mergeCell ref="D25:BA25"/>
    <mergeCell ref="BB25:CA25"/>
    <mergeCell ref="CB25:DA25"/>
    <mergeCell ref="A26:C26"/>
    <mergeCell ref="D26:BA26"/>
    <mergeCell ref="BB26:CA26"/>
    <mergeCell ref="CB26:DA26"/>
    <mergeCell ref="B23:BA23"/>
    <mergeCell ref="BB23:CA23"/>
    <mergeCell ref="CB23:DA23"/>
    <mergeCell ref="B24:BA24"/>
    <mergeCell ref="BB24:CA24"/>
    <mergeCell ref="CB24:DA24"/>
    <mergeCell ref="CB15:DA16"/>
    <mergeCell ref="A16:BA16"/>
    <mergeCell ref="A21:C21"/>
    <mergeCell ref="D21:BA21"/>
    <mergeCell ref="BB21:CA21"/>
    <mergeCell ref="CB21:DA21"/>
    <mergeCell ref="A22:C22"/>
    <mergeCell ref="D22:BA22"/>
    <mergeCell ref="BB22:CA22"/>
    <mergeCell ref="CB22:DA22"/>
    <mergeCell ref="B20:BA20"/>
    <mergeCell ref="BB20:CA20"/>
    <mergeCell ref="CB20:DA20"/>
    <mergeCell ref="B19:BA19"/>
    <mergeCell ref="BB19:CA19"/>
    <mergeCell ref="CB19:DA19"/>
    <mergeCell ref="A17:BA17"/>
    <mergeCell ref="BB17:CA17"/>
    <mergeCell ref="CB17:DA17"/>
    <mergeCell ref="B18:BA18"/>
    <mergeCell ref="BB18:CA18"/>
    <mergeCell ref="CB18:DA18"/>
    <mergeCell ref="A15:BA15"/>
    <mergeCell ref="BB15:CA16"/>
    <mergeCell ref="BA3:DA3"/>
    <mergeCell ref="K12:BD12"/>
    <mergeCell ref="BE12:BH12"/>
    <mergeCell ref="BI12:BR12"/>
    <mergeCell ref="BS12:BY12"/>
    <mergeCell ref="BZ12:CE12"/>
    <mergeCell ref="CF12:CL12"/>
    <mergeCell ref="CM12:CU12"/>
    <mergeCell ref="BN7:CI7"/>
    <mergeCell ref="BN9:DA9"/>
    <mergeCell ref="BZ10:DA10"/>
    <mergeCell ref="AZ4:CZ4"/>
    <mergeCell ref="AZ6:CZ6"/>
  </mergeCells>
  <pageMargins left="0.70866141732283472" right="0.27559055118110237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55"/>
  <sheetViews>
    <sheetView tabSelected="1" workbookViewId="0">
      <selection activeCell="BN10" sqref="BN10"/>
    </sheetView>
  </sheetViews>
  <sheetFormatPr defaultColWidth="0.85546875" defaultRowHeight="12.75" x14ac:dyDescent="0.2"/>
  <cols>
    <col min="1" max="23" width="0.85546875" style="2"/>
    <col min="24" max="24" width="0.7109375" style="2" customWidth="1"/>
    <col min="25" max="39" width="0.85546875" style="2"/>
    <col min="40" max="40" width="1.140625" style="2" customWidth="1"/>
    <col min="41" max="51" width="0.85546875" style="2"/>
    <col min="52" max="52" width="9.42578125" style="2" customWidth="1"/>
    <col min="53" max="53" width="7.140625" style="2" customWidth="1"/>
    <col min="54" max="78" width="0.85546875" style="2"/>
    <col min="79" max="79" width="2.7109375" style="2" customWidth="1"/>
    <col min="80" max="104" width="0.85546875" style="2"/>
    <col min="105" max="105" width="1.5703125" style="2" customWidth="1"/>
    <col min="106" max="16384" width="0.85546875" style="2"/>
  </cols>
  <sheetData>
    <row r="1" spans="1:106" ht="41.45" customHeight="1" x14ac:dyDescent="0.2">
      <c r="BU1" s="77" t="s">
        <v>41</v>
      </c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</row>
    <row r="2" spans="1:106" ht="23.1" customHeight="1" x14ac:dyDescent="0.2"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3" spans="1:106" ht="15.75" x14ac:dyDescent="0.25">
      <c r="AZ3" s="1"/>
      <c r="BA3" s="27" t="s">
        <v>44</v>
      </c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1"/>
    </row>
    <row r="4" spans="1:106" ht="15.75" x14ac:dyDescent="0.25">
      <c r="AZ4" s="34" t="s">
        <v>46</v>
      </c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25"/>
      <c r="DB4" s="25"/>
    </row>
    <row r="5" spans="1:106" ht="15.75" x14ac:dyDescent="0.25"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5"/>
      <c r="DB5" s="25"/>
    </row>
    <row r="6" spans="1:106" ht="15.6" customHeight="1" x14ac:dyDescent="0.25">
      <c r="AZ6" s="35" t="s">
        <v>45</v>
      </c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25"/>
      <c r="DB6" s="25"/>
    </row>
    <row r="7" spans="1:106" ht="15.75" x14ac:dyDescent="0.25"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32" t="s">
        <v>0</v>
      </c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</row>
    <row r="8" spans="1:106" ht="15.75" x14ac:dyDescent="0.25"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</row>
    <row r="9" spans="1:106" ht="15.75" x14ac:dyDescent="0.25"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33" t="s">
        <v>54</v>
      </c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1"/>
    </row>
    <row r="10" spans="1:106" ht="15.75" x14ac:dyDescent="0.25"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24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1"/>
    </row>
    <row r="11" spans="1:106" ht="15.75" x14ac:dyDescent="0.25"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25" t="s">
        <v>1</v>
      </c>
      <c r="DB11" s="1"/>
    </row>
    <row r="12" spans="1:106" s="9" customFormat="1" ht="15.75" x14ac:dyDescent="0.25">
      <c r="K12" s="28" t="s">
        <v>42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9" t="s">
        <v>53</v>
      </c>
      <c r="BF12" s="29"/>
      <c r="BG12" s="29"/>
      <c r="BH12" s="29"/>
      <c r="BI12" s="30" t="s">
        <v>40</v>
      </c>
      <c r="BJ12" s="30"/>
      <c r="BK12" s="30"/>
      <c r="BL12" s="30"/>
      <c r="BM12" s="30"/>
      <c r="BN12" s="30"/>
      <c r="BO12" s="30"/>
      <c r="BP12" s="30"/>
      <c r="BQ12" s="30"/>
      <c r="BR12" s="30"/>
      <c r="BS12" s="29" t="s">
        <v>49</v>
      </c>
      <c r="BT12" s="29"/>
      <c r="BU12" s="29"/>
      <c r="BV12" s="29"/>
      <c r="BW12" s="29"/>
      <c r="BX12" s="29"/>
      <c r="BY12" s="29"/>
      <c r="BZ12" s="31" t="s">
        <v>39</v>
      </c>
      <c r="CA12" s="31"/>
      <c r="CB12" s="31"/>
      <c r="CC12" s="31"/>
      <c r="CD12" s="31"/>
      <c r="CE12" s="31"/>
      <c r="CF12" s="29" t="s">
        <v>50</v>
      </c>
      <c r="CG12" s="29"/>
      <c r="CH12" s="29"/>
      <c r="CI12" s="29"/>
      <c r="CJ12" s="29"/>
      <c r="CK12" s="29"/>
      <c r="CL12" s="29"/>
      <c r="CM12" s="28" t="s">
        <v>43</v>
      </c>
      <c r="CN12" s="28"/>
      <c r="CO12" s="28"/>
      <c r="CP12" s="28"/>
      <c r="CQ12" s="28"/>
      <c r="CR12" s="28"/>
      <c r="CS12" s="28"/>
      <c r="CT12" s="28"/>
      <c r="CU12" s="28"/>
    </row>
    <row r="13" spans="1:106" s="9" customFormat="1" ht="15.75" x14ac:dyDescent="0.25"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11"/>
      <c r="BF13" s="11"/>
      <c r="BG13" s="11"/>
      <c r="BH13" s="11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11"/>
      <c r="BT13" s="11"/>
      <c r="BU13" s="11"/>
      <c r="BV13" s="11"/>
      <c r="BW13" s="11"/>
      <c r="BX13" s="11"/>
      <c r="BY13" s="11"/>
      <c r="BZ13" s="23"/>
      <c r="CA13" s="23"/>
      <c r="CB13" s="23"/>
      <c r="CC13" s="23"/>
      <c r="CD13" s="23"/>
      <c r="CE13" s="23"/>
      <c r="CF13" s="11"/>
      <c r="CG13" s="11"/>
      <c r="CH13" s="11"/>
      <c r="CI13" s="11"/>
      <c r="CJ13" s="11"/>
      <c r="CK13" s="11"/>
      <c r="CL13" s="11"/>
      <c r="CM13" s="21"/>
      <c r="CN13" s="21"/>
      <c r="CO13" s="21"/>
      <c r="CP13" s="21"/>
      <c r="CQ13" s="21"/>
      <c r="CR13" s="21"/>
      <c r="CS13" s="21"/>
      <c r="CT13" s="21"/>
      <c r="CU13" s="21"/>
    </row>
    <row r="15" spans="1:106" ht="12.95" customHeight="1" x14ac:dyDescent="0.2">
      <c r="A15" s="59" t="s">
        <v>38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1"/>
      <c r="BB15" s="36" t="s">
        <v>36</v>
      </c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8"/>
      <c r="CB15" s="36" t="s">
        <v>51</v>
      </c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6" ht="28.5" customHeight="1" x14ac:dyDescent="0.2">
      <c r="A16" s="42" t="s">
        <v>37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4"/>
      <c r="BB16" s="39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1"/>
      <c r="CB16" s="39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1"/>
    </row>
    <row r="17" spans="1:105" x14ac:dyDescent="0.2">
      <c r="A17" s="42">
        <v>1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4"/>
      <c r="BB17" s="42">
        <v>2</v>
      </c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4"/>
      <c r="CB17" s="42">
        <v>3</v>
      </c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4"/>
    </row>
    <row r="18" spans="1:105" s="3" customFormat="1" x14ac:dyDescent="0.2">
      <c r="A18" s="6"/>
      <c r="B18" s="46" t="s">
        <v>35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7"/>
      <c r="BB18" s="81">
        <f>277487.66063/1.18</f>
        <v>235159.03443220339</v>
      </c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3"/>
      <c r="CB18" s="56">
        <v>421022.2</v>
      </c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8"/>
    </row>
    <row r="19" spans="1:105" s="3" customFormat="1" x14ac:dyDescent="0.2">
      <c r="A19" s="6"/>
      <c r="B19" s="46" t="s">
        <v>34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7"/>
      <c r="BB19" s="56">
        <v>20464.092000000001</v>
      </c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8"/>
      <c r="CB19" s="56">
        <v>4587</v>
      </c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8"/>
    </row>
    <row r="20" spans="1:105" s="3" customFormat="1" x14ac:dyDescent="0.2">
      <c r="A20" s="6"/>
      <c r="B20" s="46" t="s">
        <v>33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7"/>
      <c r="BB20" s="48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50"/>
      <c r="CB20" s="51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3"/>
    </row>
    <row r="21" spans="1:105" s="3" customFormat="1" x14ac:dyDescent="0.2">
      <c r="A21" s="45"/>
      <c r="B21" s="46"/>
      <c r="C21" s="46"/>
      <c r="D21" s="46" t="s">
        <v>32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7"/>
      <c r="BB21" s="48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50"/>
      <c r="CB21" s="51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3"/>
    </row>
    <row r="22" spans="1:105" s="3" customFormat="1" x14ac:dyDescent="0.2">
      <c r="A22" s="54"/>
      <c r="B22" s="55"/>
      <c r="C22" s="55"/>
      <c r="D22" s="46" t="s">
        <v>31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7"/>
      <c r="BB22" s="48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50"/>
      <c r="CB22" s="51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3"/>
    </row>
    <row r="23" spans="1:105" s="3" customFormat="1" x14ac:dyDescent="0.2">
      <c r="A23" s="6"/>
      <c r="B23" s="46" t="s">
        <v>30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7"/>
      <c r="BB23" s="56">
        <f>BB19+23986</f>
        <v>44450.092000000004</v>
      </c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8"/>
      <c r="CB23" s="56">
        <v>58150</v>
      </c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8"/>
    </row>
    <row r="24" spans="1:105" s="3" customFormat="1" x14ac:dyDescent="0.2">
      <c r="A24" s="5"/>
      <c r="B24" s="46" t="s">
        <v>29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7"/>
      <c r="BB24" s="81">
        <v>2684218</v>
      </c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3"/>
      <c r="CB24" s="56">
        <v>2193215.7999999998</v>
      </c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  <c r="DA24" s="58"/>
    </row>
    <row r="25" spans="1:105" s="3" customFormat="1" x14ac:dyDescent="0.2">
      <c r="A25" s="45"/>
      <c r="B25" s="46"/>
      <c r="C25" s="46"/>
      <c r="D25" s="46" t="s">
        <v>28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7"/>
      <c r="BB25" s="81">
        <f>BB24-BB26</f>
        <v>269635</v>
      </c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3"/>
      <c r="CB25" s="56">
        <f>CB24-CB26</f>
        <v>321003.6819999998</v>
      </c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  <c r="CN25" s="57"/>
      <c r="CO25" s="57"/>
      <c r="CP25" s="57"/>
      <c r="CQ25" s="57"/>
      <c r="CR25" s="57"/>
      <c r="CS25" s="57"/>
      <c r="CT25" s="57"/>
      <c r="CU25" s="57"/>
      <c r="CV25" s="57"/>
      <c r="CW25" s="57"/>
      <c r="CX25" s="57"/>
      <c r="CY25" s="57"/>
      <c r="CZ25" s="57"/>
      <c r="DA25" s="58"/>
    </row>
    <row r="26" spans="1:105" s="3" customFormat="1" x14ac:dyDescent="0.2">
      <c r="A26" s="54"/>
      <c r="B26" s="55"/>
      <c r="C26" s="55"/>
      <c r="D26" s="46" t="s">
        <v>27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7"/>
      <c r="BB26" s="81">
        <v>2414583</v>
      </c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3"/>
      <c r="CB26" s="56">
        <v>1872212.118</v>
      </c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8"/>
    </row>
    <row r="27" spans="1:105" s="3" customFormat="1" x14ac:dyDescent="0.2">
      <c r="A27" s="6"/>
      <c r="B27" s="46" t="s">
        <v>26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7"/>
      <c r="BB27" s="48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50"/>
      <c r="CB27" s="48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50"/>
    </row>
    <row r="28" spans="1:105" s="3" customFormat="1" ht="12.95" customHeight="1" x14ac:dyDescent="0.2">
      <c r="A28" s="5"/>
      <c r="B28" s="62" t="s">
        <v>25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3"/>
      <c r="BB28" s="48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50"/>
      <c r="CB28" s="48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50"/>
    </row>
    <row r="29" spans="1:105" s="3" customFormat="1" x14ac:dyDescent="0.2">
      <c r="A29" s="45"/>
      <c r="B29" s="46"/>
      <c r="C29" s="46"/>
      <c r="D29" s="46" t="s">
        <v>24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7"/>
      <c r="BB29" s="48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50"/>
      <c r="CB29" s="48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50"/>
    </row>
    <row r="30" spans="1:105" s="3" customFormat="1" x14ac:dyDescent="0.2">
      <c r="A30" s="45"/>
      <c r="B30" s="46"/>
      <c r="C30" s="46"/>
      <c r="D30" s="46" t="s">
        <v>23</v>
      </c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7"/>
      <c r="BB30" s="48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50"/>
      <c r="CB30" s="48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50"/>
    </row>
    <row r="31" spans="1:105" s="3" customFormat="1" x14ac:dyDescent="0.2">
      <c r="A31" s="45"/>
      <c r="B31" s="46"/>
      <c r="C31" s="46"/>
      <c r="D31" s="46" t="s">
        <v>22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7"/>
      <c r="BB31" s="48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50"/>
      <c r="CB31" s="48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50"/>
    </row>
    <row r="32" spans="1:105" s="3" customFormat="1" x14ac:dyDescent="0.2">
      <c r="A32" s="54"/>
      <c r="B32" s="55"/>
      <c r="C32" s="55"/>
      <c r="D32" s="46" t="s">
        <v>21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7"/>
      <c r="BB32" s="48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50"/>
      <c r="CB32" s="48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50"/>
    </row>
    <row r="33" spans="1:105" s="3" customFormat="1" x14ac:dyDescent="0.2">
      <c r="A33" s="5"/>
      <c r="B33" s="46" t="s">
        <v>20</v>
      </c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7"/>
      <c r="BB33" s="81">
        <f>BB35+140.353+54351.77</f>
        <v>4531623.1229999997</v>
      </c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3"/>
      <c r="CB33" s="56">
        <v>3548322</v>
      </c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8"/>
    </row>
    <row r="34" spans="1:105" s="3" customFormat="1" x14ac:dyDescent="0.2">
      <c r="A34" s="45"/>
      <c r="B34" s="46"/>
      <c r="C34" s="46"/>
      <c r="D34" s="46" t="s">
        <v>19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7"/>
      <c r="BB34" s="84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6"/>
      <c r="CB34" s="51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3"/>
    </row>
    <row r="35" spans="1:105" s="3" customFormat="1" x14ac:dyDescent="0.2">
      <c r="A35" s="54"/>
      <c r="B35" s="55"/>
      <c r="C35" s="55"/>
      <c r="D35" s="46" t="s">
        <v>18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7"/>
      <c r="BB35" s="81">
        <f>4477131</f>
        <v>4477131</v>
      </c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3"/>
      <c r="CB35" s="56">
        <v>3465388</v>
      </c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8"/>
    </row>
    <row r="36" spans="1:105" s="7" customFormat="1" x14ac:dyDescent="0.2">
      <c r="A36" s="71"/>
      <c r="B36" s="69"/>
      <c r="C36" s="69"/>
      <c r="D36" s="69"/>
      <c r="E36" s="69"/>
      <c r="F36" s="69" t="s">
        <v>17</v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70"/>
      <c r="BB36" s="64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6"/>
      <c r="CB36" s="64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6"/>
    </row>
    <row r="37" spans="1:105" s="7" customFormat="1" x14ac:dyDescent="0.2">
      <c r="A37" s="71"/>
      <c r="B37" s="69"/>
      <c r="C37" s="69"/>
      <c r="D37" s="69"/>
      <c r="E37" s="69"/>
      <c r="F37" s="69" t="s">
        <v>16</v>
      </c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70"/>
      <c r="BB37" s="64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6"/>
      <c r="CB37" s="64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6"/>
    </row>
    <row r="38" spans="1:105" s="7" customFormat="1" x14ac:dyDescent="0.2">
      <c r="A38" s="67"/>
      <c r="B38" s="68"/>
      <c r="C38" s="68"/>
      <c r="D38" s="68"/>
      <c r="E38" s="68"/>
      <c r="F38" s="69" t="s">
        <v>15</v>
      </c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70"/>
      <c r="BB38" s="64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6"/>
      <c r="CB38" s="64"/>
      <c r="CC38" s="65"/>
      <c r="CD38" s="65"/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6"/>
    </row>
    <row r="39" spans="1:105" s="3" customFormat="1" x14ac:dyDescent="0.2">
      <c r="A39" s="5"/>
      <c r="B39" s="46" t="s">
        <v>14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7"/>
      <c r="BB39" s="48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50"/>
      <c r="CB39" s="48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50"/>
    </row>
    <row r="40" spans="1:105" ht="13.5" x14ac:dyDescent="0.2">
      <c r="A40" s="78" t="s">
        <v>13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80"/>
    </row>
    <row r="41" spans="1:105" s="3" customFormat="1" ht="12.95" customHeight="1" x14ac:dyDescent="0.2">
      <c r="A41" s="6"/>
      <c r="B41" s="62" t="s">
        <v>12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3"/>
      <c r="BB41" s="56">
        <v>2475437</v>
      </c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8"/>
      <c r="CB41" s="56">
        <v>221071</v>
      </c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8"/>
    </row>
    <row r="42" spans="1:105" s="3" customFormat="1" x14ac:dyDescent="0.2">
      <c r="A42" s="6"/>
      <c r="B42" s="46" t="s">
        <v>11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7"/>
      <c r="BB42" s="81">
        <f>2873.39327+44683.59331</f>
        <v>47556.986579999997</v>
      </c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3"/>
      <c r="CB42" s="56">
        <v>221071</v>
      </c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8"/>
    </row>
    <row r="43" spans="1:105" s="3" customFormat="1" x14ac:dyDescent="0.2">
      <c r="A43" s="6"/>
      <c r="B43" s="46" t="s">
        <v>10</v>
      </c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7"/>
      <c r="BB43" s="56">
        <f>BB41</f>
        <v>2475437</v>
      </c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8"/>
      <c r="CB43" s="56">
        <f>CB41</f>
        <v>221071</v>
      </c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8"/>
    </row>
    <row r="44" spans="1:105" s="3" customFormat="1" x14ac:dyDescent="0.2">
      <c r="A44" s="5"/>
      <c r="B44" s="46" t="s">
        <v>9</v>
      </c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7"/>
      <c r="BB44" s="48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50"/>
      <c r="CB44" s="48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50"/>
    </row>
    <row r="45" spans="1:105" ht="13.5" x14ac:dyDescent="0.2">
      <c r="A45" s="78" t="s">
        <v>8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80"/>
    </row>
    <row r="46" spans="1:105" s="3" customFormat="1" x14ac:dyDescent="0.2">
      <c r="A46" s="5"/>
      <c r="B46" s="46" t="s">
        <v>7</v>
      </c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7"/>
      <c r="BB46" s="72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4"/>
      <c r="CB46" s="72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4"/>
    </row>
    <row r="47" spans="1:105" s="3" customFormat="1" x14ac:dyDescent="0.2">
      <c r="A47" s="45"/>
      <c r="B47" s="46"/>
      <c r="C47" s="46"/>
      <c r="D47" s="46" t="s">
        <v>6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7"/>
      <c r="BB47" s="72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4"/>
      <c r="CB47" s="72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4"/>
    </row>
    <row r="48" spans="1:105" s="3" customFormat="1" x14ac:dyDescent="0.2">
      <c r="A48" s="54"/>
      <c r="B48" s="55"/>
      <c r="C48" s="55"/>
      <c r="D48" s="46" t="s">
        <v>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7"/>
      <c r="BB48" s="72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4"/>
      <c r="CB48" s="72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4"/>
    </row>
    <row r="49" spans="1:129" s="3" customFormat="1" x14ac:dyDescent="0.2">
      <c r="A49" s="4"/>
      <c r="B49" s="46" t="s">
        <v>4</v>
      </c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7"/>
      <c r="BB49" s="72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4"/>
      <c r="CB49" s="72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4"/>
    </row>
    <row r="50" spans="1:129" s="12" customFormat="1" ht="22.5" customHeight="1" x14ac:dyDescent="0.2">
      <c r="C50" s="75" t="s">
        <v>2</v>
      </c>
      <c r="D50" s="75"/>
      <c r="E50" s="12" t="s">
        <v>3</v>
      </c>
    </row>
    <row r="54" spans="1:129" ht="18.75" x14ac:dyDescent="0.3">
      <c r="A54" s="76" t="s">
        <v>47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7" t="s">
        <v>48</v>
      </c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</row>
    <row r="55" spans="1:129" ht="18.7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</row>
  </sheetData>
  <mergeCells count="130">
    <mergeCell ref="C50:D50"/>
    <mergeCell ref="A54:BA54"/>
    <mergeCell ref="A48:C48"/>
    <mergeCell ref="D48:BA48"/>
    <mergeCell ref="BB48:CA48"/>
    <mergeCell ref="CB48:DA48"/>
    <mergeCell ref="B49:BA49"/>
    <mergeCell ref="BB49:CA49"/>
    <mergeCell ref="CB49:DA49"/>
    <mergeCell ref="A45:DA45"/>
    <mergeCell ref="B46:BA46"/>
    <mergeCell ref="BB46:CA46"/>
    <mergeCell ref="CB46:DA46"/>
    <mergeCell ref="A47:C47"/>
    <mergeCell ref="D47:BA47"/>
    <mergeCell ref="BB47:CA47"/>
    <mergeCell ref="CB47:DA47"/>
    <mergeCell ref="B43:BA43"/>
    <mergeCell ref="BB43:CA43"/>
    <mergeCell ref="CB43:DA43"/>
    <mergeCell ref="B44:BA44"/>
    <mergeCell ref="BB44:CA44"/>
    <mergeCell ref="CB44:DA44"/>
    <mergeCell ref="A40:DA40"/>
    <mergeCell ref="B41:BA41"/>
    <mergeCell ref="BB41:CA41"/>
    <mergeCell ref="CB41:DA41"/>
    <mergeCell ref="B42:BA42"/>
    <mergeCell ref="BB42:CA42"/>
    <mergeCell ref="CB42:DA42"/>
    <mergeCell ref="A38:E38"/>
    <mergeCell ref="F38:BA38"/>
    <mergeCell ref="BB38:CA38"/>
    <mergeCell ref="CB38:DA38"/>
    <mergeCell ref="B39:BA39"/>
    <mergeCell ref="BB39:CA39"/>
    <mergeCell ref="CB39:DA39"/>
    <mergeCell ref="A36:E36"/>
    <mergeCell ref="F36:BA36"/>
    <mergeCell ref="BB36:CA36"/>
    <mergeCell ref="CB36:DA36"/>
    <mergeCell ref="A37:E37"/>
    <mergeCell ref="F37:BA37"/>
    <mergeCell ref="BB37:CA37"/>
    <mergeCell ref="CB37:DA37"/>
    <mergeCell ref="A34:C34"/>
    <mergeCell ref="D34:BA34"/>
    <mergeCell ref="BB34:CA34"/>
    <mergeCell ref="CB34:DA34"/>
    <mergeCell ref="A35:C35"/>
    <mergeCell ref="D35:BA35"/>
    <mergeCell ref="BB35:CA35"/>
    <mergeCell ref="CB35:DA35"/>
    <mergeCell ref="A32:C32"/>
    <mergeCell ref="D32:BA32"/>
    <mergeCell ref="BB32:CA32"/>
    <mergeCell ref="CB32:DA32"/>
    <mergeCell ref="B33:BA33"/>
    <mergeCell ref="BB33:CA33"/>
    <mergeCell ref="CB33:DA33"/>
    <mergeCell ref="A30:C30"/>
    <mergeCell ref="D30:BA30"/>
    <mergeCell ref="BB30:CA30"/>
    <mergeCell ref="CB30:DA30"/>
    <mergeCell ref="A31:C31"/>
    <mergeCell ref="D31:BA31"/>
    <mergeCell ref="BB31:CA31"/>
    <mergeCell ref="CB31:DA31"/>
    <mergeCell ref="B28:BA28"/>
    <mergeCell ref="BB28:CA28"/>
    <mergeCell ref="CB28:DA28"/>
    <mergeCell ref="A29:C29"/>
    <mergeCell ref="D29:BA29"/>
    <mergeCell ref="BB29:CA29"/>
    <mergeCell ref="CB29:DA29"/>
    <mergeCell ref="A26:C26"/>
    <mergeCell ref="D26:BA26"/>
    <mergeCell ref="BB26:CA26"/>
    <mergeCell ref="CB26:DA26"/>
    <mergeCell ref="B27:BA27"/>
    <mergeCell ref="BB27:CA27"/>
    <mergeCell ref="CB27:DA27"/>
    <mergeCell ref="B24:BA24"/>
    <mergeCell ref="BB24:CA24"/>
    <mergeCell ref="CB24:DA24"/>
    <mergeCell ref="A25:C25"/>
    <mergeCell ref="D25:BA25"/>
    <mergeCell ref="BB25:CA25"/>
    <mergeCell ref="CB25:DA25"/>
    <mergeCell ref="A22:C22"/>
    <mergeCell ref="D22:BA22"/>
    <mergeCell ref="BB22:CA22"/>
    <mergeCell ref="CB22:DA22"/>
    <mergeCell ref="B23:BA23"/>
    <mergeCell ref="BB23:CA23"/>
    <mergeCell ref="CB23:DA23"/>
    <mergeCell ref="B20:BA20"/>
    <mergeCell ref="BB20:CA20"/>
    <mergeCell ref="CB20:DA20"/>
    <mergeCell ref="A21:C21"/>
    <mergeCell ref="D21:BA21"/>
    <mergeCell ref="BB21:CA21"/>
    <mergeCell ref="CB21:DA21"/>
    <mergeCell ref="B18:BA18"/>
    <mergeCell ref="BB18:CA18"/>
    <mergeCell ref="CB18:DA18"/>
    <mergeCell ref="B19:BA19"/>
    <mergeCell ref="BB19:CA19"/>
    <mergeCell ref="CB19:DA19"/>
    <mergeCell ref="A17:BA17"/>
    <mergeCell ref="BB17:CA17"/>
    <mergeCell ref="CB17:DA17"/>
    <mergeCell ref="BZ10:DA10"/>
    <mergeCell ref="K12:BD12"/>
    <mergeCell ref="BE12:BH12"/>
    <mergeCell ref="BI12:BR12"/>
    <mergeCell ref="BS12:BY12"/>
    <mergeCell ref="BZ12:CE12"/>
    <mergeCell ref="CF12:CL12"/>
    <mergeCell ref="CM12:CU12"/>
    <mergeCell ref="BU1:DA1"/>
    <mergeCell ref="BA3:DA3"/>
    <mergeCell ref="AZ4:CZ4"/>
    <mergeCell ref="AZ6:CZ6"/>
    <mergeCell ref="BN7:CI7"/>
    <mergeCell ref="BN9:DA9"/>
    <mergeCell ref="A15:BA15"/>
    <mergeCell ref="BB15:CA16"/>
    <mergeCell ref="CB15:DA16"/>
    <mergeCell ref="A16:BA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кв.2018</vt:lpstr>
      <vt:lpstr>2 кв.2018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2018-02-02T04:54:36Z</cp:lastPrinted>
  <dcterms:created xsi:type="dcterms:W3CDTF">2010-07-13T07:14:44Z</dcterms:created>
  <dcterms:modified xsi:type="dcterms:W3CDTF">2018-08-01T05:11:24Z</dcterms:modified>
</cp:coreProperties>
</file>