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ИНВЕСТИЦИИ\ИНВЕСТИЦИОННЫЙ СОВЕТ\3  Инвест. Совет 2018\5  Заседание Инвест. Совета 13.06.2018\"/>
    </mc:Choice>
  </mc:AlternateContent>
  <bookViews>
    <workbookView xWindow="18810" yWindow="90" windowWidth="22980" windowHeight="8730"/>
  </bookViews>
  <sheets>
    <sheet name="отчет ОЗИП" sheetId="1" r:id="rId1"/>
  </sheets>
  <definedNames>
    <definedName name="_xlnm.Print_Area" localSheetId="0">'отчет ОЗИП'!$A$1:$I$19</definedName>
  </definedNames>
  <calcPr calcId="162913" calcMode="autoNoTable"/>
</workbook>
</file>

<file path=xl/calcChain.xml><?xml version="1.0" encoding="utf-8"?>
<calcChain xmlns="http://schemas.openxmlformats.org/spreadsheetml/2006/main">
  <c r="H19" i="1" l="1"/>
  <c r="G19" i="1"/>
  <c r="E19" i="1" l="1"/>
</calcChain>
</file>

<file path=xl/sharedStrings.xml><?xml version="1.0" encoding="utf-8"?>
<sst xmlns="http://schemas.openxmlformats.org/spreadsheetml/2006/main" count="33" uniqueCount="31">
  <si>
    <t>Показатели бизнес-плана</t>
  </si>
  <si>
    <t>Отчетный период</t>
  </si>
  <si>
    <t>Ход реализации (описание с указанием имущества, создаваемого, приобретаемого или используемого для реализации инвестиционного проекта, комментарии, в т.ч. указание причин отклонения от графика)</t>
  </si>
  <si>
    <t>План</t>
  </si>
  <si>
    <t>Факт</t>
  </si>
  <si>
    <t>1. Основные</t>
  </si>
  <si>
    <t>в т.ч. Объем капитальных вложений (тыс. руб.)</t>
  </si>
  <si>
    <t>Отклонение</t>
  </si>
  <si>
    <t>%</t>
  </si>
  <si>
    <t>1.3.1. в т.ч. объем налоговых льгот, установленных Налоговым кодексом РФ для особо значимых инвестиционных проектов, (тыс. руб.)</t>
  </si>
  <si>
    <t>1.3.2. в т.ч. объем субсидий за счет средств краевого бюджета в целях возмещения части затрат на уплату процентов по кредитам, привлеченным в российских кредитных организациях в целях реализации инвестиционного проекта, в порядке, установленном постановлением Правительства Камчатского края от 16.07.2010 № 320-П</t>
  </si>
  <si>
    <t>в т.ч. поступления в консолидированный бюджет Камчатского края (тыс. руб.)</t>
  </si>
  <si>
    <t>1.3.3. в т.ч. объем субсидий за счет средств краевого бюджета на возмещение затрат (части затрат) на создание и (или) реконструкцию объектов инфраструктуры, а также на подключение (технологическое присоединение) к системам электроснабжения, газоснабжения, теплоснабжения, водоснабжения и водоотведения в целях реализации инвестиционных проектов в целях реализации инвестиционного проекта, в порядке, установленном постановлением Правительства Камчатского края от 08.08.2016 № 301-П</t>
  </si>
  <si>
    <t>причины</t>
  </si>
  <si>
    <t>Нарастающим итогом 
(с года начала реализации инвестиционного проекта)</t>
  </si>
  <si>
    <t>тыс. руб.</t>
  </si>
  <si>
    <t>2.1 Количество произведенного золота, кг</t>
  </si>
  <si>
    <t>Выход предприятия на полную проектную мощность</t>
  </si>
  <si>
    <t>По состоянию на 1 января 2018 г. по инвестиционному проекту «Строительство ГОК “Аметистовое”, объектов обеспечения и поверхностной инфраструктуры» возведены основные здания и сооружения, ЗИФ работает в плановом режиме. За 2017 г. АО "Аметистовое" реализовало 3748 кг золота.
За 2017 год:
- получены разрешения на ввод в эксплуатацию объектов 1, 2, 4, 5 этапов строительства ГОП Аметистовое;
- Выполнены строительно-монтажные работы по объектам: общежитие ИТР (фундаменты и монолитная плита – 100%; металлоконструкции – 100%); женское общежитие (фундаменты и монолитная плита – 100%; металлоконструкции – 95%); административный корпус – 85% (фундаменты и монолитная плита – 100%; металлоконструкции – 80%); гостиница на 16 мест (фундаменты, монолитная плита – 100%; монтаж металлоконструкций – 97%); Санитарно-бытовой комплекс (фундаменты и монолитная плита - 100%; металлоконструкции – 5 %); Ремонтно-механическая мастерская (фундаменты – 27%);
- по объекту «Реконструкция склада ВМ» выполнены земляные работы - 100%; общестроительные работы выполнены (фундаменты – 98%; монтаж металлоконструкций  – 100%; Монтаж стоек ограждения – 30%; Электромонтажные работы -30%)        
- по объекту "Полигон складирования отходов ЗИФ" выполнены земляные работы - 100% по устройству полигона и защитного слоя геомембраны; устройство геомембраны - 100%; Отсыпка пионерной  дамбы – земляные работы – 70%
- завершено строительство антенно-мачтового устройства (Северный участок) - 100%
- завершено строительство полевого склада горючего (ПСГ-3000) - 100%
Реализацию проекта затрудняет острый недостаток инфраструктуры:
- Отсутствие круглогодичной автодороги до месторождения, необходимость завоза всех грузов для годичной работы зимником, действующим менее 90 дней в году.
- Отсутствие причальной стенки в порту Тиличики и возникающие из-за этого проблемы по рейдовой разгрузке судов.
- Сложности с доставкой вахты из-за состояния взлетно-посадочной полосы а/п Тиличики.
- Дефицит технических специалистов высокой квалификации для работы на ГОКе
Эффект от использования льгот по налогу на имущество организаций в рамках ОЗИП за 2017 г. составил 56 541 тыс .руб. Средства, высвободившиеся в результате использования льготы, были направлены на строительство основных объектов ГОК Аметистовое и геологоразведочные работы с целью прироста запасов золота на месторождении.</t>
  </si>
  <si>
    <t>Более поздняя поставка материалов для СМР привела к сдвигу сроков строительства части объектов инфраструктуры на 2018 год</t>
  </si>
  <si>
    <t>1) Больший объем уплаченного НДФЛ из-за более высокого, чем в плане, уровня заработной платы на предприятии
2) Рост выплат налога на прибыль в бюджет Камчатского края по отн. к плану</t>
  </si>
  <si>
    <t>Больший объем уплаченного НДФЛ из-за более высокого, чем в плане, уровня заработной платы на предприятии</t>
  </si>
  <si>
    <t>Более поздний ввод в эксплуатацию объектов капстроительства привел к уменьшению суммы накопленной амортизации (по сравнению с планом). Это привело к росту налоговой базы по налогу на имущество, что увеличило объем использования льготы.</t>
  </si>
  <si>
    <t>ОТЧЕТ О ХОДЕ РЕАЛИЗАЦИИ ОСОБО ЗНАЧИМОГО ИНВЕСТИЦИОННОГО ПРОЕКТА КАМЧАТСКОГО КРАЯ "СТРОИТЕЛЬСТВО ГОРНО-ОБОГАТИТЕЛЬНОГО КОМБИНАТА «АМЕТИСТОВЫЙ», ОБЪЕКТОВ ОБЕСПЕЧЕНИЯ И ПОВЕРХНОСТНОЙ ИНФРАСТРУКТУРЫ" ЗА 2017 ГОД</t>
  </si>
  <si>
    <t>По 2 вопросу</t>
  </si>
  <si>
    <r>
      <rPr>
        <b/>
        <sz val="16"/>
        <color theme="1"/>
        <rFont val="Times New Roman"/>
        <family val="1"/>
        <charset val="204"/>
      </rPr>
      <t>1.1.</t>
    </r>
    <r>
      <rPr>
        <sz val="16"/>
        <color theme="1"/>
        <rFont val="Times New Roman"/>
        <family val="1"/>
        <charset val="204"/>
      </rPr>
      <t xml:space="preserve"> Объем инвестиций,  в проект, всего (тыс. руб.)</t>
    </r>
  </si>
  <si>
    <r>
      <rPr>
        <b/>
        <sz val="16"/>
        <color theme="1"/>
        <rFont val="Times New Roman"/>
        <family val="1"/>
        <charset val="204"/>
      </rPr>
      <t xml:space="preserve">1.2. </t>
    </r>
    <r>
      <rPr>
        <sz val="16"/>
        <color theme="1"/>
        <rFont val="Times New Roman"/>
        <family val="1"/>
        <charset val="204"/>
      </rPr>
      <t>Налоговые поступления в бюджеты всех уровней (тыс. руб.)</t>
    </r>
  </si>
  <si>
    <r>
      <rPr>
        <b/>
        <sz val="16"/>
        <color theme="1"/>
        <rFont val="Times New Roman"/>
        <family val="1"/>
        <charset val="204"/>
      </rPr>
      <t>1.3</t>
    </r>
    <r>
      <rPr>
        <sz val="16"/>
        <color theme="1"/>
        <rFont val="Times New Roman"/>
        <family val="1"/>
        <charset val="204"/>
      </rPr>
      <t>. Объем государственной поддержки, предоставленной в соответствии с договором о финансовой поддержке, заключенным между Правительством Камчатского края и Инвестором (тыс. руб.)</t>
    </r>
  </si>
  <si>
    <r>
      <rPr>
        <b/>
        <sz val="16"/>
        <color theme="1"/>
        <rFont val="Times New Roman"/>
        <family val="1"/>
        <charset val="204"/>
      </rPr>
      <t xml:space="preserve">1.4. </t>
    </r>
    <r>
      <rPr>
        <sz val="16"/>
        <color theme="1"/>
        <rFont val="Times New Roman"/>
        <family val="1"/>
        <charset val="204"/>
      </rPr>
      <t>Объем государственной поддержки в виде финансирования за счет средств федерального бюджета объектов транспортной, инженерной, энергетической и (или) социальной инфраструктуры, создаваемых для реализации инвестиционного проекта, в том числе для технологического присоединения энергопринимающих устройств к электрическим сетям и газоиспользующего оборудования к газораспределительным сетям, в соответствии с методикой отбора инвестиционных проектов, планируемых к реализации на территориях Дальнего Востока и Байкальского региона, утвержденной постановлением Правительства Российской Федерации от 16.10.2014 г. №1055, (тыс. руб.)</t>
    </r>
  </si>
  <si>
    <r>
      <rPr>
        <b/>
        <sz val="16"/>
        <color theme="1"/>
        <rFont val="Times New Roman"/>
        <family val="1"/>
        <charset val="204"/>
      </rPr>
      <t xml:space="preserve">1.5.  </t>
    </r>
    <r>
      <rPr>
        <sz val="16"/>
        <color theme="1"/>
        <rFont val="Times New Roman"/>
        <family val="1"/>
        <charset val="204"/>
      </rPr>
      <t>Обеспечение трудовыми ресурсами, в т.ч. создание постоянных рабочих мест  (чел.)</t>
    </r>
  </si>
  <si>
    <r>
      <t xml:space="preserve">2. Дополнительные (в соответствии с финансовой моделью инвестиционного проекта)
</t>
    </r>
    <r>
      <rPr>
        <b/>
        <i/>
        <sz val="16"/>
        <color theme="1"/>
        <rFont val="Times New Roman"/>
        <family val="1"/>
        <charset val="204"/>
      </rPr>
      <t>* заполняется на усмотрение Инвестора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</si>
</sst>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4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3" fontId="5" fillId="0" borderId="5" xfId="1" applyNumberFormat="1" applyFont="1" applyFill="1" applyBorder="1" applyAlignment="1">
      <alignment horizontal="center" vertical="center"/>
    </xf>
    <xf numFmtId="3" fontId="8" fillId="0" borderId="5" xfId="1" applyNumberFormat="1" applyFont="1" applyFill="1" applyBorder="1" applyAlignment="1">
      <alignment horizontal="center" vertical="center"/>
    </xf>
    <xf numFmtId="9" fontId="5" fillId="0" borderId="5" xfId="1" applyNumberFormat="1" applyFont="1" applyFill="1" applyBorder="1" applyAlignment="1">
      <alignment horizontal="center" vertical="center"/>
    </xf>
    <xf numFmtId="164" fontId="9" fillId="0" borderId="5" xfId="1" applyFont="1" applyFill="1" applyBorder="1" applyAlignment="1">
      <alignment wrapText="1"/>
    </xf>
    <xf numFmtId="164" fontId="5" fillId="0" borderId="5" xfId="1" applyFont="1" applyFill="1" applyBorder="1" applyAlignment="1">
      <alignment wrapText="1"/>
    </xf>
    <xf numFmtId="0" fontId="5" fillId="0" borderId="5" xfId="1" applyNumberFormat="1" applyFont="1" applyFill="1" applyBorder="1" applyAlignment="1">
      <alignment vertical="top" wrapText="1"/>
    </xf>
    <xf numFmtId="164" fontId="5" fillId="0" borderId="5" xfId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165" fontId="5" fillId="0" borderId="8" xfId="1" applyNumberFormat="1" applyFont="1" applyFill="1" applyBorder="1" applyAlignment="1">
      <alignment vertical="center"/>
    </xf>
    <xf numFmtId="164" fontId="5" fillId="0" borderId="8" xfId="1" applyFont="1" applyFill="1" applyBorder="1" applyAlignment="1">
      <alignment vertical="center"/>
    </xf>
    <xf numFmtId="9" fontId="5" fillId="0" borderId="8" xfId="3" applyFont="1" applyFill="1" applyBorder="1" applyAlignment="1">
      <alignment vertical="center"/>
    </xf>
    <xf numFmtId="164" fontId="5" fillId="0" borderId="8" xfId="1" applyFont="1" applyFill="1" applyBorder="1" applyAlignment="1">
      <alignment vertical="center" wrapText="1"/>
    </xf>
    <xf numFmtId="165" fontId="5" fillId="0" borderId="9" xfId="1" applyNumberFormat="1" applyFont="1" applyFill="1" applyBorder="1" applyAlignment="1">
      <alignment vertical="center"/>
    </xf>
    <xf numFmtId="3" fontId="11" fillId="0" borderId="5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164" fontId="5" fillId="0" borderId="11" xfId="1" applyFont="1" applyFill="1" applyBorder="1" applyAlignment="1">
      <alignment horizontal="right"/>
    </xf>
    <xf numFmtId="164" fontId="5" fillId="0" borderId="10" xfId="1" applyFont="1" applyFill="1" applyBorder="1" applyAlignment="1">
      <alignment horizontal="right"/>
    </xf>
    <xf numFmtId="0" fontId="7" fillId="2" borderId="13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</cellXfs>
  <cellStyles count="4">
    <cellStyle name="Обычный" xfId="0" builtinId="0"/>
    <cellStyle name="Обычный 2" xfId="2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3" zoomScale="89" zoomScaleNormal="89" workbookViewId="0">
      <selection activeCell="G9" sqref="G9"/>
    </sheetView>
  </sheetViews>
  <sheetFormatPr defaultRowHeight="15" x14ac:dyDescent="0.25"/>
  <cols>
    <col min="1" max="1" width="99.5703125" style="5" customWidth="1"/>
    <col min="2" max="3" width="18.140625" customWidth="1"/>
    <col min="4" max="4" width="17" customWidth="1"/>
    <col min="5" max="5" width="15.42578125" customWidth="1"/>
    <col min="6" max="6" width="44" customWidth="1"/>
    <col min="7" max="7" width="17" customWidth="1"/>
    <col min="8" max="8" width="19.28515625" customWidth="1"/>
    <col min="9" max="9" width="115.28515625" customWidth="1"/>
  </cols>
  <sheetData>
    <row r="1" spans="1:9" ht="26.25" customHeight="1" x14ac:dyDescent="0.25">
      <c r="A1" s="7" t="s">
        <v>24</v>
      </c>
      <c r="B1" s="2"/>
      <c r="C1" s="2"/>
      <c r="D1" s="2"/>
      <c r="E1" s="2"/>
      <c r="F1" s="2"/>
      <c r="G1" s="2"/>
      <c r="H1" s="2"/>
      <c r="I1" s="2"/>
    </row>
    <row r="2" spans="1:9" ht="69" customHeight="1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</row>
    <row r="3" spans="1:9" ht="17.25" thickBot="1" x14ac:dyDescent="0.3">
      <c r="A3" s="1"/>
      <c r="B3" s="2"/>
      <c r="C3" s="2"/>
      <c r="D3" s="2"/>
      <c r="E3" s="2"/>
      <c r="F3" s="2"/>
      <c r="G3" s="2"/>
      <c r="H3" s="2"/>
      <c r="I3" s="3"/>
    </row>
    <row r="4" spans="1:9" s="4" customFormat="1" ht="73.150000000000006" customHeight="1" x14ac:dyDescent="0.25">
      <c r="A4" s="31" t="s">
        <v>0</v>
      </c>
      <c r="B4" s="34" t="s">
        <v>1</v>
      </c>
      <c r="C4" s="34"/>
      <c r="D4" s="34"/>
      <c r="E4" s="34"/>
      <c r="F4" s="34"/>
      <c r="G4" s="34" t="s">
        <v>14</v>
      </c>
      <c r="H4" s="35"/>
      <c r="I4" s="28" t="s">
        <v>2</v>
      </c>
    </row>
    <row r="5" spans="1:9" ht="20.25" x14ac:dyDescent="0.3">
      <c r="A5" s="32"/>
      <c r="B5" s="47" t="s">
        <v>3</v>
      </c>
      <c r="C5" s="47" t="s">
        <v>4</v>
      </c>
      <c r="D5" s="49" t="s">
        <v>7</v>
      </c>
      <c r="E5" s="49"/>
      <c r="F5" s="49"/>
      <c r="G5" s="47" t="s">
        <v>3</v>
      </c>
      <c r="H5" s="26" t="s">
        <v>4</v>
      </c>
      <c r="I5" s="29"/>
    </row>
    <row r="6" spans="1:9" ht="21.75" thickBot="1" x14ac:dyDescent="0.4">
      <c r="A6" s="33"/>
      <c r="B6" s="48"/>
      <c r="C6" s="48"/>
      <c r="D6" s="8" t="s">
        <v>15</v>
      </c>
      <c r="E6" s="9" t="s">
        <v>8</v>
      </c>
      <c r="F6" s="8" t="s">
        <v>13</v>
      </c>
      <c r="G6" s="48"/>
      <c r="H6" s="27"/>
      <c r="I6" s="30"/>
    </row>
    <row r="7" spans="1:9" ht="20.25" x14ac:dyDescent="0.25">
      <c r="A7" s="41" t="s">
        <v>5</v>
      </c>
      <c r="B7" s="42"/>
      <c r="C7" s="42"/>
      <c r="D7" s="42"/>
      <c r="E7" s="42"/>
      <c r="F7" s="42"/>
      <c r="G7" s="42"/>
      <c r="H7" s="43"/>
      <c r="I7" s="36" t="s">
        <v>18</v>
      </c>
    </row>
    <row r="8" spans="1:9" ht="20.25" x14ac:dyDescent="0.3">
      <c r="A8" s="10" t="s">
        <v>25</v>
      </c>
      <c r="B8" s="11">
        <v>2074904.2500000002</v>
      </c>
      <c r="C8" s="12">
        <v>1557416.5417599999</v>
      </c>
      <c r="D8" s="11">
        <v>-517487.7082400003</v>
      </c>
      <c r="E8" s="13">
        <v>-0.24940317522603761</v>
      </c>
      <c r="F8" s="14"/>
      <c r="G8" s="24">
        <v>18444915.587836407</v>
      </c>
      <c r="H8" s="24">
        <v>18500556</v>
      </c>
      <c r="I8" s="37"/>
    </row>
    <row r="9" spans="1:9" ht="101.25" x14ac:dyDescent="0.3">
      <c r="A9" s="10" t="s">
        <v>6</v>
      </c>
      <c r="B9" s="11">
        <v>2074904.2500000002</v>
      </c>
      <c r="C9" s="12">
        <v>1557416.5417599999</v>
      </c>
      <c r="D9" s="11">
        <v>-517487.7082400003</v>
      </c>
      <c r="E9" s="13">
        <v>-0.24940317522603761</v>
      </c>
      <c r="F9" s="15" t="s">
        <v>19</v>
      </c>
      <c r="G9" s="24">
        <v>9493239.5206217691</v>
      </c>
      <c r="H9" s="24">
        <v>10044261.869583683</v>
      </c>
      <c r="I9" s="37"/>
    </row>
    <row r="10" spans="1:9" ht="92.25" customHeight="1" x14ac:dyDescent="0.3">
      <c r="A10" s="10" t="s">
        <v>26</v>
      </c>
      <c r="B10" s="12">
        <v>441023.19085167901</v>
      </c>
      <c r="C10" s="12">
        <v>475527.74932</v>
      </c>
      <c r="D10" s="11">
        <v>34504.558468320989</v>
      </c>
      <c r="E10" s="13">
        <v>7.8237514906387862E-2</v>
      </c>
      <c r="F10" s="15" t="s">
        <v>21</v>
      </c>
      <c r="G10" s="12">
        <v>1749308.7986243675</v>
      </c>
      <c r="H10" s="11">
        <v>1349693.085</v>
      </c>
      <c r="I10" s="37"/>
    </row>
    <row r="11" spans="1:9" ht="165.75" customHeight="1" x14ac:dyDescent="0.25">
      <c r="A11" s="10" t="s">
        <v>11</v>
      </c>
      <c r="B11" s="12">
        <v>409130.14507818175</v>
      </c>
      <c r="C11" s="12">
        <v>474273.58575999999</v>
      </c>
      <c r="D11" s="11">
        <v>65143.440681818232</v>
      </c>
      <c r="E11" s="13">
        <v>0.15922425043837785</v>
      </c>
      <c r="F11" s="16" t="s">
        <v>20</v>
      </c>
      <c r="G11" s="12">
        <v>1360162.7346627701</v>
      </c>
      <c r="H11" s="11">
        <v>668419.12316800002</v>
      </c>
      <c r="I11" s="37"/>
    </row>
    <row r="12" spans="1:9" ht="89.25" customHeight="1" x14ac:dyDescent="0.3">
      <c r="A12" s="10" t="s">
        <v>27</v>
      </c>
      <c r="B12" s="11">
        <v>19741.3107830302</v>
      </c>
      <c r="C12" s="11">
        <v>56541</v>
      </c>
      <c r="D12" s="11">
        <v>36799.689216969797</v>
      </c>
      <c r="E12" s="13">
        <v>1.8640955315187648</v>
      </c>
      <c r="F12" s="15"/>
      <c r="G12" s="11">
        <v>93221.310783030189</v>
      </c>
      <c r="H12" s="11">
        <v>73902</v>
      </c>
      <c r="I12" s="37"/>
    </row>
    <row r="13" spans="1:9" ht="202.5" x14ac:dyDescent="0.3">
      <c r="A13" s="10" t="s">
        <v>9</v>
      </c>
      <c r="B13" s="11">
        <v>19741.3107830302</v>
      </c>
      <c r="C13" s="11">
        <v>56541</v>
      </c>
      <c r="D13" s="11">
        <v>36799.689216969797</v>
      </c>
      <c r="E13" s="13">
        <v>1.8640955315187648</v>
      </c>
      <c r="F13" s="15" t="s">
        <v>22</v>
      </c>
      <c r="G13" s="11">
        <v>93221.310783030189</v>
      </c>
      <c r="H13" s="11">
        <v>73902</v>
      </c>
      <c r="I13" s="37"/>
    </row>
    <row r="14" spans="1:9" ht="142.5" customHeight="1" x14ac:dyDescent="0.3">
      <c r="A14" s="10" t="s">
        <v>10</v>
      </c>
      <c r="B14" s="17">
        <v>0</v>
      </c>
      <c r="C14" s="17">
        <v>0</v>
      </c>
      <c r="D14" s="17">
        <v>0</v>
      </c>
      <c r="E14" s="13">
        <v>0</v>
      </c>
      <c r="F14" s="15"/>
      <c r="G14" s="17">
        <v>0</v>
      </c>
      <c r="H14" s="17">
        <v>0</v>
      </c>
      <c r="I14" s="37"/>
    </row>
    <row r="15" spans="1:9" ht="189" customHeight="1" x14ac:dyDescent="0.3">
      <c r="A15" s="10" t="s">
        <v>12</v>
      </c>
      <c r="B15" s="17">
        <v>0</v>
      </c>
      <c r="C15" s="17">
        <v>0</v>
      </c>
      <c r="D15" s="17">
        <v>0</v>
      </c>
      <c r="E15" s="13">
        <v>0</v>
      </c>
      <c r="F15" s="15"/>
      <c r="G15" s="17">
        <v>0</v>
      </c>
      <c r="H15" s="17">
        <v>0</v>
      </c>
      <c r="I15" s="37"/>
    </row>
    <row r="16" spans="1:9" ht="234" customHeight="1" x14ac:dyDescent="0.3">
      <c r="A16" s="10" t="s">
        <v>28</v>
      </c>
      <c r="B16" s="17">
        <v>0</v>
      </c>
      <c r="C16" s="17">
        <v>0</v>
      </c>
      <c r="D16" s="17">
        <v>0</v>
      </c>
      <c r="E16" s="13">
        <v>0</v>
      </c>
      <c r="F16" s="15"/>
      <c r="G16" s="17">
        <v>0</v>
      </c>
      <c r="H16" s="17">
        <v>0</v>
      </c>
      <c r="I16" s="37"/>
    </row>
    <row r="17" spans="1:9" ht="47.25" customHeight="1" x14ac:dyDescent="0.3">
      <c r="A17" s="10" t="s">
        <v>29</v>
      </c>
      <c r="B17" s="17">
        <v>0</v>
      </c>
      <c r="C17" s="17">
        <v>0</v>
      </c>
      <c r="D17" s="39"/>
      <c r="E17" s="40"/>
      <c r="F17" s="15"/>
      <c r="G17" s="11">
        <v>1200</v>
      </c>
      <c r="H17" s="11">
        <v>1289</v>
      </c>
      <c r="I17" s="37"/>
    </row>
    <row r="18" spans="1:9" ht="48" customHeight="1" x14ac:dyDescent="0.25">
      <c r="A18" s="44" t="s">
        <v>30</v>
      </c>
      <c r="B18" s="45"/>
      <c r="C18" s="45"/>
      <c r="D18" s="45"/>
      <c r="E18" s="45"/>
      <c r="F18" s="45"/>
      <c r="G18" s="45"/>
      <c r="H18" s="46"/>
      <c r="I18" s="37"/>
    </row>
    <row r="19" spans="1:9" ht="54.75" customHeight="1" thickBot="1" x14ac:dyDescent="0.3">
      <c r="A19" s="18" t="s">
        <v>16</v>
      </c>
      <c r="B19" s="19">
        <v>2777</v>
      </c>
      <c r="C19" s="19">
        <v>3748</v>
      </c>
      <c r="D19" s="20"/>
      <c r="E19" s="21">
        <f>C19/B19-1</f>
        <v>0.34965790421317977</v>
      </c>
      <c r="F19" s="22" t="s">
        <v>17</v>
      </c>
      <c r="G19" s="19">
        <f>5359+2777</f>
        <v>8136</v>
      </c>
      <c r="H19" s="23">
        <f>4286+3748</f>
        <v>8034</v>
      </c>
      <c r="I19" s="38"/>
    </row>
    <row r="20" spans="1:9" x14ac:dyDescent="0.25">
      <c r="G20" s="6"/>
    </row>
    <row r="21" spans="1:9" x14ac:dyDescent="0.25">
      <c r="H21" s="6"/>
    </row>
  </sheetData>
  <mergeCells count="14">
    <mergeCell ref="I7:I19"/>
    <mergeCell ref="D17:E17"/>
    <mergeCell ref="A7:H7"/>
    <mergeCell ref="A18:H18"/>
    <mergeCell ref="B4:F4"/>
    <mergeCell ref="B5:B6"/>
    <mergeCell ref="C5:C6"/>
    <mergeCell ref="D5:F5"/>
    <mergeCell ref="G5:G6"/>
    <mergeCell ref="A2:I2"/>
    <mergeCell ref="H5:H6"/>
    <mergeCell ref="I4:I6"/>
    <mergeCell ref="A4:A6"/>
    <mergeCell ref="G4:H4"/>
  </mergeCells>
  <pageMargins left="0.39370078740157483" right="0.39370078740157483" top="0.39370078740157483" bottom="0.35433070866141736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ОЗИП</vt:lpstr>
      <vt:lpstr>'отчет ОЗИП'!Область_печати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Кафтайлова Ирина Владимировна</dc:creator>
  <cp:lastModifiedBy>Пустовалова Евгения Михайловна</cp:lastModifiedBy>
  <cp:lastPrinted>2018-04-16T02:38:06Z</cp:lastPrinted>
  <dcterms:created xsi:type="dcterms:W3CDTF">2017-04-03T23:57:21Z</dcterms:created>
  <dcterms:modified xsi:type="dcterms:W3CDTF">2018-06-05T05:04:19Z</dcterms:modified>
</cp:coreProperties>
</file>