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ф.2 Финанс. кап. влож." sheetId="34" r:id="rId1"/>
  </sheets>
  <definedNames>
    <definedName name="_xlnm._FilterDatabase" localSheetId="0" hidden="1">'ф.2 Финанс. кап. влож.'!$A$16:$CG$157</definedName>
  </definedNames>
  <calcPr calcId="145621"/>
</workbook>
</file>

<file path=xl/calcChain.xml><?xml version="1.0" encoding="utf-8"?>
<calcChain xmlns="http://schemas.openxmlformats.org/spreadsheetml/2006/main">
  <c r="AO80" i="34" l="1"/>
  <c r="AO78" i="34"/>
  <c r="CF36" i="34" l="1"/>
  <c r="CF157" i="34"/>
  <c r="CF156" i="34"/>
  <c r="CF155" i="34"/>
  <c r="CF154" i="34"/>
  <c r="CF153" i="34"/>
  <c r="CF152" i="34"/>
  <c r="CF151" i="34"/>
  <c r="CF150" i="34"/>
  <c r="CF149" i="34"/>
  <c r="CF148" i="34"/>
  <c r="CF147" i="34"/>
  <c r="CF146" i="34"/>
  <c r="CF145" i="34"/>
  <c r="CF144" i="34"/>
  <c r="CF143" i="34"/>
  <c r="CF140" i="34"/>
  <c r="CF139" i="34"/>
  <c r="CF138" i="34"/>
  <c r="CF137" i="34"/>
  <c r="CF136" i="34"/>
  <c r="CF135" i="34"/>
  <c r="CF130" i="34"/>
  <c r="CF129" i="34"/>
  <c r="CF127" i="34"/>
  <c r="CF126" i="34"/>
  <c r="CF125" i="34"/>
  <c r="CF124" i="34"/>
  <c r="CF123" i="34"/>
  <c r="CF122" i="34"/>
  <c r="CF121" i="34"/>
  <c r="CF120" i="34"/>
  <c r="CF119" i="34"/>
  <c r="CF117" i="34"/>
  <c r="CF116" i="34"/>
  <c r="CF115" i="34"/>
  <c r="CF114" i="34"/>
  <c r="CF113" i="34"/>
  <c r="CF110" i="34"/>
  <c r="CF109" i="34"/>
  <c r="CF108" i="34"/>
  <c r="CF107" i="34"/>
  <c r="CF106" i="34"/>
  <c r="CF105" i="34"/>
  <c r="CF104" i="34"/>
  <c r="CF103" i="34"/>
  <c r="CF102" i="34"/>
  <c r="CF101" i="34"/>
  <c r="CF100" i="34"/>
  <c r="CF99" i="34"/>
  <c r="CF98" i="34"/>
  <c r="CF97" i="34"/>
  <c r="CF96" i="34"/>
  <c r="CF95" i="34"/>
  <c r="CF94" i="34"/>
  <c r="CF93" i="34"/>
  <c r="CF92" i="34"/>
  <c r="CF91" i="34"/>
  <c r="CF90" i="34"/>
  <c r="CF89" i="34"/>
  <c r="CF88" i="34"/>
  <c r="CF87" i="34"/>
  <c r="CF86" i="34"/>
  <c r="CF85" i="34"/>
  <c r="CF84" i="34"/>
  <c r="CF83" i="34"/>
  <c r="CF82" i="34"/>
  <c r="CF80" i="34"/>
  <c r="CF79" i="34"/>
  <c r="CF78" i="34"/>
  <c r="CF73" i="34"/>
  <c r="CF72" i="34"/>
  <c r="CF71" i="34"/>
  <c r="CF70" i="34"/>
  <c r="CF69" i="34"/>
  <c r="CF68" i="34"/>
  <c r="CF67" i="34"/>
  <c r="CF66" i="34"/>
  <c r="CF65" i="34"/>
  <c r="CF64" i="34"/>
  <c r="CF63" i="34"/>
  <c r="CF62" i="34"/>
  <c r="CF60" i="34"/>
  <c r="CF59" i="34"/>
  <c r="CF58" i="34"/>
  <c r="CF57" i="34"/>
  <c r="CF56" i="34"/>
  <c r="CF55" i="34"/>
  <c r="CF54" i="34"/>
  <c r="CF53" i="34"/>
  <c r="CF52" i="34"/>
  <c r="CF51" i="34"/>
  <c r="CF50" i="34"/>
  <c r="CF49" i="34"/>
  <c r="CF48" i="34"/>
  <c r="CF47" i="34"/>
  <c r="CF46" i="34"/>
  <c r="CF45" i="34"/>
  <c r="CF44" i="34"/>
  <c r="CF43" i="34"/>
  <c r="CF42" i="34"/>
  <c r="CF41" i="34"/>
  <c r="CF40" i="34"/>
  <c r="CF39" i="34"/>
  <c r="CF38" i="34"/>
  <c r="CF37" i="34"/>
  <c r="CA60" i="34"/>
  <c r="CA59" i="34"/>
  <c r="CA58" i="34"/>
  <c r="CA57" i="34"/>
  <c r="CA56" i="34"/>
  <c r="CA55" i="34"/>
  <c r="CA54" i="34"/>
  <c r="CA53" i="34"/>
  <c r="CA52" i="34"/>
  <c r="CA51" i="34"/>
  <c r="CA50" i="34"/>
  <c r="CA49" i="34"/>
  <c r="CA48" i="34"/>
  <c r="CA47" i="34"/>
  <c r="CA46" i="34"/>
  <c r="CA45" i="34"/>
  <c r="CA44" i="34"/>
  <c r="CA43" i="34"/>
  <c r="CA42" i="34"/>
  <c r="CA41" i="34"/>
  <c r="CA40" i="34"/>
  <c r="CA39" i="34"/>
  <c r="CA38" i="34"/>
  <c r="CA37" i="34"/>
  <c r="CA36" i="34"/>
  <c r="CA73" i="34"/>
  <c r="CA72" i="34"/>
  <c r="CA71" i="34"/>
  <c r="CA70" i="34"/>
  <c r="CA69" i="34"/>
  <c r="CA68" i="34"/>
  <c r="CA67" i="34"/>
  <c r="CA66" i="34"/>
  <c r="CA65" i="34"/>
  <c r="CA64" i="34"/>
  <c r="CA63" i="34"/>
  <c r="CA62" i="34"/>
  <c r="CA157" i="34"/>
  <c r="CA156" i="34"/>
  <c r="CA155" i="34"/>
  <c r="CA154" i="34"/>
  <c r="CA153" i="34"/>
  <c r="CA152" i="34"/>
  <c r="CA151" i="34"/>
  <c r="CA150" i="34"/>
  <c r="CA149" i="34"/>
  <c r="CA148" i="34"/>
  <c r="CA147" i="34"/>
  <c r="CA146" i="34"/>
  <c r="CA145" i="34"/>
  <c r="CA144" i="34"/>
  <c r="CA143" i="34"/>
  <c r="CA140" i="34"/>
  <c r="CA139" i="34"/>
  <c r="CA138" i="34"/>
  <c r="CA137" i="34"/>
  <c r="CA136" i="34"/>
  <c r="CA135" i="34"/>
  <c r="CA130" i="34"/>
  <c r="CA129" i="34"/>
  <c r="CA127" i="34"/>
  <c r="CA126" i="34"/>
  <c r="CA125" i="34"/>
  <c r="CA124" i="34"/>
  <c r="CA123" i="34"/>
  <c r="CA122" i="34"/>
  <c r="CA121" i="34"/>
  <c r="CA120" i="34"/>
  <c r="CA119" i="34"/>
  <c r="CA117" i="34"/>
  <c r="CA116" i="34"/>
  <c r="CA115" i="34"/>
  <c r="CA114" i="34"/>
  <c r="CA113" i="34"/>
  <c r="CA110" i="34"/>
  <c r="CA109" i="34"/>
  <c r="CA108" i="34"/>
  <c r="CA107" i="34"/>
  <c r="CA106" i="34"/>
  <c r="CA105" i="34"/>
  <c r="CA104" i="34"/>
  <c r="CA103" i="34"/>
  <c r="CA102" i="34"/>
  <c r="CA101" i="34"/>
  <c r="CA100" i="34"/>
  <c r="CA99" i="34"/>
  <c r="CA98" i="34"/>
  <c r="CA97" i="34"/>
  <c r="CA96" i="34"/>
  <c r="CA95" i="34"/>
  <c r="CA94" i="34"/>
  <c r="CA93" i="34"/>
  <c r="CA92" i="34"/>
  <c r="CA91" i="34"/>
  <c r="CA90" i="34"/>
  <c r="CA89" i="34"/>
  <c r="CA88" i="34"/>
  <c r="CA87" i="34"/>
  <c r="CA86" i="34"/>
  <c r="CA85" i="34"/>
  <c r="CA84" i="34"/>
  <c r="CA83" i="34"/>
  <c r="CA82" i="34"/>
  <c r="CA80" i="34"/>
  <c r="CA79" i="34"/>
  <c r="CA78" i="34"/>
  <c r="Y133" i="34" l="1"/>
  <c r="V133" i="34" s="1"/>
  <c r="Y132" i="34"/>
  <c r="V132" i="34" s="1"/>
  <c r="Y130" i="34"/>
  <c r="V130" i="34" s="1"/>
  <c r="Y129" i="34"/>
  <c r="V129" i="34" s="1"/>
  <c r="Y127" i="34"/>
  <c r="V127" i="34" s="1"/>
  <c r="Y126" i="34"/>
  <c r="V126" i="34" s="1"/>
  <c r="Y125" i="34"/>
  <c r="V125" i="34" s="1"/>
  <c r="Y124" i="34"/>
  <c r="V124" i="34" s="1"/>
  <c r="Y123" i="34"/>
  <c r="V123" i="34" s="1"/>
  <c r="Y122" i="34"/>
  <c r="V122" i="34" s="1"/>
  <c r="Y121" i="34"/>
  <c r="V121" i="34" s="1"/>
  <c r="Y120" i="34"/>
  <c r="V120" i="34" s="1"/>
  <c r="Y119" i="34"/>
  <c r="V119" i="34" s="1"/>
  <c r="Y117" i="34"/>
  <c r="V117" i="34" s="1"/>
  <c r="Y114" i="34"/>
  <c r="Y109" i="34"/>
  <c r="V109" i="34" s="1"/>
  <c r="Y108" i="34"/>
  <c r="V108" i="34" s="1"/>
  <c r="Y107" i="34"/>
  <c r="V107" i="34" s="1"/>
  <c r="Y106" i="34"/>
  <c r="Y105" i="34"/>
  <c r="Y85" i="34"/>
  <c r="Y84" i="34"/>
  <c r="Y83" i="34"/>
  <c r="Y80" i="34"/>
  <c r="Y73" i="34"/>
  <c r="Y72" i="34"/>
  <c r="Y71" i="34"/>
  <c r="Y70" i="34"/>
  <c r="Y69" i="34"/>
  <c r="Y67" i="34"/>
  <c r="Y66" i="34"/>
  <c r="Y65" i="34"/>
  <c r="Y64" i="34"/>
  <c r="Y63" i="34"/>
  <c r="Y62" i="34"/>
  <c r="X133" i="34"/>
  <c r="X132" i="34"/>
  <c r="X130" i="34"/>
  <c r="X129" i="34"/>
  <c r="X127" i="34"/>
  <c r="X126" i="34"/>
  <c r="X125" i="34"/>
  <c r="X124" i="34"/>
  <c r="X123" i="34"/>
  <c r="X122" i="34"/>
  <c r="X121" i="34"/>
  <c r="X120" i="34"/>
  <c r="X119" i="34"/>
  <c r="X117" i="34"/>
  <c r="X114" i="34"/>
  <c r="X109" i="34"/>
  <c r="X108" i="34"/>
  <c r="X107" i="34"/>
  <c r="X106" i="34"/>
  <c r="X105" i="34"/>
  <c r="X85" i="34"/>
  <c r="X84" i="34"/>
  <c r="X83" i="34"/>
  <c r="X80" i="34"/>
  <c r="X78" i="34"/>
  <c r="X77" i="34"/>
  <c r="X73" i="34"/>
  <c r="X72" i="34"/>
  <c r="X71" i="34"/>
  <c r="X70" i="34"/>
  <c r="X69" i="34"/>
  <c r="X67" i="34"/>
  <c r="X66" i="34"/>
  <c r="X65" i="34"/>
  <c r="X64" i="34"/>
  <c r="X63" i="34"/>
  <c r="X62" i="34"/>
  <c r="W133" i="34"/>
  <c r="W132" i="34"/>
  <c r="W127" i="34"/>
  <c r="W126" i="34"/>
  <c r="W125" i="34"/>
  <c r="W124" i="34"/>
  <c r="W123" i="34"/>
  <c r="W122" i="34"/>
  <c r="W121" i="34"/>
  <c r="W120" i="34"/>
  <c r="W119" i="34"/>
  <c r="W117" i="34"/>
  <c r="W109" i="34"/>
  <c r="W108" i="34"/>
  <c r="W107" i="34"/>
  <c r="W106" i="34"/>
  <c r="W105" i="34"/>
  <c r="W85" i="34"/>
  <c r="W84" i="34"/>
  <c r="W83" i="34"/>
  <c r="W73" i="34"/>
  <c r="W72" i="34"/>
  <c r="W71" i="34"/>
  <c r="W70" i="34"/>
  <c r="W69" i="34"/>
  <c r="BV35" i="34" l="1"/>
  <c r="BU35" i="34"/>
  <c r="BT35" i="34"/>
  <c r="BR35" i="34"/>
  <c r="BQ35" i="34"/>
  <c r="BP35" i="34"/>
  <c r="BO35" i="34"/>
  <c r="BM35" i="34"/>
  <c r="BL35" i="34"/>
  <c r="BK35" i="34"/>
  <c r="BJ35" i="34"/>
  <c r="BH35" i="34"/>
  <c r="BG35" i="34"/>
  <c r="BE35" i="34"/>
  <c r="BC35" i="34"/>
  <c r="BB35" i="34"/>
  <c r="BA35" i="34"/>
  <c r="AZ35" i="34"/>
  <c r="AX35" i="34"/>
  <c r="AW35" i="34"/>
  <c r="AV35" i="34"/>
  <c r="AU35" i="34"/>
  <c r="AS35" i="34"/>
  <c r="AR35" i="34"/>
  <c r="AQ35" i="34"/>
  <c r="AP35" i="34"/>
  <c r="AN35" i="34"/>
  <c r="AM35" i="34"/>
  <c r="AL35" i="34"/>
  <c r="AK35" i="34"/>
  <c r="AI35" i="34"/>
  <c r="AH35" i="34"/>
  <c r="AG35" i="34"/>
  <c r="AF35" i="34"/>
  <c r="AE35" i="34"/>
  <c r="AD35" i="34"/>
  <c r="AC35" i="34"/>
  <c r="AB35" i="34"/>
  <c r="AA35" i="34"/>
  <c r="Z35" i="34"/>
  <c r="O35" i="34"/>
  <c r="P35" i="34"/>
  <c r="Q35" i="34"/>
  <c r="R35" i="34"/>
  <c r="Q134" i="34" l="1"/>
  <c r="BI60" i="34"/>
  <c r="Y60" i="34" s="1"/>
  <c r="BI59" i="34"/>
  <c r="Y59" i="34" s="1"/>
  <c r="BI58" i="34"/>
  <c r="Y58" i="34" s="1"/>
  <c r="BI57" i="34"/>
  <c r="Y57" i="34" s="1"/>
  <c r="BD60" i="34"/>
  <c r="BD59" i="34"/>
  <c r="BD58" i="34"/>
  <c r="BD57" i="34"/>
  <c r="BS39" i="34"/>
  <c r="V60" i="34" l="1"/>
  <c r="V59" i="34"/>
  <c r="V58" i="34"/>
  <c r="V57" i="34"/>
  <c r="X58" i="34"/>
  <c r="W58" i="34"/>
  <c r="W59" i="34"/>
  <c r="X59" i="34"/>
  <c r="W60" i="34"/>
  <c r="X60" i="34"/>
  <c r="W57" i="34"/>
  <c r="X57" i="34"/>
  <c r="BS38" i="34"/>
  <c r="BS37" i="34"/>
  <c r="BS36" i="34"/>
  <c r="CC122" i="34" l="1"/>
  <c r="CC121" i="34"/>
  <c r="CC120" i="34"/>
  <c r="CC119" i="34"/>
  <c r="CC116" i="34"/>
  <c r="CC110" i="34"/>
  <c r="CC106" i="34"/>
  <c r="CC105" i="34"/>
  <c r="CC71" i="34"/>
  <c r="CC70" i="34"/>
  <c r="CC69" i="34"/>
  <c r="CC68" i="34"/>
  <c r="CC60" i="34"/>
  <c r="CC59" i="34"/>
  <c r="CC58" i="34"/>
  <c r="CC57" i="34"/>
  <c r="CC56" i="34"/>
  <c r="CC55" i="34"/>
  <c r="CC54" i="34"/>
  <c r="BX122" i="34"/>
  <c r="BX121" i="34"/>
  <c r="BX120" i="34"/>
  <c r="BX119" i="34"/>
  <c r="BX116" i="34"/>
  <c r="BX110" i="34"/>
  <c r="BX106" i="34"/>
  <c r="BX105" i="34"/>
  <c r="BX71" i="34"/>
  <c r="BX70" i="34"/>
  <c r="BX69" i="34"/>
  <c r="BX68" i="34"/>
  <c r="BX60" i="34"/>
  <c r="BX59" i="34"/>
  <c r="BX58" i="34"/>
  <c r="BX57" i="34"/>
  <c r="BX56" i="34"/>
  <c r="BX55" i="34"/>
  <c r="BX54" i="34"/>
  <c r="BS157" i="34"/>
  <c r="BS156" i="34"/>
  <c r="BS155" i="34"/>
  <c r="BS154" i="34"/>
  <c r="BS153" i="34"/>
  <c r="BS152" i="34"/>
  <c r="BS151" i="34"/>
  <c r="BS150" i="34"/>
  <c r="BS149" i="34"/>
  <c r="BS148" i="34"/>
  <c r="BS147" i="34"/>
  <c r="Y147" i="34" s="1"/>
  <c r="V147" i="34" s="1"/>
  <c r="BS146" i="34"/>
  <c r="Y146" i="34" s="1"/>
  <c r="V146" i="34" s="1"/>
  <c r="BS145" i="34"/>
  <c r="Y145" i="34" s="1"/>
  <c r="V145" i="34" s="1"/>
  <c r="BS144" i="34"/>
  <c r="Y144" i="34" s="1"/>
  <c r="V144" i="34" s="1"/>
  <c r="BS143" i="34"/>
  <c r="Y143" i="34" s="1"/>
  <c r="V143" i="34" s="1"/>
  <c r="BN157" i="34"/>
  <c r="BN156" i="34"/>
  <c r="BN155" i="34"/>
  <c r="BN154" i="34"/>
  <c r="BN153" i="34"/>
  <c r="BN152" i="34"/>
  <c r="BN151" i="34"/>
  <c r="BN150" i="34"/>
  <c r="BN149" i="34"/>
  <c r="BN148" i="34"/>
  <c r="BN147" i="34"/>
  <c r="BN146" i="34"/>
  <c r="BN145" i="34"/>
  <c r="BN144" i="34"/>
  <c r="BN143" i="34"/>
  <c r="BN140" i="34"/>
  <c r="BN139" i="34"/>
  <c r="BN138" i="34"/>
  <c r="BS140" i="34"/>
  <c r="Y140" i="34" s="1"/>
  <c r="V140" i="34" s="1"/>
  <c r="BS139" i="34"/>
  <c r="Y139" i="34" s="1"/>
  <c r="V139" i="34" s="1"/>
  <c r="BS138" i="34"/>
  <c r="Y138" i="34" s="1"/>
  <c r="V138" i="34" s="1"/>
  <c r="BN137" i="34"/>
  <c r="BN136" i="34"/>
  <c r="BS137" i="34"/>
  <c r="BS136" i="34"/>
  <c r="BS135" i="34"/>
  <c r="Y135" i="34" s="1"/>
  <c r="V135" i="34" s="1"/>
  <c r="BN135" i="34"/>
  <c r="BN116" i="34"/>
  <c r="BS116" i="34"/>
  <c r="Y116" i="34" s="1"/>
  <c r="V116" i="34" s="1"/>
  <c r="BN104" i="34"/>
  <c r="BN103" i="34"/>
  <c r="BN102" i="34"/>
  <c r="BS104" i="34"/>
  <c r="Y104" i="34" s="1"/>
  <c r="V104" i="34" s="1"/>
  <c r="BS103" i="34"/>
  <c r="Y103" i="34" s="1"/>
  <c r="V103" i="34" s="1"/>
  <c r="BS102" i="34"/>
  <c r="Y102" i="34" s="1"/>
  <c r="V102" i="34" s="1"/>
  <c r="BN101" i="34"/>
  <c r="BN100" i="34"/>
  <c r="BS101" i="34"/>
  <c r="Y101" i="34" s="1"/>
  <c r="V101" i="34" s="1"/>
  <c r="BS100" i="34"/>
  <c r="Y100" i="34" s="1"/>
  <c r="V100" i="34" s="1"/>
  <c r="BS99" i="34"/>
  <c r="BN99" i="34"/>
  <c r="BN98" i="34"/>
  <c r="BN97" i="34"/>
  <c r="BS97" i="34"/>
  <c r="Y97" i="34" s="1"/>
  <c r="V97" i="34" s="1"/>
  <c r="BS98" i="34"/>
  <c r="BN96" i="34"/>
  <c r="BN95" i="34"/>
  <c r="BS96" i="34"/>
  <c r="Y96" i="34" s="1"/>
  <c r="V96" i="34" s="1"/>
  <c r="BS95" i="34"/>
  <c r="Y95" i="34" s="1"/>
  <c r="V95" i="34" s="1"/>
  <c r="BS93" i="34"/>
  <c r="Y93" i="34" s="1"/>
  <c r="V93" i="34" s="1"/>
  <c r="BS92" i="34"/>
  <c r="Y92" i="34" s="1"/>
  <c r="V92" i="34" s="1"/>
  <c r="BN93" i="34"/>
  <c r="BN92" i="34"/>
  <c r="BS91" i="34"/>
  <c r="BS90" i="34"/>
  <c r="BN91" i="34"/>
  <c r="BN90" i="34"/>
  <c r="BN89" i="34"/>
  <c r="BS89" i="34"/>
  <c r="Y89" i="34" s="1"/>
  <c r="V89" i="34" s="1"/>
  <c r="BN88" i="34"/>
  <c r="BS88" i="34"/>
  <c r="BS86" i="34"/>
  <c r="Y86" i="34" s="1"/>
  <c r="V86" i="34" s="1"/>
  <c r="BS82" i="34"/>
  <c r="Y82" i="34" s="1"/>
  <c r="V82" i="34" s="1"/>
  <c r="BN86" i="34"/>
  <c r="BN82" i="34"/>
  <c r="BS79" i="34"/>
  <c r="Y79" i="34" s="1"/>
  <c r="V79" i="34" s="1"/>
  <c r="BN79" i="34"/>
  <c r="BS68" i="34"/>
  <c r="BS53" i="34"/>
  <c r="Y53" i="34" s="1"/>
  <c r="BS52" i="34"/>
  <c r="Y52" i="34" s="1"/>
  <c r="BS51" i="34"/>
  <c r="Y51" i="34" s="1"/>
  <c r="BS50" i="34"/>
  <c r="Y50" i="34" s="1"/>
  <c r="BN68" i="34"/>
  <c r="BN53" i="34"/>
  <c r="BN52" i="34"/>
  <c r="BN51" i="34"/>
  <c r="BN50" i="34"/>
  <c r="BI157" i="34"/>
  <c r="Y157" i="34" s="1"/>
  <c r="BI156" i="34"/>
  <c r="Y156" i="34" s="1"/>
  <c r="V156" i="34" s="1"/>
  <c r="BI155" i="34"/>
  <c r="Y155" i="34" s="1"/>
  <c r="V155" i="34" s="1"/>
  <c r="BI154" i="34"/>
  <c r="Y154" i="34" s="1"/>
  <c r="V154" i="34" s="1"/>
  <c r="BI153" i="34"/>
  <c r="Y153" i="34" s="1"/>
  <c r="V153" i="34" s="1"/>
  <c r="BI152" i="34"/>
  <c r="Y152" i="34" s="1"/>
  <c r="V152" i="34" s="1"/>
  <c r="BI151" i="34"/>
  <c r="Y151" i="34" s="1"/>
  <c r="BI150" i="34"/>
  <c r="Y150" i="34" s="1"/>
  <c r="V150" i="34" s="1"/>
  <c r="BI149" i="34"/>
  <c r="Y149" i="34" s="1"/>
  <c r="V149" i="34" s="1"/>
  <c r="BI148" i="34"/>
  <c r="Y148" i="34" s="1"/>
  <c r="V148" i="34" s="1"/>
  <c r="BI137" i="34"/>
  <c r="Y137" i="34" s="1"/>
  <c r="V137" i="34" s="1"/>
  <c r="BI136" i="34"/>
  <c r="Y136" i="34" s="1"/>
  <c r="V136" i="34" s="1"/>
  <c r="BI115" i="34"/>
  <c r="Y115" i="34" s="1"/>
  <c r="V115" i="34" s="1"/>
  <c r="BI113" i="34"/>
  <c r="Y113" i="34" s="1"/>
  <c r="V113" i="34" s="1"/>
  <c r="BI110" i="34"/>
  <c r="Y110" i="34" s="1"/>
  <c r="V110" i="34" s="1"/>
  <c r="BD110" i="34"/>
  <c r="BD99" i="34"/>
  <c r="BD98" i="34"/>
  <c r="BI99" i="34"/>
  <c r="Y99" i="34" s="1"/>
  <c r="V99" i="34" s="1"/>
  <c r="BI98" i="34"/>
  <c r="Y98" i="34" s="1"/>
  <c r="V98" i="34" s="1"/>
  <c r="BI94" i="34"/>
  <c r="Y94" i="34" s="1"/>
  <c r="V94" i="34" s="1"/>
  <c r="BI91" i="34"/>
  <c r="Y91" i="34" s="1"/>
  <c r="V91" i="34" s="1"/>
  <c r="BI90" i="34"/>
  <c r="Y90" i="34" s="1"/>
  <c r="V90" i="34" s="1"/>
  <c r="BI88" i="34"/>
  <c r="Y88" i="34" s="1"/>
  <c r="V88" i="34" s="1"/>
  <c r="BI87" i="34"/>
  <c r="Y87" i="34" s="1"/>
  <c r="V87" i="34" s="1"/>
  <c r="BI78" i="34"/>
  <c r="Y78" i="34" s="1"/>
  <c r="BI77" i="34"/>
  <c r="Y77" i="34" s="1"/>
  <c r="BI68" i="34"/>
  <c r="BI56" i="34"/>
  <c r="Y56" i="34" s="1"/>
  <c r="BI55" i="34"/>
  <c r="Y55" i="34" s="1"/>
  <c r="BI54" i="34"/>
  <c r="Y54" i="34" s="1"/>
  <c r="BI49" i="34"/>
  <c r="Y49" i="34" s="1"/>
  <c r="BI48" i="34"/>
  <c r="Y48" i="34" s="1"/>
  <c r="BI47" i="34"/>
  <c r="Y47" i="34" s="1"/>
  <c r="BI46" i="34"/>
  <c r="Y46" i="34" s="1"/>
  <c r="BI45" i="34"/>
  <c r="Y45" i="34" s="1"/>
  <c r="BI44" i="34"/>
  <c r="Y44" i="34" s="1"/>
  <c r="BI43" i="34"/>
  <c r="Y43" i="34" s="1"/>
  <c r="BI42" i="34"/>
  <c r="Y42" i="34" s="1"/>
  <c r="BI41" i="34"/>
  <c r="Y41" i="34" s="1"/>
  <c r="BI40" i="34"/>
  <c r="Y40" i="34" s="1"/>
  <c r="BI39" i="34"/>
  <c r="Y39" i="34" s="1"/>
  <c r="BI38" i="34"/>
  <c r="Y38" i="34" s="1"/>
  <c r="BI37" i="34"/>
  <c r="Y37" i="34" s="1"/>
  <c r="BI36" i="34"/>
  <c r="Y36" i="34" s="1"/>
  <c r="BD79" i="34"/>
  <c r="BD68" i="34"/>
  <c r="X68" i="34" s="1"/>
  <c r="BD56" i="34"/>
  <c r="BD55" i="34"/>
  <c r="BD54" i="34"/>
  <c r="BD49" i="34"/>
  <c r="X49" i="34" s="1"/>
  <c r="BD48" i="34"/>
  <c r="X48" i="34" s="1"/>
  <c r="BD47" i="34"/>
  <c r="X47" i="34" s="1"/>
  <c r="BD46" i="34"/>
  <c r="X46" i="34" s="1"/>
  <c r="BD45" i="34"/>
  <c r="X45" i="34" s="1"/>
  <c r="BD44" i="34"/>
  <c r="X44" i="34" s="1"/>
  <c r="BD43" i="34"/>
  <c r="X43" i="34" s="1"/>
  <c r="BD42" i="34"/>
  <c r="X42" i="34" s="1"/>
  <c r="BD41" i="34"/>
  <c r="X41" i="34" s="1"/>
  <c r="BD40" i="34"/>
  <c r="X40" i="34" s="1"/>
  <c r="BD39" i="34"/>
  <c r="X39" i="34" s="1"/>
  <c r="BD38" i="34"/>
  <c r="X38" i="34" s="1"/>
  <c r="BD37" i="34"/>
  <c r="X37" i="34" s="1"/>
  <c r="BD36" i="34"/>
  <c r="X36" i="34" s="1"/>
  <c r="BD157" i="34"/>
  <c r="X157" i="34" s="1"/>
  <c r="BD156" i="34"/>
  <c r="BD155" i="34"/>
  <c r="BD154" i="34"/>
  <c r="BD153" i="34"/>
  <c r="BD152" i="34"/>
  <c r="BD151" i="34"/>
  <c r="BD150" i="34"/>
  <c r="BD149" i="34"/>
  <c r="BD148" i="34"/>
  <c r="BD137" i="34"/>
  <c r="BD136" i="34"/>
  <c r="BD115" i="34"/>
  <c r="BD113" i="34"/>
  <c r="BD94" i="34"/>
  <c r="BD88" i="34"/>
  <c r="BD91" i="34"/>
  <c r="BD90" i="34"/>
  <c r="BD87" i="34"/>
  <c r="BW35" i="34"/>
  <c r="BF35" i="34"/>
  <c r="AY157" i="34"/>
  <c r="AY151" i="34"/>
  <c r="AY114" i="34"/>
  <c r="V114" i="34" s="1"/>
  <c r="AY106" i="34"/>
  <c r="V106" i="34" s="1"/>
  <c r="AY105" i="34"/>
  <c r="V105" i="34" s="1"/>
  <c r="AY85" i="34"/>
  <c r="V85" i="34" s="1"/>
  <c r="AY84" i="34"/>
  <c r="V84" i="34" s="1"/>
  <c r="AY83" i="34"/>
  <c r="V83" i="34" s="1"/>
  <c r="AY80" i="34"/>
  <c r="V80" i="34" s="1"/>
  <c r="AY78" i="34"/>
  <c r="AY77" i="34"/>
  <c r="AY72" i="34"/>
  <c r="AY71" i="34"/>
  <c r="AY70" i="34"/>
  <c r="V70" i="34" s="1"/>
  <c r="AY69" i="34"/>
  <c r="AY68" i="34"/>
  <c r="AY67" i="34"/>
  <c r="AY66" i="34"/>
  <c r="AY65" i="34"/>
  <c r="AY64" i="34"/>
  <c r="AY63" i="34"/>
  <c r="AY62" i="34"/>
  <c r="AY55" i="34"/>
  <c r="AY54" i="34"/>
  <c r="AY49" i="34"/>
  <c r="AY48" i="34"/>
  <c r="AY47" i="34"/>
  <c r="AY46" i="34"/>
  <c r="AY45" i="34"/>
  <c r="AY44" i="34"/>
  <c r="AY43" i="34"/>
  <c r="AY42" i="34"/>
  <c r="AY41" i="34"/>
  <c r="AY40" i="34"/>
  <c r="AY39" i="34"/>
  <c r="AY38" i="34"/>
  <c r="AY37" i="34"/>
  <c r="AT157" i="34"/>
  <c r="W157" i="34" s="1"/>
  <c r="AT114" i="34"/>
  <c r="W114" i="34" s="1"/>
  <c r="AT80" i="34"/>
  <c r="W80" i="34" s="1"/>
  <c r="AT78" i="34"/>
  <c r="W78" i="34" s="1"/>
  <c r="AT77" i="34"/>
  <c r="W77" i="34" s="1"/>
  <c r="AT68" i="34"/>
  <c r="AT67" i="34"/>
  <c r="W67" i="34" s="1"/>
  <c r="AT66" i="34"/>
  <c r="W66" i="34" s="1"/>
  <c r="AT65" i="34"/>
  <c r="W65" i="34" s="1"/>
  <c r="AT64" i="34"/>
  <c r="W64" i="34" s="1"/>
  <c r="AT63" i="34"/>
  <c r="W63" i="34" s="1"/>
  <c r="AT62" i="34"/>
  <c r="W62" i="34" s="1"/>
  <c r="AT49" i="34"/>
  <c r="W49" i="34" s="1"/>
  <c r="AT48" i="34"/>
  <c r="W48" i="34" s="1"/>
  <c r="AT47" i="34"/>
  <c r="W47" i="34" s="1"/>
  <c r="AT46" i="34"/>
  <c r="W46" i="34" s="1"/>
  <c r="AT45" i="34"/>
  <c r="W45" i="34" s="1"/>
  <c r="AT44" i="34"/>
  <c r="W44" i="34" s="1"/>
  <c r="AT43" i="34"/>
  <c r="W43" i="34" s="1"/>
  <c r="AT42" i="34"/>
  <c r="W42" i="34" s="1"/>
  <c r="AT41" i="34"/>
  <c r="W41" i="34" s="1"/>
  <c r="AT40" i="34"/>
  <c r="W40" i="34" s="1"/>
  <c r="AT39" i="34"/>
  <c r="W39" i="34" s="1"/>
  <c r="AT38" i="34"/>
  <c r="W38" i="34" s="1"/>
  <c r="AT37" i="34"/>
  <c r="W37" i="34" s="1"/>
  <c r="AT36" i="34"/>
  <c r="W36" i="34" s="1"/>
  <c r="AY36" i="34"/>
  <c r="AJ95" i="34"/>
  <c r="AJ94" i="34"/>
  <c r="AJ93" i="34"/>
  <c r="AJ92" i="34"/>
  <c r="AJ91" i="34"/>
  <c r="AJ90" i="34"/>
  <c r="AJ82" i="34"/>
  <c r="AJ68" i="34"/>
  <c r="AO71" i="34"/>
  <c r="V71" i="34" s="1"/>
  <c r="AO69" i="34"/>
  <c r="V69" i="34" s="1"/>
  <c r="AO67" i="34"/>
  <c r="AO66" i="34"/>
  <c r="V66" i="34" s="1"/>
  <c r="AO65" i="34"/>
  <c r="V65" i="34" s="1"/>
  <c r="AO64" i="34"/>
  <c r="AO63" i="34"/>
  <c r="V63" i="34" s="1"/>
  <c r="AO62" i="34"/>
  <c r="V62" i="34" s="1"/>
  <c r="AO49" i="34"/>
  <c r="AO48" i="34"/>
  <c r="AO47" i="34"/>
  <c r="AO46" i="34"/>
  <c r="AO45" i="34"/>
  <c r="AO44" i="34"/>
  <c r="AO43" i="34"/>
  <c r="AO42" i="34"/>
  <c r="AO41" i="34"/>
  <c r="AO40" i="34"/>
  <c r="AO39" i="34"/>
  <c r="AO37" i="34"/>
  <c r="AJ50" i="34"/>
  <c r="AJ49" i="34"/>
  <c r="AJ48" i="34"/>
  <c r="AJ47" i="34"/>
  <c r="AJ46" i="34"/>
  <c r="AJ45" i="34"/>
  <c r="AJ44" i="34"/>
  <c r="AJ43" i="34"/>
  <c r="AJ42" i="34"/>
  <c r="AJ41" i="34"/>
  <c r="AJ40" i="34"/>
  <c r="AJ39" i="34"/>
  <c r="AJ38" i="34"/>
  <c r="AJ37" i="34"/>
  <c r="AJ36" i="34"/>
  <c r="AO36" i="34"/>
  <c r="V64" i="34" l="1"/>
  <c r="V67" i="34"/>
  <c r="W68" i="34"/>
  <c r="Y68" i="34"/>
  <c r="V51" i="34"/>
  <c r="V52" i="34"/>
  <c r="V53" i="34"/>
  <c r="V50" i="34"/>
  <c r="V56" i="34"/>
  <c r="X91" i="34"/>
  <c r="W91" i="34"/>
  <c r="W115" i="34"/>
  <c r="X115" i="34"/>
  <c r="X149" i="34"/>
  <c r="W149" i="34"/>
  <c r="X153" i="34"/>
  <c r="W153" i="34"/>
  <c r="W55" i="34"/>
  <c r="X55" i="34"/>
  <c r="V36" i="34"/>
  <c r="V40" i="34"/>
  <c r="V44" i="34"/>
  <c r="V48" i="34"/>
  <c r="X99" i="34"/>
  <c r="W99" i="34"/>
  <c r="V157" i="34"/>
  <c r="W52" i="34"/>
  <c r="X52" i="34"/>
  <c r="X95" i="34"/>
  <c r="W95" i="34"/>
  <c r="W97" i="34"/>
  <c r="X97" i="34"/>
  <c r="X103" i="34"/>
  <c r="W103" i="34"/>
  <c r="X135" i="34"/>
  <c r="W135" i="34"/>
  <c r="X143" i="34"/>
  <c r="W143" i="34"/>
  <c r="X147" i="34"/>
  <c r="W147" i="34"/>
  <c r="W88" i="34"/>
  <c r="X88" i="34"/>
  <c r="X136" i="34"/>
  <c r="W136" i="34"/>
  <c r="X150" i="34"/>
  <c r="W150" i="34"/>
  <c r="X154" i="34"/>
  <c r="W154" i="34"/>
  <c r="W56" i="34"/>
  <c r="X56" i="34"/>
  <c r="V37" i="34"/>
  <c r="V41" i="34"/>
  <c r="V45" i="34"/>
  <c r="V49" i="34"/>
  <c r="V68" i="34"/>
  <c r="W110" i="34"/>
  <c r="X110" i="34"/>
  <c r="W53" i="34"/>
  <c r="X53" i="34"/>
  <c r="W89" i="34"/>
  <c r="X89" i="34"/>
  <c r="W96" i="34"/>
  <c r="X96" i="34"/>
  <c r="W104" i="34"/>
  <c r="X104" i="34"/>
  <c r="W138" i="34"/>
  <c r="X138" i="34"/>
  <c r="W144" i="34"/>
  <c r="X144" i="34"/>
  <c r="X87" i="34"/>
  <c r="W87" i="34"/>
  <c r="W94" i="34"/>
  <c r="X94" i="34"/>
  <c r="X137" i="34"/>
  <c r="W137" i="34"/>
  <c r="X151" i="34"/>
  <c r="W151" i="34"/>
  <c r="X155" i="34"/>
  <c r="W155" i="34"/>
  <c r="V42" i="34"/>
  <c r="V46" i="34"/>
  <c r="V54" i="34"/>
  <c r="V151" i="34"/>
  <c r="X50" i="34"/>
  <c r="W50" i="34"/>
  <c r="W82" i="34"/>
  <c r="X82" i="34"/>
  <c r="W92" i="34"/>
  <c r="X92" i="34"/>
  <c r="W100" i="34"/>
  <c r="X100" i="34"/>
  <c r="X139" i="34"/>
  <c r="W139" i="34"/>
  <c r="X145" i="34"/>
  <c r="W145" i="34"/>
  <c r="W90" i="34"/>
  <c r="X90" i="34"/>
  <c r="X113" i="34"/>
  <c r="W113" i="34"/>
  <c r="W148" i="34"/>
  <c r="X148" i="34"/>
  <c r="W152" i="34"/>
  <c r="X152" i="34"/>
  <c r="W156" i="34"/>
  <c r="X156" i="34"/>
  <c r="X54" i="34"/>
  <c r="W54" i="34"/>
  <c r="W79" i="34"/>
  <c r="X79" i="34"/>
  <c r="V39" i="34"/>
  <c r="V43" i="34"/>
  <c r="V47" i="34"/>
  <c r="V55" i="34"/>
  <c r="V78" i="34"/>
  <c r="W98" i="34"/>
  <c r="X98" i="34"/>
  <c r="W51" i="34"/>
  <c r="X51" i="34"/>
  <c r="X35" i="34" s="1"/>
  <c r="W86" i="34"/>
  <c r="X86" i="34"/>
  <c r="W93" i="34"/>
  <c r="X93" i="34"/>
  <c r="W101" i="34"/>
  <c r="X101" i="34"/>
  <c r="W102" i="34"/>
  <c r="X102" i="34"/>
  <c r="W116" i="34"/>
  <c r="X116" i="34"/>
  <c r="X140" i="34"/>
  <c r="W140" i="34"/>
  <c r="X146" i="34"/>
  <c r="W146" i="34"/>
  <c r="Y35" i="34"/>
  <c r="AY35" i="34"/>
  <c r="BN35" i="34"/>
  <c r="BS35" i="34"/>
  <c r="AJ35" i="34"/>
  <c r="AT35" i="34"/>
  <c r="BD35" i="34"/>
  <c r="BI35" i="34"/>
  <c r="W35" i="34" l="1"/>
  <c r="U67" i="34" l="1"/>
  <c r="U66" i="34"/>
  <c r="U65" i="34"/>
  <c r="U64" i="34"/>
  <c r="U63" i="34"/>
  <c r="U62" i="34"/>
  <c r="U157" i="34"/>
  <c r="U156" i="34"/>
  <c r="U155" i="34"/>
  <c r="U154" i="34"/>
  <c r="U153" i="34"/>
  <c r="U152" i="34"/>
  <c r="U151" i="34"/>
  <c r="U150" i="34"/>
  <c r="U149" i="34"/>
  <c r="U148" i="34"/>
  <c r="U147" i="34"/>
  <c r="U146" i="34"/>
  <c r="U145" i="34"/>
  <c r="U144" i="34"/>
  <c r="U143" i="34"/>
  <c r="U140" i="34"/>
  <c r="U139" i="34"/>
  <c r="U138" i="34"/>
  <c r="U137" i="34"/>
  <c r="U136" i="34"/>
  <c r="U135" i="34"/>
  <c r="U117" i="34"/>
  <c r="U116" i="34"/>
  <c r="U115" i="34"/>
  <c r="U114" i="34"/>
  <c r="U113" i="34"/>
  <c r="U110" i="34"/>
  <c r="U109" i="34"/>
  <c r="U108" i="34"/>
  <c r="U107" i="34"/>
  <c r="U106" i="34"/>
  <c r="U105" i="34"/>
  <c r="U104" i="34"/>
  <c r="U103" i="34"/>
  <c r="U102" i="34"/>
  <c r="U101" i="34"/>
  <c r="U100" i="34"/>
  <c r="U99" i="34"/>
  <c r="U98" i="34"/>
  <c r="U97" i="34"/>
  <c r="U96" i="34"/>
  <c r="U95" i="34"/>
  <c r="U94" i="34"/>
  <c r="U93" i="34"/>
  <c r="U92" i="34"/>
  <c r="U91" i="34"/>
  <c r="U90" i="34"/>
  <c r="U89" i="34"/>
  <c r="U88" i="34"/>
  <c r="U87" i="34"/>
  <c r="U86" i="34"/>
  <c r="U85" i="34"/>
  <c r="U84" i="34"/>
  <c r="U83" i="34"/>
  <c r="U82" i="34"/>
  <c r="U80" i="34"/>
  <c r="U79" i="34"/>
  <c r="U78" i="34"/>
  <c r="U77" i="34"/>
  <c r="BW81" i="34"/>
  <c r="BV81" i="34"/>
  <c r="BU81" i="34"/>
  <c r="BT81" i="34"/>
  <c r="BS81" i="34"/>
  <c r="BR81" i="34"/>
  <c r="BQ81" i="34"/>
  <c r="BP81" i="34"/>
  <c r="BO81" i="34"/>
  <c r="BN81" i="34"/>
  <c r="BM81" i="34"/>
  <c r="BL81" i="34"/>
  <c r="BK81" i="34"/>
  <c r="BJ81" i="34"/>
  <c r="BI81" i="34"/>
  <c r="BH81" i="34"/>
  <c r="BG81" i="34"/>
  <c r="BF81" i="34"/>
  <c r="BE81" i="34"/>
  <c r="BD81" i="34"/>
  <c r="BC81" i="34"/>
  <c r="BB81" i="34"/>
  <c r="BA81" i="34"/>
  <c r="AZ81" i="34"/>
  <c r="AY81" i="34"/>
  <c r="AX81" i="34"/>
  <c r="AW81" i="34"/>
  <c r="AV81" i="34"/>
  <c r="AU81" i="34"/>
  <c r="AT81" i="34"/>
  <c r="AS81" i="34"/>
  <c r="AR81" i="34"/>
  <c r="AQ81" i="34"/>
  <c r="AP81" i="34"/>
  <c r="AO81" i="34"/>
  <c r="AN81" i="34"/>
  <c r="AM81" i="34"/>
  <c r="AL81" i="34"/>
  <c r="AK81" i="34"/>
  <c r="AJ81" i="34"/>
  <c r="AI81" i="34"/>
  <c r="AH81" i="34"/>
  <c r="AG81" i="34"/>
  <c r="AF81" i="34"/>
  <c r="AE81" i="34"/>
  <c r="AD81" i="34"/>
  <c r="AC81" i="34"/>
  <c r="AB81" i="34"/>
  <c r="AA81" i="34"/>
  <c r="Z81" i="34"/>
  <c r="Y81" i="34"/>
  <c r="X81" i="34"/>
  <c r="W81" i="34"/>
  <c r="T81" i="34"/>
  <c r="S81" i="34"/>
  <c r="R81" i="34"/>
  <c r="Q81" i="34"/>
  <c r="P81" i="34"/>
  <c r="O81" i="34"/>
  <c r="M81" i="34"/>
  <c r="L81" i="34"/>
  <c r="J81" i="34"/>
  <c r="I81" i="34"/>
  <c r="U68" i="34"/>
  <c r="U60" i="34"/>
  <c r="U59" i="34"/>
  <c r="U58" i="34"/>
  <c r="U57" i="34"/>
  <c r="U56" i="34"/>
  <c r="T35" i="34"/>
  <c r="U55" i="34"/>
  <c r="U54" i="34"/>
  <c r="U53" i="34"/>
  <c r="U52" i="34"/>
  <c r="U51" i="34"/>
  <c r="U50" i="34"/>
  <c r="U49" i="34"/>
  <c r="U48" i="34"/>
  <c r="U47" i="34"/>
  <c r="U46" i="34"/>
  <c r="U45" i="34"/>
  <c r="U44" i="34"/>
  <c r="U43" i="34"/>
  <c r="U42" i="34"/>
  <c r="U41" i="34"/>
  <c r="U40" i="34"/>
  <c r="U39" i="34"/>
  <c r="U37" i="34"/>
  <c r="U36" i="34"/>
  <c r="U38" i="34"/>
  <c r="U35" i="34" l="1"/>
  <c r="S35" i="34"/>
  <c r="V134" i="34"/>
  <c r="V81" i="34"/>
  <c r="U81" i="34"/>
  <c r="I134" i="34" l="1"/>
  <c r="I142" i="34" l="1"/>
  <c r="M142" i="34"/>
  <c r="O142" i="34"/>
  <c r="P142" i="34"/>
  <c r="Q142" i="34"/>
  <c r="R142" i="34"/>
  <c r="R23" i="34" s="1"/>
  <c r="U142" i="34"/>
  <c r="W142" i="34"/>
  <c r="X142" i="34"/>
  <c r="X23" i="34" s="1"/>
  <c r="Z142" i="34"/>
  <c r="Z23" i="34" s="1"/>
  <c r="AA142" i="34"/>
  <c r="AB142" i="34"/>
  <c r="AD142" i="34"/>
  <c r="AD23" i="34" s="1"/>
  <c r="AE142" i="34"/>
  <c r="AF142" i="34"/>
  <c r="AG142" i="34"/>
  <c r="AH142" i="34"/>
  <c r="AH23" i="34" s="1"/>
  <c r="AI142" i="34"/>
  <c r="AJ142" i="34"/>
  <c r="AK142" i="34"/>
  <c r="AL142" i="34"/>
  <c r="AL23" i="34" s="1"/>
  <c r="AM142" i="34"/>
  <c r="AN142" i="34"/>
  <c r="AO142" i="34"/>
  <c r="AP142" i="34"/>
  <c r="AP23" i="34" s="1"/>
  <c r="AQ142" i="34"/>
  <c r="AR142" i="34"/>
  <c r="AS142" i="34"/>
  <c r="AT142" i="34"/>
  <c r="AT23" i="34" s="1"/>
  <c r="AU142" i="34"/>
  <c r="AV142" i="34"/>
  <c r="AW142" i="34"/>
  <c r="AX142" i="34"/>
  <c r="AX23" i="34" s="1"/>
  <c r="AY142" i="34"/>
  <c r="AY23" i="34" s="1"/>
  <c r="AZ142" i="34"/>
  <c r="BA142" i="34"/>
  <c r="BB142" i="34"/>
  <c r="BB23" i="34" s="1"/>
  <c r="BC142" i="34"/>
  <c r="BD142" i="34"/>
  <c r="BE142" i="34"/>
  <c r="BF142" i="34"/>
  <c r="BF23" i="34" s="1"/>
  <c r="BG142" i="34"/>
  <c r="BH142" i="34"/>
  <c r="BI142" i="34"/>
  <c r="BJ142" i="34"/>
  <c r="BJ23" i="34" s="1"/>
  <c r="BK142" i="34"/>
  <c r="BL142" i="34"/>
  <c r="BM142" i="34"/>
  <c r="BN142" i="34"/>
  <c r="BN23" i="34" s="1"/>
  <c r="BO142" i="34"/>
  <c r="BP142" i="34"/>
  <c r="BQ142" i="34"/>
  <c r="BR142" i="34"/>
  <c r="BR23" i="34" s="1"/>
  <c r="BS142" i="34"/>
  <c r="BT142" i="34"/>
  <c r="BU142" i="34"/>
  <c r="BV142" i="34"/>
  <c r="BV23" i="34" s="1"/>
  <c r="BW142" i="34"/>
  <c r="J134" i="34"/>
  <c r="J21" i="34" s="1"/>
  <c r="U112" i="34"/>
  <c r="U111" i="34" s="1"/>
  <c r="W112" i="34"/>
  <c r="W111" i="34" s="1"/>
  <c r="X112" i="34"/>
  <c r="X111" i="34" s="1"/>
  <c r="Z112" i="34"/>
  <c r="Z111" i="34" s="1"/>
  <c r="AA112" i="34"/>
  <c r="AA111" i="34" s="1"/>
  <c r="AB112" i="34"/>
  <c r="AB111" i="34" s="1"/>
  <c r="AD112" i="34"/>
  <c r="AD111" i="34" s="1"/>
  <c r="AE112" i="34"/>
  <c r="AE111" i="34" s="1"/>
  <c r="AF112" i="34"/>
  <c r="AF111" i="34" s="1"/>
  <c r="AG112" i="34"/>
  <c r="AG111" i="34" s="1"/>
  <c r="AH112" i="34"/>
  <c r="AH111" i="34" s="1"/>
  <c r="AI112" i="34"/>
  <c r="AI111" i="34" s="1"/>
  <c r="AJ112" i="34"/>
  <c r="AJ111" i="34" s="1"/>
  <c r="AK112" i="34"/>
  <c r="AK111" i="34" s="1"/>
  <c r="AL112" i="34"/>
  <c r="AL111" i="34" s="1"/>
  <c r="AM112" i="34"/>
  <c r="AM111" i="34" s="1"/>
  <c r="AN112" i="34"/>
  <c r="AN111" i="34" s="1"/>
  <c r="AO112" i="34"/>
  <c r="AO111" i="34" s="1"/>
  <c r="AP112" i="34"/>
  <c r="AP111" i="34" s="1"/>
  <c r="AQ112" i="34"/>
  <c r="AQ111" i="34" s="1"/>
  <c r="AR112" i="34"/>
  <c r="AR111" i="34" s="1"/>
  <c r="AS112" i="34"/>
  <c r="AS111" i="34" s="1"/>
  <c r="AT112" i="34"/>
  <c r="AT111" i="34" s="1"/>
  <c r="AU112" i="34"/>
  <c r="AU111" i="34" s="1"/>
  <c r="AV112" i="34"/>
  <c r="AV111" i="34" s="1"/>
  <c r="AW112" i="34"/>
  <c r="AW111" i="34" s="1"/>
  <c r="AX112" i="34"/>
  <c r="AX111" i="34" s="1"/>
  <c r="AY112" i="34"/>
  <c r="AY111" i="34" s="1"/>
  <c r="AZ112" i="34"/>
  <c r="AZ111" i="34" s="1"/>
  <c r="BA112" i="34"/>
  <c r="BA111" i="34" s="1"/>
  <c r="BC112" i="34"/>
  <c r="BC111" i="34" s="1"/>
  <c r="BD112" i="34"/>
  <c r="BD111" i="34" s="1"/>
  <c r="BE112" i="34"/>
  <c r="BE111" i="34" s="1"/>
  <c r="BF112" i="34"/>
  <c r="BF111" i="34" s="1"/>
  <c r="BG112" i="34"/>
  <c r="BG111" i="34" s="1"/>
  <c r="BH112" i="34"/>
  <c r="BH111" i="34" s="1"/>
  <c r="BI112" i="34"/>
  <c r="BI111" i="34" s="1"/>
  <c r="BJ112" i="34"/>
  <c r="BJ111" i="34" s="1"/>
  <c r="BK112" i="34"/>
  <c r="BK111" i="34" s="1"/>
  <c r="BL112" i="34"/>
  <c r="BL111" i="34" s="1"/>
  <c r="BM112" i="34"/>
  <c r="BM111" i="34" s="1"/>
  <c r="BN112" i="34"/>
  <c r="BN111" i="34" s="1"/>
  <c r="BO112" i="34"/>
  <c r="BO111" i="34" s="1"/>
  <c r="BP112" i="34"/>
  <c r="BP111" i="34" s="1"/>
  <c r="BQ112" i="34"/>
  <c r="BQ111" i="34" s="1"/>
  <c r="BR112" i="34"/>
  <c r="BR111" i="34" s="1"/>
  <c r="BS112" i="34"/>
  <c r="BS111" i="34" s="1"/>
  <c r="BT112" i="34"/>
  <c r="BT111" i="34" s="1"/>
  <c r="BU112" i="34"/>
  <c r="BU111" i="34" s="1"/>
  <c r="BV112" i="34"/>
  <c r="BV111" i="34" s="1"/>
  <c r="BW112" i="34"/>
  <c r="BW111" i="34" s="1"/>
  <c r="I112" i="34"/>
  <c r="I111" i="34" s="1"/>
  <c r="J112" i="34"/>
  <c r="J111" i="34" s="1"/>
  <c r="L112" i="34"/>
  <c r="L111" i="34" s="1"/>
  <c r="O112" i="34"/>
  <c r="O111" i="34" s="1"/>
  <c r="P112" i="34"/>
  <c r="P111" i="34" s="1"/>
  <c r="Q112" i="34"/>
  <c r="Q111" i="34" s="1"/>
  <c r="R112" i="34"/>
  <c r="R111" i="34" s="1"/>
  <c r="J76" i="34"/>
  <c r="M76" i="34"/>
  <c r="O76" i="34"/>
  <c r="P76" i="34"/>
  <c r="P75" i="34" s="1"/>
  <c r="Q76" i="34"/>
  <c r="R76" i="34"/>
  <c r="U76" i="34"/>
  <c r="W76" i="34"/>
  <c r="W75" i="34" s="1"/>
  <c r="Z76" i="34"/>
  <c r="AA76" i="34"/>
  <c r="AB76" i="34"/>
  <c r="AB75" i="34" s="1"/>
  <c r="AD76" i="34"/>
  <c r="AE76" i="34"/>
  <c r="AF76" i="34"/>
  <c r="AG76" i="34"/>
  <c r="AG75" i="34" s="1"/>
  <c r="AH76" i="34"/>
  <c r="AI76" i="34"/>
  <c r="AJ76" i="34"/>
  <c r="AK76" i="34"/>
  <c r="AK75" i="34" s="1"/>
  <c r="AL76" i="34"/>
  <c r="AM76" i="34"/>
  <c r="AN76" i="34"/>
  <c r="AP76" i="34"/>
  <c r="AQ76" i="34"/>
  <c r="AS76" i="34"/>
  <c r="AS75" i="34" s="1"/>
  <c r="AT76" i="34"/>
  <c r="AU76" i="34"/>
  <c r="AV76" i="34"/>
  <c r="AW76" i="34"/>
  <c r="AW75" i="34" s="1"/>
  <c r="AX76" i="34"/>
  <c r="AY76" i="34"/>
  <c r="AZ76" i="34"/>
  <c r="BA76" i="34"/>
  <c r="BA75" i="34" s="1"/>
  <c r="BC76" i="34"/>
  <c r="BC75" i="34" s="1"/>
  <c r="BD76" i="34"/>
  <c r="BD75" i="34" s="1"/>
  <c r="BE76" i="34"/>
  <c r="BE75" i="34" s="1"/>
  <c r="BF76" i="34"/>
  <c r="BG76" i="34"/>
  <c r="BG75" i="34" s="1"/>
  <c r="BH76" i="34"/>
  <c r="BH75" i="34" s="1"/>
  <c r="BI76" i="34"/>
  <c r="BI75" i="34" s="1"/>
  <c r="BJ76" i="34"/>
  <c r="BK76" i="34"/>
  <c r="BK75" i="34" s="1"/>
  <c r="BM76" i="34"/>
  <c r="BM75" i="34" s="1"/>
  <c r="BN76" i="34"/>
  <c r="BO76" i="34"/>
  <c r="BO75" i="34" s="1"/>
  <c r="BP76" i="34"/>
  <c r="BP75" i="34" s="1"/>
  <c r="BQ76" i="34"/>
  <c r="BQ75" i="34" s="1"/>
  <c r="BR76" i="34"/>
  <c r="BS76" i="34"/>
  <c r="BS75" i="34" s="1"/>
  <c r="BT76" i="34"/>
  <c r="BT75" i="34" s="1"/>
  <c r="BU76" i="34"/>
  <c r="BU75" i="34" s="1"/>
  <c r="BV76" i="34"/>
  <c r="BW76" i="34"/>
  <c r="BW75" i="34" s="1"/>
  <c r="J61" i="34"/>
  <c r="M61" i="34"/>
  <c r="O61" i="34"/>
  <c r="P61" i="34"/>
  <c r="Q61" i="34"/>
  <c r="R61" i="34"/>
  <c r="U61" i="34"/>
  <c r="U34" i="34" s="1"/>
  <c r="W61" i="34"/>
  <c r="W34" i="34" s="1"/>
  <c r="X61" i="34"/>
  <c r="Z61" i="34"/>
  <c r="AA61" i="34"/>
  <c r="AB61" i="34"/>
  <c r="AD61" i="34"/>
  <c r="AE61" i="34"/>
  <c r="AF61" i="34"/>
  <c r="AG61" i="34"/>
  <c r="AG34" i="34" s="1"/>
  <c r="AH61" i="34"/>
  <c r="AI61" i="34"/>
  <c r="AJ61" i="34"/>
  <c r="AK61" i="34"/>
  <c r="AL61" i="34"/>
  <c r="AM61" i="34"/>
  <c r="AN61" i="34"/>
  <c r="AP61" i="34"/>
  <c r="AQ61" i="34"/>
  <c r="AQ34" i="34" s="1"/>
  <c r="AS61" i="34"/>
  <c r="AT61" i="34"/>
  <c r="AU61" i="34"/>
  <c r="AV61" i="34"/>
  <c r="AW61" i="34"/>
  <c r="AX61" i="34"/>
  <c r="AX34" i="34" s="1"/>
  <c r="AY61" i="34"/>
  <c r="AZ61" i="34"/>
  <c r="BA61" i="34"/>
  <c r="BC61" i="34"/>
  <c r="BD61" i="34"/>
  <c r="BE61" i="34"/>
  <c r="BF61" i="34"/>
  <c r="BG61" i="34"/>
  <c r="BH61" i="34"/>
  <c r="BI61" i="34"/>
  <c r="BJ61" i="34"/>
  <c r="BK61" i="34"/>
  <c r="BL61" i="34"/>
  <c r="BM61" i="34"/>
  <c r="BN61" i="34"/>
  <c r="BN34" i="34" s="1"/>
  <c r="BO61" i="34"/>
  <c r="BP61" i="34"/>
  <c r="BQ61" i="34"/>
  <c r="BR61" i="34"/>
  <c r="BR34" i="34" s="1"/>
  <c r="BS61" i="34"/>
  <c r="BT61" i="34"/>
  <c r="BU61" i="34"/>
  <c r="BV61" i="34"/>
  <c r="BV34" i="34" s="1"/>
  <c r="BW61" i="34"/>
  <c r="L35" i="34"/>
  <c r="M35" i="34"/>
  <c r="O34" i="34"/>
  <c r="Q34" i="34"/>
  <c r="R34" i="34"/>
  <c r="Z34" i="34"/>
  <c r="AA34" i="34"/>
  <c r="AD34" i="34"/>
  <c r="AH34" i="34"/>
  <c r="AI34" i="34"/>
  <c r="AK34" i="34"/>
  <c r="AL34" i="34"/>
  <c r="AP34" i="34"/>
  <c r="AS34" i="34"/>
  <c r="AU34" i="34"/>
  <c r="BA34" i="34"/>
  <c r="BF34" i="34"/>
  <c r="BJ34" i="34"/>
  <c r="J30" i="34"/>
  <c r="L30" i="34"/>
  <c r="M30" i="34"/>
  <c r="O30" i="34"/>
  <c r="P30" i="34"/>
  <c r="Q30" i="34"/>
  <c r="R30" i="34"/>
  <c r="S30" i="34"/>
  <c r="T30" i="34"/>
  <c r="U30" i="34"/>
  <c r="V30" i="34"/>
  <c r="W30" i="34"/>
  <c r="X30" i="34"/>
  <c r="Y30" i="34"/>
  <c r="Z30" i="34"/>
  <c r="AA30" i="34"/>
  <c r="AB30" i="34"/>
  <c r="AC30" i="34"/>
  <c r="AD30" i="34"/>
  <c r="AE30" i="34"/>
  <c r="AF30" i="34"/>
  <c r="AG30" i="34"/>
  <c r="AH30" i="34"/>
  <c r="AI30" i="34"/>
  <c r="AJ30" i="34"/>
  <c r="AK30" i="34"/>
  <c r="AL30" i="34"/>
  <c r="AM30" i="34"/>
  <c r="AN30" i="34"/>
  <c r="AO30" i="34"/>
  <c r="AP30" i="34"/>
  <c r="AQ30" i="34"/>
  <c r="AR30" i="34"/>
  <c r="AS30" i="34"/>
  <c r="AT30" i="34"/>
  <c r="AU30" i="34"/>
  <c r="AV30" i="34"/>
  <c r="AW30" i="34"/>
  <c r="AX30" i="34"/>
  <c r="AY30" i="34"/>
  <c r="AZ30" i="34"/>
  <c r="BA30" i="34"/>
  <c r="BB30" i="34"/>
  <c r="BC30" i="34"/>
  <c r="BD30" i="34"/>
  <c r="BE30" i="34"/>
  <c r="BF30" i="34"/>
  <c r="BG30" i="34"/>
  <c r="BH30" i="34"/>
  <c r="BI30" i="34"/>
  <c r="BJ30" i="34"/>
  <c r="BK30" i="34"/>
  <c r="BL30" i="34"/>
  <c r="BM30" i="34"/>
  <c r="BN30" i="34"/>
  <c r="BO30" i="34"/>
  <c r="BP30" i="34"/>
  <c r="BQ30" i="34"/>
  <c r="BR30" i="34"/>
  <c r="BS30" i="34"/>
  <c r="BT30" i="34"/>
  <c r="BU30" i="34"/>
  <c r="BV30" i="34"/>
  <c r="BW30" i="34"/>
  <c r="BX30" i="34"/>
  <c r="BY30" i="34"/>
  <c r="BZ30" i="34"/>
  <c r="CA30" i="34"/>
  <c r="CB30" i="34"/>
  <c r="CC30" i="34"/>
  <c r="CD30" i="34"/>
  <c r="CE30" i="34"/>
  <c r="CF30" i="34"/>
  <c r="CG30" i="34"/>
  <c r="BO26" i="34"/>
  <c r="BP26" i="34"/>
  <c r="BQ26" i="34"/>
  <c r="BR26" i="34"/>
  <c r="BS26" i="34"/>
  <c r="BT26" i="34"/>
  <c r="BU26" i="34"/>
  <c r="BV26" i="34"/>
  <c r="BW26" i="34"/>
  <c r="BX26" i="34"/>
  <c r="BY26" i="34"/>
  <c r="BZ26" i="34"/>
  <c r="CA26" i="34"/>
  <c r="CB26" i="34"/>
  <c r="CC26" i="34"/>
  <c r="CD26" i="34"/>
  <c r="CE26" i="34"/>
  <c r="CF26" i="34"/>
  <c r="CG26" i="34"/>
  <c r="AO26" i="34"/>
  <c r="AP26" i="34"/>
  <c r="AQ26" i="34"/>
  <c r="AR26" i="34"/>
  <c r="AS26" i="34"/>
  <c r="AT26" i="34"/>
  <c r="AU26" i="34"/>
  <c r="AV26" i="34"/>
  <c r="AW26" i="34"/>
  <c r="AX26" i="34"/>
  <c r="AY26" i="34"/>
  <c r="AZ26" i="34"/>
  <c r="BA26" i="34"/>
  <c r="BB26" i="34"/>
  <c r="BC26" i="34"/>
  <c r="BD26" i="34"/>
  <c r="BE26" i="34"/>
  <c r="BF26" i="34"/>
  <c r="BG26" i="34"/>
  <c r="BH26" i="34"/>
  <c r="BI26" i="34"/>
  <c r="BJ26" i="34"/>
  <c r="BK26" i="34"/>
  <c r="BL26" i="34"/>
  <c r="BM26" i="34"/>
  <c r="BN26" i="34"/>
  <c r="R26" i="34"/>
  <c r="S26" i="34"/>
  <c r="T26" i="34"/>
  <c r="U26" i="34"/>
  <c r="W26" i="34"/>
  <c r="X26" i="34"/>
  <c r="Z26" i="34"/>
  <c r="AA26" i="34"/>
  <c r="AB26" i="34"/>
  <c r="AD26" i="34"/>
  <c r="AE26" i="34"/>
  <c r="AF26" i="34"/>
  <c r="AG26" i="34"/>
  <c r="AH26" i="34"/>
  <c r="AI26" i="34"/>
  <c r="AJ26" i="34"/>
  <c r="AK26" i="34"/>
  <c r="AL26" i="34"/>
  <c r="AM26" i="34"/>
  <c r="AN26" i="34"/>
  <c r="J26" i="34"/>
  <c r="L26" i="34"/>
  <c r="M26" i="34"/>
  <c r="O26" i="34"/>
  <c r="P26" i="34"/>
  <c r="Q26" i="34"/>
  <c r="AW20" i="34"/>
  <c r="AX20" i="34"/>
  <c r="AY20" i="34"/>
  <c r="AZ20" i="34"/>
  <c r="BA20" i="34"/>
  <c r="BB20" i="34"/>
  <c r="BC20" i="34"/>
  <c r="BD20" i="34"/>
  <c r="BE20" i="34"/>
  <c r="BF20" i="34"/>
  <c r="BG20" i="34"/>
  <c r="BH20" i="34"/>
  <c r="BI20" i="34"/>
  <c r="BJ20" i="34"/>
  <c r="BK20" i="34"/>
  <c r="BL20" i="34"/>
  <c r="BM20" i="34"/>
  <c r="BN20" i="34"/>
  <c r="BO20" i="34"/>
  <c r="BP20" i="34"/>
  <c r="BQ20" i="34"/>
  <c r="BR20" i="34"/>
  <c r="BS20" i="34"/>
  <c r="BT20" i="34"/>
  <c r="BU20" i="34"/>
  <c r="BV20" i="34"/>
  <c r="BW20" i="34"/>
  <c r="BX20" i="34"/>
  <c r="BY20" i="34"/>
  <c r="BZ20" i="34"/>
  <c r="CA20" i="34"/>
  <c r="CB20" i="34"/>
  <c r="CC20" i="34"/>
  <c r="CD20" i="34"/>
  <c r="CE20" i="34"/>
  <c r="CF20" i="34"/>
  <c r="AW22" i="34"/>
  <c r="AX22" i="34"/>
  <c r="AY22" i="34"/>
  <c r="AZ22" i="34"/>
  <c r="BA22" i="34"/>
  <c r="BB22" i="34"/>
  <c r="BC22" i="34"/>
  <c r="BD22" i="34"/>
  <c r="BE22" i="34"/>
  <c r="BF22" i="34"/>
  <c r="BG22" i="34"/>
  <c r="BH22" i="34"/>
  <c r="BI22" i="34"/>
  <c r="BJ22" i="34"/>
  <c r="BK22" i="34"/>
  <c r="BL22" i="34"/>
  <c r="BM22" i="34"/>
  <c r="BN22" i="34"/>
  <c r="BO22" i="34"/>
  <c r="BP22" i="34"/>
  <c r="BQ22" i="34"/>
  <c r="BR22" i="34"/>
  <c r="BS22" i="34"/>
  <c r="BT22" i="34"/>
  <c r="BU22" i="34"/>
  <c r="BV22" i="34"/>
  <c r="BW22" i="34"/>
  <c r="AW23" i="34"/>
  <c r="AZ23" i="34"/>
  <c r="BA23" i="34"/>
  <c r="BC23" i="34"/>
  <c r="BD23" i="34"/>
  <c r="BE23" i="34"/>
  <c r="BG23" i="34"/>
  <c r="BH23" i="34"/>
  <c r="BI23" i="34"/>
  <c r="BK23" i="34"/>
  <c r="BL23" i="34"/>
  <c r="BM23" i="34"/>
  <c r="BO23" i="34"/>
  <c r="BP23" i="34"/>
  <c r="BQ23" i="34"/>
  <c r="BS23" i="34"/>
  <c r="BT23" i="34"/>
  <c r="BU23" i="34"/>
  <c r="BW23" i="34"/>
  <c r="Z20" i="34"/>
  <c r="AA20" i="34"/>
  <c r="AB20" i="34"/>
  <c r="AC20" i="34"/>
  <c r="AD20" i="34"/>
  <c r="AE20" i="34"/>
  <c r="AF20" i="34"/>
  <c r="AG20" i="34"/>
  <c r="AH20" i="34"/>
  <c r="AI20" i="34"/>
  <c r="AJ20" i="34"/>
  <c r="AK20" i="34"/>
  <c r="AL20" i="34"/>
  <c r="AM20" i="34"/>
  <c r="AN20" i="34"/>
  <c r="AO20" i="34"/>
  <c r="AP20" i="34"/>
  <c r="AQ20" i="34"/>
  <c r="AR20" i="34"/>
  <c r="AS20" i="34"/>
  <c r="AT20" i="34"/>
  <c r="AU20" i="34"/>
  <c r="AV20" i="34"/>
  <c r="Z22" i="34"/>
  <c r="AA22" i="34"/>
  <c r="AB22" i="34"/>
  <c r="AD22" i="34"/>
  <c r="AE22" i="34"/>
  <c r="AF22" i="34"/>
  <c r="AG22" i="34"/>
  <c r="AH22" i="34"/>
  <c r="AI22" i="34"/>
  <c r="AJ22" i="34"/>
  <c r="AK22" i="34"/>
  <c r="AL22" i="34"/>
  <c r="AM22" i="34"/>
  <c r="AN22" i="34"/>
  <c r="AO22" i="34"/>
  <c r="AP22" i="34"/>
  <c r="AQ22" i="34"/>
  <c r="AR22" i="34"/>
  <c r="AS22" i="34"/>
  <c r="AT22" i="34"/>
  <c r="AU22" i="34"/>
  <c r="AV22" i="34"/>
  <c r="AA23" i="34"/>
  <c r="AB23" i="34"/>
  <c r="AE23" i="34"/>
  <c r="AF23" i="34"/>
  <c r="AG23" i="34"/>
  <c r="AI23" i="34"/>
  <c r="AJ23" i="34"/>
  <c r="AK23" i="34"/>
  <c r="AM23" i="34"/>
  <c r="AN23" i="34"/>
  <c r="AO23" i="34"/>
  <c r="AQ23" i="34"/>
  <c r="AR23" i="34"/>
  <c r="AS23" i="34"/>
  <c r="AU23" i="34"/>
  <c r="AV23" i="34"/>
  <c r="P20" i="34"/>
  <c r="Q20" i="34"/>
  <c r="R20" i="34"/>
  <c r="S20" i="34"/>
  <c r="T20" i="34"/>
  <c r="U20" i="34"/>
  <c r="V20" i="34"/>
  <c r="W20" i="34"/>
  <c r="X20" i="34"/>
  <c r="Y20" i="34"/>
  <c r="Q21" i="34"/>
  <c r="P22" i="34"/>
  <c r="Q22" i="34"/>
  <c r="R22" i="34"/>
  <c r="U22" i="34"/>
  <c r="W22" i="34"/>
  <c r="X22" i="34"/>
  <c r="P23" i="34"/>
  <c r="Q23" i="34"/>
  <c r="U23" i="34"/>
  <c r="W23" i="34"/>
  <c r="L20" i="34"/>
  <c r="M20" i="34"/>
  <c r="O20" i="34"/>
  <c r="L22" i="34"/>
  <c r="M22" i="34"/>
  <c r="O22" i="34"/>
  <c r="M23" i="34"/>
  <c r="O23" i="34"/>
  <c r="J20" i="34"/>
  <c r="J22" i="34"/>
  <c r="AE34" i="34" l="1"/>
  <c r="AT34" i="34"/>
  <c r="AW34" i="34"/>
  <c r="AM34" i="34"/>
  <c r="Q75" i="34"/>
  <c r="AN75" i="34"/>
  <c r="AN74" i="34" s="1"/>
  <c r="AN19" i="34" s="1"/>
  <c r="AJ75" i="34"/>
  <c r="AF75" i="34"/>
  <c r="AF74" i="34" s="1"/>
  <c r="AF19" i="34" s="1"/>
  <c r="AA75" i="34"/>
  <c r="U75" i="34"/>
  <c r="U74" i="34" s="1"/>
  <c r="U19" i="34" s="1"/>
  <c r="M34" i="34"/>
  <c r="AY75" i="34"/>
  <c r="AY74" i="34" s="1"/>
  <c r="AY19" i="34" s="1"/>
  <c r="AU75" i="34"/>
  <c r="AQ75" i="34"/>
  <c r="AM75" i="34"/>
  <c r="AM74" i="34" s="1"/>
  <c r="AM19" i="34" s="1"/>
  <c r="AI75" i="34"/>
  <c r="AI74" i="34" s="1"/>
  <c r="AI19" i="34" s="1"/>
  <c r="AE75" i="34"/>
  <c r="BU34" i="34"/>
  <c r="BU25" i="34" s="1"/>
  <c r="BU18" i="34" s="1"/>
  <c r="BQ34" i="34"/>
  <c r="BQ25" i="34" s="1"/>
  <c r="BQ18" i="34" s="1"/>
  <c r="BM34" i="34"/>
  <c r="BI34" i="34"/>
  <c r="BE34" i="34"/>
  <c r="BE25" i="34" s="1"/>
  <c r="O75" i="34"/>
  <c r="O74" i="34" s="1"/>
  <c r="O19" i="34" s="1"/>
  <c r="BW34" i="34"/>
  <c r="BS34" i="34"/>
  <c r="BS25" i="34" s="1"/>
  <c r="BS18" i="34" s="1"/>
  <c r="BO34" i="34"/>
  <c r="BK34" i="34"/>
  <c r="BK25" i="34" s="1"/>
  <c r="BK18" i="34" s="1"/>
  <c r="BG34" i="34"/>
  <c r="BC34" i="34"/>
  <c r="AZ75" i="34"/>
  <c r="AV75" i="34"/>
  <c r="AV74" i="34" s="1"/>
  <c r="AV19" i="34" s="1"/>
  <c r="BV75" i="34"/>
  <c r="BV74" i="34" s="1"/>
  <c r="BV19" i="34" s="1"/>
  <c r="BR75" i="34"/>
  <c r="BR74" i="34" s="1"/>
  <c r="BR19" i="34" s="1"/>
  <c r="BN75" i="34"/>
  <c r="BN74" i="34" s="1"/>
  <c r="BN19" i="34" s="1"/>
  <c r="BJ75" i="34"/>
  <c r="BJ74" i="34" s="1"/>
  <c r="BJ19" i="34" s="1"/>
  <c r="BF75" i="34"/>
  <c r="BF74" i="34" s="1"/>
  <c r="BF19" i="34" s="1"/>
  <c r="AX75" i="34"/>
  <c r="AX74" i="34" s="1"/>
  <c r="AX19" i="34" s="1"/>
  <c r="AT75" i="34"/>
  <c r="AT74" i="34" s="1"/>
  <c r="AT19" i="34" s="1"/>
  <c r="AP75" i="34"/>
  <c r="AL75" i="34"/>
  <c r="AL74" i="34" s="1"/>
  <c r="AL19" i="34" s="1"/>
  <c r="AH75" i="34"/>
  <c r="AH74" i="34" s="1"/>
  <c r="AH19" i="34" s="1"/>
  <c r="AD75" i="34"/>
  <c r="AD74" i="34" s="1"/>
  <c r="AD19" i="34" s="1"/>
  <c r="Z75" i="34"/>
  <c r="Z74" i="34" s="1"/>
  <c r="Z19" i="34" s="1"/>
  <c r="R75" i="34"/>
  <c r="R74" i="34" s="1"/>
  <c r="R19" i="34" s="1"/>
  <c r="BT34" i="34"/>
  <c r="BT25" i="34" s="1"/>
  <c r="BP34" i="34"/>
  <c r="BL34" i="34"/>
  <c r="BL25" i="34" s="1"/>
  <c r="BL18" i="34" s="1"/>
  <c r="BH34" i="34"/>
  <c r="BH25" i="34" s="1"/>
  <c r="BD34" i="34"/>
  <c r="BD25" i="34" s="1"/>
  <c r="BD18" i="34" s="1"/>
  <c r="AZ34" i="34"/>
  <c r="AZ25" i="34" s="1"/>
  <c r="AZ18" i="34" s="1"/>
  <c r="AV34" i="34"/>
  <c r="AV25" i="34" s="1"/>
  <c r="AV18" i="34" s="1"/>
  <c r="AN34" i="34"/>
  <c r="AJ34" i="34"/>
  <c r="AJ25" i="34" s="1"/>
  <c r="AJ18" i="34" s="1"/>
  <c r="AF34" i="34"/>
  <c r="AF25" i="34" s="1"/>
  <c r="AB34" i="34"/>
  <c r="AB25" i="34" s="1"/>
  <c r="AB18" i="34" s="1"/>
  <c r="X34" i="34"/>
  <c r="X25" i="34" s="1"/>
  <c r="P34" i="34"/>
  <c r="P25" i="34" s="1"/>
  <c r="P18" i="34" s="1"/>
  <c r="BT74" i="34"/>
  <c r="BT19" i="34" s="1"/>
  <c r="BP74" i="34"/>
  <c r="BP19" i="34" s="1"/>
  <c r="BH74" i="34"/>
  <c r="BH19" i="34" s="1"/>
  <c r="BD74" i="34"/>
  <c r="BD19" i="34" s="1"/>
  <c r="AZ74" i="34"/>
  <c r="AZ19" i="34" s="1"/>
  <c r="AJ74" i="34"/>
  <c r="AJ19" i="34" s="1"/>
  <c r="AB74" i="34"/>
  <c r="AB19" i="34" s="1"/>
  <c r="BU74" i="34"/>
  <c r="BU19" i="34" s="1"/>
  <c r="BQ74" i="34"/>
  <c r="BQ19" i="34" s="1"/>
  <c r="BM74" i="34"/>
  <c r="BM19" i="34" s="1"/>
  <c r="BI74" i="34"/>
  <c r="BI19" i="34" s="1"/>
  <c r="BE74" i="34"/>
  <c r="BE19" i="34" s="1"/>
  <c r="BA74" i="34"/>
  <c r="BA19" i="34" s="1"/>
  <c r="AW74" i="34"/>
  <c r="AW19" i="34" s="1"/>
  <c r="AS74" i="34"/>
  <c r="AS19" i="34" s="1"/>
  <c r="AK74" i="34"/>
  <c r="AK19" i="34" s="1"/>
  <c r="AG74" i="34"/>
  <c r="AG19" i="34" s="1"/>
  <c r="AP74" i="34"/>
  <c r="AP19" i="34" s="1"/>
  <c r="BW74" i="34"/>
  <c r="BW19" i="34" s="1"/>
  <c r="BS74" i="34"/>
  <c r="BS19" i="34" s="1"/>
  <c r="BO74" i="34"/>
  <c r="BO19" i="34" s="1"/>
  <c r="BK74" i="34"/>
  <c r="BK19" i="34" s="1"/>
  <c r="BG74" i="34"/>
  <c r="BG19" i="34" s="1"/>
  <c r="BC74" i="34"/>
  <c r="BC19" i="34" s="1"/>
  <c r="AU74" i="34"/>
  <c r="AU19" i="34" s="1"/>
  <c r="AQ74" i="34"/>
  <c r="AQ19" i="34" s="1"/>
  <c r="AA74" i="34"/>
  <c r="AA19" i="34" s="1"/>
  <c r="W74" i="34"/>
  <c r="W19" i="34" s="1"/>
  <c r="P74" i="34"/>
  <c r="P19" i="34" s="1"/>
  <c r="Q74" i="34"/>
  <c r="Q19" i="34" s="1"/>
  <c r="Q25" i="34"/>
  <c r="Q18" i="34" s="1"/>
  <c r="M25" i="34"/>
  <c r="M18" i="34" s="1"/>
  <c r="AN25" i="34"/>
  <c r="BM25" i="34"/>
  <c r="BM18" i="34" s="1"/>
  <c r="BI25" i="34"/>
  <c r="BI18" i="34" s="1"/>
  <c r="BA25" i="34"/>
  <c r="BA18" i="34" s="1"/>
  <c r="AW25" i="34"/>
  <c r="AS25" i="34"/>
  <c r="AS18" i="34" s="1"/>
  <c r="BV25" i="34"/>
  <c r="BV18" i="34" s="1"/>
  <c r="BR25" i="34"/>
  <c r="AK25" i="34"/>
  <c r="AK18" i="34" s="1"/>
  <c r="AG25" i="34"/>
  <c r="U25" i="34"/>
  <c r="U18" i="34" s="1"/>
  <c r="BN25" i="34"/>
  <c r="BJ25" i="34"/>
  <c r="BJ18" i="34" s="1"/>
  <c r="BF25" i="34"/>
  <c r="AX25" i="34"/>
  <c r="AT25" i="34"/>
  <c r="AT18" i="34" s="1"/>
  <c r="AP25" i="34"/>
  <c r="BO25" i="34"/>
  <c r="O25" i="34"/>
  <c r="O18" i="34" s="1"/>
  <c r="AL25" i="34"/>
  <c r="AL18" i="34" s="1"/>
  <c r="AH25" i="34"/>
  <c r="AD25" i="34"/>
  <c r="AD18" i="34" s="1"/>
  <c r="Z25" i="34"/>
  <c r="R25" i="34"/>
  <c r="R18" i="34" s="1"/>
  <c r="BG25" i="34"/>
  <c r="BC25" i="34"/>
  <c r="BC18" i="34" s="1"/>
  <c r="AU25" i="34"/>
  <c r="AU18" i="34" s="1"/>
  <c r="AQ25" i="34"/>
  <c r="BP25" i="34"/>
  <c r="BP18" i="34" s="1"/>
  <c r="BW25" i="34"/>
  <c r="AM25" i="34"/>
  <c r="AM18" i="34" s="1"/>
  <c r="AI25" i="34"/>
  <c r="AE25" i="34"/>
  <c r="AE18" i="34" s="1"/>
  <c r="AA25" i="34"/>
  <c r="W25" i="34"/>
  <c r="W18" i="34" s="1"/>
  <c r="Q17" i="34" l="1"/>
  <c r="Q24" i="34"/>
  <c r="AH18" i="34"/>
  <c r="AF18" i="34"/>
  <c r="AI18" i="34"/>
  <c r="BW18" i="34"/>
  <c r="BF18" i="34"/>
  <c r="Z18" i="34"/>
  <c r="AP18" i="34"/>
  <c r="BO18" i="34"/>
  <c r="AX18" i="34"/>
  <c r="BN18" i="34"/>
  <c r="AW18" i="34"/>
  <c r="AN18" i="34"/>
  <c r="BH18" i="34"/>
  <c r="X18" i="34"/>
  <c r="AA18" i="34"/>
  <c r="AQ18" i="34"/>
  <c r="BG18" i="34"/>
  <c r="BR18" i="34"/>
  <c r="BT18" i="34"/>
  <c r="BE18" i="34"/>
  <c r="AG18" i="34"/>
  <c r="Z134" i="34" l="1"/>
  <c r="AA134" i="34"/>
  <c r="AB134" i="34"/>
  <c r="AD134" i="34"/>
  <c r="AE134" i="34"/>
  <c r="AE21" i="34" s="1"/>
  <c r="AF134" i="34"/>
  <c r="AG134" i="34"/>
  <c r="AH134" i="34"/>
  <c r="AI134" i="34"/>
  <c r="AJ134" i="34"/>
  <c r="AK134" i="34"/>
  <c r="AL134" i="34"/>
  <c r="AM134" i="34"/>
  <c r="AN134" i="34"/>
  <c r="AO134" i="34"/>
  <c r="AP134" i="34"/>
  <c r="AQ134" i="34"/>
  <c r="AR134" i="34"/>
  <c r="AR21" i="34" s="1"/>
  <c r="AS134" i="34"/>
  <c r="AT134" i="34"/>
  <c r="AU134" i="34"/>
  <c r="AV134" i="34"/>
  <c r="AW134" i="34"/>
  <c r="AX134" i="34"/>
  <c r="AY134" i="34"/>
  <c r="AY21" i="34" s="1"/>
  <c r="AZ134" i="34"/>
  <c r="BA134" i="34"/>
  <c r="BB134" i="34"/>
  <c r="BB21" i="34" s="1"/>
  <c r="BC134" i="34"/>
  <c r="BD134" i="34"/>
  <c r="BE134" i="34"/>
  <c r="BF134" i="34"/>
  <c r="BG134" i="34"/>
  <c r="BH134" i="34"/>
  <c r="BI134" i="34"/>
  <c r="BJ134" i="34"/>
  <c r="BK134" i="34"/>
  <c r="BL134" i="34"/>
  <c r="BL21" i="34" s="1"/>
  <c r="BM134" i="34"/>
  <c r="BN134" i="34"/>
  <c r="BO134" i="34"/>
  <c r="BP134" i="34"/>
  <c r="BQ134" i="34"/>
  <c r="BR134" i="34"/>
  <c r="BS134" i="34"/>
  <c r="BT134" i="34"/>
  <c r="BU134" i="34"/>
  <c r="BV134" i="34"/>
  <c r="BW134" i="34"/>
  <c r="BL76" i="34"/>
  <c r="BB112" i="34"/>
  <c r="BB111" i="34" s="1"/>
  <c r="BB76" i="34"/>
  <c r="BB75" i="34" s="1"/>
  <c r="BL75" i="34" l="1"/>
  <c r="BL74" i="34" s="1"/>
  <c r="BB74" i="34"/>
  <c r="BB19" i="34" s="1"/>
  <c r="BT21" i="34"/>
  <c r="BT17" i="34" s="1"/>
  <c r="BT24" i="34"/>
  <c r="BP21" i="34"/>
  <c r="BP17" i="34" s="1"/>
  <c r="BP24" i="34"/>
  <c r="BH21" i="34"/>
  <c r="BH17" i="34" s="1"/>
  <c r="BH24" i="34"/>
  <c r="BD21" i="34"/>
  <c r="BD17" i="34" s="1"/>
  <c r="BD24" i="34"/>
  <c r="AZ21" i="34"/>
  <c r="AZ17" i="34" s="1"/>
  <c r="AZ24" i="34"/>
  <c r="AV21" i="34"/>
  <c r="AV17" i="34" s="1"/>
  <c r="AV24" i="34"/>
  <c r="AN21" i="34"/>
  <c r="AN17" i="34" s="1"/>
  <c r="AN24" i="34"/>
  <c r="AJ21" i="34"/>
  <c r="AJ17" i="34" s="1"/>
  <c r="AJ24" i="34"/>
  <c r="AF21" i="34"/>
  <c r="AF17" i="34" s="1"/>
  <c r="AF24" i="34"/>
  <c r="AB21" i="34"/>
  <c r="AB17" i="34" s="1"/>
  <c r="AB24" i="34"/>
  <c r="BB61" i="34"/>
  <c r="BW21" i="34"/>
  <c r="BW17" i="34" s="1"/>
  <c r="BW24" i="34"/>
  <c r="BS21" i="34"/>
  <c r="BS17" i="34" s="1"/>
  <c r="BS24" i="34"/>
  <c r="BO21" i="34"/>
  <c r="BO17" i="34" s="1"/>
  <c r="BO24" i="34"/>
  <c r="BK21" i="34"/>
  <c r="BK17" i="34" s="1"/>
  <c r="BK24" i="34"/>
  <c r="BG21" i="34"/>
  <c r="BG17" i="34" s="1"/>
  <c r="BG24" i="34"/>
  <c r="BC21" i="34"/>
  <c r="BC17" i="34" s="1"/>
  <c r="BC24" i="34"/>
  <c r="AU21" i="34"/>
  <c r="AU17" i="34" s="1"/>
  <c r="AU24" i="34"/>
  <c r="AQ21" i="34"/>
  <c r="AQ17" i="34" s="1"/>
  <c r="AQ24" i="34"/>
  <c r="AM21" i="34"/>
  <c r="AM17" i="34" s="1"/>
  <c r="AM24" i="34"/>
  <c r="AI21" i="34"/>
  <c r="AI17" i="34" s="1"/>
  <c r="AI24" i="34"/>
  <c r="AA21" i="34"/>
  <c r="AA17" i="34" s="1"/>
  <c r="AA24" i="34"/>
  <c r="BV21" i="34"/>
  <c r="BV17" i="34" s="1"/>
  <c r="BV24" i="34"/>
  <c r="BR21" i="34"/>
  <c r="BR17" i="34" s="1"/>
  <c r="BR24" i="34"/>
  <c r="BN21" i="34"/>
  <c r="BN17" i="34" s="1"/>
  <c r="BN24" i="34"/>
  <c r="BJ21" i="34"/>
  <c r="BJ17" i="34" s="1"/>
  <c r="BJ24" i="34"/>
  <c r="BF21" i="34"/>
  <c r="BF17" i="34" s="1"/>
  <c r="BF24" i="34"/>
  <c r="AX21" i="34"/>
  <c r="AX17" i="34" s="1"/>
  <c r="AX24" i="34"/>
  <c r="AT21" i="34"/>
  <c r="AT17" i="34" s="1"/>
  <c r="AT24" i="34"/>
  <c r="AP21" i="34"/>
  <c r="AP17" i="34" s="1"/>
  <c r="AP24" i="34"/>
  <c r="AL21" i="34"/>
  <c r="AL17" i="34" s="1"/>
  <c r="AL24" i="34"/>
  <c r="AH21" i="34"/>
  <c r="AH17" i="34" s="1"/>
  <c r="AH24" i="34"/>
  <c r="AD21" i="34"/>
  <c r="AD17" i="34" s="1"/>
  <c r="AD24" i="34"/>
  <c r="Z21" i="34"/>
  <c r="Z17" i="34" s="1"/>
  <c r="Z24" i="34"/>
  <c r="BU21" i="34"/>
  <c r="BU17" i="34" s="1"/>
  <c r="BU24" i="34"/>
  <c r="BQ21" i="34"/>
  <c r="BQ17" i="34" s="1"/>
  <c r="BQ24" i="34"/>
  <c r="BM21" i="34"/>
  <c r="BM17" i="34" s="1"/>
  <c r="BM24" i="34"/>
  <c r="BI21" i="34"/>
  <c r="BI17" i="34" s="1"/>
  <c r="BI24" i="34"/>
  <c r="BE21" i="34"/>
  <c r="BE17" i="34" s="1"/>
  <c r="BE24" i="34"/>
  <c r="BA21" i="34"/>
  <c r="BA17" i="34" s="1"/>
  <c r="BA24" i="34"/>
  <c r="AW21" i="34"/>
  <c r="AW17" i="34" s="1"/>
  <c r="AW24" i="34"/>
  <c r="AS21" i="34"/>
  <c r="AS17" i="34" s="1"/>
  <c r="AS24" i="34"/>
  <c r="AO21" i="34"/>
  <c r="AK21" i="34"/>
  <c r="AK17" i="34" s="1"/>
  <c r="AK24" i="34"/>
  <c r="AG21" i="34"/>
  <c r="AG17" i="34" s="1"/>
  <c r="AG24" i="34"/>
  <c r="S141" i="34"/>
  <c r="M112" i="34"/>
  <c r="M111" i="34" s="1"/>
  <c r="T76" i="34" l="1"/>
  <c r="I76" i="34"/>
  <c r="I61" i="34"/>
  <c r="S142" i="34"/>
  <c r="S23" i="34" s="1"/>
  <c r="BL19" i="34"/>
  <c r="BL17" i="34" s="1"/>
  <c r="BL24" i="34"/>
  <c r="M75" i="34"/>
  <c r="M74" i="34" s="1"/>
  <c r="S61" i="34"/>
  <c r="T141" i="34"/>
  <c r="S22" i="34"/>
  <c r="S112" i="34"/>
  <c r="S111" i="34" s="1"/>
  <c r="L61" i="34"/>
  <c r="L34" i="34" s="1"/>
  <c r="L25" i="34" s="1"/>
  <c r="S76" i="34"/>
  <c r="L142" i="34"/>
  <c r="L23" i="34" s="1"/>
  <c r="L76" i="34"/>
  <c r="J75" i="34"/>
  <c r="J74" i="34" s="1"/>
  <c r="AC27" i="34"/>
  <c r="AC28" i="34"/>
  <c r="AC29" i="34"/>
  <c r="AC141" i="34"/>
  <c r="AC22" i="34" s="1"/>
  <c r="L75" i="34" l="1"/>
  <c r="L74" i="34" s="1"/>
  <c r="L19" i="34" s="1"/>
  <c r="AC134" i="34"/>
  <c r="AC21" i="34" s="1"/>
  <c r="AC26" i="34"/>
  <c r="L18" i="34"/>
  <c r="V141" i="34"/>
  <c r="V22" i="34" s="1"/>
  <c r="T22" i="34"/>
  <c r="T75" i="34"/>
  <c r="M19" i="34"/>
  <c r="S34" i="34"/>
  <c r="S25" i="34" s="1"/>
  <c r="AC142" i="34"/>
  <c r="AC23" i="34" s="1"/>
  <c r="AC112" i="34"/>
  <c r="AC111" i="34" s="1"/>
  <c r="AC76" i="34"/>
  <c r="V112" i="34"/>
  <c r="V111" i="34" s="1"/>
  <c r="V142" i="34"/>
  <c r="V23" i="34" s="1"/>
  <c r="T142" i="34"/>
  <c r="T23" i="34" s="1"/>
  <c r="AC61" i="34"/>
  <c r="T61" i="34"/>
  <c r="S75" i="34"/>
  <c r="S74" i="34" s="1"/>
  <c r="S19" i="34" s="1"/>
  <c r="J19" i="34"/>
  <c r="T34" i="34" l="1"/>
  <c r="T25" i="34" s="1"/>
  <c r="T18" i="34" s="1"/>
  <c r="S18" i="34"/>
  <c r="AC75" i="34"/>
  <c r="AC74" i="34" s="1"/>
  <c r="AC19" i="34" s="1"/>
  <c r="AC34" i="34"/>
  <c r="AC25" i="34" s="1"/>
  <c r="I22" i="34"/>
  <c r="I26" i="34"/>
  <c r="V27" i="34"/>
  <c r="V28" i="34"/>
  <c r="V29" i="34"/>
  <c r="I30" i="34"/>
  <c r="I35" i="34"/>
  <c r="BY36" i="34"/>
  <c r="BZ36" i="34"/>
  <c r="CB36" i="34"/>
  <c r="CD36" i="34"/>
  <c r="CE36" i="34"/>
  <c r="CG36" i="34"/>
  <c r="BY37" i="34"/>
  <c r="BZ37" i="34"/>
  <c r="CB37" i="34"/>
  <c r="CD37" i="34"/>
  <c r="CE37" i="34"/>
  <c r="CG37" i="34"/>
  <c r="BY38" i="34"/>
  <c r="BZ38" i="34"/>
  <c r="CB38" i="34"/>
  <c r="CD38" i="34"/>
  <c r="CE38" i="34"/>
  <c r="CG38" i="34"/>
  <c r="BY39" i="34"/>
  <c r="BZ39" i="34"/>
  <c r="CB39" i="34"/>
  <c r="CD39" i="34"/>
  <c r="CE39" i="34"/>
  <c r="CG39" i="34"/>
  <c r="BY40" i="34"/>
  <c r="BZ40" i="34"/>
  <c r="CB40" i="34"/>
  <c r="CD40" i="34"/>
  <c r="CE40" i="34"/>
  <c r="CG40" i="34"/>
  <c r="BY41" i="34"/>
  <c r="BZ41" i="34"/>
  <c r="CB41" i="34"/>
  <c r="CD41" i="34"/>
  <c r="CE41" i="34"/>
  <c r="CG41" i="34"/>
  <c r="BY42" i="34"/>
  <c r="BZ42" i="34"/>
  <c r="CB42" i="34"/>
  <c r="CD42" i="34"/>
  <c r="CE42" i="34"/>
  <c r="CG42" i="34"/>
  <c r="BY43" i="34"/>
  <c r="BZ43" i="34"/>
  <c r="CB43" i="34"/>
  <c r="CD43" i="34"/>
  <c r="CE43" i="34"/>
  <c r="CG43" i="34"/>
  <c r="BY44" i="34"/>
  <c r="BZ44" i="34"/>
  <c r="CB44" i="34"/>
  <c r="CD44" i="34"/>
  <c r="CE44" i="34"/>
  <c r="CG44" i="34"/>
  <c r="BY45" i="34"/>
  <c r="BZ45" i="34"/>
  <c r="CB45" i="34"/>
  <c r="CD45" i="34"/>
  <c r="CE45" i="34"/>
  <c r="CG45" i="34"/>
  <c r="BY46" i="34"/>
  <c r="BZ46" i="34"/>
  <c r="CB46" i="34"/>
  <c r="CD46" i="34"/>
  <c r="CE46" i="34"/>
  <c r="CG46" i="34"/>
  <c r="BY47" i="34"/>
  <c r="BZ47" i="34"/>
  <c r="CB47" i="34"/>
  <c r="CD47" i="34"/>
  <c r="CE47" i="34"/>
  <c r="CG47" i="34"/>
  <c r="BY48" i="34"/>
  <c r="BZ48" i="34"/>
  <c r="CB48" i="34"/>
  <c r="CD48" i="34"/>
  <c r="CE48" i="34"/>
  <c r="CG48" i="34"/>
  <c r="BY49" i="34"/>
  <c r="BZ49" i="34"/>
  <c r="CB49" i="34"/>
  <c r="CD49" i="34"/>
  <c r="CE49" i="34"/>
  <c r="CG49" i="34"/>
  <c r="BY50" i="34"/>
  <c r="BZ50" i="34"/>
  <c r="CB50" i="34"/>
  <c r="CD50" i="34"/>
  <c r="CE50" i="34"/>
  <c r="CG50" i="34"/>
  <c r="BY51" i="34"/>
  <c r="BZ51" i="34"/>
  <c r="CB51" i="34"/>
  <c r="CD51" i="34"/>
  <c r="CE51" i="34"/>
  <c r="CG51" i="34"/>
  <c r="BY52" i="34"/>
  <c r="BZ52" i="34"/>
  <c r="CB52" i="34"/>
  <c r="CD52" i="34"/>
  <c r="CE52" i="34"/>
  <c r="CG52" i="34"/>
  <c r="BY53" i="34"/>
  <c r="BZ53" i="34"/>
  <c r="CB53" i="34"/>
  <c r="CD53" i="34"/>
  <c r="CE53" i="34"/>
  <c r="CG53" i="34"/>
  <c r="BY62" i="34"/>
  <c r="BZ62" i="34"/>
  <c r="CB62" i="34"/>
  <c r="CD62" i="34"/>
  <c r="CE62" i="34"/>
  <c r="CG62" i="34"/>
  <c r="BY63" i="34"/>
  <c r="BZ63" i="34"/>
  <c r="CB63" i="34"/>
  <c r="CD63" i="34"/>
  <c r="CE63" i="34"/>
  <c r="CG63" i="34"/>
  <c r="BY64" i="34"/>
  <c r="BZ64" i="34"/>
  <c r="CB64" i="34"/>
  <c r="CD64" i="34"/>
  <c r="CE64" i="34"/>
  <c r="CG64" i="34"/>
  <c r="BY65" i="34"/>
  <c r="BZ65" i="34"/>
  <c r="CB65" i="34"/>
  <c r="CD65" i="34"/>
  <c r="CE65" i="34"/>
  <c r="CG65" i="34"/>
  <c r="BY66" i="34"/>
  <c r="BZ66" i="34"/>
  <c r="CB66" i="34"/>
  <c r="CD66" i="34"/>
  <c r="CE66" i="34"/>
  <c r="CG66" i="34"/>
  <c r="BY67" i="34"/>
  <c r="BZ67" i="34"/>
  <c r="CB67" i="34"/>
  <c r="CD67" i="34"/>
  <c r="CE67" i="34"/>
  <c r="CG67" i="34"/>
  <c r="BY72" i="34"/>
  <c r="BZ72" i="34"/>
  <c r="CB72" i="34"/>
  <c r="CD72" i="34"/>
  <c r="CE72" i="34"/>
  <c r="CG72" i="34"/>
  <c r="BY73" i="34"/>
  <c r="BZ73" i="34"/>
  <c r="CB73" i="34"/>
  <c r="CD73" i="34"/>
  <c r="CE73" i="34"/>
  <c r="CG73" i="34"/>
  <c r="BY77" i="34"/>
  <c r="BZ77" i="34"/>
  <c r="CB77" i="34"/>
  <c r="CD77" i="34"/>
  <c r="CE77" i="34"/>
  <c r="CG77" i="34"/>
  <c r="BY78" i="34"/>
  <c r="BZ78" i="34"/>
  <c r="CB78" i="34"/>
  <c r="CD78" i="34"/>
  <c r="CE78" i="34"/>
  <c r="CG78" i="34"/>
  <c r="BY79" i="34"/>
  <c r="BZ79" i="34"/>
  <c r="CB79" i="34"/>
  <c r="CD79" i="34"/>
  <c r="CE79" i="34"/>
  <c r="CG79" i="34"/>
  <c r="BY80" i="34"/>
  <c r="BZ80" i="34"/>
  <c r="CB80" i="34"/>
  <c r="CD80" i="34"/>
  <c r="CE80" i="34"/>
  <c r="CG80" i="34"/>
  <c r="BY82" i="34"/>
  <c r="BZ82" i="34"/>
  <c r="CB82" i="34"/>
  <c r="CD82" i="34"/>
  <c r="CE82" i="34"/>
  <c r="CG82" i="34"/>
  <c r="BY83" i="34"/>
  <c r="BZ83" i="34"/>
  <c r="CB83" i="34"/>
  <c r="CD83" i="34"/>
  <c r="CE83" i="34"/>
  <c r="CG83" i="34"/>
  <c r="BY84" i="34"/>
  <c r="BZ84" i="34"/>
  <c r="CB84" i="34"/>
  <c r="CD84" i="34"/>
  <c r="CE84" i="34"/>
  <c r="CG84" i="34"/>
  <c r="BY85" i="34"/>
  <c r="BZ85" i="34"/>
  <c r="CB85" i="34"/>
  <c r="CD85" i="34"/>
  <c r="CE85" i="34"/>
  <c r="CG85" i="34"/>
  <c r="BY86" i="34"/>
  <c r="BZ86" i="34"/>
  <c r="CB86" i="34"/>
  <c r="CD86" i="34"/>
  <c r="CE86" i="34"/>
  <c r="CG86" i="34"/>
  <c r="BY87" i="34"/>
  <c r="BZ87" i="34"/>
  <c r="CB87" i="34"/>
  <c r="CD87" i="34"/>
  <c r="CE87" i="34"/>
  <c r="CG87" i="34"/>
  <c r="BY88" i="34"/>
  <c r="BZ88" i="34"/>
  <c r="CB88" i="34"/>
  <c r="CD88" i="34"/>
  <c r="CE88" i="34"/>
  <c r="CG88" i="34"/>
  <c r="BY89" i="34"/>
  <c r="BZ89" i="34"/>
  <c r="CB89" i="34"/>
  <c r="CD89" i="34"/>
  <c r="CE89" i="34"/>
  <c r="CG89" i="34"/>
  <c r="BY90" i="34"/>
  <c r="BZ90" i="34"/>
  <c r="CB90" i="34"/>
  <c r="CD90" i="34"/>
  <c r="CE90" i="34"/>
  <c r="CG90" i="34"/>
  <c r="BY91" i="34"/>
  <c r="BZ91" i="34"/>
  <c r="CB91" i="34"/>
  <c r="CD91" i="34"/>
  <c r="CE91" i="34"/>
  <c r="CG91" i="34"/>
  <c r="BY92" i="34"/>
  <c r="BZ92" i="34"/>
  <c r="CB92" i="34"/>
  <c r="CD92" i="34"/>
  <c r="CE92" i="34"/>
  <c r="CG92" i="34"/>
  <c r="BY93" i="34"/>
  <c r="BZ93" i="34"/>
  <c r="CB93" i="34"/>
  <c r="CD93" i="34"/>
  <c r="CE93" i="34"/>
  <c r="CG93" i="34"/>
  <c r="BY94" i="34"/>
  <c r="BZ94" i="34"/>
  <c r="CB94" i="34"/>
  <c r="CD94" i="34"/>
  <c r="CE94" i="34"/>
  <c r="CG94" i="34"/>
  <c r="BY95" i="34"/>
  <c r="BZ95" i="34"/>
  <c r="CB95" i="34"/>
  <c r="CD95" i="34"/>
  <c r="CE95" i="34"/>
  <c r="CG95" i="34"/>
  <c r="BY96" i="34"/>
  <c r="BZ96" i="34"/>
  <c r="CB96" i="34"/>
  <c r="CD96" i="34"/>
  <c r="CE96" i="34"/>
  <c r="CG96" i="34"/>
  <c r="BY97" i="34"/>
  <c r="BZ97" i="34"/>
  <c r="CB97" i="34"/>
  <c r="CD97" i="34"/>
  <c r="CE97" i="34"/>
  <c r="CG97" i="34"/>
  <c r="BY98" i="34"/>
  <c r="BZ98" i="34"/>
  <c r="CB98" i="34"/>
  <c r="CD98" i="34"/>
  <c r="CE98" i="34"/>
  <c r="CG98" i="34"/>
  <c r="BY99" i="34"/>
  <c r="BZ99" i="34"/>
  <c r="CB99" i="34"/>
  <c r="CD99" i="34"/>
  <c r="CE99" i="34"/>
  <c r="CG99" i="34"/>
  <c r="BY100" i="34"/>
  <c r="BZ100" i="34"/>
  <c r="CB100" i="34"/>
  <c r="CD100" i="34"/>
  <c r="CE100" i="34"/>
  <c r="CG100" i="34"/>
  <c r="BY101" i="34"/>
  <c r="BZ101" i="34"/>
  <c r="CB101" i="34"/>
  <c r="CD101" i="34"/>
  <c r="CE101" i="34"/>
  <c r="CG101" i="34"/>
  <c r="BY102" i="34"/>
  <c r="BZ102" i="34"/>
  <c r="CB102" i="34"/>
  <c r="CD102" i="34"/>
  <c r="CE102" i="34"/>
  <c r="CG102" i="34"/>
  <c r="BY103" i="34"/>
  <c r="BZ103" i="34"/>
  <c r="CB103" i="34"/>
  <c r="CD103" i="34"/>
  <c r="CE103" i="34"/>
  <c r="CG103" i="34"/>
  <c r="BY104" i="34"/>
  <c r="BZ104" i="34"/>
  <c r="CB104" i="34"/>
  <c r="CD104" i="34"/>
  <c r="CE104" i="34"/>
  <c r="CG104" i="34"/>
  <c r="BY107" i="34"/>
  <c r="BZ107" i="34"/>
  <c r="CB107" i="34"/>
  <c r="CD107" i="34"/>
  <c r="CE107" i="34"/>
  <c r="CG107" i="34"/>
  <c r="BY108" i="34"/>
  <c r="BZ108" i="34"/>
  <c r="CB108" i="34"/>
  <c r="CD108" i="34"/>
  <c r="CE108" i="34"/>
  <c r="CG108" i="34"/>
  <c r="BY109" i="34"/>
  <c r="BZ109" i="34"/>
  <c r="CB109" i="34"/>
  <c r="CD109" i="34"/>
  <c r="CE109" i="34"/>
  <c r="CG109" i="34"/>
  <c r="T112" i="34"/>
  <c r="T111" i="34" s="1"/>
  <c r="T74" i="34" s="1"/>
  <c r="BY113" i="34"/>
  <c r="BZ113" i="34"/>
  <c r="CB113" i="34"/>
  <c r="CD113" i="34"/>
  <c r="CE113" i="34"/>
  <c r="CG113" i="34"/>
  <c r="BY114" i="34"/>
  <c r="BZ114" i="34"/>
  <c r="CB114" i="34"/>
  <c r="CD114" i="34"/>
  <c r="CE114" i="34"/>
  <c r="CG114" i="34"/>
  <c r="BY115" i="34"/>
  <c r="BZ115" i="34"/>
  <c r="CB115" i="34"/>
  <c r="CD115" i="34"/>
  <c r="CE115" i="34"/>
  <c r="CG115" i="34"/>
  <c r="BY117" i="34"/>
  <c r="BZ117" i="34"/>
  <c r="CB117" i="34"/>
  <c r="CD117" i="34"/>
  <c r="CE117" i="34"/>
  <c r="CG117" i="34"/>
  <c r="BY123" i="34"/>
  <c r="BZ123" i="34"/>
  <c r="CB123" i="34"/>
  <c r="CD123" i="34"/>
  <c r="CE123" i="34"/>
  <c r="CG123" i="34"/>
  <c r="BY124" i="34"/>
  <c r="BZ124" i="34"/>
  <c r="CB124" i="34"/>
  <c r="CD124" i="34"/>
  <c r="CE124" i="34"/>
  <c r="CG124" i="34"/>
  <c r="BY125" i="34"/>
  <c r="BZ125" i="34"/>
  <c r="CB125" i="34"/>
  <c r="CD125" i="34"/>
  <c r="CE125" i="34"/>
  <c r="CG125" i="34"/>
  <c r="BY126" i="34"/>
  <c r="BZ126" i="34"/>
  <c r="CB126" i="34"/>
  <c r="CD126" i="34"/>
  <c r="CE126" i="34"/>
  <c r="CG126" i="34"/>
  <c r="BY127" i="34"/>
  <c r="BZ127" i="34"/>
  <c r="CB127" i="34"/>
  <c r="CD127" i="34"/>
  <c r="CE127" i="34"/>
  <c r="CG127" i="34"/>
  <c r="BY129" i="34"/>
  <c r="BZ129" i="34"/>
  <c r="CB129" i="34"/>
  <c r="CD129" i="34"/>
  <c r="CE129" i="34"/>
  <c r="CG129" i="34"/>
  <c r="BY130" i="34"/>
  <c r="BZ130" i="34"/>
  <c r="CB130" i="34"/>
  <c r="CD130" i="34"/>
  <c r="CE130" i="34"/>
  <c r="CG130" i="34"/>
  <c r="I20" i="34"/>
  <c r="CG131" i="34"/>
  <c r="CG20" i="34" s="1"/>
  <c r="L134" i="34"/>
  <c r="L21" i="34" s="1"/>
  <c r="L17" i="34" s="1"/>
  <c r="M134" i="34"/>
  <c r="O134" i="34"/>
  <c r="P134" i="34"/>
  <c r="R134" i="34"/>
  <c r="S134" i="34"/>
  <c r="S21" i="34" s="1"/>
  <c r="T134" i="34"/>
  <c r="T21" i="34" s="1"/>
  <c r="U134" i="34"/>
  <c r="W134" i="34"/>
  <c r="X134" i="34"/>
  <c r="BY135" i="34"/>
  <c r="BZ135" i="34"/>
  <c r="CB135" i="34"/>
  <c r="CD135" i="34"/>
  <c r="CE135" i="34"/>
  <c r="CG135" i="34"/>
  <c r="BY136" i="34"/>
  <c r="BZ136" i="34"/>
  <c r="CB136" i="34"/>
  <c r="CD136" i="34"/>
  <c r="CE136" i="34"/>
  <c r="CG136" i="34"/>
  <c r="BY137" i="34"/>
  <c r="BZ137" i="34"/>
  <c r="CB137" i="34"/>
  <c r="CD137" i="34"/>
  <c r="CE137" i="34"/>
  <c r="CG137" i="34"/>
  <c r="BY138" i="34"/>
  <c r="BZ138" i="34"/>
  <c r="CB138" i="34"/>
  <c r="CD138" i="34"/>
  <c r="CE138" i="34"/>
  <c r="CG138" i="34"/>
  <c r="BY139" i="34"/>
  <c r="BZ139" i="34"/>
  <c r="CB139" i="34"/>
  <c r="CD139" i="34"/>
  <c r="CE139" i="34"/>
  <c r="CG139" i="34"/>
  <c r="BY140" i="34"/>
  <c r="BZ140" i="34"/>
  <c r="CB140" i="34"/>
  <c r="CD140" i="34"/>
  <c r="CE140" i="34"/>
  <c r="CG140" i="34"/>
  <c r="Y22" i="34"/>
  <c r="BX141" i="34"/>
  <c r="BX22" i="34" s="1"/>
  <c r="BY141" i="34"/>
  <c r="BY22" i="34" s="1"/>
  <c r="BZ141" i="34"/>
  <c r="BZ22" i="34" s="1"/>
  <c r="CA141" i="34"/>
  <c r="CA22" i="34" s="1"/>
  <c r="CB141" i="34"/>
  <c r="CB22" i="34" s="1"/>
  <c r="CC141" i="34"/>
  <c r="CC22" i="34" s="1"/>
  <c r="CD141" i="34"/>
  <c r="CD22" i="34" s="1"/>
  <c r="CE141" i="34"/>
  <c r="CE22" i="34" s="1"/>
  <c r="CF141" i="34"/>
  <c r="CF22" i="34" s="1"/>
  <c r="CG141" i="34"/>
  <c r="CG22" i="34" s="1"/>
  <c r="I23" i="34"/>
  <c r="BY143" i="34"/>
  <c r="BZ143" i="34"/>
  <c r="CB143" i="34"/>
  <c r="CD143" i="34"/>
  <c r="CE143" i="34"/>
  <c r="CG143" i="34"/>
  <c r="BY144" i="34"/>
  <c r="BZ144" i="34"/>
  <c r="CB144" i="34"/>
  <c r="CD144" i="34"/>
  <c r="CE144" i="34"/>
  <c r="CG144" i="34"/>
  <c r="BY145" i="34"/>
  <c r="BZ145" i="34"/>
  <c r="CB145" i="34"/>
  <c r="CD145" i="34"/>
  <c r="CE145" i="34"/>
  <c r="CG145" i="34"/>
  <c r="BY146" i="34"/>
  <c r="BZ146" i="34"/>
  <c r="CB146" i="34"/>
  <c r="CD146" i="34"/>
  <c r="CE146" i="34"/>
  <c r="CG146" i="34"/>
  <c r="BY147" i="34"/>
  <c r="BZ147" i="34"/>
  <c r="CB147" i="34"/>
  <c r="CD147" i="34"/>
  <c r="CE147" i="34"/>
  <c r="CG147" i="34"/>
  <c r="BY148" i="34"/>
  <c r="BZ148" i="34"/>
  <c r="CB148" i="34"/>
  <c r="CD148" i="34"/>
  <c r="CE148" i="34"/>
  <c r="CG148" i="34"/>
  <c r="BY149" i="34"/>
  <c r="BZ149" i="34"/>
  <c r="CB149" i="34"/>
  <c r="CD149" i="34"/>
  <c r="CE149" i="34"/>
  <c r="CG149" i="34"/>
  <c r="BY150" i="34"/>
  <c r="BZ150" i="34"/>
  <c r="CB150" i="34"/>
  <c r="CD150" i="34"/>
  <c r="CE150" i="34"/>
  <c r="CG150" i="34"/>
  <c r="BY151" i="34"/>
  <c r="BZ151" i="34"/>
  <c r="CB151" i="34"/>
  <c r="CD151" i="34"/>
  <c r="CE151" i="34"/>
  <c r="CG151" i="34"/>
  <c r="BY152" i="34"/>
  <c r="BZ152" i="34"/>
  <c r="CB152" i="34"/>
  <c r="CD152" i="34"/>
  <c r="CE152" i="34"/>
  <c r="CG152" i="34"/>
  <c r="BY153" i="34"/>
  <c r="BZ153" i="34"/>
  <c r="CB153" i="34"/>
  <c r="CD153" i="34"/>
  <c r="CE153" i="34"/>
  <c r="CG153" i="34"/>
  <c r="BY154" i="34"/>
  <c r="BZ154" i="34"/>
  <c r="CB154" i="34"/>
  <c r="CD154" i="34"/>
  <c r="CE154" i="34"/>
  <c r="CG154" i="34"/>
  <c r="BY155" i="34"/>
  <c r="BZ155" i="34"/>
  <c r="CB155" i="34"/>
  <c r="CD155" i="34"/>
  <c r="CE155" i="34"/>
  <c r="CG155" i="34"/>
  <c r="BY156" i="34"/>
  <c r="BZ156" i="34"/>
  <c r="CB156" i="34"/>
  <c r="CD156" i="34"/>
  <c r="CE156" i="34"/>
  <c r="CG156" i="34"/>
  <c r="J142" i="34"/>
  <c r="J23" i="34" s="1"/>
  <c r="BY157" i="34"/>
  <c r="BZ157" i="34"/>
  <c r="CB157" i="34"/>
  <c r="CD157" i="34"/>
  <c r="CE157" i="34"/>
  <c r="CG157" i="34"/>
  <c r="CC155" i="34" l="1"/>
  <c r="CC153" i="34"/>
  <c r="CC151" i="34"/>
  <c r="CC149" i="34"/>
  <c r="CC147" i="34"/>
  <c r="CC145" i="34"/>
  <c r="CC143" i="34"/>
  <c r="CC139" i="34"/>
  <c r="CC137" i="34"/>
  <c r="CC135" i="34"/>
  <c r="BX67" i="34"/>
  <c r="BX65" i="34"/>
  <c r="BX63" i="34"/>
  <c r="BX53" i="34"/>
  <c r="BX51" i="34"/>
  <c r="BX49" i="34"/>
  <c r="BX47" i="34"/>
  <c r="BX45" i="34"/>
  <c r="BX43" i="34"/>
  <c r="BX37" i="34"/>
  <c r="CC130" i="34"/>
  <c r="CC127" i="34"/>
  <c r="CC125" i="34"/>
  <c r="CC123" i="34"/>
  <c r="CC115" i="34"/>
  <c r="CC113" i="34"/>
  <c r="BX92" i="34"/>
  <c r="BX88" i="34"/>
  <c r="BX86" i="34"/>
  <c r="BX104" i="34"/>
  <c r="BX41" i="34"/>
  <c r="CC156" i="34"/>
  <c r="CC157" i="34"/>
  <c r="BX155" i="34"/>
  <c r="BX153" i="34"/>
  <c r="BX151" i="34"/>
  <c r="BX149" i="34"/>
  <c r="BX147" i="34"/>
  <c r="BX145" i="34"/>
  <c r="BX143" i="34"/>
  <c r="BX139" i="34"/>
  <c r="BX137" i="34"/>
  <c r="BX135" i="34"/>
  <c r="BX130" i="34"/>
  <c r="BX127" i="34"/>
  <c r="BX125" i="34"/>
  <c r="BX123" i="34"/>
  <c r="BX115" i="34"/>
  <c r="BX113" i="34"/>
  <c r="CC109" i="34"/>
  <c r="CC107" i="34"/>
  <c r="CC103" i="34"/>
  <c r="CC101" i="34"/>
  <c r="CC99" i="34"/>
  <c r="CC97" i="34"/>
  <c r="CC95" i="34"/>
  <c r="CC93" i="34"/>
  <c r="CC91" i="34"/>
  <c r="CC89" i="34"/>
  <c r="CC87" i="34"/>
  <c r="CC85" i="34"/>
  <c r="CC83" i="34"/>
  <c r="CG81" i="34"/>
  <c r="CC80" i="34"/>
  <c r="CC78" i="34"/>
  <c r="CC73" i="34"/>
  <c r="CC67" i="34"/>
  <c r="CC65" i="34"/>
  <c r="CC63" i="34"/>
  <c r="CC53" i="34"/>
  <c r="CC51" i="34"/>
  <c r="CC49" i="34"/>
  <c r="CC47" i="34"/>
  <c r="CC45" i="34"/>
  <c r="CC43" i="34"/>
  <c r="CC41" i="34"/>
  <c r="CC39" i="34"/>
  <c r="CC37" i="34"/>
  <c r="CG35" i="34"/>
  <c r="BZ35" i="34"/>
  <c r="BX108" i="34"/>
  <c r="BX102" i="34"/>
  <c r="BX100" i="34"/>
  <c r="BX98" i="34"/>
  <c r="BX96" i="34"/>
  <c r="BX94" i="34"/>
  <c r="BX90" i="34"/>
  <c r="BX84" i="34"/>
  <c r="BX82" i="34"/>
  <c r="BX79" i="34"/>
  <c r="BX72" i="34"/>
  <c r="BX66" i="34"/>
  <c r="BX64" i="34"/>
  <c r="BX62" i="34"/>
  <c r="BX52" i="34"/>
  <c r="BX50" i="34"/>
  <c r="BX48" i="34"/>
  <c r="BX46" i="34"/>
  <c r="BX44" i="34"/>
  <c r="BX42" i="34"/>
  <c r="BX40" i="34"/>
  <c r="BX38" i="34"/>
  <c r="CE35" i="34"/>
  <c r="BX36" i="34"/>
  <c r="BY35" i="34"/>
  <c r="BX156" i="34"/>
  <c r="BX154" i="34"/>
  <c r="BX152" i="34"/>
  <c r="BX150" i="34"/>
  <c r="BX148" i="34"/>
  <c r="BX146" i="34"/>
  <c r="BX144" i="34"/>
  <c r="BX140" i="34"/>
  <c r="BX138" i="34"/>
  <c r="BX136" i="34"/>
  <c r="BX129" i="34"/>
  <c r="BX126" i="34"/>
  <c r="BX124" i="34"/>
  <c r="BX117" i="34"/>
  <c r="BX114" i="34"/>
  <c r="CC108" i="34"/>
  <c r="CC104" i="34"/>
  <c r="CC102" i="34"/>
  <c r="CC100" i="34"/>
  <c r="CC98" i="34"/>
  <c r="CC96" i="34"/>
  <c r="CC94" i="34"/>
  <c r="CC92" i="34"/>
  <c r="CC90" i="34"/>
  <c r="CC88" i="34"/>
  <c r="CC86" i="34"/>
  <c r="CC84" i="34"/>
  <c r="CC82" i="34"/>
  <c r="CC79" i="34"/>
  <c r="CC72" i="34"/>
  <c r="CC66" i="34"/>
  <c r="CC64" i="34"/>
  <c r="CC62" i="34"/>
  <c r="CC52" i="34"/>
  <c r="CC50" i="34"/>
  <c r="CC48" i="34"/>
  <c r="CC46" i="34"/>
  <c r="CC44" i="34"/>
  <c r="CC42" i="34"/>
  <c r="CC40" i="34"/>
  <c r="CC38" i="34"/>
  <c r="CD35" i="34"/>
  <c r="CC36" i="34"/>
  <c r="BX157" i="34"/>
  <c r="CC154" i="34"/>
  <c r="CC152" i="34"/>
  <c r="CC150" i="34"/>
  <c r="CC148" i="34"/>
  <c r="CC146" i="34"/>
  <c r="CC144" i="34"/>
  <c r="CC140" i="34"/>
  <c r="CC138" i="34"/>
  <c r="CC136" i="34"/>
  <c r="CC129" i="34"/>
  <c r="CC126" i="34"/>
  <c r="CC124" i="34"/>
  <c r="CC117" i="34"/>
  <c r="CC114" i="34"/>
  <c r="BX109" i="34"/>
  <c r="BX107" i="34"/>
  <c r="BX103" i="34"/>
  <c r="BX101" i="34"/>
  <c r="BX99" i="34"/>
  <c r="BX97" i="34"/>
  <c r="BX95" i="34"/>
  <c r="BX93" i="34"/>
  <c r="BX91" i="34"/>
  <c r="BX89" i="34"/>
  <c r="BX87" i="34"/>
  <c r="BX85" i="34"/>
  <c r="BX83" i="34"/>
  <c r="BX80" i="34"/>
  <c r="BX78" i="34"/>
  <c r="BX73" i="34"/>
  <c r="BX39" i="34"/>
  <c r="CB35" i="34"/>
  <c r="CB81" i="34"/>
  <c r="BY81" i="34"/>
  <c r="BZ81" i="34"/>
  <c r="CE81" i="34"/>
  <c r="CD81" i="34"/>
  <c r="CA35" i="34"/>
  <c r="CF81" i="34"/>
  <c r="CA81" i="34"/>
  <c r="AC24" i="34"/>
  <c r="AC18" i="34"/>
  <c r="AC17" i="34" s="1"/>
  <c r="CE142" i="34"/>
  <c r="CE23" i="34" s="1"/>
  <c r="CA142" i="34"/>
  <c r="CA23" i="34" s="1"/>
  <c r="Y142" i="34"/>
  <c r="Y23" i="34" s="1"/>
  <c r="BY134" i="34"/>
  <c r="BY21" i="34" s="1"/>
  <c r="W21" i="34"/>
  <c r="W17" i="34" s="1"/>
  <c r="W24" i="34"/>
  <c r="R21" i="34"/>
  <c r="R17" i="34" s="1"/>
  <c r="R24" i="34"/>
  <c r="CG112" i="34"/>
  <c r="CG111" i="34" s="1"/>
  <c r="BY112" i="34"/>
  <c r="BY111" i="34" s="1"/>
  <c r="Y76" i="34"/>
  <c r="CD76" i="34"/>
  <c r="BZ76" i="34"/>
  <c r="CB61" i="34"/>
  <c r="CB34" i="34" s="1"/>
  <c r="S17" i="34"/>
  <c r="CD142" i="34"/>
  <c r="CD23" i="34" s="1"/>
  <c r="BZ142" i="34"/>
  <c r="BZ23" i="34" s="1"/>
  <c r="U21" i="34"/>
  <c r="U17" i="34" s="1"/>
  <c r="U24" i="34"/>
  <c r="P21" i="34"/>
  <c r="P17" i="34" s="1"/>
  <c r="P24" i="34"/>
  <c r="CF112" i="34"/>
  <c r="CF111" i="34" s="1"/>
  <c r="CB112" i="34"/>
  <c r="CB111" i="34" s="1"/>
  <c r="CG76" i="34"/>
  <c r="BY76" i="34"/>
  <c r="CE61" i="34"/>
  <c r="CA61" i="34"/>
  <c r="J35" i="34"/>
  <c r="J34" i="34" s="1"/>
  <c r="J25" i="34" s="1"/>
  <c r="Y26" i="34"/>
  <c r="S24" i="34"/>
  <c r="BY142" i="34"/>
  <c r="BY23" i="34" s="1"/>
  <c r="Y134" i="34"/>
  <c r="Y21" i="34" s="1"/>
  <c r="O21" i="34"/>
  <c r="O17" i="34" s="1"/>
  <c r="O24" i="34"/>
  <c r="CE112" i="34"/>
  <c r="CE111" i="34" s="1"/>
  <c r="CA112" i="34"/>
  <c r="CA111" i="34" s="1"/>
  <c r="Y112" i="34"/>
  <c r="Y111" i="34" s="1"/>
  <c r="CB76" i="34"/>
  <c r="CD61" i="34"/>
  <c r="BZ61" i="34"/>
  <c r="V26" i="34"/>
  <c r="CF142" i="34"/>
  <c r="CF23" i="34" s="1"/>
  <c r="CB142" i="34"/>
  <c r="CB23" i="34" s="1"/>
  <c r="BZ134" i="34"/>
  <c r="BZ21" i="34" s="1"/>
  <c r="X21" i="34"/>
  <c r="X17" i="34" s="1"/>
  <c r="X24" i="34"/>
  <c r="M21" i="34"/>
  <c r="M17" i="34" s="1"/>
  <c r="M24" i="34"/>
  <c r="CD112" i="34"/>
  <c r="CD111" i="34" s="1"/>
  <c r="BZ112" i="34"/>
  <c r="BZ111" i="34" s="1"/>
  <c r="CE76" i="34"/>
  <c r="CG61" i="34"/>
  <c r="BY61" i="34"/>
  <c r="L24" i="34"/>
  <c r="T19" i="34"/>
  <c r="T17" i="34" s="1"/>
  <c r="T24" i="34"/>
  <c r="CG142" i="34"/>
  <c r="CG23" i="34" s="1"/>
  <c r="CE134" i="34"/>
  <c r="CE21" i="34" s="1"/>
  <c r="CA134" i="34"/>
  <c r="CA21" i="34" s="1"/>
  <c r="I75" i="34"/>
  <c r="I74" i="34" s="1"/>
  <c r="I19" i="34" s="1"/>
  <c r="CF134" i="34"/>
  <c r="CF21" i="34" s="1"/>
  <c r="CB134" i="34"/>
  <c r="CB21" i="34" s="1"/>
  <c r="CG134" i="34"/>
  <c r="CG21" i="34" s="1"/>
  <c r="I34" i="34"/>
  <c r="I25" i="34" s="1"/>
  <c r="CD134" i="34"/>
  <c r="CD21" i="34" s="1"/>
  <c r="V21" i="34"/>
  <c r="CC112" i="34" l="1"/>
  <c r="CC111" i="34" s="1"/>
  <c r="CC142" i="34"/>
  <c r="CC23" i="34" s="1"/>
  <c r="CC81" i="34"/>
  <c r="BX142" i="34"/>
  <c r="BX23" i="34" s="1"/>
  <c r="BX134" i="34"/>
  <c r="BX21" i="34" s="1"/>
  <c r="BX61" i="34"/>
  <c r="BX112" i="34"/>
  <c r="BX111" i="34" s="1"/>
  <c r="BX35" i="34"/>
  <c r="CC134" i="34"/>
  <c r="CC21" i="34" s="1"/>
  <c r="BX81" i="34"/>
  <c r="CA34" i="34"/>
  <c r="CA25" i="34" s="1"/>
  <c r="BZ34" i="34"/>
  <c r="BZ25" i="34" s="1"/>
  <c r="BZ18" i="34" s="1"/>
  <c r="CE75" i="34"/>
  <c r="CE74" i="34" s="1"/>
  <c r="CE19" i="34" s="1"/>
  <c r="Y75" i="34"/>
  <c r="Y74" i="34" s="1"/>
  <c r="CG75" i="34"/>
  <c r="CG74" i="34" s="1"/>
  <c r="CG19" i="34" s="1"/>
  <c r="BY34" i="34"/>
  <c r="BY25" i="34" s="1"/>
  <c r="CG34" i="34"/>
  <c r="CG25" i="34" s="1"/>
  <c r="CB75" i="34"/>
  <c r="CB74" i="34" s="1"/>
  <c r="CB19" i="34" s="1"/>
  <c r="CD34" i="34"/>
  <c r="CD25" i="34" s="1"/>
  <c r="BZ75" i="34"/>
  <c r="BZ74" i="34" s="1"/>
  <c r="BZ19" i="34" s="1"/>
  <c r="CE34" i="34"/>
  <c r="CE25" i="34" s="1"/>
  <c r="J18" i="34"/>
  <c r="J17" i="34" s="1"/>
  <c r="J24" i="34"/>
  <c r="BY75" i="34"/>
  <c r="BY74" i="34" s="1"/>
  <c r="BY19" i="34" s="1"/>
  <c r="CD75" i="34"/>
  <c r="CD74" i="34" s="1"/>
  <c r="CD19" i="34" s="1"/>
  <c r="CB25" i="34"/>
  <c r="AE74" i="34"/>
  <c r="I18" i="34"/>
  <c r="BX34" i="34" l="1"/>
  <c r="BX25" i="34" s="1"/>
  <c r="BX18" i="34" s="1"/>
  <c r="BZ17" i="34"/>
  <c r="BZ24" i="34"/>
  <c r="CB24" i="34"/>
  <c r="CB18" i="34"/>
  <c r="CB17" i="34" s="1"/>
  <c r="CG18" i="34"/>
  <c r="CG17" i="34" s="1"/>
  <c r="CG24" i="34"/>
  <c r="CE24" i="34"/>
  <c r="CE18" i="34"/>
  <c r="CE17" i="34" s="1"/>
  <c r="CA18" i="34"/>
  <c r="BY24" i="34"/>
  <c r="BY18" i="34"/>
  <c r="BY17" i="34" s="1"/>
  <c r="CD24" i="34"/>
  <c r="CD18" i="34"/>
  <c r="CD17" i="34" s="1"/>
  <c r="Y19" i="34"/>
  <c r="AE19" i="34"/>
  <c r="AE17" i="34" s="1"/>
  <c r="AE24" i="34"/>
  <c r="I21" i="34" l="1"/>
  <c r="I17" i="34" s="1"/>
  <c r="I24" i="34"/>
  <c r="AO38" i="34"/>
  <c r="AO35" i="34" l="1"/>
  <c r="V38" i="34"/>
  <c r="AO72" i="34"/>
  <c r="V72" i="34" s="1"/>
  <c r="AR61" i="34"/>
  <c r="AR34" i="34" s="1"/>
  <c r="AR25" i="34" s="1"/>
  <c r="AO73" i="34"/>
  <c r="V35" i="34" l="1"/>
  <c r="AO61" i="34"/>
  <c r="AO34" i="34" s="1"/>
  <c r="AO25" i="34" s="1"/>
  <c r="V73" i="34"/>
  <c r="CF61" i="34"/>
  <c r="AR18" i="34"/>
  <c r="Y61" i="34"/>
  <c r="Y34" i="34" s="1"/>
  <c r="Y25" i="34" s="1"/>
  <c r="Y24" i="34" s="1"/>
  <c r="CC61" i="34"/>
  <c r="V61" i="34" l="1"/>
  <c r="V34" i="34" s="1"/>
  <c r="V25" i="34" s="1"/>
  <c r="V18" i="34" s="1"/>
  <c r="AO18" i="34"/>
  <c r="Y18" i="34"/>
  <c r="Y17" i="34" s="1"/>
  <c r="BB34" i="34" l="1"/>
  <c r="BB25" i="34" s="1"/>
  <c r="AY34" i="34"/>
  <c r="AY25" i="34" s="1"/>
  <c r="CF35" i="34" l="1"/>
  <c r="CF34" i="34" s="1"/>
  <c r="CF25" i="34" s="1"/>
  <c r="AY24" i="34"/>
  <c r="AY18" i="34"/>
  <c r="AY17" i="34" s="1"/>
  <c r="BB18" i="34"/>
  <c r="BB17" i="34" s="1"/>
  <c r="BB24" i="34"/>
  <c r="CC35" i="34" l="1"/>
  <c r="CC34" i="34" s="1"/>
  <c r="CC25" i="34" s="1"/>
  <c r="CF18" i="34"/>
  <c r="CC18" i="34" l="1"/>
  <c r="X76" i="34" l="1"/>
  <c r="X75" i="34"/>
  <c r="X74" i="34"/>
  <c r="X19" i="34"/>
  <c r="AR76" i="34"/>
  <c r="AR75" i="34" s="1"/>
  <c r="AR74" i="34" s="1"/>
  <c r="CA77" i="34"/>
  <c r="BX77" i="34" s="1"/>
  <c r="BX76" i="34" s="1"/>
  <c r="BX75" i="34" s="1"/>
  <c r="BX74" i="34" s="1"/>
  <c r="AO77" i="34"/>
  <c r="AO76" i="34" s="1"/>
  <c r="AO75" i="34" s="1"/>
  <c r="AO74" i="34" s="1"/>
  <c r="CF77" i="34"/>
  <c r="CF76" i="34" s="1"/>
  <c r="CF75" i="34" s="1"/>
  <c r="CF74" i="34" s="1"/>
  <c r="CC77" i="34"/>
  <c r="CC76" i="34" s="1"/>
  <c r="CC75" i="34" s="1"/>
  <c r="CC74" i="34" s="1"/>
  <c r="AO24" i="34" l="1"/>
  <c r="AO19" i="34"/>
  <c r="AO17" i="34" s="1"/>
  <c r="BX19" i="34"/>
  <c r="BX17" i="34" s="1"/>
  <c r="BX24" i="34"/>
  <c r="AR19" i="34"/>
  <c r="AR17" i="34" s="1"/>
  <c r="AR24" i="34"/>
  <c r="CC24" i="34"/>
  <c r="CC19" i="34"/>
  <c r="CC17" i="34" s="1"/>
  <c r="CF19" i="34"/>
  <c r="CF17" i="34" s="1"/>
  <c r="CF24" i="34"/>
  <c r="V77" i="34"/>
  <c r="V76" i="34" s="1"/>
  <c r="V75" i="34" s="1"/>
  <c r="V74" i="34" s="1"/>
  <c r="CA76" i="34"/>
  <c r="CA75" i="34" s="1"/>
  <c r="CA74" i="34" s="1"/>
  <c r="V19" i="34" l="1"/>
  <c r="V17" i="34" s="1"/>
  <c r="V24" i="34"/>
  <c r="CA24" i="34"/>
  <c r="CA19" i="34"/>
  <c r="CA17" i="34" s="1"/>
</calcChain>
</file>

<file path=xl/sharedStrings.xml><?xml version="1.0" encoding="utf-8"?>
<sst xmlns="http://schemas.openxmlformats.org/spreadsheetml/2006/main" count="829" uniqueCount="418">
  <si>
    <t>к приказу Минэнерго России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</si>
  <si>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</si>
  <si>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</si>
  <si>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</si>
  <si>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</si>
  <si>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</si>
  <si>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</si>
  <si>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</si>
  <si>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</si>
  <si>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</si>
  <si>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</si>
  <si>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</si>
  <si>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</si>
  <si>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</si>
  <si>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</si>
  <si>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</si>
  <si>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</si>
  <si>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</si>
  <si>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</si>
  <si>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</si>
  <si>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</si>
  <si>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</si>
  <si>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</si>
  <si>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</si>
  <si>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</si>
  <si>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</si>
  <si>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</si>
  <si>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</si>
  <si>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</si>
  <si>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</si>
  <si>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</si>
  <si>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</si>
  <si>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</si>
  <si>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</si>
  <si>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</si>
  <si>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</si>
  <si>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</si>
  <si>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</si>
  <si>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</si>
  <si>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</si>
  <si>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</si>
  <si>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</si>
  <si>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</si>
  <si>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</si>
  <si>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</si>
  <si>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</si>
  <si>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</si>
  <si>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</si>
  <si>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</si>
  <si>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</si>
  <si>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</si>
  <si>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</si>
  <si>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</si>
  <si>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</si>
  <si>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</si>
  <si>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</si>
  <si>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</si>
  <si>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</si>
  <si>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</si>
  <si>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</si>
  <si>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</si>
  <si>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</si>
  <si>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</si>
  <si>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</si>
  <si>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</si>
  <si>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</si>
  <si>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</si>
  <si>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</si>
  <si>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</si>
  <si>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</si>
  <si>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</si>
  <si>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</si>
  <si>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</si>
  <si>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</si>
  <si>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</si>
  <si>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</si>
  <si>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</si>
  <si>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</si>
  <si>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</si>
  <si>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</si>
  <si>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</si>
  <si>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</si>
  <si>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</si>
  <si>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</si>
  <si>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</si>
  <si>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</si>
  <si>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</si>
  <si>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</si>
  <si>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</si>
  <si>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</si>
  <si>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</si>
  <si>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</si>
  <si>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</si>
  <si>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</si>
  <si>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</si>
  <si>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</si>
  <si>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</si>
  <si>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</si>
  <si>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</si>
  <si>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</si>
  <si>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</si>
  <si>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</si>
  <si>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</si>
  <si>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</si>
  <si>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</si>
  <si>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</si>
  <si>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</si>
  <si>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</si>
  <si>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</si>
  <si>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</si>
  <si>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</si>
  <si>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</si>
  <si>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</si>
  <si>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</si>
  <si>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</si>
  <si>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</si>
  <si>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</si>
  <si>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</si>
  <si>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</si>
  <si>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</si>
  <si>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</si>
  <si>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</si>
  <si>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</si>
  <si>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</si>
  <si>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</si>
  <si>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</si>
  <si>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</si>
  <si>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</si>
  <si>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</si>
  <si>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</si>
  <si>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</si>
  <si>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</si>
  <si>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</si>
  <si>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</si>
  <si>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</si>
  <si>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</si>
  <si>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</si>
  <si>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</si>
  <si>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</si>
  <si>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</si>
  <si>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</si>
  <si>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</si>
  <si>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</si>
  <si>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</si>
  <si>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</si>
  <si>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</si>
  <si>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</si>
  <si>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</si>
  <si>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</si>
  <si>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</si>
  <si>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</si>
  <si>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</si>
  <si>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</si>
  <si>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</si>
  <si>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</si>
  <si>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</si>
  <si>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</si>
  <si>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</si>
  <si>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</si>
  <si>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</si>
  <si>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</si>
  <si>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</si>
  <si>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</si>
  <si>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</si>
  <si>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</si>
  <si>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</si>
  <si>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</si>
  <si>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</si>
  <si>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</si>
  <si>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</si>
  <si>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</si>
  <si>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</si>
  <si>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</si>
  <si>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</si>
  <si>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</si>
  <si>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</si>
  <si>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</si>
  <si>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</si>
  <si>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</si>
  <si>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</si>
  <si>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</si>
  <si>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</si>
  <si>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</si>
  <si>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</si>
  <si>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</si>
  <si>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</si>
  <si>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</si>
  <si>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</si>
  <si>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</si>
  <si>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</si>
  <si>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</si>
  <si>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</si>
  <si>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</si>
  <si>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</si>
  <si>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</si>
  <si>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</si>
  <si>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</si>
  <si>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</si>
  <si>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</si>
  <si>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</si>
  <si>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</si>
  <si>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</si>
  <si>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</si>
  <si>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</si>
  <si>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</si>
  <si>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</si>
  <si>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</si>
  <si>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</si>
  <si>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</si>
  <si>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</si>
  <si>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</si>
  <si>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</si>
  <si>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</si>
  <si>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</si>
  <si>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</si>
  <si>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</si>
  <si>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</si>
  <si>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</si>
  <si>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</si>
  <si>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</si>
  <si>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</si>
  <si>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</si>
  <si>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</si>
  <si>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</si>
  <si>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</si>
  <si>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</si>
  <si>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</si>
  <si>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</si>
  <si>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</si>
  <si>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</si>
  <si>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</si>
  <si>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</si>
  <si>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</si>
  <si>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</si>
  <si>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</si>
  <si>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</si>
  <si>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</si>
  <si>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</si>
  <si>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</si>
  <si>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</si>
  <si>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</si>
  <si>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Предложение по корректировке утвержденного плана</t>
  </si>
  <si>
    <t>Приложение  № 2</t>
  </si>
  <si>
    <t>Форма 2. План финансирования капитальных вложений по инвестиционным проектам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</si>
  <si>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</si>
  <si>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</si>
  <si>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</si>
  <si>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</si>
  <si>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</si>
  <si>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</si>
  <si>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01.01.2015,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</si>
  <si>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</si>
  <si>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</si>
  <si>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>Финансирование капитальных вложений 2015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</si>
  <si>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</si>
  <si>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План</t>
  </si>
  <si>
    <t>Утвержденный план 2018 года</t>
  </si>
  <si>
    <t xml:space="preserve">Предложение по корректировке утвержденного плана) 2018 года </t>
  </si>
  <si>
    <t>Утвержденный план 2019 года</t>
  </si>
  <si>
    <t xml:space="preserve">Предложение по корректировке утвержденного плана 2019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</si>
  <si>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</si>
  <si>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</si>
  <si>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</si>
  <si>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</si>
  <si>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</si>
  <si>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</si>
  <si>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</si>
  <si>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</si>
  <si>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</si>
  <si>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</si>
  <si>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</si>
  <si>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</si>
  <si>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</si>
  <si>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</si>
  <si>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</si>
  <si>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</si>
  <si>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</si>
  <si>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</si>
  <si>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</si>
  <si>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</si>
  <si>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</si>
  <si>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</si>
  <si>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</si>
  <si>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</si>
  <si>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</si>
  <si>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</si>
  <si>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</si>
  <si>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</si>
  <si>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</si>
  <si>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</si>
  <si>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</si>
  <si>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</si>
  <si>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</si>
  <si>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</si>
  <si>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</si>
  <si>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</si>
  <si>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</si>
  <si>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</si>
  <si>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</si>
  <si>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</si>
  <si>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</si>
  <si>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</si>
  <si>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</si>
  <si>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</si>
  <si>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</si>
  <si>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</si>
  <si>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</si>
  <si>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</si>
  <si>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</si>
  <si>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</si>
  <si>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</si>
  <si>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</si>
  <si>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</si>
  <si>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</si>
  <si>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</si>
  <si>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</si>
  <si>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</si>
  <si>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и объекты социально бытового назначения  администрации ВГО Объект ПС 110/6 кВ "Чайка"</t>
  </si>
  <si>
    <t>Строительство в рамках технологического присоединения зоны хранения №1,2,3 в/ч 26942" (шифры П-42/11-1, П-41/11-2, П-41/11-3 Южные Коряки) - ПС 35/10 кВ Арсенал</t>
  </si>
  <si>
    <t>май 2016 г.</t>
  </si>
  <si>
    <t>март 2017 г.</t>
  </si>
  <si>
    <t>сентябрь 2016 г.</t>
  </si>
  <si>
    <t>С</t>
  </si>
  <si>
    <t>Краткое обоснование  корректировки утвержденного плана</t>
  </si>
  <si>
    <t>апрель 2016 г.</t>
  </si>
  <si>
    <t>G/КМЧ/41/02/0024</t>
  </si>
  <si>
    <t>G/КМЧ/41/02/0025</t>
  </si>
  <si>
    <t>G/КМЧ/41/02/0026</t>
  </si>
  <si>
    <t>G/КМЧ/41/02/0027</t>
  </si>
  <si>
    <t>1)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</si>
  <si>
    <t>2)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</si>
  <si>
    <t>3)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</si>
  <si>
    <t>4)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</si>
  <si>
    <t>калиш</t>
  </si>
  <si>
    <t xml:space="preserve">Утвержденный план 2015 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</si>
  <si>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</si>
  <si>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</si>
  <si>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</si>
  <si>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</si>
  <si>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Замена МВ на ВВ на РП-7 1х250 кВА. 1х160 КВА, Приморский (оборудование) инв. № 865117000- 6 шт.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</si>
  <si>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</si>
  <si>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</si>
  <si>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</si>
  <si>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</si>
  <si>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</si>
  <si>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Замена вводов на ТМ 6300/110/6 на РТП-Завойко 110/6 инв. 865116885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</si>
  <si>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</si>
  <si>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</si>
  <si>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</si>
  <si>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</si>
  <si>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</si>
  <si>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</si>
  <si>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</si>
  <si>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</si>
  <si>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</si>
  <si>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</si>
  <si>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</si>
  <si>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</si>
  <si>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</si>
  <si>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</si>
  <si>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</si>
  <si>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</si>
  <si>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</si>
  <si>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</si>
  <si>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</si>
  <si>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Cтроительство «ВЛ-0,23 кВ опора № 15 (ВЛ-0,4 кВ ТП-302 ф.9 - ул. Садовая) – дачный дом»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</si>
  <si>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</si>
  <si>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Строительство «ВЛ-0,4 кВ опора № 21 (ВЛ-0,4 кВ МТП-848 ф.1 - ул. 2-я Шевченко (поселок))</t>
  </si>
  <si>
    <t>Cтроительство «ВЛ 0,4 кВ ТП-386 ф.12 – ул. Набережная»</t>
  </si>
  <si>
    <t>Cтроительство «ВЛ 0,4 кВ КТПН-322 ф.6 – мкр. Приморский»</t>
  </si>
  <si>
    <t>Cтроительство «ВЛ 0,4 кВ ТП-301 ф.7 – ул. Владивостокская»</t>
  </si>
  <si>
    <t xml:space="preserve">Cтроительство «ВЛ 0,4 кВ ТП-302 ф.7 ул. Садовая – поселок» </t>
  </si>
  <si>
    <t>G/КМЧ/41/02/0042</t>
  </si>
  <si>
    <t>G/КМЧ/41/02/0043</t>
  </si>
  <si>
    <t>G/КМЧ/41/02/0044</t>
  </si>
  <si>
    <t>G/КМЧ/41/02/0045</t>
  </si>
  <si>
    <t>G/КМЧ/41/02/0046</t>
  </si>
  <si>
    <t>сентябрь 2017 г.</t>
  </si>
  <si>
    <t>Поставка многофункционального крана-манипулятора (МКМ-200) для филиала "Камчатский" АО "Оборонэнерго"</t>
  </si>
  <si>
    <t>Факт 2016 года</t>
  </si>
  <si>
    <t xml:space="preserve">Факт 2017 года </t>
  </si>
  <si>
    <t>Факт 2015</t>
  </si>
  <si>
    <t>октябрь 2017 г.</t>
  </si>
  <si>
    <t>ноябрь 2015 г.</t>
  </si>
  <si>
    <t>ноябрь 2017 г.</t>
  </si>
  <si>
    <t>июль 2017 г.</t>
  </si>
  <si>
    <t>янвварь 2017 г.</t>
  </si>
  <si>
    <t>август 2017 г.</t>
  </si>
  <si>
    <t>План 2016 года</t>
  </si>
  <si>
    <t xml:space="preserve">План 2017 года </t>
  </si>
  <si>
    <t>Н</t>
  </si>
  <si>
    <t>И</t>
  </si>
  <si>
    <t>З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</si>
  <si>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</si>
  <si>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</si>
  <si>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>Предложение по корректировке утвержденного плана на 01.01.2018 год</t>
  </si>
  <si>
    <t>План 
на 01.01.2018 год</t>
  </si>
  <si>
    <t>План 
на 01.01.2015 год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</si>
  <si>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</t>
  </si>
  <si>
    <t xml:space="preserve">Договор расторгнут  ПИР - приняты в полном объеме. На согласовании находится закупка на выполнение строительно-монтажных работ на сумму 1 282 410 630,00 руб. 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</si>
  <si>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 Работы приняты 19.02.2018 г.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</si>
  <si>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договору. Работы приняты 25.12.2017 г.</t>
  </si>
  <si>
    <t>Новые заявители</t>
  </si>
  <si>
    <t>Объект введен в августе 2017 г.</t>
  </si>
  <si>
    <t>Объект введен в  2016 г.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</si>
  <si>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договору, а также в связи с расторжением договора подряда и проведение торговой процедуры по заключению нового договора подряда на выполнение заключительных работ по объекту.</t>
  </si>
  <si>
    <t>Выплаты не производились в запланированном объеме и в требуемый срок ввиду несвоевременного исполнения подрядной организации своих обязательств по договору, а также в связи с несвоевременным  исполнением  взятых на себя обязательств со стороны заявителя.</t>
  </si>
  <si>
    <t>Объект введен в  2017 г.</t>
  </si>
  <si>
    <t>Отсутствие финансовых средств в ТБР 2018 года</t>
  </si>
  <si>
    <t>Работы выполнены в полном объеме</t>
  </si>
  <si>
    <t>работы запланированы на 2019 год</t>
  </si>
  <si>
    <t>работы запланированы на 2018 год</t>
  </si>
  <si>
    <t>работы запланированы на 2019 год, в связи с аварийным состоянием объекта, необходимо провести в 2018 году</t>
  </si>
  <si>
    <t>Объект находится в аварийном состоянии, необходимо провести в 2018 году</t>
  </si>
  <si>
    <t xml:space="preserve">Остаток финансирования капитальных вложений в прогнозных ценах соответствующих лет,  млн рублей 
(с НДС) </t>
  </si>
  <si>
    <t>Отсутствие финансовых средств для выполнения работ по данному объекту</t>
  </si>
  <si>
    <t>Отсутствие финансовых средств для приобретения оборудования</t>
  </si>
  <si>
    <t>Приобретение запланировано в лизинг. Ввод основного средства будет осуществлен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</si>
</sst>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7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" fillId="0" borderId="0"/>
    <xf numFmtId="0" fontId="1" fillId="0" borderId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</cellStyleXfs>
  <cellXfs count="70">
    <xf numFmtId="0" fontId="0" fillId="0" borderId="0" xfId="0"/>
    <xf numFmtId="166" fontId="5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65" fontId="4" fillId="0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165" fontId="5" fillId="4" borderId="4" xfId="0" applyNumberFormat="1" applyFont="1" applyFill="1" applyBorder="1" applyAlignment="1">
      <alignment horizontal="center" vertical="center"/>
    </xf>
    <xf numFmtId="166" fontId="5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166" fontId="5" fillId="4" borderId="4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4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5" fillId="4" borderId="0" xfId="0" applyNumberFormat="1" applyFont="1" applyFill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66"/>
  <sheetViews>
    <sheetView tabSelected="1" topLeftCell="AU1" zoomScale="70" zoomScaleNormal="70" workbookViewId="0">
      <pane ySplit="16" topLeftCell="A155" activePane="bottomLeft" state="frozen"/>
      <selection activeCell="N1" sqref="N1"/>
      <selection pane="bottomLeft" activeCell="CH143" sqref="CH143:CH157"/>
    </sheetView>
  </sheetViews>
  <sheetFormatPr defaultColWidth="8.85546875" defaultRowHeight="15" x14ac:dyDescent="0.25"/>
  <cols>
    <col min="1" max="1" width="10.28515625" style="3" bestFit="1" customWidth="1"/>
    <col min="2" max="2" width="10.28515625" style="18" hidden="1" customWidth="1"/>
    <col min="3" max="3" width="53" style="20" customWidth="1"/>
    <col min="4" max="4" width="10.140625" style="18" customWidth="1"/>
    <col min="5" max="5" width="19.28515625" style="18" customWidth="1"/>
    <col min="6" max="6" width="13.85546875" style="18" customWidth="1"/>
    <col min="7" max="7" width="8.85546875" style="3" customWidth="1"/>
    <col min="8" max="8" width="13" style="18" customWidth="1"/>
    <col min="9" max="9" width="12" style="3" customWidth="1"/>
    <col min="10" max="10" width="15.5703125" style="18" customWidth="1"/>
    <col min="11" max="11" width="17.85546875" style="18" customWidth="1"/>
    <col min="12" max="12" width="12.140625" style="18" customWidth="1"/>
    <col min="13" max="13" width="17.42578125" style="18" customWidth="1"/>
    <col min="14" max="14" width="15" style="18" customWidth="1"/>
    <col min="15" max="15" width="24.5703125" style="18" customWidth="1"/>
    <col min="16" max="16" width="16" style="18" customWidth="1"/>
    <col min="17" max="17" width="16.140625" style="18" customWidth="1"/>
    <col min="18" max="18" width="16.28515625" style="18" customWidth="1"/>
    <col min="19" max="19" width="16.140625" style="18" customWidth="1"/>
    <col min="20" max="20" width="16.28515625" style="18" customWidth="1"/>
    <col min="21" max="21" width="12.28515625" style="18" customWidth="1"/>
    <col min="22" max="22" width="13.7109375" style="18" customWidth="1"/>
    <col min="23" max="23" width="10.28515625" style="18" customWidth="1"/>
    <col min="24" max="24" width="11.85546875" style="18" customWidth="1"/>
    <col min="25" max="25" width="16.140625" style="18" customWidth="1"/>
    <col min="26" max="26" width="11.85546875" style="24" customWidth="1"/>
    <col min="27" max="28" width="8.85546875" style="23" customWidth="1"/>
    <col min="29" max="29" width="16.85546875" style="24" customWidth="1"/>
    <col min="30" max="30" width="8.85546875" style="18" customWidth="1"/>
    <col min="31" max="31" width="11.7109375" style="3" customWidth="1"/>
    <col min="32" max="33" width="8.85546875" style="18" customWidth="1"/>
    <col min="34" max="34" width="13.28515625" style="18" customWidth="1"/>
    <col min="35" max="35" width="8.85546875" style="18" customWidth="1"/>
    <col min="36" max="36" width="10.140625" style="18" customWidth="1"/>
    <col min="37" max="38" width="8.85546875" style="18" customWidth="1"/>
    <col min="39" max="39" width="11.85546875" style="18" customWidth="1"/>
    <col min="40" max="40" width="8.85546875" style="18" customWidth="1"/>
    <col min="41" max="41" width="11.5703125" style="18" customWidth="1"/>
    <col min="42" max="45" width="8.85546875" style="18" customWidth="1"/>
    <col min="46" max="46" width="10.42578125" style="18" customWidth="1"/>
    <col min="47" max="48" width="8.85546875" style="18" customWidth="1"/>
    <col min="49" max="49" width="10.85546875" style="18" customWidth="1"/>
    <col min="50" max="50" width="8.85546875" style="18" customWidth="1"/>
    <col min="51" max="51" width="10.42578125" style="18" customWidth="1"/>
    <col min="52" max="53" width="8.85546875" style="18" customWidth="1"/>
    <col min="54" max="54" width="11" style="18" customWidth="1"/>
    <col min="55" max="55" width="8.85546875" style="18" customWidth="1"/>
    <col min="56" max="56" width="10.42578125" style="18" customWidth="1"/>
    <col min="57" max="58" width="8.85546875" style="18" customWidth="1"/>
    <col min="59" max="59" width="10.7109375" style="18" customWidth="1"/>
    <col min="60" max="60" width="8.85546875" style="18" customWidth="1"/>
    <col min="61" max="61" width="10.42578125" style="18" customWidth="1"/>
    <col min="62" max="63" width="8.85546875" style="18" customWidth="1"/>
    <col min="64" max="64" width="10.140625" style="18" customWidth="1"/>
    <col min="65" max="70" width="8.85546875" style="18" customWidth="1"/>
    <col min="71" max="71" width="9.5703125" style="18" customWidth="1"/>
    <col min="72" max="73" width="8.85546875" style="18" customWidth="1"/>
    <col min="74" max="74" width="10.140625" style="18" customWidth="1"/>
    <col min="75" max="75" width="8.85546875" style="18" customWidth="1"/>
    <col min="76" max="76" width="10.5703125" style="18" customWidth="1"/>
    <col min="77" max="78" width="8.85546875" style="18" customWidth="1"/>
    <col min="79" max="79" width="10.140625" style="18" customWidth="1"/>
    <col min="80" max="80" width="8.85546875" style="18" customWidth="1"/>
    <col min="81" max="81" width="9.85546875" style="18" customWidth="1"/>
    <col min="82" max="83" width="8.85546875" style="18" customWidth="1"/>
    <col min="84" max="84" width="9.85546875" style="18" customWidth="1"/>
    <col min="85" max="85" width="8.85546875" style="18" customWidth="1"/>
    <col min="86" max="86" width="17.85546875" style="18" customWidth="1"/>
    <col min="87" max="16384" width="8.85546875" style="18"/>
  </cols>
  <sheetData>
    <row r="1" spans="1:86" x14ac:dyDescent="0.25">
      <c r="CC1" s="68" t="s">
        <v>242</v>
      </c>
      <c r="CD1" s="68"/>
      <c r="CE1" s="68"/>
      <c r="CF1" s="68"/>
      <c r="CG1" s="68"/>
    </row>
    <row r="2" spans="1:86" x14ac:dyDescent="0.25">
      <c r="CC2" s="69" t="s">
        <v>0</v>
      </c>
      <c r="CD2" s="69"/>
      <c r="CE2" s="69"/>
      <c r="CF2" s="69"/>
      <c r="CG2" s="69"/>
    </row>
    <row r="3" spans="1:86" x14ac:dyDescent="0.25">
      <c r="CC3" s="69" t="s">
        <v>240</v>
      </c>
      <c r="CD3" s="69"/>
      <c r="CE3" s="69"/>
      <c r="CF3" s="69"/>
      <c r="CG3" s="69"/>
    </row>
    <row r="5" spans="1:86" ht="15" customHeight="1" x14ac:dyDescent="0.25">
      <c r="A5" s="67" t="s">
        <v>243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</row>
    <row r="7" spans="1:86" ht="15" customHeight="1" x14ac:dyDescent="0.25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</row>
    <row r="8" spans="1:86" ht="15" customHeight="1" x14ac:dyDescent="0.25">
      <c r="A8" s="55" t="s">
        <v>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</row>
    <row r="9" spans="1:86" ht="15" customHeight="1" x14ac:dyDescent="0.25">
      <c r="A9" s="55" t="s">
        <v>394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</row>
    <row r="10" spans="1:86" ht="15" customHeight="1" x14ac:dyDescent="0.25">
      <c r="A10" s="56" t="s">
        <v>366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  <c r="CD10" s="56"/>
      <c r="CE10" s="56"/>
      <c r="CF10" s="56"/>
      <c r="CG10" s="56"/>
      <c r="CH10" s="56"/>
    </row>
    <row r="11" spans="1:86" ht="15" customHeight="1" x14ac:dyDescent="0.25">
      <c r="A11" s="55" t="s">
        <v>393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</row>
    <row r="13" spans="1:86" s="3" customFormat="1" ht="50.1" customHeight="1" x14ac:dyDescent="0.25">
      <c r="A13" s="57" t="s">
        <v>3</v>
      </c>
      <c r="B13" s="19"/>
      <c r="C13" s="66" t="s">
        <v>4</v>
      </c>
      <c r="D13" s="57" t="s">
        <v>244</v>
      </c>
      <c r="E13" s="57" t="s">
        <v>245</v>
      </c>
      <c r="F13" s="57" t="s">
        <v>246</v>
      </c>
      <c r="G13" s="57" t="s">
        <v>247</v>
      </c>
      <c r="H13" s="57"/>
      <c r="I13" s="57" t="s">
        <v>248</v>
      </c>
      <c r="J13" s="57"/>
      <c r="K13" s="57"/>
      <c r="L13" s="57"/>
      <c r="M13" s="57"/>
      <c r="N13" s="57"/>
      <c r="O13" s="57" t="s">
        <v>249</v>
      </c>
      <c r="P13" s="57" t="s">
        <v>250</v>
      </c>
      <c r="Q13" s="57" t="s">
        <v>251</v>
      </c>
      <c r="R13" s="57"/>
      <c r="S13" s="57"/>
      <c r="T13" s="57"/>
      <c r="U13" s="59" t="s">
        <v>252</v>
      </c>
      <c r="V13" s="60"/>
      <c r="W13" s="57" t="s">
        <v>414</v>
      </c>
      <c r="X13" s="57"/>
      <c r="Y13" s="57"/>
      <c r="Z13" s="57" t="s">
        <v>253</v>
      </c>
      <c r="AA13" s="57"/>
      <c r="AB13" s="57"/>
      <c r="AC13" s="57"/>
      <c r="AD13" s="57"/>
      <c r="AE13" s="57"/>
      <c r="AF13" s="57"/>
      <c r="AG13" s="57"/>
      <c r="AH13" s="57"/>
      <c r="AI13" s="57"/>
      <c r="AJ13" s="57" t="s">
        <v>254</v>
      </c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4" t="s">
        <v>323</v>
      </c>
    </row>
    <row r="14" spans="1:86" s="3" customFormat="1" ht="73.7" customHeight="1" x14ac:dyDescent="0.25">
      <c r="A14" s="57"/>
      <c r="B14" s="19"/>
      <c r="C14" s="66"/>
      <c r="D14" s="57"/>
      <c r="E14" s="57"/>
      <c r="F14" s="57"/>
      <c r="G14" s="57"/>
      <c r="H14" s="57"/>
      <c r="I14" s="57" t="s">
        <v>255</v>
      </c>
      <c r="J14" s="57"/>
      <c r="K14" s="57"/>
      <c r="L14" s="57" t="s">
        <v>241</v>
      </c>
      <c r="M14" s="57"/>
      <c r="N14" s="57"/>
      <c r="O14" s="57"/>
      <c r="P14" s="57"/>
      <c r="Q14" s="57" t="s">
        <v>255</v>
      </c>
      <c r="R14" s="57"/>
      <c r="S14" s="57" t="s">
        <v>241</v>
      </c>
      <c r="T14" s="57"/>
      <c r="U14" s="61"/>
      <c r="V14" s="62"/>
      <c r="W14" s="63"/>
      <c r="X14" s="63"/>
      <c r="Y14" s="63"/>
      <c r="Z14" s="63" t="s">
        <v>334</v>
      </c>
      <c r="AA14" s="57"/>
      <c r="AB14" s="57"/>
      <c r="AC14" s="57"/>
      <c r="AD14" s="57"/>
      <c r="AE14" s="57" t="s">
        <v>381</v>
      </c>
      <c r="AF14" s="57"/>
      <c r="AG14" s="57"/>
      <c r="AH14" s="57"/>
      <c r="AI14" s="57"/>
      <c r="AJ14" s="57" t="s">
        <v>388</v>
      </c>
      <c r="AK14" s="57"/>
      <c r="AL14" s="57"/>
      <c r="AM14" s="57"/>
      <c r="AN14" s="57"/>
      <c r="AO14" s="57" t="s">
        <v>379</v>
      </c>
      <c r="AP14" s="57"/>
      <c r="AQ14" s="57"/>
      <c r="AR14" s="57"/>
      <c r="AS14" s="57"/>
      <c r="AT14" s="57" t="s">
        <v>389</v>
      </c>
      <c r="AU14" s="57"/>
      <c r="AV14" s="57"/>
      <c r="AW14" s="57"/>
      <c r="AX14" s="57"/>
      <c r="AY14" s="57" t="s">
        <v>380</v>
      </c>
      <c r="AZ14" s="57"/>
      <c r="BA14" s="57"/>
      <c r="BB14" s="57"/>
      <c r="BC14" s="57"/>
      <c r="BD14" s="57" t="s">
        <v>256</v>
      </c>
      <c r="BE14" s="57"/>
      <c r="BF14" s="57"/>
      <c r="BG14" s="57"/>
      <c r="BH14" s="57"/>
      <c r="BI14" s="57" t="s">
        <v>257</v>
      </c>
      <c r="BJ14" s="57"/>
      <c r="BK14" s="57"/>
      <c r="BL14" s="57"/>
      <c r="BM14" s="57"/>
      <c r="BN14" s="57" t="s">
        <v>258</v>
      </c>
      <c r="BO14" s="57"/>
      <c r="BP14" s="57"/>
      <c r="BQ14" s="57"/>
      <c r="BR14" s="57"/>
      <c r="BS14" s="57" t="s">
        <v>259</v>
      </c>
      <c r="BT14" s="57"/>
      <c r="BU14" s="57"/>
      <c r="BV14" s="57"/>
      <c r="BW14" s="57"/>
      <c r="BX14" s="57" t="s">
        <v>260</v>
      </c>
      <c r="BY14" s="57"/>
      <c r="BZ14" s="57"/>
      <c r="CA14" s="57"/>
      <c r="CB14" s="57"/>
      <c r="CC14" s="57" t="s">
        <v>261</v>
      </c>
      <c r="CD14" s="57"/>
      <c r="CE14" s="57"/>
      <c r="CF14" s="57"/>
      <c r="CG14" s="57"/>
      <c r="CH14" s="54"/>
    </row>
    <row r="15" spans="1:86" s="3" customFormat="1" ht="133.15" customHeight="1" x14ac:dyDescent="0.25">
      <c r="A15" s="57"/>
      <c r="B15" s="19"/>
      <c r="C15" s="66"/>
      <c r="D15" s="57"/>
      <c r="E15" s="57"/>
      <c r="F15" s="57"/>
      <c r="G15" s="19" t="s">
        <v>262</v>
      </c>
      <c r="H15" s="19" t="s">
        <v>241</v>
      </c>
      <c r="I15" s="19" t="s">
        <v>263</v>
      </c>
      <c r="J15" s="19" t="s">
        <v>264</v>
      </c>
      <c r="K15" s="19" t="s">
        <v>265</v>
      </c>
      <c r="L15" s="19" t="s">
        <v>263</v>
      </c>
      <c r="M15" s="19" t="s">
        <v>264</v>
      </c>
      <c r="N15" s="19" t="s">
        <v>265</v>
      </c>
      <c r="O15" s="57"/>
      <c r="P15" s="57"/>
      <c r="Q15" s="19" t="s">
        <v>266</v>
      </c>
      <c r="R15" s="19" t="s">
        <v>267</v>
      </c>
      <c r="S15" s="19" t="s">
        <v>266</v>
      </c>
      <c r="T15" s="19" t="s">
        <v>267</v>
      </c>
      <c r="U15" s="39" t="s">
        <v>255</v>
      </c>
      <c r="V15" s="39" t="s">
        <v>241</v>
      </c>
      <c r="W15" s="39" t="s">
        <v>397</v>
      </c>
      <c r="X15" s="39" t="s">
        <v>396</v>
      </c>
      <c r="Y15" s="39" t="s">
        <v>395</v>
      </c>
      <c r="Z15" s="13" t="s">
        <v>268</v>
      </c>
      <c r="AA15" s="25" t="s">
        <v>269</v>
      </c>
      <c r="AB15" s="25" t="s">
        <v>270</v>
      </c>
      <c r="AC15" s="25" t="s">
        <v>271</v>
      </c>
      <c r="AD15" s="26" t="s">
        <v>272</v>
      </c>
      <c r="AE15" s="19" t="s">
        <v>268</v>
      </c>
      <c r="AF15" s="19" t="s">
        <v>269</v>
      </c>
      <c r="AG15" s="19" t="s">
        <v>270</v>
      </c>
      <c r="AH15" s="19" t="s">
        <v>271</v>
      </c>
      <c r="AI15" s="19" t="s">
        <v>272</v>
      </c>
      <c r="AJ15" s="19" t="s">
        <v>268</v>
      </c>
      <c r="AK15" s="19" t="s">
        <v>269</v>
      </c>
      <c r="AL15" s="19" t="s">
        <v>270</v>
      </c>
      <c r="AM15" s="19" t="s">
        <v>271</v>
      </c>
      <c r="AN15" s="19" t="s">
        <v>272</v>
      </c>
      <c r="AO15" s="19" t="s">
        <v>268</v>
      </c>
      <c r="AP15" s="19" t="s">
        <v>269</v>
      </c>
      <c r="AQ15" s="19" t="s">
        <v>270</v>
      </c>
      <c r="AR15" s="19" t="s">
        <v>271</v>
      </c>
      <c r="AS15" s="19" t="s">
        <v>272</v>
      </c>
      <c r="AT15" s="19" t="s">
        <v>268</v>
      </c>
      <c r="AU15" s="19" t="s">
        <v>269</v>
      </c>
      <c r="AV15" s="19" t="s">
        <v>270</v>
      </c>
      <c r="AW15" s="19" t="s">
        <v>271</v>
      </c>
      <c r="AX15" s="19" t="s">
        <v>272</v>
      </c>
      <c r="AY15" s="19" t="s">
        <v>268</v>
      </c>
      <c r="AZ15" s="19" t="s">
        <v>269</v>
      </c>
      <c r="BA15" s="19" t="s">
        <v>270</v>
      </c>
      <c r="BB15" s="19" t="s">
        <v>271</v>
      </c>
      <c r="BC15" s="19" t="s">
        <v>272</v>
      </c>
      <c r="BD15" s="19" t="s">
        <v>268</v>
      </c>
      <c r="BE15" s="19" t="s">
        <v>269</v>
      </c>
      <c r="BF15" s="19" t="s">
        <v>270</v>
      </c>
      <c r="BG15" s="19" t="s">
        <v>271</v>
      </c>
      <c r="BH15" s="19" t="s">
        <v>272</v>
      </c>
      <c r="BI15" s="19" t="s">
        <v>268</v>
      </c>
      <c r="BJ15" s="19" t="s">
        <v>269</v>
      </c>
      <c r="BK15" s="19" t="s">
        <v>270</v>
      </c>
      <c r="BL15" s="19" t="s">
        <v>271</v>
      </c>
      <c r="BM15" s="19" t="s">
        <v>272</v>
      </c>
      <c r="BN15" s="19" t="s">
        <v>268</v>
      </c>
      <c r="BO15" s="19" t="s">
        <v>269</v>
      </c>
      <c r="BP15" s="19" t="s">
        <v>270</v>
      </c>
      <c r="BQ15" s="19" t="s">
        <v>271</v>
      </c>
      <c r="BR15" s="19" t="s">
        <v>272</v>
      </c>
      <c r="BS15" s="19" t="s">
        <v>268</v>
      </c>
      <c r="BT15" s="19" t="s">
        <v>269</v>
      </c>
      <c r="BU15" s="19" t="s">
        <v>270</v>
      </c>
      <c r="BV15" s="19" t="s">
        <v>271</v>
      </c>
      <c r="BW15" s="19" t="s">
        <v>272</v>
      </c>
      <c r="BX15" s="19" t="s">
        <v>268</v>
      </c>
      <c r="BY15" s="19" t="s">
        <v>269</v>
      </c>
      <c r="BZ15" s="19" t="s">
        <v>270</v>
      </c>
      <c r="CA15" s="19" t="s">
        <v>271</v>
      </c>
      <c r="CB15" s="19" t="s">
        <v>272</v>
      </c>
      <c r="CC15" s="19" t="s">
        <v>268</v>
      </c>
      <c r="CD15" s="19" t="s">
        <v>269</v>
      </c>
      <c r="CE15" s="19" t="s">
        <v>270</v>
      </c>
      <c r="CF15" s="19" t="s">
        <v>271</v>
      </c>
      <c r="CG15" s="19" t="s">
        <v>272</v>
      </c>
      <c r="CH15" s="54"/>
    </row>
    <row r="16" spans="1:86" s="3" customFormat="1" x14ac:dyDescent="0.25">
      <c r="A16" s="46">
        <v>1</v>
      </c>
      <c r="B16" s="46"/>
      <c r="C16" s="46">
        <v>2</v>
      </c>
      <c r="D16" s="46">
        <v>3</v>
      </c>
      <c r="E16" s="46">
        <v>4</v>
      </c>
      <c r="F16" s="46">
        <v>5</v>
      </c>
      <c r="G16" s="46">
        <v>6</v>
      </c>
      <c r="H16" s="46">
        <v>7</v>
      </c>
      <c r="I16" s="46">
        <v>8</v>
      </c>
      <c r="J16" s="46">
        <v>9</v>
      </c>
      <c r="K16" s="46">
        <v>10</v>
      </c>
      <c r="L16" s="46">
        <v>11</v>
      </c>
      <c r="M16" s="46">
        <v>12</v>
      </c>
      <c r="N16" s="46">
        <v>13</v>
      </c>
      <c r="O16" s="46">
        <v>14</v>
      </c>
      <c r="P16" s="46">
        <v>15</v>
      </c>
      <c r="Q16" s="46" t="s">
        <v>273</v>
      </c>
      <c r="R16" s="46" t="s">
        <v>274</v>
      </c>
      <c r="S16" s="46" t="s">
        <v>275</v>
      </c>
      <c r="T16" s="46" t="s">
        <v>276</v>
      </c>
      <c r="U16" s="53">
        <v>17</v>
      </c>
      <c r="V16" s="53">
        <v>18</v>
      </c>
      <c r="W16" s="53">
        <v>19</v>
      </c>
      <c r="X16" s="53">
        <v>20</v>
      </c>
      <c r="Y16" s="53">
        <v>21</v>
      </c>
      <c r="Z16" s="48">
        <v>22</v>
      </c>
      <c r="AA16" s="49">
        <v>23</v>
      </c>
      <c r="AB16" s="49">
        <v>24</v>
      </c>
      <c r="AC16" s="49">
        <v>25</v>
      </c>
      <c r="AD16" s="46">
        <v>26</v>
      </c>
      <c r="AE16" s="46">
        <v>27</v>
      </c>
      <c r="AF16" s="46">
        <v>28</v>
      </c>
      <c r="AG16" s="46">
        <v>29</v>
      </c>
      <c r="AH16" s="46">
        <v>30</v>
      </c>
      <c r="AI16" s="46">
        <v>31</v>
      </c>
      <c r="AJ16" s="46" t="s">
        <v>277</v>
      </c>
      <c r="AK16" s="46" t="s">
        <v>278</v>
      </c>
      <c r="AL16" s="46" t="s">
        <v>279</v>
      </c>
      <c r="AM16" s="46" t="s">
        <v>280</v>
      </c>
      <c r="AN16" s="46" t="s">
        <v>281</v>
      </c>
      <c r="AO16" s="46" t="s">
        <v>282</v>
      </c>
      <c r="AP16" s="46" t="s">
        <v>283</v>
      </c>
      <c r="AQ16" s="46" t="s">
        <v>284</v>
      </c>
      <c r="AR16" s="46" t="s">
        <v>285</v>
      </c>
      <c r="AS16" s="46" t="s">
        <v>286</v>
      </c>
      <c r="AT16" s="46" t="s">
        <v>287</v>
      </c>
      <c r="AU16" s="46" t="s">
        <v>288</v>
      </c>
      <c r="AV16" s="46" t="s">
        <v>289</v>
      </c>
      <c r="AW16" s="46" t="s">
        <v>290</v>
      </c>
      <c r="AX16" s="46" t="s">
        <v>291</v>
      </c>
      <c r="AY16" s="46" t="s">
        <v>292</v>
      </c>
      <c r="AZ16" s="46" t="s">
        <v>293</v>
      </c>
      <c r="BA16" s="46" t="s">
        <v>294</v>
      </c>
      <c r="BB16" s="46" t="s">
        <v>295</v>
      </c>
      <c r="BC16" s="46" t="s">
        <v>296</v>
      </c>
      <c r="BD16" s="46" t="s">
        <v>297</v>
      </c>
      <c r="BE16" s="46" t="s">
        <v>298</v>
      </c>
      <c r="BF16" s="46" t="s">
        <v>299</v>
      </c>
      <c r="BG16" s="46" t="s">
        <v>300</v>
      </c>
      <c r="BH16" s="46" t="s">
        <v>301</v>
      </c>
      <c r="BI16" s="46" t="s">
        <v>302</v>
      </c>
      <c r="BJ16" s="46" t="s">
        <v>303</v>
      </c>
      <c r="BK16" s="46" t="s">
        <v>304</v>
      </c>
      <c r="BL16" s="46" t="s">
        <v>305</v>
      </c>
      <c r="BM16" s="46" t="s">
        <v>306</v>
      </c>
      <c r="BN16" s="46" t="s">
        <v>307</v>
      </c>
      <c r="BO16" s="46" t="s">
        <v>308</v>
      </c>
      <c r="BP16" s="46" t="s">
        <v>309</v>
      </c>
      <c r="BQ16" s="46" t="s">
        <v>310</v>
      </c>
      <c r="BR16" s="46" t="s">
        <v>311</v>
      </c>
      <c r="BS16" s="46" t="s">
        <v>312</v>
      </c>
      <c r="BT16" s="46" t="s">
        <v>313</v>
      </c>
      <c r="BU16" s="46" t="s">
        <v>314</v>
      </c>
      <c r="BV16" s="46" t="s">
        <v>315</v>
      </c>
      <c r="BW16" s="46" t="s">
        <v>316</v>
      </c>
      <c r="BX16" s="46">
        <v>33</v>
      </c>
      <c r="BY16" s="46">
        <v>34</v>
      </c>
      <c r="BZ16" s="46">
        <v>35</v>
      </c>
      <c r="CA16" s="46">
        <v>36</v>
      </c>
      <c r="CB16" s="46">
        <v>37</v>
      </c>
      <c r="CC16" s="46">
        <v>38</v>
      </c>
      <c r="CD16" s="46">
        <v>39</v>
      </c>
      <c r="CE16" s="46">
        <v>40</v>
      </c>
      <c r="CF16" s="46">
        <v>41</v>
      </c>
      <c r="CG16" s="46">
        <v>42</v>
      </c>
      <c r="CH16" s="51">
        <v>43</v>
      </c>
    </row>
    <row r="17" spans="1:86" s="17" customFormat="1" x14ac:dyDescent="0.25">
      <c r="A17" s="46" t="s">
        <v>5</v>
      </c>
      <c r="B17" s="4"/>
      <c r="C17" s="5" t="s">
        <v>6</v>
      </c>
      <c r="D17" s="4" t="s">
        <v>9</v>
      </c>
      <c r="E17" s="4"/>
      <c r="F17" s="4"/>
      <c r="G17" s="4"/>
      <c r="H17" s="4"/>
      <c r="I17" s="7">
        <f>I18+I19+I20+I21+I22+I23</f>
        <v>24.36</v>
      </c>
      <c r="J17" s="7">
        <f>J18+J19+J20+J21+J22+J23</f>
        <v>24.36</v>
      </c>
      <c r="K17" s="4"/>
      <c r="L17" s="7">
        <f t="shared" ref="L17:Q17" si="0">L18+L19+L20+L21+L22+L23</f>
        <v>2138.3186099999994</v>
      </c>
      <c r="M17" s="7">
        <f t="shared" si="0"/>
        <v>2138.3186099999994</v>
      </c>
      <c r="N17" s="6"/>
      <c r="O17" s="7">
        <f t="shared" si="0"/>
        <v>5858.8742999999977</v>
      </c>
      <c r="P17" s="7">
        <f t="shared" si="0"/>
        <v>503.82</v>
      </c>
      <c r="Q17" s="7">
        <f t="shared" si="0"/>
        <v>5251.6999999999989</v>
      </c>
      <c r="R17" s="7">
        <f t="shared" ref="R17:AW17" si="1">R18+R19+R20+R21+R22+R23</f>
        <v>5251.6999999999989</v>
      </c>
      <c r="S17" s="7">
        <f t="shared" si="1"/>
        <v>3792.5385489999999</v>
      </c>
      <c r="T17" s="7">
        <f t="shared" si="1"/>
        <v>3792.5385489999999</v>
      </c>
      <c r="U17" s="7">
        <f t="shared" si="1"/>
        <v>5276.0599999999995</v>
      </c>
      <c r="V17" s="7">
        <f t="shared" si="1"/>
        <v>5594.5515317043992</v>
      </c>
      <c r="W17" s="7">
        <f t="shared" si="1"/>
        <v>5046.5410000000002</v>
      </c>
      <c r="X17" s="7">
        <f t="shared" si="1"/>
        <v>3054.058</v>
      </c>
      <c r="Y17" s="7">
        <f t="shared" si="1"/>
        <v>4615.5521399999989</v>
      </c>
      <c r="Z17" s="7">
        <f t="shared" si="1"/>
        <v>0</v>
      </c>
      <c r="AA17" s="7">
        <f t="shared" si="1"/>
        <v>0</v>
      </c>
      <c r="AB17" s="7">
        <f t="shared" si="1"/>
        <v>0</v>
      </c>
      <c r="AC17" s="7">
        <f t="shared" si="1"/>
        <v>0</v>
      </c>
      <c r="AD17" s="7">
        <f t="shared" si="1"/>
        <v>0</v>
      </c>
      <c r="AE17" s="7">
        <f t="shared" si="1"/>
        <v>0</v>
      </c>
      <c r="AF17" s="7">
        <f t="shared" si="1"/>
        <v>0</v>
      </c>
      <c r="AG17" s="7">
        <f t="shared" si="1"/>
        <v>0</v>
      </c>
      <c r="AH17" s="7">
        <f t="shared" si="1"/>
        <v>0</v>
      </c>
      <c r="AI17" s="7">
        <f t="shared" si="1"/>
        <v>0</v>
      </c>
      <c r="AJ17" s="7">
        <f t="shared" si="1"/>
        <v>3593.8929999999991</v>
      </c>
      <c r="AK17" s="7">
        <f t="shared" si="1"/>
        <v>0</v>
      </c>
      <c r="AL17" s="7">
        <f t="shared" si="1"/>
        <v>0</v>
      </c>
      <c r="AM17" s="7">
        <f t="shared" si="1"/>
        <v>3593.8929999999991</v>
      </c>
      <c r="AN17" s="7">
        <f t="shared" si="1"/>
        <v>0</v>
      </c>
      <c r="AO17" s="7">
        <f t="shared" si="1"/>
        <v>254.10800000000003</v>
      </c>
      <c r="AP17" s="7">
        <f t="shared" si="1"/>
        <v>0</v>
      </c>
      <c r="AQ17" s="7">
        <f t="shared" si="1"/>
        <v>0</v>
      </c>
      <c r="AR17" s="7">
        <f t="shared" si="1"/>
        <v>254.10800000000003</v>
      </c>
      <c r="AS17" s="7">
        <f t="shared" si="1"/>
        <v>0</v>
      </c>
      <c r="AT17" s="7">
        <f t="shared" si="1"/>
        <v>1992.4830000000002</v>
      </c>
      <c r="AU17" s="7">
        <f t="shared" si="1"/>
        <v>0</v>
      </c>
      <c r="AV17" s="7">
        <f t="shared" si="1"/>
        <v>0</v>
      </c>
      <c r="AW17" s="7">
        <f t="shared" si="1"/>
        <v>1992.4830000000002</v>
      </c>
      <c r="AX17" s="7">
        <f t="shared" ref="AX17:CC17" si="2">AX18+AX19+AX20+AX21+AX22+AX23</f>
        <v>0</v>
      </c>
      <c r="AY17" s="7">
        <f t="shared" si="2"/>
        <v>221.07139170440001</v>
      </c>
      <c r="AZ17" s="7">
        <f t="shared" si="2"/>
        <v>0</v>
      </c>
      <c r="BA17" s="7">
        <f t="shared" si="2"/>
        <v>0</v>
      </c>
      <c r="BB17" s="7">
        <f t="shared" si="2"/>
        <v>221.07139170440001</v>
      </c>
      <c r="BC17" s="7">
        <f t="shared" si="2"/>
        <v>0</v>
      </c>
      <c r="BD17" s="7">
        <f t="shared" si="2"/>
        <v>2475.4369999999999</v>
      </c>
      <c r="BE17" s="7">
        <f t="shared" si="2"/>
        <v>0</v>
      </c>
      <c r="BF17" s="7">
        <f t="shared" si="2"/>
        <v>0</v>
      </c>
      <c r="BG17" s="7">
        <f t="shared" si="2"/>
        <v>2475.4369999999999</v>
      </c>
      <c r="BH17" s="7">
        <f t="shared" si="2"/>
        <v>0</v>
      </c>
      <c r="BI17" s="7">
        <f t="shared" si="2"/>
        <v>3147.4861400000004</v>
      </c>
      <c r="BJ17" s="7">
        <f t="shared" si="2"/>
        <v>0</v>
      </c>
      <c r="BK17" s="7">
        <f t="shared" si="2"/>
        <v>0</v>
      </c>
      <c r="BL17" s="7">
        <f t="shared" si="2"/>
        <v>3147.4861400000004</v>
      </c>
      <c r="BM17" s="7">
        <f t="shared" si="2"/>
        <v>0</v>
      </c>
      <c r="BN17" s="7">
        <f t="shared" si="2"/>
        <v>578.62100000000009</v>
      </c>
      <c r="BO17" s="7">
        <f t="shared" si="2"/>
        <v>0</v>
      </c>
      <c r="BP17" s="7">
        <f t="shared" si="2"/>
        <v>0</v>
      </c>
      <c r="BQ17" s="7">
        <f t="shared" si="2"/>
        <v>578.62100000000009</v>
      </c>
      <c r="BR17" s="7">
        <f t="shared" si="2"/>
        <v>0</v>
      </c>
      <c r="BS17" s="7">
        <f t="shared" si="2"/>
        <v>1468.0659999999998</v>
      </c>
      <c r="BT17" s="7">
        <f t="shared" si="2"/>
        <v>0</v>
      </c>
      <c r="BU17" s="7">
        <f t="shared" si="2"/>
        <v>0</v>
      </c>
      <c r="BV17" s="7">
        <f t="shared" si="2"/>
        <v>1468.0659999999998</v>
      </c>
      <c r="BW17" s="7">
        <f t="shared" si="2"/>
        <v>0</v>
      </c>
      <c r="BX17" s="7">
        <f t="shared" si="2"/>
        <v>3529.2373917044006</v>
      </c>
      <c r="BY17" s="7">
        <f t="shared" si="2"/>
        <v>0</v>
      </c>
      <c r="BZ17" s="7">
        <f t="shared" si="2"/>
        <v>0</v>
      </c>
      <c r="CA17" s="7">
        <f t="shared" si="2"/>
        <v>3529.2373917044006</v>
      </c>
      <c r="CB17" s="7">
        <f t="shared" si="2"/>
        <v>0</v>
      </c>
      <c r="CC17" s="7">
        <f t="shared" si="2"/>
        <v>5090.7315317043985</v>
      </c>
      <c r="CD17" s="7">
        <f>CD18+CD19+CD20+CD21+CD22+CD23</f>
        <v>0</v>
      </c>
      <c r="CE17" s="7">
        <f>CE18+CE19+CE20+CE21+CE22+CE23</f>
        <v>0</v>
      </c>
      <c r="CF17" s="7">
        <f>CF18+CF19+CF20+CF21+CF22+CF23</f>
        <v>5090.7315317043985</v>
      </c>
      <c r="CG17" s="7">
        <f>CG18+CG19+CG20+CG21+CG22+CG23</f>
        <v>0</v>
      </c>
      <c r="CH17" s="7"/>
    </row>
    <row r="18" spans="1:86" x14ac:dyDescent="0.25">
      <c r="A18" s="19" t="s">
        <v>7</v>
      </c>
      <c r="B18" s="4"/>
      <c r="C18" s="5" t="s">
        <v>8</v>
      </c>
      <c r="D18" s="4" t="s">
        <v>9</v>
      </c>
      <c r="E18" s="4"/>
      <c r="F18" s="4"/>
      <c r="G18" s="4"/>
      <c r="H18" s="4"/>
      <c r="I18" s="7">
        <f>I25</f>
        <v>4.0939999999999994</v>
      </c>
      <c r="J18" s="7">
        <f>J25</f>
        <v>4.0939999999999994</v>
      </c>
      <c r="K18" s="4"/>
      <c r="L18" s="7">
        <f t="shared" ref="L18:Q18" si="3">L25</f>
        <v>1902.0324099999996</v>
      </c>
      <c r="M18" s="7">
        <f t="shared" si="3"/>
        <v>1902.0324099999996</v>
      </c>
      <c r="N18" s="7"/>
      <c r="O18" s="7">
        <f t="shared" si="3"/>
        <v>5593.2232999999978</v>
      </c>
      <c r="P18" s="7">
        <f t="shared" si="3"/>
        <v>343.387</v>
      </c>
      <c r="Q18" s="7">
        <f t="shared" si="3"/>
        <v>4872.4329999999991</v>
      </c>
      <c r="R18" s="7">
        <f t="shared" ref="R18:AH18" si="4">R25</f>
        <v>4872.4329999999991</v>
      </c>
      <c r="S18" s="7">
        <f t="shared" si="4"/>
        <v>3473.065149</v>
      </c>
      <c r="T18" s="7">
        <f t="shared" si="4"/>
        <v>3473.065149</v>
      </c>
      <c r="U18" s="7">
        <f t="shared" si="4"/>
        <v>4876.5269999999991</v>
      </c>
      <c r="V18" s="7">
        <f t="shared" si="4"/>
        <v>5321.10855171</v>
      </c>
      <c r="W18" s="7">
        <f t="shared" si="4"/>
        <v>4698.6670000000004</v>
      </c>
      <c r="X18" s="7">
        <f t="shared" si="4"/>
        <v>2732.0480000000002</v>
      </c>
      <c r="Y18" s="7">
        <f t="shared" si="4"/>
        <v>4572.808939999999</v>
      </c>
      <c r="Z18" s="7">
        <f t="shared" si="4"/>
        <v>0</v>
      </c>
      <c r="AA18" s="7">
        <f t="shared" si="4"/>
        <v>0</v>
      </c>
      <c r="AB18" s="7">
        <f t="shared" si="4"/>
        <v>0</v>
      </c>
      <c r="AC18" s="7">
        <f t="shared" si="4"/>
        <v>0</v>
      </c>
      <c r="AD18" s="7">
        <f t="shared" si="4"/>
        <v>0</v>
      </c>
      <c r="AE18" s="7">
        <f t="shared" si="4"/>
        <v>0</v>
      </c>
      <c r="AF18" s="7">
        <f t="shared" si="4"/>
        <v>0</v>
      </c>
      <c r="AG18" s="7">
        <f t="shared" si="4"/>
        <v>0</v>
      </c>
      <c r="AH18" s="7">
        <f t="shared" si="4"/>
        <v>0</v>
      </c>
      <c r="AI18" s="7">
        <f t="shared" ref="AI18:AV18" si="5">AI25</f>
        <v>0</v>
      </c>
      <c r="AJ18" s="7">
        <f t="shared" si="5"/>
        <v>3536.8709999999992</v>
      </c>
      <c r="AK18" s="7">
        <f t="shared" si="5"/>
        <v>0</v>
      </c>
      <c r="AL18" s="7">
        <f t="shared" si="5"/>
        <v>0</v>
      </c>
      <c r="AM18" s="7">
        <f t="shared" si="5"/>
        <v>3536.8709999999992</v>
      </c>
      <c r="AN18" s="7">
        <f t="shared" si="5"/>
        <v>0</v>
      </c>
      <c r="AO18" s="7">
        <f t="shared" si="5"/>
        <v>201.76300000000003</v>
      </c>
      <c r="AP18" s="7">
        <f t="shared" si="5"/>
        <v>0</v>
      </c>
      <c r="AQ18" s="7">
        <f t="shared" si="5"/>
        <v>0</v>
      </c>
      <c r="AR18" s="7">
        <f t="shared" si="5"/>
        <v>201.76300000000003</v>
      </c>
      <c r="AS18" s="7">
        <f t="shared" si="5"/>
        <v>0</v>
      </c>
      <c r="AT18" s="7">
        <f t="shared" si="5"/>
        <v>1966.6190000000001</v>
      </c>
      <c r="AU18" s="7">
        <f t="shared" si="5"/>
        <v>0</v>
      </c>
      <c r="AV18" s="7">
        <f t="shared" si="5"/>
        <v>0</v>
      </c>
      <c r="AW18" s="7">
        <f t="shared" ref="AW18:CG18" si="6">AW25</f>
        <v>1966.6190000000001</v>
      </c>
      <c r="AX18" s="7">
        <f t="shared" si="6"/>
        <v>0</v>
      </c>
      <c r="AY18" s="7">
        <f t="shared" si="6"/>
        <v>203.14961171000002</v>
      </c>
      <c r="AZ18" s="7">
        <f t="shared" si="6"/>
        <v>0</v>
      </c>
      <c r="BA18" s="7">
        <f t="shared" si="6"/>
        <v>0</v>
      </c>
      <c r="BB18" s="7">
        <f t="shared" si="6"/>
        <v>203.14961171000002</v>
      </c>
      <c r="BC18" s="7">
        <f t="shared" si="6"/>
        <v>0</v>
      </c>
      <c r="BD18" s="7">
        <f t="shared" si="6"/>
        <v>2412.67</v>
      </c>
      <c r="BE18" s="7">
        <f t="shared" si="6"/>
        <v>0</v>
      </c>
      <c r="BF18" s="7">
        <f t="shared" si="6"/>
        <v>0</v>
      </c>
      <c r="BG18" s="7">
        <f t="shared" si="6"/>
        <v>2412.67</v>
      </c>
      <c r="BH18" s="7">
        <f t="shared" si="6"/>
        <v>0</v>
      </c>
      <c r="BI18" s="7">
        <f t="shared" si="6"/>
        <v>3125.2559400000005</v>
      </c>
      <c r="BJ18" s="7">
        <f t="shared" si="6"/>
        <v>0</v>
      </c>
      <c r="BK18" s="7">
        <f t="shared" si="6"/>
        <v>0</v>
      </c>
      <c r="BL18" s="7">
        <f t="shared" si="6"/>
        <v>3125.2559400000005</v>
      </c>
      <c r="BM18" s="7">
        <f t="shared" si="6"/>
        <v>0</v>
      </c>
      <c r="BN18" s="7">
        <f t="shared" si="6"/>
        <v>319.37799999999999</v>
      </c>
      <c r="BO18" s="7">
        <f t="shared" si="6"/>
        <v>0</v>
      </c>
      <c r="BP18" s="7">
        <f t="shared" si="6"/>
        <v>0</v>
      </c>
      <c r="BQ18" s="7">
        <f t="shared" si="6"/>
        <v>319.37799999999999</v>
      </c>
      <c r="BR18" s="7">
        <f t="shared" si="6"/>
        <v>0</v>
      </c>
      <c r="BS18" s="7">
        <f t="shared" si="6"/>
        <v>1447.5529999999999</v>
      </c>
      <c r="BT18" s="7">
        <f t="shared" si="6"/>
        <v>0</v>
      </c>
      <c r="BU18" s="7">
        <f t="shared" si="6"/>
        <v>0</v>
      </c>
      <c r="BV18" s="7">
        <f t="shared" si="6"/>
        <v>1447.5529999999999</v>
      </c>
      <c r="BW18" s="7">
        <f t="shared" si="6"/>
        <v>0</v>
      </c>
      <c r="BX18" s="7">
        <f t="shared" si="6"/>
        <v>3136.9606117100006</v>
      </c>
      <c r="BY18" s="7">
        <f t="shared" si="6"/>
        <v>0</v>
      </c>
      <c r="BZ18" s="7">
        <f t="shared" si="6"/>
        <v>0</v>
      </c>
      <c r="CA18" s="7">
        <f t="shared" si="6"/>
        <v>3136.9606117100006</v>
      </c>
      <c r="CB18" s="7">
        <f t="shared" si="6"/>
        <v>0</v>
      </c>
      <c r="CC18" s="7">
        <f t="shared" si="6"/>
        <v>4977.7215517099994</v>
      </c>
      <c r="CD18" s="7">
        <f t="shared" si="6"/>
        <v>0</v>
      </c>
      <c r="CE18" s="7">
        <f t="shared" si="6"/>
        <v>0</v>
      </c>
      <c r="CF18" s="7">
        <f t="shared" si="6"/>
        <v>4977.7215517099994</v>
      </c>
      <c r="CG18" s="7">
        <f t="shared" si="6"/>
        <v>0</v>
      </c>
      <c r="CH18" s="7"/>
    </row>
    <row r="19" spans="1:86" ht="30" x14ac:dyDescent="0.25">
      <c r="A19" s="19" t="s">
        <v>10</v>
      </c>
      <c r="B19" s="4"/>
      <c r="C19" s="5" t="s">
        <v>11</v>
      </c>
      <c r="D19" s="4" t="s">
        <v>9</v>
      </c>
      <c r="E19" s="4"/>
      <c r="F19" s="4"/>
      <c r="G19" s="4"/>
      <c r="H19" s="4"/>
      <c r="I19" s="7">
        <f>I74</f>
        <v>20.265999999999998</v>
      </c>
      <c r="J19" s="7">
        <f>J74</f>
        <v>20.265999999999998</v>
      </c>
      <c r="K19" s="4"/>
      <c r="L19" s="7">
        <f t="shared" ref="L19:Q19" si="7">L74</f>
        <v>236.28619999999998</v>
      </c>
      <c r="M19" s="7">
        <f t="shared" si="7"/>
        <v>236.28619999999998</v>
      </c>
      <c r="N19" s="7"/>
      <c r="O19" s="7">
        <f t="shared" si="7"/>
        <v>265.65100000000001</v>
      </c>
      <c r="P19" s="7">
        <f t="shared" si="7"/>
        <v>160.43299999999999</v>
      </c>
      <c r="Q19" s="7">
        <f t="shared" si="7"/>
        <v>155.70500000000001</v>
      </c>
      <c r="R19" s="7">
        <f t="shared" ref="R19:AH19" si="8">R74</f>
        <v>155.70500000000001</v>
      </c>
      <c r="S19" s="7">
        <f t="shared" si="8"/>
        <v>101.73899999999999</v>
      </c>
      <c r="T19" s="7">
        <f t="shared" si="8"/>
        <v>101.73899999999999</v>
      </c>
      <c r="U19" s="7">
        <f t="shared" si="8"/>
        <v>175.97100000000003</v>
      </c>
      <c r="V19" s="7">
        <f t="shared" si="8"/>
        <v>256.32941599999998</v>
      </c>
      <c r="W19" s="7">
        <f t="shared" si="8"/>
        <v>125.49600000000001</v>
      </c>
      <c r="X19" s="7">
        <f t="shared" si="8"/>
        <v>100.179</v>
      </c>
      <c r="Y19" s="7">
        <f t="shared" si="8"/>
        <v>27.711199999999998</v>
      </c>
      <c r="Z19" s="7">
        <f t="shared" si="8"/>
        <v>0</v>
      </c>
      <c r="AA19" s="7">
        <f t="shared" si="8"/>
        <v>0</v>
      </c>
      <c r="AB19" s="7">
        <f t="shared" si="8"/>
        <v>0</v>
      </c>
      <c r="AC19" s="7">
        <f t="shared" si="8"/>
        <v>0</v>
      </c>
      <c r="AD19" s="7">
        <f t="shared" si="8"/>
        <v>0</v>
      </c>
      <c r="AE19" s="7">
        <f t="shared" si="8"/>
        <v>0</v>
      </c>
      <c r="AF19" s="7">
        <f t="shared" si="8"/>
        <v>0</v>
      </c>
      <c r="AG19" s="7">
        <f t="shared" si="8"/>
        <v>0</v>
      </c>
      <c r="AH19" s="7">
        <f t="shared" si="8"/>
        <v>0</v>
      </c>
      <c r="AI19" s="7">
        <f t="shared" ref="AI19:AV19" si="9">AI74</f>
        <v>0</v>
      </c>
      <c r="AJ19" s="7">
        <f t="shared" si="9"/>
        <v>17.737000000000002</v>
      </c>
      <c r="AK19" s="7">
        <f t="shared" si="9"/>
        <v>0</v>
      </c>
      <c r="AL19" s="7">
        <f t="shared" si="9"/>
        <v>0</v>
      </c>
      <c r="AM19" s="7">
        <f t="shared" si="9"/>
        <v>17.737000000000002</v>
      </c>
      <c r="AN19" s="7">
        <f t="shared" si="9"/>
        <v>0</v>
      </c>
      <c r="AO19" s="7">
        <f t="shared" si="9"/>
        <v>51.161499999999997</v>
      </c>
      <c r="AP19" s="7">
        <f t="shared" si="9"/>
        <v>0</v>
      </c>
      <c r="AQ19" s="7">
        <f t="shared" si="9"/>
        <v>0</v>
      </c>
      <c r="AR19" s="7">
        <f t="shared" si="9"/>
        <v>51.161499999999997</v>
      </c>
      <c r="AS19" s="7">
        <f t="shared" si="9"/>
        <v>0</v>
      </c>
      <c r="AT19" s="7">
        <f t="shared" si="9"/>
        <v>25.317</v>
      </c>
      <c r="AU19" s="7">
        <f t="shared" si="9"/>
        <v>0</v>
      </c>
      <c r="AV19" s="7">
        <f t="shared" si="9"/>
        <v>0</v>
      </c>
      <c r="AW19" s="7">
        <f t="shared" ref="AW19:CG19" si="10">AW74</f>
        <v>25.317</v>
      </c>
      <c r="AX19" s="7">
        <f t="shared" si="10"/>
        <v>0</v>
      </c>
      <c r="AY19" s="7">
        <f t="shared" si="10"/>
        <v>17.023716</v>
      </c>
      <c r="AZ19" s="7">
        <f t="shared" si="10"/>
        <v>0</v>
      </c>
      <c r="BA19" s="7">
        <f t="shared" si="10"/>
        <v>0</v>
      </c>
      <c r="BB19" s="7">
        <f t="shared" si="10"/>
        <v>17.023716</v>
      </c>
      <c r="BC19" s="7">
        <f t="shared" si="10"/>
        <v>0</v>
      </c>
      <c r="BD19" s="7">
        <f t="shared" si="10"/>
        <v>37.901000000000003</v>
      </c>
      <c r="BE19" s="7">
        <f t="shared" si="10"/>
        <v>0</v>
      </c>
      <c r="BF19" s="7">
        <f t="shared" si="10"/>
        <v>0</v>
      </c>
      <c r="BG19" s="7">
        <f t="shared" si="10"/>
        <v>37.901000000000003</v>
      </c>
      <c r="BH19" s="7">
        <f t="shared" si="10"/>
        <v>0</v>
      </c>
      <c r="BI19" s="7">
        <f t="shared" si="10"/>
        <v>15.652199999999999</v>
      </c>
      <c r="BJ19" s="7">
        <f t="shared" si="10"/>
        <v>0</v>
      </c>
      <c r="BK19" s="7">
        <f t="shared" si="10"/>
        <v>0</v>
      </c>
      <c r="BL19" s="7">
        <f t="shared" si="10"/>
        <v>15.652199999999999</v>
      </c>
      <c r="BM19" s="7">
        <f t="shared" si="10"/>
        <v>0</v>
      </c>
      <c r="BN19" s="7">
        <f t="shared" si="10"/>
        <v>62.278000000000006</v>
      </c>
      <c r="BO19" s="7">
        <f t="shared" si="10"/>
        <v>0</v>
      </c>
      <c r="BP19" s="7">
        <f t="shared" si="10"/>
        <v>0</v>
      </c>
      <c r="BQ19" s="7">
        <f t="shared" si="10"/>
        <v>62.278000000000006</v>
      </c>
      <c r="BR19" s="7">
        <f t="shared" si="10"/>
        <v>0</v>
      </c>
      <c r="BS19" s="7">
        <f t="shared" si="10"/>
        <v>12.059000000000001</v>
      </c>
      <c r="BT19" s="7">
        <f t="shared" si="10"/>
        <v>0</v>
      </c>
      <c r="BU19" s="7">
        <f t="shared" si="10"/>
        <v>0</v>
      </c>
      <c r="BV19" s="7">
        <f t="shared" si="10"/>
        <v>12.059000000000001</v>
      </c>
      <c r="BW19" s="7">
        <f t="shared" si="10"/>
        <v>0</v>
      </c>
      <c r="BX19" s="7">
        <f t="shared" si="10"/>
        <v>168.36421600000003</v>
      </c>
      <c r="BY19" s="7">
        <f t="shared" si="10"/>
        <v>0</v>
      </c>
      <c r="BZ19" s="7">
        <f t="shared" si="10"/>
        <v>0</v>
      </c>
      <c r="CA19" s="7">
        <f t="shared" si="10"/>
        <v>168.36421600000003</v>
      </c>
      <c r="CB19" s="7">
        <f t="shared" si="10"/>
        <v>0</v>
      </c>
      <c r="CC19" s="7">
        <f t="shared" si="10"/>
        <v>95.896415999999988</v>
      </c>
      <c r="CD19" s="7">
        <f t="shared" si="10"/>
        <v>0</v>
      </c>
      <c r="CE19" s="7">
        <f t="shared" si="10"/>
        <v>0</v>
      </c>
      <c r="CF19" s="7">
        <f t="shared" si="10"/>
        <v>95.896415999999988</v>
      </c>
      <c r="CG19" s="7">
        <f t="shared" si="10"/>
        <v>0</v>
      </c>
      <c r="CH19" s="7"/>
    </row>
    <row r="20" spans="1:86" ht="45" x14ac:dyDescent="0.25">
      <c r="A20" s="19" t="s">
        <v>12</v>
      </c>
      <c r="B20" s="4"/>
      <c r="C20" s="5" t="s">
        <v>13</v>
      </c>
      <c r="D20" s="4" t="s">
        <v>9</v>
      </c>
      <c r="E20" s="4"/>
      <c r="F20" s="4"/>
      <c r="G20" s="4"/>
      <c r="H20" s="4"/>
      <c r="I20" s="7">
        <f>I131</f>
        <v>0</v>
      </c>
      <c r="J20" s="7">
        <f>J131</f>
        <v>0</v>
      </c>
      <c r="K20" s="4"/>
      <c r="L20" s="7">
        <f t="shared" ref="L20:Q20" si="11">L131</f>
        <v>0</v>
      </c>
      <c r="M20" s="7">
        <f t="shared" si="11"/>
        <v>0</v>
      </c>
      <c r="N20" s="7"/>
      <c r="O20" s="7">
        <f t="shared" si="11"/>
        <v>0</v>
      </c>
      <c r="P20" s="7">
        <f t="shared" si="11"/>
        <v>0</v>
      </c>
      <c r="Q20" s="7">
        <f t="shared" si="11"/>
        <v>0</v>
      </c>
      <c r="R20" s="7">
        <f t="shared" ref="R20:AH20" si="12">R131</f>
        <v>0</v>
      </c>
      <c r="S20" s="7">
        <f t="shared" si="12"/>
        <v>0</v>
      </c>
      <c r="T20" s="7">
        <f t="shared" si="12"/>
        <v>0</v>
      </c>
      <c r="U20" s="7">
        <f t="shared" si="12"/>
        <v>0</v>
      </c>
      <c r="V20" s="7">
        <f t="shared" si="12"/>
        <v>0</v>
      </c>
      <c r="W20" s="7">
        <f t="shared" si="12"/>
        <v>0</v>
      </c>
      <c r="X20" s="7">
        <f t="shared" si="12"/>
        <v>0</v>
      </c>
      <c r="Y20" s="7">
        <f t="shared" si="12"/>
        <v>0</v>
      </c>
      <c r="Z20" s="7">
        <f t="shared" si="12"/>
        <v>0</v>
      </c>
      <c r="AA20" s="7">
        <f t="shared" si="12"/>
        <v>0</v>
      </c>
      <c r="AB20" s="7">
        <f t="shared" si="12"/>
        <v>0</v>
      </c>
      <c r="AC20" s="7">
        <f t="shared" si="12"/>
        <v>0</v>
      </c>
      <c r="AD20" s="7">
        <f t="shared" si="12"/>
        <v>0</v>
      </c>
      <c r="AE20" s="7">
        <f t="shared" si="12"/>
        <v>0</v>
      </c>
      <c r="AF20" s="7">
        <f t="shared" si="12"/>
        <v>0</v>
      </c>
      <c r="AG20" s="7">
        <f t="shared" si="12"/>
        <v>0</v>
      </c>
      <c r="AH20" s="7">
        <f t="shared" si="12"/>
        <v>0</v>
      </c>
      <c r="AI20" s="7">
        <f t="shared" ref="AI20:AV20" si="13">AI131</f>
        <v>0</v>
      </c>
      <c r="AJ20" s="7">
        <f t="shared" si="13"/>
        <v>0</v>
      </c>
      <c r="AK20" s="7">
        <f t="shared" si="13"/>
        <v>0</v>
      </c>
      <c r="AL20" s="7">
        <f t="shared" si="13"/>
        <v>0</v>
      </c>
      <c r="AM20" s="7">
        <f t="shared" si="13"/>
        <v>0</v>
      </c>
      <c r="AN20" s="7">
        <f t="shared" si="13"/>
        <v>0</v>
      </c>
      <c r="AO20" s="7">
        <f t="shared" si="13"/>
        <v>0</v>
      </c>
      <c r="AP20" s="7">
        <f t="shared" si="13"/>
        <v>0</v>
      </c>
      <c r="AQ20" s="7">
        <f t="shared" si="13"/>
        <v>0</v>
      </c>
      <c r="AR20" s="7">
        <f t="shared" si="13"/>
        <v>0</v>
      </c>
      <c r="AS20" s="7">
        <f t="shared" si="13"/>
        <v>0</v>
      </c>
      <c r="AT20" s="7">
        <f t="shared" si="13"/>
        <v>0</v>
      </c>
      <c r="AU20" s="7">
        <f t="shared" si="13"/>
        <v>0</v>
      </c>
      <c r="AV20" s="7">
        <f t="shared" si="13"/>
        <v>0</v>
      </c>
      <c r="AW20" s="7">
        <f t="shared" ref="AW20:CG20" si="14">AW131</f>
        <v>0</v>
      </c>
      <c r="AX20" s="7">
        <f t="shared" si="14"/>
        <v>0</v>
      </c>
      <c r="AY20" s="7">
        <f t="shared" si="14"/>
        <v>0</v>
      </c>
      <c r="AZ20" s="7">
        <f t="shared" si="14"/>
        <v>0</v>
      </c>
      <c r="BA20" s="7">
        <f t="shared" si="14"/>
        <v>0</v>
      </c>
      <c r="BB20" s="7">
        <f t="shared" si="14"/>
        <v>0</v>
      </c>
      <c r="BC20" s="7">
        <f t="shared" si="14"/>
        <v>0</v>
      </c>
      <c r="BD20" s="7">
        <f t="shared" si="14"/>
        <v>0</v>
      </c>
      <c r="BE20" s="7">
        <f t="shared" si="14"/>
        <v>0</v>
      </c>
      <c r="BF20" s="7">
        <f t="shared" si="14"/>
        <v>0</v>
      </c>
      <c r="BG20" s="7">
        <f t="shared" si="14"/>
        <v>0</v>
      </c>
      <c r="BH20" s="7">
        <f t="shared" si="14"/>
        <v>0</v>
      </c>
      <c r="BI20" s="7">
        <f t="shared" si="14"/>
        <v>0</v>
      </c>
      <c r="BJ20" s="7">
        <f t="shared" si="14"/>
        <v>0</v>
      </c>
      <c r="BK20" s="7">
        <f t="shared" si="14"/>
        <v>0</v>
      </c>
      <c r="BL20" s="7">
        <f t="shared" si="14"/>
        <v>0</v>
      </c>
      <c r="BM20" s="7">
        <f t="shared" si="14"/>
        <v>0</v>
      </c>
      <c r="BN20" s="7">
        <f t="shared" si="14"/>
        <v>0</v>
      </c>
      <c r="BO20" s="7">
        <f t="shared" si="14"/>
        <v>0</v>
      </c>
      <c r="BP20" s="7">
        <f t="shared" si="14"/>
        <v>0</v>
      </c>
      <c r="BQ20" s="7">
        <f t="shared" si="14"/>
        <v>0</v>
      </c>
      <c r="BR20" s="7">
        <f t="shared" si="14"/>
        <v>0</v>
      </c>
      <c r="BS20" s="7">
        <f t="shared" si="14"/>
        <v>0</v>
      </c>
      <c r="BT20" s="7">
        <f t="shared" si="14"/>
        <v>0</v>
      </c>
      <c r="BU20" s="7">
        <f t="shared" si="14"/>
        <v>0</v>
      </c>
      <c r="BV20" s="7">
        <f t="shared" si="14"/>
        <v>0</v>
      </c>
      <c r="BW20" s="7">
        <f t="shared" si="14"/>
        <v>0</v>
      </c>
      <c r="BX20" s="7">
        <f t="shared" si="14"/>
        <v>0</v>
      </c>
      <c r="BY20" s="7">
        <f t="shared" si="14"/>
        <v>0</v>
      </c>
      <c r="BZ20" s="7">
        <f t="shared" si="14"/>
        <v>0</v>
      </c>
      <c r="CA20" s="7">
        <f t="shared" si="14"/>
        <v>0</v>
      </c>
      <c r="CB20" s="7">
        <f t="shared" si="14"/>
        <v>0</v>
      </c>
      <c r="CC20" s="7">
        <f t="shared" si="14"/>
        <v>0</v>
      </c>
      <c r="CD20" s="7">
        <f t="shared" si="14"/>
        <v>0</v>
      </c>
      <c r="CE20" s="7">
        <f t="shared" si="14"/>
        <v>0</v>
      </c>
      <c r="CF20" s="7">
        <f t="shared" si="14"/>
        <v>0</v>
      </c>
      <c r="CG20" s="7">
        <f t="shared" si="14"/>
        <v>0</v>
      </c>
      <c r="CH20" s="7"/>
    </row>
    <row r="21" spans="1:86" ht="30" x14ac:dyDescent="0.25">
      <c r="A21" s="19" t="s">
        <v>14</v>
      </c>
      <c r="B21" s="4"/>
      <c r="C21" s="5" t="s">
        <v>15</v>
      </c>
      <c r="D21" s="4" t="s">
        <v>9</v>
      </c>
      <c r="E21" s="4"/>
      <c r="F21" s="4"/>
      <c r="G21" s="4"/>
      <c r="H21" s="4"/>
      <c r="I21" s="7">
        <f>I134</f>
        <v>0</v>
      </c>
      <c r="J21" s="7">
        <f>J134</f>
        <v>0</v>
      </c>
      <c r="K21" s="4"/>
      <c r="L21" s="7">
        <f t="shared" ref="L21:Q21" si="15">L134</f>
        <v>0</v>
      </c>
      <c r="M21" s="7">
        <f t="shared" si="15"/>
        <v>0</v>
      </c>
      <c r="N21" s="7"/>
      <c r="O21" s="7">
        <f t="shared" si="15"/>
        <v>0</v>
      </c>
      <c r="P21" s="7">
        <f t="shared" si="15"/>
        <v>0</v>
      </c>
      <c r="Q21" s="7">
        <f t="shared" si="15"/>
        <v>174.066</v>
      </c>
      <c r="R21" s="7">
        <f t="shared" ref="R21:AH21" si="16">R134</f>
        <v>174.066</v>
      </c>
      <c r="S21" s="7">
        <f t="shared" si="16"/>
        <v>174.066</v>
      </c>
      <c r="T21" s="7">
        <f t="shared" si="16"/>
        <v>174.066</v>
      </c>
      <c r="U21" s="7">
        <f t="shared" si="16"/>
        <v>174.066</v>
      </c>
      <c r="V21" s="7">
        <f t="shared" si="16"/>
        <v>0</v>
      </c>
      <c r="W21" s="7">
        <f t="shared" si="16"/>
        <v>174.066</v>
      </c>
      <c r="X21" s="7">
        <f t="shared" si="16"/>
        <v>174.066</v>
      </c>
      <c r="Y21" s="7">
        <f t="shared" si="16"/>
        <v>0</v>
      </c>
      <c r="Z21" s="7">
        <f t="shared" si="16"/>
        <v>0</v>
      </c>
      <c r="AA21" s="7">
        <f t="shared" si="16"/>
        <v>0</v>
      </c>
      <c r="AB21" s="7">
        <f t="shared" si="16"/>
        <v>0</v>
      </c>
      <c r="AC21" s="7">
        <f t="shared" si="16"/>
        <v>0</v>
      </c>
      <c r="AD21" s="7">
        <f t="shared" si="16"/>
        <v>0</v>
      </c>
      <c r="AE21" s="7">
        <f t="shared" si="16"/>
        <v>0</v>
      </c>
      <c r="AF21" s="7">
        <f t="shared" si="16"/>
        <v>0</v>
      </c>
      <c r="AG21" s="7">
        <f t="shared" si="16"/>
        <v>0</v>
      </c>
      <c r="AH21" s="7">
        <f t="shared" si="16"/>
        <v>0</v>
      </c>
      <c r="AI21" s="7">
        <f t="shared" ref="AI21:AV21" si="17">AI134</f>
        <v>0</v>
      </c>
      <c r="AJ21" s="7">
        <f t="shared" si="17"/>
        <v>22.126999999999999</v>
      </c>
      <c r="AK21" s="7">
        <f t="shared" si="17"/>
        <v>0</v>
      </c>
      <c r="AL21" s="7">
        <f t="shared" si="17"/>
        <v>0</v>
      </c>
      <c r="AM21" s="7">
        <f t="shared" si="17"/>
        <v>22.126999999999999</v>
      </c>
      <c r="AN21" s="7">
        <f t="shared" si="17"/>
        <v>0</v>
      </c>
      <c r="AO21" s="7">
        <f t="shared" si="17"/>
        <v>0</v>
      </c>
      <c r="AP21" s="7">
        <f t="shared" si="17"/>
        <v>0</v>
      </c>
      <c r="AQ21" s="7">
        <f t="shared" si="17"/>
        <v>0</v>
      </c>
      <c r="AR21" s="7">
        <f t="shared" si="17"/>
        <v>0</v>
      </c>
      <c r="AS21" s="7">
        <f t="shared" si="17"/>
        <v>0</v>
      </c>
      <c r="AT21" s="7">
        <f t="shared" si="17"/>
        <v>0</v>
      </c>
      <c r="AU21" s="7">
        <f t="shared" si="17"/>
        <v>0</v>
      </c>
      <c r="AV21" s="7">
        <f t="shared" si="17"/>
        <v>0</v>
      </c>
      <c r="AW21" s="7">
        <f t="shared" ref="AW21:CG21" si="18">AW134</f>
        <v>0</v>
      </c>
      <c r="AX21" s="7">
        <f t="shared" si="18"/>
        <v>0</v>
      </c>
      <c r="AY21" s="7">
        <f t="shared" si="18"/>
        <v>0</v>
      </c>
      <c r="AZ21" s="7">
        <f t="shared" si="18"/>
        <v>0</v>
      </c>
      <c r="BA21" s="7">
        <f t="shared" si="18"/>
        <v>0</v>
      </c>
      <c r="BB21" s="7">
        <f t="shared" si="18"/>
        <v>0</v>
      </c>
      <c r="BC21" s="7">
        <f t="shared" si="18"/>
        <v>0</v>
      </c>
      <c r="BD21" s="7">
        <f t="shared" si="18"/>
        <v>1.1280000000000001</v>
      </c>
      <c r="BE21" s="7">
        <f t="shared" si="18"/>
        <v>0</v>
      </c>
      <c r="BF21" s="7">
        <f t="shared" si="18"/>
        <v>0</v>
      </c>
      <c r="BG21" s="7">
        <f t="shared" si="18"/>
        <v>1.1280000000000001</v>
      </c>
      <c r="BH21" s="7">
        <f t="shared" si="18"/>
        <v>0</v>
      </c>
      <c r="BI21" s="7">
        <f t="shared" si="18"/>
        <v>0</v>
      </c>
      <c r="BJ21" s="7">
        <f t="shared" si="18"/>
        <v>0</v>
      </c>
      <c r="BK21" s="7">
        <f t="shared" si="18"/>
        <v>0</v>
      </c>
      <c r="BL21" s="7">
        <f t="shared" si="18"/>
        <v>0</v>
      </c>
      <c r="BM21" s="7">
        <f t="shared" si="18"/>
        <v>0</v>
      </c>
      <c r="BN21" s="7">
        <f t="shared" si="18"/>
        <v>172.93800000000002</v>
      </c>
      <c r="BO21" s="7">
        <f t="shared" si="18"/>
        <v>0</v>
      </c>
      <c r="BP21" s="7">
        <f t="shared" si="18"/>
        <v>0</v>
      </c>
      <c r="BQ21" s="7">
        <f t="shared" si="18"/>
        <v>172.93800000000002</v>
      </c>
      <c r="BR21" s="7">
        <f t="shared" si="18"/>
        <v>0</v>
      </c>
      <c r="BS21" s="7">
        <f t="shared" si="18"/>
        <v>0</v>
      </c>
      <c r="BT21" s="7">
        <f t="shared" si="18"/>
        <v>0</v>
      </c>
      <c r="BU21" s="7">
        <f t="shared" si="18"/>
        <v>0</v>
      </c>
      <c r="BV21" s="7">
        <f t="shared" si="18"/>
        <v>0</v>
      </c>
      <c r="BW21" s="7">
        <f t="shared" si="18"/>
        <v>0</v>
      </c>
      <c r="BX21" s="7">
        <f t="shared" si="18"/>
        <v>174.066</v>
      </c>
      <c r="BY21" s="7">
        <f t="shared" si="18"/>
        <v>0</v>
      </c>
      <c r="BZ21" s="7">
        <f t="shared" si="18"/>
        <v>0</v>
      </c>
      <c r="CA21" s="7">
        <f t="shared" si="18"/>
        <v>174.066</v>
      </c>
      <c r="CB21" s="7">
        <f t="shared" si="18"/>
        <v>0</v>
      </c>
      <c r="CC21" s="7">
        <f t="shared" si="18"/>
        <v>0</v>
      </c>
      <c r="CD21" s="7">
        <f t="shared" si="18"/>
        <v>0</v>
      </c>
      <c r="CE21" s="7">
        <f t="shared" si="18"/>
        <v>0</v>
      </c>
      <c r="CF21" s="7">
        <f t="shared" si="18"/>
        <v>0</v>
      </c>
      <c r="CG21" s="7">
        <f t="shared" si="18"/>
        <v>0</v>
      </c>
      <c r="CH21" s="7"/>
    </row>
    <row r="22" spans="1:86" ht="30" x14ac:dyDescent="0.25">
      <c r="A22" s="19" t="s">
        <v>16</v>
      </c>
      <c r="B22" s="4"/>
      <c r="C22" s="5" t="s">
        <v>17</v>
      </c>
      <c r="D22" s="4" t="s">
        <v>9</v>
      </c>
      <c r="E22" s="4"/>
      <c r="F22" s="4"/>
      <c r="G22" s="4"/>
      <c r="H22" s="4"/>
      <c r="I22" s="7">
        <f>I141</f>
        <v>0</v>
      </c>
      <c r="J22" s="7">
        <f>J141</f>
        <v>0</v>
      </c>
      <c r="K22" s="4"/>
      <c r="L22" s="7">
        <f>L141</f>
        <v>0</v>
      </c>
      <c r="M22" s="7">
        <f>M141</f>
        <v>0</v>
      </c>
      <c r="N22" s="7"/>
      <c r="O22" s="7">
        <f>O141</f>
        <v>0</v>
      </c>
      <c r="P22" s="7">
        <f>P141</f>
        <v>0</v>
      </c>
      <c r="Q22" s="7">
        <f>Q141</f>
        <v>0</v>
      </c>
      <c r="R22" s="7">
        <f t="shared" ref="R22:AH22" si="19">R141</f>
        <v>0</v>
      </c>
      <c r="S22" s="7">
        <f t="shared" si="19"/>
        <v>0</v>
      </c>
      <c r="T22" s="7">
        <f t="shared" si="19"/>
        <v>0</v>
      </c>
      <c r="U22" s="7">
        <f t="shared" si="19"/>
        <v>0</v>
      </c>
      <c r="V22" s="7">
        <f t="shared" si="19"/>
        <v>0</v>
      </c>
      <c r="W22" s="7">
        <f t="shared" si="19"/>
        <v>0</v>
      </c>
      <c r="X22" s="7">
        <f t="shared" si="19"/>
        <v>0</v>
      </c>
      <c r="Y22" s="7">
        <f t="shared" si="19"/>
        <v>0</v>
      </c>
      <c r="Z22" s="7">
        <f t="shared" si="19"/>
        <v>0</v>
      </c>
      <c r="AA22" s="7">
        <f t="shared" si="19"/>
        <v>0</v>
      </c>
      <c r="AB22" s="7">
        <f t="shared" si="19"/>
        <v>0</v>
      </c>
      <c r="AC22" s="7">
        <f t="shared" si="19"/>
        <v>0</v>
      </c>
      <c r="AD22" s="7">
        <f t="shared" si="19"/>
        <v>0</v>
      </c>
      <c r="AE22" s="7">
        <f t="shared" si="19"/>
        <v>0</v>
      </c>
      <c r="AF22" s="7">
        <f t="shared" si="19"/>
        <v>0</v>
      </c>
      <c r="AG22" s="7">
        <f t="shared" si="19"/>
        <v>0</v>
      </c>
      <c r="AH22" s="7">
        <f t="shared" si="19"/>
        <v>0</v>
      </c>
      <c r="AI22" s="7">
        <f t="shared" ref="AI22:AV22" si="20">AI141</f>
        <v>0</v>
      </c>
      <c r="AJ22" s="7">
        <f t="shared" si="20"/>
        <v>0</v>
      </c>
      <c r="AK22" s="7">
        <f t="shared" si="20"/>
        <v>0</v>
      </c>
      <c r="AL22" s="7">
        <f t="shared" si="20"/>
        <v>0</v>
      </c>
      <c r="AM22" s="7">
        <f t="shared" si="20"/>
        <v>0</v>
      </c>
      <c r="AN22" s="7">
        <f t="shared" si="20"/>
        <v>0</v>
      </c>
      <c r="AO22" s="7">
        <f t="shared" si="20"/>
        <v>0</v>
      </c>
      <c r="AP22" s="7">
        <f t="shared" si="20"/>
        <v>0</v>
      </c>
      <c r="AQ22" s="7">
        <f t="shared" si="20"/>
        <v>0</v>
      </c>
      <c r="AR22" s="7">
        <f t="shared" si="20"/>
        <v>0</v>
      </c>
      <c r="AS22" s="7">
        <f t="shared" si="20"/>
        <v>0</v>
      </c>
      <c r="AT22" s="7">
        <f t="shared" si="20"/>
        <v>0</v>
      </c>
      <c r="AU22" s="7">
        <f t="shared" si="20"/>
        <v>0</v>
      </c>
      <c r="AV22" s="7">
        <f t="shared" si="20"/>
        <v>0</v>
      </c>
      <c r="AW22" s="7">
        <f t="shared" ref="AW22:CG22" si="21">AW141</f>
        <v>0</v>
      </c>
      <c r="AX22" s="7">
        <f t="shared" si="21"/>
        <v>0</v>
      </c>
      <c r="AY22" s="7">
        <f t="shared" si="21"/>
        <v>0</v>
      </c>
      <c r="AZ22" s="7">
        <f t="shared" si="21"/>
        <v>0</v>
      </c>
      <c r="BA22" s="7">
        <f t="shared" si="21"/>
        <v>0</v>
      </c>
      <c r="BB22" s="7">
        <f t="shared" si="21"/>
        <v>0</v>
      </c>
      <c r="BC22" s="7">
        <f t="shared" si="21"/>
        <v>0</v>
      </c>
      <c r="BD22" s="7">
        <f t="shared" si="21"/>
        <v>0</v>
      </c>
      <c r="BE22" s="7">
        <f t="shared" si="21"/>
        <v>0</v>
      </c>
      <c r="BF22" s="7">
        <f t="shared" si="21"/>
        <v>0</v>
      </c>
      <c r="BG22" s="7">
        <f t="shared" si="21"/>
        <v>0</v>
      </c>
      <c r="BH22" s="7">
        <f t="shared" si="21"/>
        <v>0</v>
      </c>
      <c r="BI22" s="7">
        <f t="shared" si="21"/>
        <v>0</v>
      </c>
      <c r="BJ22" s="7">
        <f t="shared" si="21"/>
        <v>0</v>
      </c>
      <c r="BK22" s="7">
        <f t="shared" si="21"/>
        <v>0</v>
      </c>
      <c r="BL22" s="7">
        <f t="shared" si="21"/>
        <v>0</v>
      </c>
      <c r="BM22" s="7">
        <f t="shared" si="21"/>
        <v>0</v>
      </c>
      <c r="BN22" s="7">
        <f t="shared" si="21"/>
        <v>0</v>
      </c>
      <c r="BO22" s="7">
        <f t="shared" si="21"/>
        <v>0</v>
      </c>
      <c r="BP22" s="7">
        <f t="shared" si="21"/>
        <v>0</v>
      </c>
      <c r="BQ22" s="7">
        <f t="shared" si="21"/>
        <v>0</v>
      </c>
      <c r="BR22" s="7">
        <f t="shared" si="21"/>
        <v>0</v>
      </c>
      <c r="BS22" s="7">
        <f t="shared" si="21"/>
        <v>0</v>
      </c>
      <c r="BT22" s="7">
        <f t="shared" si="21"/>
        <v>0</v>
      </c>
      <c r="BU22" s="7">
        <f t="shared" si="21"/>
        <v>0</v>
      </c>
      <c r="BV22" s="7">
        <f t="shared" si="21"/>
        <v>0</v>
      </c>
      <c r="BW22" s="7">
        <f t="shared" si="21"/>
        <v>0</v>
      </c>
      <c r="BX22" s="7">
        <f t="shared" si="21"/>
        <v>0</v>
      </c>
      <c r="BY22" s="7">
        <f t="shared" si="21"/>
        <v>0</v>
      </c>
      <c r="BZ22" s="7">
        <f t="shared" si="21"/>
        <v>0</v>
      </c>
      <c r="CA22" s="7">
        <f t="shared" si="21"/>
        <v>0</v>
      </c>
      <c r="CB22" s="7">
        <f t="shared" si="21"/>
        <v>0</v>
      </c>
      <c r="CC22" s="7">
        <f t="shared" si="21"/>
        <v>0</v>
      </c>
      <c r="CD22" s="7">
        <f t="shared" si="21"/>
        <v>0</v>
      </c>
      <c r="CE22" s="7">
        <f t="shared" si="21"/>
        <v>0</v>
      </c>
      <c r="CF22" s="7">
        <f t="shared" si="21"/>
        <v>0</v>
      </c>
      <c r="CG22" s="7">
        <f t="shared" si="21"/>
        <v>0</v>
      </c>
      <c r="CH22" s="7"/>
    </row>
    <row r="23" spans="1:86" x14ac:dyDescent="0.25">
      <c r="A23" s="19" t="s">
        <v>18</v>
      </c>
      <c r="B23" s="4"/>
      <c r="C23" s="5" t="s">
        <v>19</v>
      </c>
      <c r="D23" s="4" t="s">
        <v>9</v>
      </c>
      <c r="E23" s="4"/>
      <c r="F23" s="4"/>
      <c r="G23" s="4"/>
      <c r="H23" s="4"/>
      <c r="I23" s="7">
        <f>I142</f>
        <v>0</v>
      </c>
      <c r="J23" s="7">
        <f>J142</f>
        <v>0</v>
      </c>
      <c r="K23" s="4"/>
      <c r="L23" s="7">
        <f t="shared" ref="L23:Q23" si="22">L142</f>
        <v>0</v>
      </c>
      <c r="M23" s="7">
        <f t="shared" si="22"/>
        <v>0</v>
      </c>
      <c r="N23" s="7"/>
      <c r="O23" s="7">
        <f t="shared" si="22"/>
        <v>0</v>
      </c>
      <c r="P23" s="7">
        <f t="shared" si="22"/>
        <v>0</v>
      </c>
      <c r="Q23" s="7">
        <f t="shared" si="22"/>
        <v>49.495999999999995</v>
      </c>
      <c r="R23" s="7">
        <f t="shared" ref="R23:AH23" si="23">R142</f>
        <v>49.495999999999995</v>
      </c>
      <c r="S23" s="7">
        <f t="shared" si="23"/>
        <v>43.668399999999998</v>
      </c>
      <c r="T23" s="7">
        <f t="shared" si="23"/>
        <v>43.668399999999998</v>
      </c>
      <c r="U23" s="7">
        <f t="shared" si="23"/>
        <v>49.495999999999995</v>
      </c>
      <c r="V23" s="7">
        <f t="shared" si="23"/>
        <v>17.1135639944</v>
      </c>
      <c r="W23" s="7">
        <f t="shared" si="23"/>
        <v>48.311999999999998</v>
      </c>
      <c r="X23" s="7">
        <f t="shared" si="23"/>
        <v>47.765000000000001</v>
      </c>
      <c r="Y23" s="7">
        <f t="shared" si="23"/>
        <v>15.032</v>
      </c>
      <c r="Z23" s="7">
        <f t="shared" si="23"/>
        <v>0</v>
      </c>
      <c r="AA23" s="7">
        <f t="shared" si="23"/>
        <v>0</v>
      </c>
      <c r="AB23" s="7">
        <f t="shared" si="23"/>
        <v>0</v>
      </c>
      <c r="AC23" s="7">
        <f t="shared" si="23"/>
        <v>0</v>
      </c>
      <c r="AD23" s="7">
        <f t="shared" si="23"/>
        <v>0</v>
      </c>
      <c r="AE23" s="7">
        <f t="shared" si="23"/>
        <v>0</v>
      </c>
      <c r="AF23" s="7">
        <f t="shared" si="23"/>
        <v>0</v>
      </c>
      <c r="AG23" s="7">
        <f t="shared" si="23"/>
        <v>0</v>
      </c>
      <c r="AH23" s="7">
        <f t="shared" si="23"/>
        <v>0</v>
      </c>
      <c r="AI23" s="7">
        <f t="shared" ref="AI23:AV23" si="24">AI142</f>
        <v>0</v>
      </c>
      <c r="AJ23" s="7">
        <f t="shared" si="24"/>
        <v>17.158000000000001</v>
      </c>
      <c r="AK23" s="7">
        <f t="shared" si="24"/>
        <v>0</v>
      </c>
      <c r="AL23" s="7">
        <f t="shared" si="24"/>
        <v>0</v>
      </c>
      <c r="AM23" s="7">
        <f t="shared" si="24"/>
        <v>17.158000000000001</v>
      </c>
      <c r="AN23" s="7">
        <f t="shared" si="24"/>
        <v>0</v>
      </c>
      <c r="AO23" s="7">
        <f t="shared" si="24"/>
        <v>1.1835</v>
      </c>
      <c r="AP23" s="7">
        <f t="shared" si="24"/>
        <v>0</v>
      </c>
      <c r="AQ23" s="7">
        <f t="shared" si="24"/>
        <v>0</v>
      </c>
      <c r="AR23" s="7">
        <f t="shared" si="24"/>
        <v>1.1835</v>
      </c>
      <c r="AS23" s="7">
        <f t="shared" si="24"/>
        <v>0</v>
      </c>
      <c r="AT23" s="7">
        <f t="shared" si="24"/>
        <v>0.54700000000000004</v>
      </c>
      <c r="AU23" s="7">
        <f t="shared" si="24"/>
        <v>0</v>
      </c>
      <c r="AV23" s="7">
        <f t="shared" si="24"/>
        <v>0</v>
      </c>
      <c r="AW23" s="7">
        <f t="shared" ref="AW23:CG23" si="25">AW142</f>
        <v>0.54700000000000004</v>
      </c>
      <c r="AX23" s="7">
        <f t="shared" si="25"/>
        <v>0</v>
      </c>
      <c r="AY23" s="7">
        <f t="shared" si="25"/>
        <v>0.89806399439999995</v>
      </c>
      <c r="AZ23" s="7">
        <f t="shared" si="25"/>
        <v>0</v>
      </c>
      <c r="BA23" s="7">
        <f t="shared" si="25"/>
        <v>0</v>
      </c>
      <c r="BB23" s="7">
        <f t="shared" si="25"/>
        <v>0.89806399439999995</v>
      </c>
      <c r="BC23" s="7">
        <f t="shared" si="25"/>
        <v>0</v>
      </c>
      <c r="BD23" s="7">
        <f t="shared" si="25"/>
        <v>23.738</v>
      </c>
      <c r="BE23" s="7">
        <f t="shared" si="25"/>
        <v>0</v>
      </c>
      <c r="BF23" s="7">
        <f t="shared" si="25"/>
        <v>0</v>
      </c>
      <c r="BG23" s="7">
        <f t="shared" si="25"/>
        <v>23.738</v>
      </c>
      <c r="BH23" s="7">
        <f t="shared" si="25"/>
        <v>0</v>
      </c>
      <c r="BI23" s="7">
        <f t="shared" si="25"/>
        <v>6.5779999999999994</v>
      </c>
      <c r="BJ23" s="7">
        <f t="shared" si="25"/>
        <v>0</v>
      </c>
      <c r="BK23" s="7">
        <f t="shared" si="25"/>
        <v>0</v>
      </c>
      <c r="BL23" s="7">
        <f t="shared" si="25"/>
        <v>6.5779999999999994</v>
      </c>
      <c r="BM23" s="7">
        <f t="shared" si="25"/>
        <v>0</v>
      </c>
      <c r="BN23" s="7">
        <f t="shared" si="25"/>
        <v>24.027000000000001</v>
      </c>
      <c r="BO23" s="7">
        <f t="shared" si="25"/>
        <v>0</v>
      </c>
      <c r="BP23" s="7">
        <f t="shared" si="25"/>
        <v>0</v>
      </c>
      <c r="BQ23" s="7">
        <f t="shared" si="25"/>
        <v>24.027000000000001</v>
      </c>
      <c r="BR23" s="7">
        <f t="shared" si="25"/>
        <v>0</v>
      </c>
      <c r="BS23" s="7">
        <f t="shared" si="25"/>
        <v>8.4540000000000006</v>
      </c>
      <c r="BT23" s="7">
        <f t="shared" si="25"/>
        <v>0</v>
      </c>
      <c r="BU23" s="7">
        <f t="shared" si="25"/>
        <v>0</v>
      </c>
      <c r="BV23" s="7">
        <f t="shared" si="25"/>
        <v>8.4540000000000006</v>
      </c>
      <c r="BW23" s="7">
        <f t="shared" si="25"/>
        <v>0</v>
      </c>
      <c r="BX23" s="7">
        <f t="shared" si="25"/>
        <v>49.8465639944</v>
      </c>
      <c r="BY23" s="7">
        <f t="shared" si="25"/>
        <v>0</v>
      </c>
      <c r="BZ23" s="7">
        <f t="shared" si="25"/>
        <v>0</v>
      </c>
      <c r="CA23" s="7">
        <f t="shared" si="25"/>
        <v>49.8465639944</v>
      </c>
      <c r="CB23" s="7">
        <f t="shared" si="25"/>
        <v>0</v>
      </c>
      <c r="CC23" s="7">
        <f t="shared" si="25"/>
        <v>17.1135639944</v>
      </c>
      <c r="CD23" s="7">
        <f t="shared" si="25"/>
        <v>0</v>
      </c>
      <c r="CE23" s="7">
        <f t="shared" si="25"/>
        <v>0</v>
      </c>
      <c r="CF23" s="7">
        <f t="shared" si="25"/>
        <v>17.1135639944</v>
      </c>
      <c r="CG23" s="7">
        <f t="shared" si="25"/>
        <v>0</v>
      </c>
      <c r="CH23" s="7"/>
    </row>
    <row r="24" spans="1:86" x14ac:dyDescent="0.25">
      <c r="A24" s="19" t="s">
        <v>20</v>
      </c>
      <c r="B24" s="10"/>
      <c r="C24" s="11" t="s">
        <v>21</v>
      </c>
      <c r="D24" s="10" t="s">
        <v>9</v>
      </c>
      <c r="E24" s="10"/>
      <c r="F24" s="10"/>
      <c r="G24" s="10"/>
      <c r="H24" s="10"/>
      <c r="I24" s="12">
        <f>I25+I74+I131+I134+I141+I142</f>
        <v>24.36</v>
      </c>
      <c r="J24" s="12">
        <f>J25+J74+J131+J134+J141+J142</f>
        <v>24.36</v>
      </c>
      <c r="K24" s="10"/>
      <c r="L24" s="12">
        <f>L25+L74+L131+L134+L141+L142</f>
        <v>2138.3186099999994</v>
      </c>
      <c r="M24" s="12">
        <f>M25+M74+M131+M134+M141+M142</f>
        <v>2138.3186099999994</v>
      </c>
      <c r="N24" s="12"/>
      <c r="O24" s="12">
        <f t="shared" ref="O24:AT24" si="26">O25+O74+O131+O134+O141+O142</f>
        <v>5858.8742999999977</v>
      </c>
      <c r="P24" s="12">
        <f t="shared" si="26"/>
        <v>503.82</v>
      </c>
      <c r="Q24" s="12">
        <f t="shared" si="26"/>
        <v>5251.6999999999989</v>
      </c>
      <c r="R24" s="12">
        <f t="shared" si="26"/>
        <v>5251.6999999999989</v>
      </c>
      <c r="S24" s="12">
        <f t="shared" si="26"/>
        <v>3792.5385489999999</v>
      </c>
      <c r="T24" s="12">
        <f t="shared" si="26"/>
        <v>3792.5385489999999</v>
      </c>
      <c r="U24" s="12">
        <f t="shared" si="26"/>
        <v>5276.0599999999995</v>
      </c>
      <c r="V24" s="12">
        <f t="shared" si="26"/>
        <v>5594.5515317043992</v>
      </c>
      <c r="W24" s="12">
        <f t="shared" si="26"/>
        <v>5046.5410000000002</v>
      </c>
      <c r="X24" s="12">
        <f t="shared" si="26"/>
        <v>3054.058</v>
      </c>
      <c r="Y24" s="12">
        <f t="shared" si="26"/>
        <v>4615.5521399999989</v>
      </c>
      <c r="Z24" s="12">
        <f t="shared" si="26"/>
        <v>0</v>
      </c>
      <c r="AA24" s="12">
        <f t="shared" si="26"/>
        <v>0</v>
      </c>
      <c r="AB24" s="12">
        <f t="shared" si="26"/>
        <v>0</v>
      </c>
      <c r="AC24" s="12">
        <f t="shared" si="26"/>
        <v>0</v>
      </c>
      <c r="AD24" s="12">
        <f t="shared" si="26"/>
        <v>0</v>
      </c>
      <c r="AE24" s="12">
        <f t="shared" si="26"/>
        <v>0</v>
      </c>
      <c r="AF24" s="12">
        <f t="shared" si="26"/>
        <v>0</v>
      </c>
      <c r="AG24" s="12">
        <f t="shared" si="26"/>
        <v>0</v>
      </c>
      <c r="AH24" s="12">
        <f t="shared" si="26"/>
        <v>0</v>
      </c>
      <c r="AI24" s="12">
        <f t="shared" si="26"/>
        <v>0</v>
      </c>
      <c r="AJ24" s="12">
        <f t="shared" si="26"/>
        <v>3593.8929999999991</v>
      </c>
      <c r="AK24" s="12">
        <f t="shared" si="26"/>
        <v>0</v>
      </c>
      <c r="AL24" s="12">
        <f t="shared" si="26"/>
        <v>0</v>
      </c>
      <c r="AM24" s="12">
        <f t="shared" si="26"/>
        <v>3593.8929999999991</v>
      </c>
      <c r="AN24" s="12">
        <f t="shared" si="26"/>
        <v>0</v>
      </c>
      <c r="AO24" s="12">
        <f t="shared" si="26"/>
        <v>254.10800000000003</v>
      </c>
      <c r="AP24" s="12">
        <f t="shared" si="26"/>
        <v>0</v>
      </c>
      <c r="AQ24" s="12">
        <f t="shared" si="26"/>
        <v>0</v>
      </c>
      <c r="AR24" s="12">
        <f t="shared" si="26"/>
        <v>254.10800000000003</v>
      </c>
      <c r="AS24" s="12">
        <f t="shared" si="26"/>
        <v>0</v>
      </c>
      <c r="AT24" s="12">
        <f t="shared" si="26"/>
        <v>1992.4830000000002</v>
      </c>
      <c r="AU24" s="12">
        <f t="shared" ref="AU24:BZ24" si="27">AU25+AU74+AU131+AU134+AU141+AU142</f>
        <v>0</v>
      </c>
      <c r="AV24" s="12">
        <f t="shared" si="27"/>
        <v>0</v>
      </c>
      <c r="AW24" s="12">
        <f t="shared" si="27"/>
        <v>1992.4830000000002</v>
      </c>
      <c r="AX24" s="12">
        <f t="shared" si="27"/>
        <v>0</v>
      </c>
      <c r="AY24" s="12">
        <f t="shared" si="27"/>
        <v>221.07139170440001</v>
      </c>
      <c r="AZ24" s="12">
        <f t="shared" si="27"/>
        <v>0</v>
      </c>
      <c r="BA24" s="12">
        <f t="shared" si="27"/>
        <v>0</v>
      </c>
      <c r="BB24" s="12">
        <f t="shared" si="27"/>
        <v>221.07139170440001</v>
      </c>
      <c r="BC24" s="12">
        <f t="shared" si="27"/>
        <v>0</v>
      </c>
      <c r="BD24" s="12">
        <f t="shared" si="27"/>
        <v>2475.4369999999999</v>
      </c>
      <c r="BE24" s="12">
        <f t="shared" si="27"/>
        <v>0</v>
      </c>
      <c r="BF24" s="12">
        <f t="shared" si="27"/>
        <v>0</v>
      </c>
      <c r="BG24" s="12">
        <f t="shared" si="27"/>
        <v>2475.4369999999999</v>
      </c>
      <c r="BH24" s="12">
        <f t="shared" si="27"/>
        <v>0</v>
      </c>
      <c r="BI24" s="12">
        <f t="shared" si="27"/>
        <v>3147.4861400000004</v>
      </c>
      <c r="BJ24" s="12">
        <f t="shared" si="27"/>
        <v>0</v>
      </c>
      <c r="BK24" s="12">
        <f t="shared" si="27"/>
        <v>0</v>
      </c>
      <c r="BL24" s="12">
        <f t="shared" si="27"/>
        <v>3147.4861400000004</v>
      </c>
      <c r="BM24" s="12">
        <f t="shared" si="27"/>
        <v>0</v>
      </c>
      <c r="BN24" s="12">
        <f t="shared" si="27"/>
        <v>578.62100000000009</v>
      </c>
      <c r="BO24" s="12">
        <f t="shared" si="27"/>
        <v>0</v>
      </c>
      <c r="BP24" s="12">
        <f t="shared" si="27"/>
        <v>0</v>
      </c>
      <c r="BQ24" s="12">
        <f t="shared" si="27"/>
        <v>578.62100000000009</v>
      </c>
      <c r="BR24" s="12">
        <f t="shared" si="27"/>
        <v>0</v>
      </c>
      <c r="BS24" s="12">
        <f t="shared" si="27"/>
        <v>1468.0659999999998</v>
      </c>
      <c r="BT24" s="12">
        <f t="shared" si="27"/>
        <v>0</v>
      </c>
      <c r="BU24" s="12">
        <f t="shared" si="27"/>
        <v>0</v>
      </c>
      <c r="BV24" s="12">
        <f t="shared" si="27"/>
        <v>1468.0659999999998</v>
      </c>
      <c r="BW24" s="12">
        <f t="shared" si="27"/>
        <v>0</v>
      </c>
      <c r="BX24" s="12">
        <f t="shared" si="27"/>
        <v>3529.2373917044006</v>
      </c>
      <c r="BY24" s="12">
        <f t="shared" si="27"/>
        <v>0</v>
      </c>
      <c r="BZ24" s="12">
        <f t="shared" si="27"/>
        <v>0</v>
      </c>
      <c r="CA24" s="12">
        <f t="shared" ref="CA24:CG24" si="28">CA25+CA74+CA131+CA134+CA141+CA142</f>
        <v>3529.2373917044006</v>
      </c>
      <c r="CB24" s="12">
        <f t="shared" si="28"/>
        <v>0</v>
      </c>
      <c r="CC24" s="12">
        <f t="shared" si="28"/>
        <v>5090.7315317043985</v>
      </c>
      <c r="CD24" s="12">
        <f t="shared" si="28"/>
        <v>0</v>
      </c>
      <c r="CE24" s="12">
        <f t="shared" si="28"/>
        <v>0</v>
      </c>
      <c r="CF24" s="12">
        <f t="shared" si="28"/>
        <v>5090.7315317043985</v>
      </c>
      <c r="CG24" s="12">
        <f t="shared" si="28"/>
        <v>0</v>
      </c>
      <c r="CH24" s="12"/>
    </row>
    <row r="25" spans="1:86" x14ac:dyDescent="0.25">
      <c r="A25" s="19" t="s">
        <v>22</v>
      </c>
      <c r="B25" s="4"/>
      <c r="C25" s="5" t="s">
        <v>23</v>
      </c>
      <c r="D25" s="4" t="s">
        <v>9</v>
      </c>
      <c r="E25" s="4"/>
      <c r="F25" s="4"/>
      <c r="G25" s="4"/>
      <c r="H25" s="4"/>
      <c r="I25" s="7">
        <f>I26+I30+I33+I34</f>
        <v>4.0939999999999994</v>
      </c>
      <c r="J25" s="7">
        <f>J26+J30+J33+J34</f>
        <v>4.0939999999999994</v>
      </c>
      <c r="K25" s="4"/>
      <c r="L25" s="7">
        <f>L26+L30+L33+L34</f>
        <v>1902.0324099999996</v>
      </c>
      <c r="M25" s="7">
        <f>M26+M30+M33+M34</f>
        <v>1902.0324099999996</v>
      </c>
      <c r="N25" s="7"/>
      <c r="O25" s="7">
        <f t="shared" ref="O25:AT25" si="29">O26+O30+O33+O34</f>
        <v>5593.2232999999978</v>
      </c>
      <c r="P25" s="7">
        <f t="shared" si="29"/>
        <v>343.387</v>
      </c>
      <c r="Q25" s="7">
        <f t="shared" si="29"/>
        <v>4872.4329999999991</v>
      </c>
      <c r="R25" s="7">
        <f t="shared" si="29"/>
        <v>4872.4329999999991</v>
      </c>
      <c r="S25" s="7">
        <f t="shared" si="29"/>
        <v>3473.065149</v>
      </c>
      <c r="T25" s="7">
        <f t="shared" si="29"/>
        <v>3473.065149</v>
      </c>
      <c r="U25" s="7">
        <f t="shared" si="29"/>
        <v>4876.5269999999991</v>
      </c>
      <c r="V25" s="7">
        <f t="shared" si="29"/>
        <v>5321.10855171</v>
      </c>
      <c r="W25" s="7">
        <f t="shared" si="29"/>
        <v>4698.6670000000004</v>
      </c>
      <c r="X25" s="7">
        <f t="shared" si="29"/>
        <v>2732.0480000000002</v>
      </c>
      <c r="Y25" s="7">
        <f t="shared" si="29"/>
        <v>4572.808939999999</v>
      </c>
      <c r="Z25" s="7">
        <f t="shared" si="29"/>
        <v>0</v>
      </c>
      <c r="AA25" s="7">
        <f t="shared" si="29"/>
        <v>0</v>
      </c>
      <c r="AB25" s="7">
        <f t="shared" si="29"/>
        <v>0</v>
      </c>
      <c r="AC25" s="7">
        <f t="shared" si="29"/>
        <v>0</v>
      </c>
      <c r="AD25" s="7">
        <f t="shared" si="29"/>
        <v>0</v>
      </c>
      <c r="AE25" s="7">
        <f t="shared" si="29"/>
        <v>0</v>
      </c>
      <c r="AF25" s="7">
        <f t="shared" si="29"/>
        <v>0</v>
      </c>
      <c r="AG25" s="7">
        <f t="shared" si="29"/>
        <v>0</v>
      </c>
      <c r="AH25" s="7">
        <f t="shared" si="29"/>
        <v>0</v>
      </c>
      <c r="AI25" s="7">
        <f t="shared" si="29"/>
        <v>0</v>
      </c>
      <c r="AJ25" s="7">
        <f t="shared" si="29"/>
        <v>3536.8709999999992</v>
      </c>
      <c r="AK25" s="7">
        <f t="shared" si="29"/>
        <v>0</v>
      </c>
      <c r="AL25" s="7">
        <f t="shared" si="29"/>
        <v>0</v>
      </c>
      <c r="AM25" s="7">
        <f t="shared" si="29"/>
        <v>3536.8709999999992</v>
      </c>
      <c r="AN25" s="7">
        <f t="shared" si="29"/>
        <v>0</v>
      </c>
      <c r="AO25" s="7">
        <f t="shared" si="29"/>
        <v>201.76300000000003</v>
      </c>
      <c r="AP25" s="7">
        <f t="shared" si="29"/>
        <v>0</v>
      </c>
      <c r="AQ25" s="7">
        <f t="shared" si="29"/>
        <v>0</v>
      </c>
      <c r="AR25" s="7">
        <f t="shared" si="29"/>
        <v>201.76300000000003</v>
      </c>
      <c r="AS25" s="7">
        <f t="shared" si="29"/>
        <v>0</v>
      </c>
      <c r="AT25" s="7">
        <f t="shared" si="29"/>
        <v>1966.6190000000001</v>
      </c>
      <c r="AU25" s="7">
        <f t="shared" ref="AU25:BZ25" si="30">AU26+AU30+AU33+AU34</f>
        <v>0</v>
      </c>
      <c r="AV25" s="7">
        <f t="shared" si="30"/>
        <v>0</v>
      </c>
      <c r="AW25" s="7">
        <f t="shared" si="30"/>
        <v>1966.6190000000001</v>
      </c>
      <c r="AX25" s="7">
        <f t="shared" si="30"/>
        <v>0</v>
      </c>
      <c r="AY25" s="7">
        <f t="shared" si="30"/>
        <v>203.14961171000002</v>
      </c>
      <c r="AZ25" s="7">
        <f t="shared" si="30"/>
        <v>0</v>
      </c>
      <c r="BA25" s="7">
        <f t="shared" si="30"/>
        <v>0</v>
      </c>
      <c r="BB25" s="7">
        <f t="shared" si="30"/>
        <v>203.14961171000002</v>
      </c>
      <c r="BC25" s="7">
        <f t="shared" si="30"/>
        <v>0</v>
      </c>
      <c r="BD25" s="7">
        <f t="shared" si="30"/>
        <v>2412.67</v>
      </c>
      <c r="BE25" s="7">
        <f t="shared" si="30"/>
        <v>0</v>
      </c>
      <c r="BF25" s="7">
        <f t="shared" si="30"/>
        <v>0</v>
      </c>
      <c r="BG25" s="7">
        <f t="shared" si="30"/>
        <v>2412.67</v>
      </c>
      <c r="BH25" s="7">
        <f t="shared" si="30"/>
        <v>0</v>
      </c>
      <c r="BI25" s="7">
        <f t="shared" si="30"/>
        <v>3125.2559400000005</v>
      </c>
      <c r="BJ25" s="7">
        <f t="shared" si="30"/>
        <v>0</v>
      </c>
      <c r="BK25" s="7">
        <f t="shared" si="30"/>
        <v>0</v>
      </c>
      <c r="BL25" s="7">
        <f t="shared" si="30"/>
        <v>3125.2559400000005</v>
      </c>
      <c r="BM25" s="7">
        <f t="shared" si="30"/>
        <v>0</v>
      </c>
      <c r="BN25" s="7">
        <f t="shared" si="30"/>
        <v>319.37799999999999</v>
      </c>
      <c r="BO25" s="7">
        <f t="shared" si="30"/>
        <v>0</v>
      </c>
      <c r="BP25" s="7">
        <f t="shared" si="30"/>
        <v>0</v>
      </c>
      <c r="BQ25" s="7">
        <f t="shared" si="30"/>
        <v>319.37799999999999</v>
      </c>
      <c r="BR25" s="7">
        <f t="shared" si="30"/>
        <v>0</v>
      </c>
      <c r="BS25" s="7">
        <f t="shared" si="30"/>
        <v>1447.5529999999999</v>
      </c>
      <c r="BT25" s="7">
        <f t="shared" si="30"/>
        <v>0</v>
      </c>
      <c r="BU25" s="7">
        <f t="shared" si="30"/>
        <v>0</v>
      </c>
      <c r="BV25" s="7">
        <f t="shared" si="30"/>
        <v>1447.5529999999999</v>
      </c>
      <c r="BW25" s="7">
        <f t="shared" si="30"/>
        <v>0</v>
      </c>
      <c r="BX25" s="7">
        <f t="shared" si="30"/>
        <v>3136.9606117100006</v>
      </c>
      <c r="BY25" s="7">
        <f t="shared" si="30"/>
        <v>0</v>
      </c>
      <c r="BZ25" s="7">
        <f t="shared" si="30"/>
        <v>0</v>
      </c>
      <c r="CA25" s="7">
        <f t="shared" ref="CA25:CG25" si="31">CA26+CA30+CA33+CA34</f>
        <v>3136.9606117100006</v>
      </c>
      <c r="CB25" s="7">
        <f t="shared" si="31"/>
        <v>0</v>
      </c>
      <c r="CC25" s="7">
        <f t="shared" si="31"/>
        <v>4977.7215517099994</v>
      </c>
      <c r="CD25" s="7">
        <f t="shared" si="31"/>
        <v>0</v>
      </c>
      <c r="CE25" s="7">
        <f t="shared" si="31"/>
        <v>0</v>
      </c>
      <c r="CF25" s="7">
        <f t="shared" si="31"/>
        <v>4977.7215517099994</v>
      </c>
      <c r="CG25" s="7">
        <f t="shared" si="31"/>
        <v>0</v>
      </c>
      <c r="CH25" s="7"/>
    </row>
    <row r="26" spans="1:86" ht="30" x14ac:dyDescent="0.25">
      <c r="A26" s="19" t="s">
        <v>24</v>
      </c>
      <c r="B26" s="4"/>
      <c r="C26" s="5" t="s">
        <v>25</v>
      </c>
      <c r="D26" s="4" t="s">
        <v>9</v>
      </c>
      <c r="E26" s="4"/>
      <c r="F26" s="4"/>
      <c r="G26" s="4"/>
      <c r="H26" s="4"/>
      <c r="I26" s="7">
        <f>I27+I28+I29</f>
        <v>0</v>
      </c>
      <c r="J26" s="7">
        <f t="shared" ref="J26:R26" si="32">J27+J28+J29</f>
        <v>0</v>
      </c>
      <c r="K26" s="4"/>
      <c r="L26" s="7">
        <f t="shared" si="32"/>
        <v>0</v>
      </c>
      <c r="M26" s="7">
        <f t="shared" si="32"/>
        <v>0</v>
      </c>
      <c r="N26" s="7"/>
      <c r="O26" s="7">
        <f t="shared" si="32"/>
        <v>0</v>
      </c>
      <c r="P26" s="7">
        <f t="shared" si="32"/>
        <v>0</v>
      </c>
      <c r="Q26" s="7">
        <f t="shared" si="32"/>
        <v>0</v>
      </c>
      <c r="R26" s="7">
        <f t="shared" si="32"/>
        <v>0</v>
      </c>
      <c r="S26" s="7">
        <f t="shared" ref="S26:AX26" si="33">S27+S28+S29</f>
        <v>0</v>
      </c>
      <c r="T26" s="7">
        <f t="shared" si="33"/>
        <v>0</v>
      </c>
      <c r="U26" s="7">
        <f t="shared" si="33"/>
        <v>0</v>
      </c>
      <c r="V26" s="7">
        <f t="shared" si="33"/>
        <v>0</v>
      </c>
      <c r="W26" s="7">
        <f t="shared" si="33"/>
        <v>0</v>
      </c>
      <c r="X26" s="7">
        <f t="shared" si="33"/>
        <v>0</v>
      </c>
      <c r="Y26" s="7">
        <f t="shared" si="33"/>
        <v>0</v>
      </c>
      <c r="Z26" s="7">
        <f t="shared" si="33"/>
        <v>0</v>
      </c>
      <c r="AA26" s="7">
        <f t="shared" si="33"/>
        <v>0</v>
      </c>
      <c r="AB26" s="7">
        <f t="shared" si="33"/>
        <v>0</v>
      </c>
      <c r="AC26" s="7">
        <f t="shared" si="33"/>
        <v>0</v>
      </c>
      <c r="AD26" s="7">
        <f t="shared" si="33"/>
        <v>0</v>
      </c>
      <c r="AE26" s="7">
        <f t="shared" si="33"/>
        <v>0</v>
      </c>
      <c r="AF26" s="7">
        <f t="shared" si="33"/>
        <v>0</v>
      </c>
      <c r="AG26" s="7">
        <f t="shared" si="33"/>
        <v>0</v>
      </c>
      <c r="AH26" s="7">
        <f t="shared" si="33"/>
        <v>0</v>
      </c>
      <c r="AI26" s="7">
        <f t="shared" si="33"/>
        <v>0</v>
      </c>
      <c r="AJ26" s="7">
        <f t="shared" si="33"/>
        <v>0</v>
      </c>
      <c r="AK26" s="7">
        <f t="shared" si="33"/>
        <v>0</v>
      </c>
      <c r="AL26" s="7">
        <f t="shared" si="33"/>
        <v>0</v>
      </c>
      <c r="AM26" s="7">
        <f t="shared" si="33"/>
        <v>0</v>
      </c>
      <c r="AN26" s="7">
        <f t="shared" si="33"/>
        <v>0</v>
      </c>
      <c r="AO26" s="7">
        <f t="shared" si="33"/>
        <v>0</v>
      </c>
      <c r="AP26" s="7">
        <f t="shared" si="33"/>
        <v>0</v>
      </c>
      <c r="AQ26" s="7">
        <f t="shared" si="33"/>
        <v>0</v>
      </c>
      <c r="AR26" s="7">
        <f t="shared" si="33"/>
        <v>0</v>
      </c>
      <c r="AS26" s="7">
        <f t="shared" si="33"/>
        <v>0</v>
      </c>
      <c r="AT26" s="7">
        <f t="shared" si="33"/>
        <v>0</v>
      </c>
      <c r="AU26" s="7">
        <f t="shared" si="33"/>
        <v>0</v>
      </c>
      <c r="AV26" s="7">
        <f t="shared" si="33"/>
        <v>0</v>
      </c>
      <c r="AW26" s="7">
        <f t="shared" si="33"/>
        <v>0</v>
      </c>
      <c r="AX26" s="7">
        <f t="shared" si="33"/>
        <v>0</v>
      </c>
      <c r="AY26" s="7">
        <f t="shared" ref="AY26:CD26" si="34">AY27+AY28+AY29</f>
        <v>0</v>
      </c>
      <c r="AZ26" s="7">
        <f t="shared" si="34"/>
        <v>0</v>
      </c>
      <c r="BA26" s="7">
        <f t="shared" si="34"/>
        <v>0</v>
      </c>
      <c r="BB26" s="7">
        <f t="shared" si="34"/>
        <v>0</v>
      </c>
      <c r="BC26" s="7">
        <f t="shared" si="34"/>
        <v>0</v>
      </c>
      <c r="BD26" s="7">
        <f t="shared" si="34"/>
        <v>0</v>
      </c>
      <c r="BE26" s="7">
        <f t="shared" si="34"/>
        <v>0</v>
      </c>
      <c r="BF26" s="7">
        <f t="shared" si="34"/>
        <v>0</v>
      </c>
      <c r="BG26" s="7">
        <f t="shared" si="34"/>
        <v>0</v>
      </c>
      <c r="BH26" s="7">
        <f t="shared" si="34"/>
        <v>0</v>
      </c>
      <c r="BI26" s="7">
        <f t="shared" si="34"/>
        <v>0</v>
      </c>
      <c r="BJ26" s="7">
        <f t="shared" si="34"/>
        <v>0</v>
      </c>
      <c r="BK26" s="7">
        <f t="shared" si="34"/>
        <v>0</v>
      </c>
      <c r="BL26" s="7">
        <f t="shared" si="34"/>
        <v>0</v>
      </c>
      <c r="BM26" s="7">
        <f t="shared" si="34"/>
        <v>0</v>
      </c>
      <c r="BN26" s="7">
        <f t="shared" si="34"/>
        <v>0</v>
      </c>
      <c r="BO26" s="7">
        <f t="shared" si="34"/>
        <v>0</v>
      </c>
      <c r="BP26" s="7">
        <f t="shared" si="34"/>
        <v>0</v>
      </c>
      <c r="BQ26" s="7">
        <f t="shared" si="34"/>
        <v>0</v>
      </c>
      <c r="BR26" s="7">
        <f t="shared" si="34"/>
        <v>0</v>
      </c>
      <c r="BS26" s="7">
        <f t="shared" si="34"/>
        <v>0</v>
      </c>
      <c r="BT26" s="7">
        <f t="shared" si="34"/>
        <v>0</v>
      </c>
      <c r="BU26" s="7">
        <f t="shared" si="34"/>
        <v>0</v>
      </c>
      <c r="BV26" s="7">
        <f t="shared" si="34"/>
        <v>0</v>
      </c>
      <c r="BW26" s="7">
        <f t="shared" si="34"/>
        <v>0</v>
      </c>
      <c r="BX26" s="7">
        <f t="shared" si="34"/>
        <v>0</v>
      </c>
      <c r="BY26" s="7">
        <f t="shared" si="34"/>
        <v>0</v>
      </c>
      <c r="BZ26" s="7">
        <f t="shared" si="34"/>
        <v>0</v>
      </c>
      <c r="CA26" s="7">
        <f t="shared" si="34"/>
        <v>0</v>
      </c>
      <c r="CB26" s="7">
        <f t="shared" si="34"/>
        <v>0</v>
      </c>
      <c r="CC26" s="7">
        <f t="shared" si="34"/>
        <v>0</v>
      </c>
      <c r="CD26" s="7">
        <f t="shared" si="34"/>
        <v>0</v>
      </c>
      <c r="CE26" s="7">
        <f>CE27+CE28+CE29</f>
        <v>0</v>
      </c>
      <c r="CF26" s="7">
        <f>CF27+CF28+CF29</f>
        <v>0</v>
      </c>
      <c r="CG26" s="7">
        <f>CG27+CG28+CG29</f>
        <v>0</v>
      </c>
      <c r="CH26" s="7"/>
    </row>
    <row r="27" spans="1:86" ht="45" x14ac:dyDescent="0.25">
      <c r="A27" s="19" t="s">
        <v>26</v>
      </c>
      <c r="B27" s="19"/>
      <c r="C27" s="21" t="s">
        <v>27</v>
      </c>
      <c r="D27" s="19" t="s">
        <v>9</v>
      </c>
      <c r="E27" s="19"/>
      <c r="F27" s="19"/>
      <c r="G27" s="19"/>
      <c r="H27" s="19"/>
      <c r="I27" s="13"/>
      <c r="J27" s="13"/>
      <c r="K27" s="22"/>
      <c r="L27" s="8"/>
      <c r="M27" s="8"/>
      <c r="N27" s="13"/>
      <c r="O27" s="13"/>
      <c r="P27" s="13"/>
      <c r="Q27" s="13"/>
      <c r="R27" s="13"/>
      <c r="S27" s="13"/>
      <c r="T27" s="13"/>
      <c r="U27" s="13"/>
      <c r="V27" s="13">
        <f t="shared" ref="V27:V29" si="35">U27*1.4</f>
        <v>0</v>
      </c>
      <c r="W27" s="13"/>
      <c r="X27" s="13"/>
      <c r="Y27" s="13"/>
      <c r="Z27" s="13">
        <v>0</v>
      </c>
      <c r="AA27" s="13"/>
      <c r="AB27" s="13"/>
      <c r="AC27" s="13">
        <f t="shared" ref="AC27:AC29" si="36">Z27</f>
        <v>0</v>
      </c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9"/>
    </row>
    <row r="28" spans="1:86" ht="45" x14ac:dyDescent="0.25">
      <c r="A28" s="19" t="s">
        <v>28</v>
      </c>
      <c r="B28" s="19"/>
      <c r="C28" s="21" t="s">
        <v>29</v>
      </c>
      <c r="D28" s="19" t="s">
        <v>9</v>
      </c>
      <c r="E28" s="19"/>
      <c r="F28" s="19"/>
      <c r="G28" s="19"/>
      <c r="H28" s="19"/>
      <c r="I28" s="13"/>
      <c r="J28" s="13"/>
      <c r="K28" s="22"/>
      <c r="L28" s="8"/>
      <c r="M28" s="8"/>
      <c r="N28" s="13"/>
      <c r="O28" s="13"/>
      <c r="P28" s="13"/>
      <c r="Q28" s="13"/>
      <c r="R28" s="13"/>
      <c r="S28" s="13"/>
      <c r="T28" s="13"/>
      <c r="U28" s="13"/>
      <c r="V28" s="13">
        <f t="shared" si="35"/>
        <v>0</v>
      </c>
      <c r="W28" s="13"/>
      <c r="X28" s="13"/>
      <c r="Y28" s="13"/>
      <c r="Z28" s="13">
        <v>0</v>
      </c>
      <c r="AA28" s="13"/>
      <c r="AB28" s="13"/>
      <c r="AC28" s="13">
        <f t="shared" si="36"/>
        <v>0</v>
      </c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9"/>
    </row>
    <row r="29" spans="1:86" ht="45" x14ac:dyDescent="0.25">
      <c r="A29" s="19" t="s">
        <v>30</v>
      </c>
      <c r="B29" s="19"/>
      <c r="C29" s="21" t="s">
        <v>31</v>
      </c>
      <c r="D29" s="19" t="s">
        <v>9</v>
      </c>
      <c r="E29" s="19"/>
      <c r="F29" s="19"/>
      <c r="G29" s="19"/>
      <c r="H29" s="19"/>
      <c r="I29" s="13"/>
      <c r="J29" s="13"/>
      <c r="K29" s="22"/>
      <c r="L29" s="8"/>
      <c r="M29" s="8"/>
      <c r="N29" s="13"/>
      <c r="O29" s="13"/>
      <c r="P29" s="13"/>
      <c r="Q29" s="13"/>
      <c r="R29" s="13"/>
      <c r="S29" s="13"/>
      <c r="T29" s="13"/>
      <c r="U29" s="13"/>
      <c r="V29" s="13">
        <f t="shared" si="35"/>
        <v>0</v>
      </c>
      <c r="W29" s="13"/>
      <c r="X29" s="13"/>
      <c r="Y29" s="13"/>
      <c r="Z29" s="13">
        <v>0</v>
      </c>
      <c r="AA29" s="13"/>
      <c r="AB29" s="13"/>
      <c r="AC29" s="13">
        <f t="shared" si="36"/>
        <v>0</v>
      </c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9"/>
    </row>
    <row r="30" spans="1:86" ht="30" x14ac:dyDescent="0.25">
      <c r="A30" s="19" t="s">
        <v>32</v>
      </c>
      <c r="B30" s="4"/>
      <c r="C30" s="5" t="s">
        <v>33</v>
      </c>
      <c r="D30" s="4" t="s">
        <v>9</v>
      </c>
      <c r="E30" s="4"/>
      <c r="F30" s="4"/>
      <c r="G30" s="4"/>
      <c r="H30" s="4"/>
      <c r="I30" s="7">
        <f>I31+I32</f>
        <v>0</v>
      </c>
      <c r="J30" s="7">
        <f t="shared" ref="J30:BU30" si="37">J31+J32</f>
        <v>0</v>
      </c>
      <c r="K30" s="4"/>
      <c r="L30" s="7">
        <f t="shared" si="37"/>
        <v>0</v>
      </c>
      <c r="M30" s="7">
        <f t="shared" si="37"/>
        <v>0</v>
      </c>
      <c r="N30" s="6"/>
      <c r="O30" s="7">
        <f t="shared" si="37"/>
        <v>0</v>
      </c>
      <c r="P30" s="7">
        <f t="shared" si="37"/>
        <v>0</v>
      </c>
      <c r="Q30" s="7">
        <f t="shared" si="37"/>
        <v>0</v>
      </c>
      <c r="R30" s="7">
        <f t="shared" si="37"/>
        <v>0</v>
      </c>
      <c r="S30" s="7">
        <f t="shared" si="37"/>
        <v>0</v>
      </c>
      <c r="T30" s="7">
        <f t="shared" si="37"/>
        <v>0</v>
      </c>
      <c r="U30" s="7">
        <f t="shared" si="37"/>
        <v>0</v>
      </c>
      <c r="V30" s="7">
        <f t="shared" si="37"/>
        <v>0</v>
      </c>
      <c r="W30" s="7">
        <f t="shared" si="37"/>
        <v>0</v>
      </c>
      <c r="X30" s="7">
        <f t="shared" si="37"/>
        <v>0</v>
      </c>
      <c r="Y30" s="7">
        <f t="shared" si="37"/>
        <v>0</v>
      </c>
      <c r="Z30" s="7">
        <f t="shared" si="37"/>
        <v>0</v>
      </c>
      <c r="AA30" s="7">
        <f t="shared" si="37"/>
        <v>0</v>
      </c>
      <c r="AB30" s="7">
        <f t="shared" si="37"/>
        <v>0</v>
      </c>
      <c r="AC30" s="7">
        <f t="shared" si="37"/>
        <v>0</v>
      </c>
      <c r="AD30" s="7">
        <f t="shared" si="37"/>
        <v>0</v>
      </c>
      <c r="AE30" s="7">
        <f t="shared" si="37"/>
        <v>0</v>
      </c>
      <c r="AF30" s="7">
        <f t="shared" si="37"/>
        <v>0</v>
      </c>
      <c r="AG30" s="7">
        <f t="shared" si="37"/>
        <v>0</v>
      </c>
      <c r="AH30" s="7">
        <f t="shared" si="37"/>
        <v>0</v>
      </c>
      <c r="AI30" s="7">
        <f t="shared" si="37"/>
        <v>0</v>
      </c>
      <c r="AJ30" s="7">
        <f t="shared" si="37"/>
        <v>0</v>
      </c>
      <c r="AK30" s="7">
        <f t="shared" si="37"/>
        <v>0</v>
      </c>
      <c r="AL30" s="7">
        <f t="shared" si="37"/>
        <v>0</v>
      </c>
      <c r="AM30" s="7">
        <f t="shared" si="37"/>
        <v>0</v>
      </c>
      <c r="AN30" s="7">
        <f t="shared" si="37"/>
        <v>0</v>
      </c>
      <c r="AO30" s="7">
        <f t="shared" si="37"/>
        <v>0</v>
      </c>
      <c r="AP30" s="7">
        <f t="shared" si="37"/>
        <v>0</v>
      </c>
      <c r="AQ30" s="7">
        <f t="shared" si="37"/>
        <v>0</v>
      </c>
      <c r="AR30" s="7">
        <f t="shared" si="37"/>
        <v>0</v>
      </c>
      <c r="AS30" s="7">
        <f t="shared" si="37"/>
        <v>0</v>
      </c>
      <c r="AT30" s="7">
        <f t="shared" si="37"/>
        <v>0</v>
      </c>
      <c r="AU30" s="7">
        <f t="shared" si="37"/>
        <v>0</v>
      </c>
      <c r="AV30" s="7">
        <f t="shared" si="37"/>
        <v>0</v>
      </c>
      <c r="AW30" s="7">
        <f t="shared" si="37"/>
        <v>0</v>
      </c>
      <c r="AX30" s="7">
        <f t="shared" si="37"/>
        <v>0</v>
      </c>
      <c r="AY30" s="7">
        <f t="shared" si="37"/>
        <v>0</v>
      </c>
      <c r="AZ30" s="7">
        <f t="shared" si="37"/>
        <v>0</v>
      </c>
      <c r="BA30" s="7">
        <f t="shared" si="37"/>
        <v>0</v>
      </c>
      <c r="BB30" s="7">
        <f t="shared" si="37"/>
        <v>0</v>
      </c>
      <c r="BC30" s="7">
        <f t="shared" si="37"/>
        <v>0</v>
      </c>
      <c r="BD30" s="7">
        <f t="shared" si="37"/>
        <v>0</v>
      </c>
      <c r="BE30" s="7">
        <f t="shared" si="37"/>
        <v>0</v>
      </c>
      <c r="BF30" s="7">
        <f t="shared" si="37"/>
        <v>0</v>
      </c>
      <c r="BG30" s="7">
        <f t="shared" si="37"/>
        <v>0</v>
      </c>
      <c r="BH30" s="7">
        <f t="shared" si="37"/>
        <v>0</v>
      </c>
      <c r="BI30" s="7">
        <f t="shared" si="37"/>
        <v>0</v>
      </c>
      <c r="BJ30" s="7">
        <f t="shared" si="37"/>
        <v>0</v>
      </c>
      <c r="BK30" s="7">
        <f t="shared" si="37"/>
        <v>0</v>
      </c>
      <c r="BL30" s="7">
        <f t="shared" si="37"/>
        <v>0</v>
      </c>
      <c r="BM30" s="7">
        <f t="shared" si="37"/>
        <v>0</v>
      </c>
      <c r="BN30" s="7">
        <f t="shared" si="37"/>
        <v>0</v>
      </c>
      <c r="BO30" s="7">
        <f t="shared" si="37"/>
        <v>0</v>
      </c>
      <c r="BP30" s="7">
        <f t="shared" si="37"/>
        <v>0</v>
      </c>
      <c r="BQ30" s="7">
        <f t="shared" si="37"/>
        <v>0</v>
      </c>
      <c r="BR30" s="7">
        <f t="shared" si="37"/>
        <v>0</v>
      </c>
      <c r="BS30" s="7">
        <f t="shared" si="37"/>
        <v>0</v>
      </c>
      <c r="BT30" s="7">
        <f t="shared" si="37"/>
        <v>0</v>
      </c>
      <c r="BU30" s="7">
        <f t="shared" si="37"/>
        <v>0</v>
      </c>
      <c r="BV30" s="7">
        <f t="shared" ref="BV30:CG30" si="38">BV31+BV32</f>
        <v>0</v>
      </c>
      <c r="BW30" s="7">
        <f t="shared" si="38"/>
        <v>0</v>
      </c>
      <c r="BX30" s="7">
        <f t="shared" si="38"/>
        <v>0</v>
      </c>
      <c r="BY30" s="7">
        <f t="shared" si="38"/>
        <v>0</v>
      </c>
      <c r="BZ30" s="7">
        <f t="shared" si="38"/>
        <v>0</v>
      </c>
      <c r="CA30" s="7">
        <f t="shared" si="38"/>
        <v>0</v>
      </c>
      <c r="CB30" s="7">
        <f t="shared" si="38"/>
        <v>0</v>
      </c>
      <c r="CC30" s="7">
        <f t="shared" si="38"/>
        <v>0</v>
      </c>
      <c r="CD30" s="7">
        <f t="shared" si="38"/>
        <v>0</v>
      </c>
      <c r="CE30" s="7">
        <f t="shared" si="38"/>
        <v>0</v>
      </c>
      <c r="CF30" s="7">
        <f t="shared" si="38"/>
        <v>0</v>
      </c>
      <c r="CG30" s="7">
        <f t="shared" si="38"/>
        <v>0</v>
      </c>
      <c r="CH30" s="7"/>
    </row>
    <row r="31" spans="1:86" ht="60" x14ac:dyDescent="0.25">
      <c r="A31" s="19" t="s">
        <v>34</v>
      </c>
      <c r="B31" s="19"/>
      <c r="C31" s="21" t="s">
        <v>35</v>
      </c>
      <c r="D31" s="19" t="s">
        <v>9</v>
      </c>
      <c r="E31" s="19"/>
      <c r="F31" s="19"/>
      <c r="G31" s="19"/>
      <c r="H31" s="19"/>
      <c r="I31" s="13"/>
      <c r="J31" s="13"/>
      <c r="K31" s="22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9"/>
    </row>
    <row r="32" spans="1:86" ht="30" x14ac:dyDescent="0.25">
      <c r="A32" s="19" t="s">
        <v>36</v>
      </c>
      <c r="B32" s="19"/>
      <c r="C32" s="21" t="s">
        <v>37</v>
      </c>
      <c r="D32" s="19" t="s">
        <v>9</v>
      </c>
      <c r="E32" s="19"/>
      <c r="F32" s="19"/>
      <c r="G32" s="19"/>
      <c r="H32" s="19"/>
      <c r="I32" s="13"/>
      <c r="J32" s="13"/>
      <c r="K32" s="22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9"/>
    </row>
    <row r="33" spans="1:86" ht="30" x14ac:dyDescent="0.25">
      <c r="A33" s="19" t="s">
        <v>38</v>
      </c>
      <c r="B33" s="4"/>
      <c r="C33" s="5" t="s">
        <v>39</v>
      </c>
      <c r="D33" s="4" t="s">
        <v>9</v>
      </c>
      <c r="E33" s="14"/>
      <c r="F33" s="4"/>
      <c r="G33" s="4"/>
      <c r="H33" s="4"/>
      <c r="I33" s="7"/>
      <c r="J33" s="7"/>
      <c r="K33" s="4"/>
      <c r="L33" s="7"/>
      <c r="M33" s="7"/>
      <c r="N33" s="6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</row>
    <row r="34" spans="1:86" ht="60" x14ac:dyDescent="0.25">
      <c r="A34" s="19" t="s">
        <v>40</v>
      </c>
      <c r="B34" s="4"/>
      <c r="C34" s="5" t="s">
        <v>41</v>
      </c>
      <c r="D34" s="4" t="s">
        <v>9</v>
      </c>
      <c r="E34" s="4"/>
      <c r="F34" s="4"/>
      <c r="G34" s="4"/>
      <c r="H34" s="4"/>
      <c r="I34" s="7">
        <f>I35+I61</f>
        <v>4.0939999999999994</v>
      </c>
      <c r="J34" s="7">
        <f>J35+J61</f>
        <v>4.0939999999999994</v>
      </c>
      <c r="K34" s="4"/>
      <c r="L34" s="7">
        <f>L35+L61</f>
        <v>1902.0324099999996</v>
      </c>
      <c r="M34" s="7">
        <f>M35+M61</f>
        <v>1902.0324099999996</v>
      </c>
      <c r="N34" s="7"/>
      <c r="O34" s="7">
        <f t="shared" ref="O34:AT34" si="39">O35+O61</f>
        <v>5593.2232999999978</v>
      </c>
      <c r="P34" s="7">
        <f t="shared" si="39"/>
        <v>343.387</v>
      </c>
      <c r="Q34" s="7">
        <f t="shared" si="39"/>
        <v>4872.4329999999991</v>
      </c>
      <c r="R34" s="7">
        <f t="shared" si="39"/>
        <v>4872.4329999999991</v>
      </c>
      <c r="S34" s="7">
        <f t="shared" si="39"/>
        <v>3473.065149</v>
      </c>
      <c r="T34" s="7">
        <f t="shared" si="39"/>
        <v>3473.065149</v>
      </c>
      <c r="U34" s="7">
        <f t="shared" si="39"/>
        <v>4876.5269999999991</v>
      </c>
      <c r="V34" s="7">
        <f t="shared" si="39"/>
        <v>5321.10855171</v>
      </c>
      <c r="W34" s="7">
        <f t="shared" si="39"/>
        <v>4698.6670000000004</v>
      </c>
      <c r="X34" s="7">
        <f t="shared" si="39"/>
        <v>2732.0480000000002</v>
      </c>
      <c r="Y34" s="7">
        <f t="shared" si="39"/>
        <v>4572.808939999999</v>
      </c>
      <c r="Z34" s="7">
        <f t="shared" si="39"/>
        <v>0</v>
      </c>
      <c r="AA34" s="7">
        <f t="shared" si="39"/>
        <v>0</v>
      </c>
      <c r="AB34" s="7">
        <f t="shared" si="39"/>
        <v>0</v>
      </c>
      <c r="AC34" s="7">
        <f t="shared" si="39"/>
        <v>0</v>
      </c>
      <c r="AD34" s="7">
        <f t="shared" si="39"/>
        <v>0</v>
      </c>
      <c r="AE34" s="7">
        <f t="shared" si="39"/>
        <v>0</v>
      </c>
      <c r="AF34" s="7">
        <f t="shared" si="39"/>
        <v>0</v>
      </c>
      <c r="AG34" s="7">
        <f t="shared" si="39"/>
        <v>0</v>
      </c>
      <c r="AH34" s="7">
        <f t="shared" si="39"/>
        <v>0</v>
      </c>
      <c r="AI34" s="7">
        <f t="shared" si="39"/>
        <v>0</v>
      </c>
      <c r="AJ34" s="7">
        <f t="shared" si="39"/>
        <v>3536.8709999999992</v>
      </c>
      <c r="AK34" s="7">
        <f t="shared" si="39"/>
        <v>0</v>
      </c>
      <c r="AL34" s="7">
        <f t="shared" si="39"/>
        <v>0</v>
      </c>
      <c r="AM34" s="7">
        <f t="shared" si="39"/>
        <v>3536.8709999999992</v>
      </c>
      <c r="AN34" s="7">
        <f t="shared" si="39"/>
        <v>0</v>
      </c>
      <c r="AO34" s="7">
        <f t="shared" si="39"/>
        <v>201.76300000000003</v>
      </c>
      <c r="AP34" s="7">
        <f t="shared" si="39"/>
        <v>0</v>
      </c>
      <c r="AQ34" s="7">
        <f t="shared" si="39"/>
        <v>0</v>
      </c>
      <c r="AR34" s="7">
        <f t="shared" si="39"/>
        <v>201.76300000000003</v>
      </c>
      <c r="AS34" s="7">
        <f t="shared" si="39"/>
        <v>0</v>
      </c>
      <c r="AT34" s="7">
        <f t="shared" si="39"/>
        <v>1966.6190000000001</v>
      </c>
      <c r="AU34" s="7">
        <f t="shared" ref="AU34:BZ34" si="40">AU35+AU61</f>
        <v>0</v>
      </c>
      <c r="AV34" s="7">
        <f t="shared" si="40"/>
        <v>0</v>
      </c>
      <c r="AW34" s="7">
        <f t="shared" si="40"/>
        <v>1966.6190000000001</v>
      </c>
      <c r="AX34" s="7">
        <f t="shared" si="40"/>
        <v>0</v>
      </c>
      <c r="AY34" s="7">
        <f t="shared" si="40"/>
        <v>203.14961171000002</v>
      </c>
      <c r="AZ34" s="7">
        <f t="shared" si="40"/>
        <v>0</v>
      </c>
      <c r="BA34" s="7">
        <f t="shared" si="40"/>
        <v>0</v>
      </c>
      <c r="BB34" s="7">
        <f t="shared" si="40"/>
        <v>203.14961171000002</v>
      </c>
      <c r="BC34" s="7">
        <f t="shared" si="40"/>
        <v>0</v>
      </c>
      <c r="BD34" s="7">
        <f t="shared" si="40"/>
        <v>2412.67</v>
      </c>
      <c r="BE34" s="7">
        <f t="shared" si="40"/>
        <v>0</v>
      </c>
      <c r="BF34" s="7">
        <f t="shared" si="40"/>
        <v>0</v>
      </c>
      <c r="BG34" s="7">
        <f t="shared" si="40"/>
        <v>2412.67</v>
      </c>
      <c r="BH34" s="7">
        <f t="shared" si="40"/>
        <v>0</v>
      </c>
      <c r="BI34" s="7">
        <f t="shared" si="40"/>
        <v>3125.2559400000005</v>
      </c>
      <c r="BJ34" s="7">
        <f t="shared" si="40"/>
        <v>0</v>
      </c>
      <c r="BK34" s="7">
        <f t="shared" si="40"/>
        <v>0</v>
      </c>
      <c r="BL34" s="7">
        <f t="shared" si="40"/>
        <v>3125.2559400000005</v>
      </c>
      <c r="BM34" s="7">
        <f t="shared" si="40"/>
        <v>0</v>
      </c>
      <c r="BN34" s="7">
        <f t="shared" si="40"/>
        <v>319.37799999999999</v>
      </c>
      <c r="BO34" s="7">
        <f t="shared" si="40"/>
        <v>0</v>
      </c>
      <c r="BP34" s="7">
        <f t="shared" si="40"/>
        <v>0</v>
      </c>
      <c r="BQ34" s="7">
        <f t="shared" si="40"/>
        <v>319.37799999999999</v>
      </c>
      <c r="BR34" s="7">
        <f t="shared" si="40"/>
        <v>0</v>
      </c>
      <c r="BS34" s="7">
        <f t="shared" si="40"/>
        <v>1447.5529999999999</v>
      </c>
      <c r="BT34" s="7">
        <f t="shared" si="40"/>
        <v>0</v>
      </c>
      <c r="BU34" s="7">
        <f t="shared" si="40"/>
        <v>0</v>
      </c>
      <c r="BV34" s="7">
        <f t="shared" si="40"/>
        <v>1447.5529999999999</v>
      </c>
      <c r="BW34" s="7">
        <f t="shared" si="40"/>
        <v>0</v>
      </c>
      <c r="BX34" s="7">
        <f t="shared" si="40"/>
        <v>3136.9606117100006</v>
      </c>
      <c r="BY34" s="7">
        <f t="shared" si="40"/>
        <v>0</v>
      </c>
      <c r="BZ34" s="7">
        <f t="shared" si="40"/>
        <v>0</v>
      </c>
      <c r="CA34" s="7">
        <f t="shared" ref="CA34:CG34" si="41">CA35+CA61</f>
        <v>3136.9606117100006</v>
      </c>
      <c r="CB34" s="7">
        <f t="shared" si="41"/>
        <v>0</v>
      </c>
      <c r="CC34" s="7">
        <f t="shared" si="41"/>
        <v>4977.7215517099994</v>
      </c>
      <c r="CD34" s="7">
        <f t="shared" si="41"/>
        <v>0</v>
      </c>
      <c r="CE34" s="7">
        <f t="shared" si="41"/>
        <v>0</v>
      </c>
      <c r="CF34" s="7">
        <f t="shared" si="41"/>
        <v>4977.7215517099994</v>
      </c>
      <c r="CG34" s="7">
        <f t="shared" si="41"/>
        <v>0</v>
      </c>
      <c r="CH34" s="7"/>
    </row>
    <row r="35" spans="1:86" ht="60" x14ac:dyDescent="0.25">
      <c r="A35" s="19" t="s">
        <v>42</v>
      </c>
      <c r="B35" s="4"/>
      <c r="C35" s="5" t="s">
        <v>43</v>
      </c>
      <c r="D35" s="4" t="s">
        <v>9</v>
      </c>
      <c r="E35" s="4"/>
      <c r="F35" s="4"/>
      <c r="G35" s="4"/>
      <c r="H35" s="4"/>
      <c r="I35" s="7">
        <f>SUM(I36:I53)</f>
        <v>0</v>
      </c>
      <c r="J35" s="7">
        <f t="shared" ref="J35:M35" si="42">SUM(J36:J53)</f>
        <v>0</v>
      </c>
      <c r="K35" s="4"/>
      <c r="L35" s="7">
        <f t="shared" si="42"/>
        <v>1898.2564099999995</v>
      </c>
      <c r="M35" s="7">
        <f t="shared" si="42"/>
        <v>1898.2564099999995</v>
      </c>
      <c r="N35" s="7"/>
      <c r="O35" s="7">
        <f t="shared" ref="O35:AT35" si="43">SUM(O36:O60)</f>
        <v>5593.2232999999978</v>
      </c>
      <c r="P35" s="7">
        <f t="shared" si="43"/>
        <v>342.91</v>
      </c>
      <c r="Q35" s="7">
        <f t="shared" si="43"/>
        <v>4489.7959999999994</v>
      </c>
      <c r="R35" s="7">
        <f t="shared" si="43"/>
        <v>4489.7959999999994</v>
      </c>
      <c r="S35" s="7">
        <f t="shared" si="43"/>
        <v>3104.8744390000002</v>
      </c>
      <c r="T35" s="7">
        <f t="shared" si="43"/>
        <v>3104.8744390000002</v>
      </c>
      <c r="U35" s="7">
        <f t="shared" si="43"/>
        <v>4489.7959999999994</v>
      </c>
      <c r="V35" s="7">
        <f t="shared" si="43"/>
        <v>4949.1330840000001</v>
      </c>
      <c r="W35" s="7">
        <f t="shared" si="43"/>
        <v>4312.6370000000006</v>
      </c>
      <c r="X35" s="7">
        <f t="shared" si="43"/>
        <v>2418.3330000000001</v>
      </c>
      <c r="Y35" s="7">
        <f t="shared" si="43"/>
        <v>4209.0519399999994</v>
      </c>
      <c r="Z35" s="7">
        <f t="shared" si="43"/>
        <v>0</v>
      </c>
      <c r="AA35" s="7">
        <f t="shared" si="43"/>
        <v>0</v>
      </c>
      <c r="AB35" s="7">
        <f t="shared" si="43"/>
        <v>0</v>
      </c>
      <c r="AC35" s="7">
        <f t="shared" si="43"/>
        <v>0</v>
      </c>
      <c r="AD35" s="7">
        <f t="shared" si="43"/>
        <v>0</v>
      </c>
      <c r="AE35" s="7">
        <f t="shared" si="43"/>
        <v>0</v>
      </c>
      <c r="AF35" s="7">
        <f t="shared" si="43"/>
        <v>0</v>
      </c>
      <c r="AG35" s="7">
        <f t="shared" si="43"/>
        <v>0</v>
      </c>
      <c r="AH35" s="7">
        <f t="shared" si="43"/>
        <v>0</v>
      </c>
      <c r="AI35" s="7">
        <f t="shared" si="43"/>
        <v>0</v>
      </c>
      <c r="AJ35" s="7">
        <f t="shared" si="43"/>
        <v>3467.5569999999993</v>
      </c>
      <c r="AK35" s="7">
        <f t="shared" si="43"/>
        <v>0</v>
      </c>
      <c r="AL35" s="7">
        <f t="shared" si="43"/>
        <v>0</v>
      </c>
      <c r="AM35" s="7">
        <f t="shared" si="43"/>
        <v>3467.5569999999993</v>
      </c>
      <c r="AN35" s="7">
        <f t="shared" si="43"/>
        <v>0</v>
      </c>
      <c r="AO35" s="7">
        <f t="shared" si="43"/>
        <v>200.60600000000002</v>
      </c>
      <c r="AP35" s="7">
        <f t="shared" si="43"/>
        <v>0</v>
      </c>
      <c r="AQ35" s="7">
        <f t="shared" si="43"/>
        <v>0</v>
      </c>
      <c r="AR35" s="7">
        <f t="shared" si="43"/>
        <v>200.60600000000002</v>
      </c>
      <c r="AS35" s="7">
        <f t="shared" si="43"/>
        <v>0</v>
      </c>
      <c r="AT35" s="7">
        <f t="shared" si="43"/>
        <v>1894.3040000000001</v>
      </c>
      <c r="AU35" s="7">
        <f t="shared" ref="AU35:BZ35" si="44">SUM(AU36:AU60)</f>
        <v>0</v>
      </c>
      <c r="AV35" s="7">
        <f t="shared" si="44"/>
        <v>0</v>
      </c>
      <c r="AW35" s="7">
        <f t="shared" si="44"/>
        <v>1894.3040000000001</v>
      </c>
      <c r="AX35" s="7">
        <f t="shared" si="44"/>
        <v>0</v>
      </c>
      <c r="AY35" s="7">
        <f t="shared" si="44"/>
        <v>196.565144</v>
      </c>
      <c r="AZ35" s="7">
        <f t="shared" si="44"/>
        <v>0</v>
      </c>
      <c r="BA35" s="7">
        <f t="shared" si="44"/>
        <v>0</v>
      </c>
      <c r="BB35" s="7">
        <f t="shared" si="44"/>
        <v>196.565144</v>
      </c>
      <c r="BC35" s="7">
        <f t="shared" si="44"/>
        <v>0</v>
      </c>
      <c r="BD35" s="7">
        <f t="shared" si="44"/>
        <v>2343.9369999999999</v>
      </c>
      <c r="BE35" s="7">
        <f t="shared" si="44"/>
        <v>0</v>
      </c>
      <c r="BF35" s="7">
        <f t="shared" si="44"/>
        <v>0</v>
      </c>
      <c r="BG35" s="7">
        <f t="shared" si="44"/>
        <v>2343.9369999999999</v>
      </c>
      <c r="BH35" s="7">
        <f t="shared" si="44"/>
        <v>0</v>
      </c>
      <c r="BI35" s="7">
        <f t="shared" si="44"/>
        <v>3074.8399400000003</v>
      </c>
      <c r="BJ35" s="7">
        <f t="shared" si="44"/>
        <v>0</v>
      </c>
      <c r="BK35" s="7">
        <f t="shared" si="44"/>
        <v>0</v>
      </c>
      <c r="BL35" s="7">
        <f t="shared" si="44"/>
        <v>3074.8399400000003</v>
      </c>
      <c r="BM35" s="7">
        <f t="shared" si="44"/>
        <v>0</v>
      </c>
      <c r="BN35" s="7">
        <f t="shared" si="44"/>
        <v>74.395999999999987</v>
      </c>
      <c r="BO35" s="7">
        <f t="shared" si="44"/>
        <v>0</v>
      </c>
      <c r="BP35" s="7">
        <f t="shared" si="44"/>
        <v>0</v>
      </c>
      <c r="BQ35" s="7">
        <f t="shared" si="44"/>
        <v>74.395999999999987</v>
      </c>
      <c r="BR35" s="7">
        <f t="shared" si="44"/>
        <v>0</v>
      </c>
      <c r="BS35" s="7">
        <f t="shared" si="44"/>
        <v>1134.212</v>
      </c>
      <c r="BT35" s="7">
        <f t="shared" si="44"/>
        <v>0</v>
      </c>
      <c r="BU35" s="7">
        <f t="shared" si="44"/>
        <v>0</v>
      </c>
      <c r="BV35" s="7">
        <f t="shared" si="44"/>
        <v>1134.212</v>
      </c>
      <c r="BW35" s="7">
        <f t="shared" si="44"/>
        <v>0</v>
      </c>
      <c r="BX35" s="7">
        <f t="shared" si="44"/>
        <v>2815.5041440000005</v>
      </c>
      <c r="BY35" s="7">
        <f t="shared" si="44"/>
        <v>0</v>
      </c>
      <c r="BZ35" s="7">
        <f t="shared" si="44"/>
        <v>0</v>
      </c>
      <c r="CA35" s="7">
        <f t="shared" ref="CA35:CG35" si="45">SUM(CA36:CA60)</f>
        <v>2815.5041440000005</v>
      </c>
      <c r="CB35" s="7">
        <f t="shared" si="45"/>
        <v>0</v>
      </c>
      <c r="CC35" s="7">
        <f t="shared" si="45"/>
        <v>4606.2230839999993</v>
      </c>
      <c r="CD35" s="7">
        <f t="shared" si="45"/>
        <v>0</v>
      </c>
      <c r="CE35" s="7">
        <f t="shared" si="45"/>
        <v>0</v>
      </c>
      <c r="CF35" s="7">
        <f t="shared" si="45"/>
        <v>4606.2230839999993</v>
      </c>
      <c r="CG35" s="7">
        <f t="shared" si="45"/>
        <v>0</v>
      </c>
      <c r="CH35" s="7"/>
    </row>
    <row r="36" spans="1:86" ht="180" x14ac:dyDescent="0.25">
      <c r="A36" s="19" t="s">
        <v>42</v>
      </c>
      <c r="B36" s="19"/>
      <c r="C36" s="38" t="s">
        <v>44</v>
      </c>
      <c r="D36" s="39" t="s">
        <v>45</v>
      </c>
      <c r="E36" s="39" t="s">
        <v>322</v>
      </c>
      <c r="F36" s="39">
        <v>2014</v>
      </c>
      <c r="G36" s="39">
        <v>2018</v>
      </c>
      <c r="H36" s="19">
        <v>2018</v>
      </c>
      <c r="I36" s="13"/>
      <c r="J36" s="13"/>
      <c r="K36" s="15"/>
      <c r="L36" s="52"/>
      <c r="M36" s="52"/>
      <c r="N36" s="28"/>
      <c r="O36" s="13">
        <v>976.64700000000005</v>
      </c>
      <c r="P36" s="13">
        <v>185.042</v>
      </c>
      <c r="Q36" s="13">
        <v>791.63300000000004</v>
      </c>
      <c r="R36" s="13">
        <v>791.63300000000004</v>
      </c>
      <c r="S36" s="13">
        <v>929.03340000000003</v>
      </c>
      <c r="T36" s="13">
        <v>929.03340000000003</v>
      </c>
      <c r="U36" s="42">
        <f t="shared" ref="U36:U42" si="46">I36+Q36</f>
        <v>791.63300000000004</v>
      </c>
      <c r="V36" s="13">
        <f>P36+Y36+AE36+AO36+AY36</f>
        <v>929.03425500000003</v>
      </c>
      <c r="W36" s="13">
        <f t="shared" ref="W36:W60" si="47">Z36+AT36+BD36+BN36</f>
        <v>789.76299999999992</v>
      </c>
      <c r="X36" s="13">
        <f>BD36+BN36</f>
        <v>486.28399999999999</v>
      </c>
      <c r="Y36" s="13">
        <f>BI36+BS36</f>
        <v>740.16800000000001</v>
      </c>
      <c r="Z36" s="13"/>
      <c r="AA36" s="13"/>
      <c r="AB36" s="13"/>
      <c r="AC36" s="8"/>
      <c r="AD36" s="13"/>
      <c r="AE36" s="13"/>
      <c r="AF36" s="13"/>
      <c r="AG36" s="13"/>
      <c r="AH36" s="13"/>
      <c r="AI36" s="13"/>
      <c r="AJ36" s="13">
        <f>AK36+AL36+AM36+AN36</f>
        <v>740.16800000000001</v>
      </c>
      <c r="AK36" s="13"/>
      <c r="AL36" s="13"/>
      <c r="AM36" s="42">
        <v>740.16800000000001</v>
      </c>
      <c r="AN36" s="42"/>
      <c r="AO36" s="42">
        <f>AP36+AQ36+AR36+AS36</f>
        <v>1.871</v>
      </c>
      <c r="AP36" s="42"/>
      <c r="AQ36" s="42"/>
      <c r="AR36" s="42">
        <v>1.871</v>
      </c>
      <c r="AS36" s="13"/>
      <c r="AT36" s="13">
        <f>AU36+AV36+AW36+AX36</f>
        <v>303.47899999999998</v>
      </c>
      <c r="AU36" s="13"/>
      <c r="AV36" s="13"/>
      <c r="AW36" s="13">
        <v>303.47899999999998</v>
      </c>
      <c r="AX36" s="13"/>
      <c r="AY36" s="13">
        <f>AZ36+BA36+BB36+BC36</f>
        <v>1.953255</v>
      </c>
      <c r="AZ36" s="13"/>
      <c r="BA36" s="13"/>
      <c r="BB36" s="30">
        <v>1.953255</v>
      </c>
      <c r="BC36" s="13"/>
      <c r="BD36" s="13">
        <f>BE36+BF36+BG36+BH36</f>
        <v>486.28399999999999</v>
      </c>
      <c r="BE36" s="13"/>
      <c r="BF36" s="13"/>
      <c r="BG36" s="36">
        <v>486.28399999999999</v>
      </c>
      <c r="BH36" s="13"/>
      <c r="BI36" s="13">
        <f>BJ36+BK36+BL36+BM36</f>
        <v>500</v>
      </c>
      <c r="BJ36" s="13"/>
      <c r="BK36" s="13"/>
      <c r="BL36" s="1">
        <v>500</v>
      </c>
      <c r="BM36" s="13"/>
      <c r="BN36" s="13"/>
      <c r="BO36" s="13"/>
      <c r="BP36" s="13"/>
      <c r="BQ36" s="13"/>
      <c r="BR36" s="13"/>
      <c r="BS36" s="13">
        <f>BT36+BU36+BV36+BW36</f>
        <v>240.16800000000001</v>
      </c>
      <c r="BT36" s="13"/>
      <c r="BU36" s="13"/>
      <c r="BV36" s="1">
        <v>240.16800000000001</v>
      </c>
      <c r="BW36" s="13"/>
      <c r="BX36" s="13">
        <f>BY36+BZ36+CA36+CB36</f>
        <v>490.10825499999999</v>
      </c>
      <c r="BY36" s="13">
        <f t="shared" ref="BY36:BY53" si="48">BO36+BE36+AU36+AK36</f>
        <v>0</v>
      </c>
      <c r="BZ36" s="13">
        <f t="shared" ref="BZ36:BZ53" si="49">BP36+BF36+AV36+AL36</f>
        <v>0</v>
      </c>
      <c r="CA36" s="13">
        <f t="shared" ref="CA36:CA60" si="50">AR36+BB36+BG36+BQ36</f>
        <v>490.10825499999999</v>
      </c>
      <c r="CB36" s="13">
        <f t="shared" ref="CB36:CB53" si="51">BR36+BH36+AX36+AN36</f>
        <v>0</v>
      </c>
      <c r="CC36" s="13">
        <f>CD36+CE36+CF36+CG36</f>
        <v>743.992255</v>
      </c>
      <c r="CD36" s="13">
        <f t="shared" ref="CD36:CD53" si="52">BT36+BJ36+AZ36+AP36</f>
        <v>0</v>
      </c>
      <c r="CE36" s="13">
        <f t="shared" ref="CE36:CE53" si="53">BU36+BK36+BA36+AQ36</f>
        <v>0</v>
      </c>
      <c r="CF36" s="13">
        <f>AR36+BB36+BL36+BV36</f>
        <v>743.992255</v>
      </c>
      <c r="CG36" s="13">
        <f t="shared" ref="CG36:CG53" si="54">BW36+BM36+BC36+AS36</f>
        <v>0</v>
      </c>
      <c r="CH36" s="9" t="s">
        <v>398</v>
      </c>
    </row>
    <row r="37" spans="1:86" ht="180" x14ac:dyDescent="0.25">
      <c r="A37" s="19" t="s">
        <v>42</v>
      </c>
      <c r="B37" s="19"/>
      <c r="C37" s="38" t="s">
        <v>46</v>
      </c>
      <c r="D37" s="39" t="s">
        <v>47</v>
      </c>
      <c r="E37" s="39" t="s">
        <v>322</v>
      </c>
      <c r="F37" s="39">
        <v>2015</v>
      </c>
      <c r="G37" s="39">
        <v>2018</v>
      </c>
      <c r="H37" s="19">
        <v>2018</v>
      </c>
      <c r="I37" s="13"/>
      <c r="J37" s="13"/>
      <c r="K37" s="15"/>
      <c r="L37" s="52"/>
      <c r="M37" s="52"/>
      <c r="N37" s="13"/>
      <c r="O37" s="13">
        <v>911.03899999999999</v>
      </c>
      <c r="P37" s="13">
        <v>8.5190000000000001</v>
      </c>
      <c r="Q37" s="13">
        <v>428.60899999999998</v>
      </c>
      <c r="R37" s="13">
        <v>428.60899999999998</v>
      </c>
      <c r="S37" s="13">
        <v>866.26940000000002</v>
      </c>
      <c r="T37" s="13">
        <v>866.26940000000002</v>
      </c>
      <c r="U37" s="42">
        <f t="shared" si="46"/>
        <v>428.60899999999998</v>
      </c>
      <c r="V37" s="13">
        <f t="shared" ref="V37:V73" si="55">P37+Y37+AE37+AO37+AY37</f>
        <v>865.36376600000006</v>
      </c>
      <c r="W37" s="13">
        <f t="shared" si="47"/>
        <v>426.83199999999999</v>
      </c>
      <c r="X37" s="13">
        <f t="shared" ref="X37:X73" si="56">BD37+BN37</f>
        <v>241.83199999999999</v>
      </c>
      <c r="Y37" s="13">
        <f t="shared" ref="Y37:Y73" si="57">BI37+BS37</f>
        <v>853.63100000000009</v>
      </c>
      <c r="Z37" s="13"/>
      <c r="AA37" s="13"/>
      <c r="AB37" s="13"/>
      <c r="AC37" s="8"/>
      <c r="AD37" s="13"/>
      <c r="AE37" s="13"/>
      <c r="AF37" s="13"/>
      <c r="AG37" s="13"/>
      <c r="AH37" s="13"/>
      <c r="AI37" s="13"/>
      <c r="AJ37" s="13">
        <f>AK37+AL37+AM37+AN37</f>
        <v>881.23099999999999</v>
      </c>
      <c r="AK37" s="13"/>
      <c r="AL37" s="13"/>
      <c r="AM37" s="42">
        <v>881.23099999999999</v>
      </c>
      <c r="AN37" s="42"/>
      <c r="AO37" s="42">
        <f t="shared" ref="AO37:AO49" si="58">AP37+AQ37+AR37+AS37</f>
        <v>1.778</v>
      </c>
      <c r="AP37" s="42"/>
      <c r="AQ37" s="42"/>
      <c r="AR37" s="42">
        <v>1.778</v>
      </c>
      <c r="AS37" s="13"/>
      <c r="AT37" s="13">
        <f t="shared" ref="AT37:AT49" si="59">AU37+AV37+AW37+AX37</f>
        <v>185</v>
      </c>
      <c r="AU37" s="13"/>
      <c r="AV37" s="13"/>
      <c r="AW37" s="13">
        <v>185</v>
      </c>
      <c r="AX37" s="13"/>
      <c r="AY37" s="13">
        <f t="shared" ref="AY37:AY49" si="60">AZ37+BA37+BB37+BC37</f>
        <v>1.4357660000000001</v>
      </c>
      <c r="AZ37" s="13"/>
      <c r="BA37" s="13"/>
      <c r="BB37" s="30">
        <v>1.4357660000000001</v>
      </c>
      <c r="BC37" s="13"/>
      <c r="BD37" s="13">
        <f t="shared" ref="BD37:BD49" si="61">BE37+BF37+BG37+BH37</f>
        <v>241.83199999999999</v>
      </c>
      <c r="BE37" s="13"/>
      <c r="BF37" s="13"/>
      <c r="BG37" s="36">
        <v>241.83199999999999</v>
      </c>
      <c r="BH37" s="13"/>
      <c r="BI37" s="13">
        <f t="shared" ref="BI37:BI49" si="62">BJ37+BK37+BL37+BM37</f>
        <v>644.64300000000003</v>
      </c>
      <c r="BJ37" s="13"/>
      <c r="BK37" s="13"/>
      <c r="BL37" s="1">
        <v>644.64300000000003</v>
      </c>
      <c r="BM37" s="13"/>
      <c r="BN37" s="13"/>
      <c r="BO37" s="13"/>
      <c r="BP37" s="13"/>
      <c r="BQ37" s="13"/>
      <c r="BR37" s="13"/>
      <c r="BS37" s="13">
        <f t="shared" ref="BS37:BS39" si="63">BT37+BU37+BV37+BW37</f>
        <v>208.988</v>
      </c>
      <c r="BT37" s="13"/>
      <c r="BU37" s="13"/>
      <c r="BV37" s="1">
        <v>208.988</v>
      </c>
      <c r="BW37" s="13"/>
      <c r="BX37" s="13">
        <f t="shared" ref="BX37:BX73" si="64">BY37+BZ37+CA37+CB37</f>
        <v>245.04576599999999</v>
      </c>
      <c r="BY37" s="13">
        <f t="shared" si="48"/>
        <v>0</v>
      </c>
      <c r="BZ37" s="13">
        <f t="shared" si="49"/>
        <v>0</v>
      </c>
      <c r="CA37" s="13">
        <f t="shared" si="50"/>
        <v>245.04576599999999</v>
      </c>
      <c r="CB37" s="13">
        <f t="shared" si="51"/>
        <v>0</v>
      </c>
      <c r="CC37" s="13">
        <f t="shared" ref="CC37:CC73" si="65">CD37+CE37+CF37+CG37</f>
        <v>856.84476599999994</v>
      </c>
      <c r="CD37" s="13">
        <f t="shared" si="52"/>
        <v>0</v>
      </c>
      <c r="CE37" s="13">
        <f t="shared" si="53"/>
        <v>0</v>
      </c>
      <c r="CF37" s="13">
        <f t="shared" ref="CF37:CF73" si="66">AR37+BB37+BL37+BV37</f>
        <v>856.84476599999994</v>
      </c>
      <c r="CG37" s="13">
        <f t="shared" si="54"/>
        <v>0</v>
      </c>
      <c r="CH37" s="9" t="s">
        <v>398</v>
      </c>
    </row>
    <row r="38" spans="1:86" ht="180" x14ac:dyDescent="0.25">
      <c r="A38" s="19" t="s">
        <v>42</v>
      </c>
      <c r="B38" s="19"/>
      <c r="C38" s="38" t="s">
        <v>317</v>
      </c>
      <c r="D38" s="39" t="s">
        <v>48</v>
      </c>
      <c r="E38" s="39" t="s">
        <v>322</v>
      </c>
      <c r="F38" s="39">
        <v>2015</v>
      </c>
      <c r="G38" s="39">
        <v>2018</v>
      </c>
      <c r="H38" s="19">
        <v>2018</v>
      </c>
      <c r="I38" s="13"/>
      <c r="J38" s="13"/>
      <c r="K38" s="13"/>
      <c r="L38" s="13">
        <v>1401.5549999999998</v>
      </c>
      <c r="M38" s="13">
        <v>1401.5549999999998</v>
      </c>
      <c r="N38" s="13" t="s">
        <v>383</v>
      </c>
      <c r="O38" s="13">
        <v>1478.9929999999999</v>
      </c>
      <c r="P38" s="13">
        <v>13.8</v>
      </c>
      <c r="Q38" s="13">
        <v>1626.394</v>
      </c>
      <c r="R38" s="13">
        <v>1626.394</v>
      </c>
      <c r="S38" s="13"/>
      <c r="T38" s="13"/>
      <c r="U38" s="42">
        <f t="shared" si="46"/>
        <v>1626.394</v>
      </c>
      <c r="V38" s="13">
        <f t="shared" si="55"/>
        <v>1401.558763</v>
      </c>
      <c r="W38" s="13">
        <f t="shared" si="47"/>
        <v>1623.5629999999999</v>
      </c>
      <c r="X38" s="13">
        <f t="shared" si="56"/>
        <v>1218.3009999999999</v>
      </c>
      <c r="Y38" s="13">
        <f t="shared" si="57"/>
        <v>1282.4110000000001</v>
      </c>
      <c r="Z38" s="27"/>
      <c r="AA38" s="13"/>
      <c r="AB38" s="13"/>
      <c r="AC38" s="8"/>
      <c r="AD38" s="13"/>
      <c r="AE38" s="13"/>
      <c r="AF38" s="13"/>
      <c r="AG38" s="13"/>
      <c r="AH38" s="13"/>
      <c r="AI38" s="13"/>
      <c r="AJ38" s="13">
        <f t="shared" ref="AJ38:AJ50" si="67">AK38+AL38+AM38+AN38</f>
        <v>1430.604</v>
      </c>
      <c r="AK38" s="13"/>
      <c r="AL38" s="13"/>
      <c r="AM38" s="42">
        <v>1430.604</v>
      </c>
      <c r="AN38" s="42"/>
      <c r="AO38" s="42">
        <f t="shared" si="58"/>
        <v>2.831</v>
      </c>
      <c r="AP38" s="42"/>
      <c r="AQ38" s="42"/>
      <c r="AR38" s="42">
        <v>2.831</v>
      </c>
      <c r="AS38" s="13"/>
      <c r="AT38" s="13">
        <f t="shared" si="59"/>
        <v>405.262</v>
      </c>
      <c r="AU38" s="13"/>
      <c r="AV38" s="13"/>
      <c r="AW38" s="13">
        <v>405.262</v>
      </c>
      <c r="AX38" s="13"/>
      <c r="AY38" s="13">
        <f t="shared" si="60"/>
        <v>102.516763</v>
      </c>
      <c r="AZ38" s="13"/>
      <c r="BA38" s="13"/>
      <c r="BB38" s="30">
        <v>102.516763</v>
      </c>
      <c r="BC38" s="13"/>
      <c r="BD38" s="13">
        <f t="shared" si="61"/>
        <v>1218.3009999999999</v>
      </c>
      <c r="BE38" s="13"/>
      <c r="BF38" s="13"/>
      <c r="BG38" s="36">
        <v>1218.3009999999999</v>
      </c>
      <c r="BH38" s="13"/>
      <c r="BI38" s="13">
        <f t="shared" si="62"/>
        <v>1154.17</v>
      </c>
      <c r="BJ38" s="13"/>
      <c r="BK38" s="13"/>
      <c r="BL38" s="1">
        <v>1154.17</v>
      </c>
      <c r="BM38" s="13"/>
      <c r="BN38" s="13"/>
      <c r="BO38" s="13"/>
      <c r="BP38" s="13"/>
      <c r="BQ38" s="13"/>
      <c r="BR38" s="13"/>
      <c r="BS38" s="13">
        <f t="shared" si="63"/>
        <v>128.24100000000001</v>
      </c>
      <c r="BT38" s="13"/>
      <c r="BU38" s="13"/>
      <c r="BV38" s="1">
        <v>128.24100000000001</v>
      </c>
      <c r="BW38" s="13"/>
      <c r="BX38" s="13">
        <f t="shared" si="64"/>
        <v>1323.6487629999999</v>
      </c>
      <c r="BY38" s="13">
        <f t="shared" si="48"/>
        <v>0</v>
      </c>
      <c r="BZ38" s="13">
        <f t="shared" si="49"/>
        <v>0</v>
      </c>
      <c r="CA38" s="13">
        <f t="shared" si="50"/>
        <v>1323.6487629999999</v>
      </c>
      <c r="CB38" s="13">
        <f t="shared" si="51"/>
        <v>0</v>
      </c>
      <c r="CC38" s="13">
        <f t="shared" si="65"/>
        <v>1387.758763</v>
      </c>
      <c r="CD38" s="13">
        <f t="shared" si="52"/>
        <v>0</v>
      </c>
      <c r="CE38" s="13">
        <f t="shared" si="53"/>
        <v>0</v>
      </c>
      <c r="CF38" s="13">
        <f t="shared" si="66"/>
        <v>1387.758763</v>
      </c>
      <c r="CG38" s="13">
        <f t="shared" si="54"/>
        <v>0</v>
      </c>
      <c r="CH38" s="9" t="s">
        <v>399</v>
      </c>
    </row>
    <row r="39" spans="1:86" ht="180" x14ac:dyDescent="0.25">
      <c r="A39" s="19" t="s">
        <v>42</v>
      </c>
      <c r="B39" s="19"/>
      <c r="C39" s="38" t="s">
        <v>49</v>
      </c>
      <c r="D39" s="39" t="s">
        <v>50</v>
      </c>
      <c r="E39" s="39" t="s">
        <v>322</v>
      </c>
      <c r="F39" s="39">
        <v>2015</v>
      </c>
      <c r="G39" s="39">
        <v>2018</v>
      </c>
      <c r="H39" s="19">
        <v>2018</v>
      </c>
      <c r="I39" s="43"/>
      <c r="J39" s="43"/>
      <c r="K39" s="13"/>
      <c r="L39" s="52"/>
      <c r="M39" s="52"/>
      <c r="N39" s="13"/>
      <c r="O39" s="13">
        <v>1281.27</v>
      </c>
      <c r="P39" s="13">
        <v>13.627000000000001</v>
      </c>
      <c r="Q39" s="13">
        <v>1184.9090000000001</v>
      </c>
      <c r="R39" s="13">
        <v>1184.9090000000001</v>
      </c>
      <c r="S39" s="13">
        <v>1231.741</v>
      </c>
      <c r="T39" s="13">
        <v>1231.741</v>
      </c>
      <c r="U39" s="42">
        <f t="shared" si="46"/>
        <v>1184.9090000000001</v>
      </c>
      <c r="V39" s="13">
        <f t="shared" si="55"/>
        <v>1231.744246</v>
      </c>
      <c r="W39" s="13">
        <f t="shared" si="47"/>
        <v>1182.4290000000001</v>
      </c>
      <c r="X39" s="13">
        <f t="shared" si="56"/>
        <v>397.52</v>
      </c>
      <c r="Y39" s="13">
        <f t="shared" si="57"/>
        <v>1213.6510000000001</v>
      </c>
      <c r="Z39" s="13"/>
      <c r="AA39" s="13"/>
      <c r="AB39" s="13"/>
      <c r="AC39" s="8"/>
      <c r="AD39" s="13"/>
      <c r="AE39" s="13"/>
      <c r="AF39" s="13"/>
      <c r="AG39" s="13"/>
      <c r="AH39" s="13"/>
      <c r="AI39" s="13"/>
      <c r="AJ39" s="13">
        <f t="shared" si="67"/>
        <v>413.81599999999997</v>
      </c>
      <c r="AK39" s="13"/>
      <c r="AL39" s="13"/>
      <c r="AM39" s="42">
        <v>413.81599999999997</v>
      </c>
      <c r="AN39" s="42"/>
      <c r="AO39" s="42">
        <f t="shared" si="58"/>
        <v>2.48</v>
      </c>
      <c r="AP39" s="42"/>
      <c r="AQ39" s="42"/>
      <c r="AR39" s="42">
        <v>2.48</v>
      </c>
      <c r="AS39" s="13"/>
      <c r="AT39" s="13">
        <f t="shared" si="59"/>
        <v>784.90899999999999</v>
      </c>
      <c r="AU39" s="13"/>
      <c r="AV39" s="13"/>
      <c r="AW39" s="13">
        <v>784.90899999999999</v>
      </c>
      <c r="AX39" s="13"/>
      <c r="AY39" s="13">
        <f t="shared" si="60"/>
        <v>1.986246</v>
      </c>
      <c r="AZ39" s="13"/>
      <c r="BA39" s="13"/>
      <c r="BB39" s="30">
        <v>1.986246</v>
      </c>
      <c r="BC39" s="13"/>
      <c r="BD39" s="13">
        <f t="shared" si="61"/>
        <v>397.52</v>
      </c>
      <c r="BE39" s="13"/>
      <c r="BF39" s="13"/>
      <c r="BG39" s="36">
        <v>397.52</v>
      </c>
      <c r="BH39" s="13"/>
      <c r="BI39" s="13">
        <f t="shared" si="62"/>
        <v>656.83600000000001</v>
      </c>
      <c r="BJ39" s="13"/>
      <c r="BK39" s="13"/>
      <c r="BL39" s="1">
        <v>656.83600000000001</v>
      </c>
      <c r="BM39" s="13"/>
      <c r="BN39" s="13"/>
      <c r="BO39" s="13"/>
      <c r="BP39" s="13"/>
      <c r="BQ39" s="13"/>
      <c r="BR39" s="13"/>
      <c r="BS39" s="13">
        <f t="shared" si="63"/>
        <v>556.81500000000005</v>
      </c>
      <c r="BT39" s="13"/>
      <c r="BU39" s="13"/>
      <c r="BV39" s="13">
        <v>556.81500000000005</v>
      </c>
      <c r="BW39" s="13"/>
      <c r="BX39" s="13">
        <f t="shared" si="64"/>
        <v>401.98624599999999</v>
      </c>
      <c r="BY39" s="13">
        <f t="shared" si="48"/>
        <v>0</v>
      </c>
      <c r="BZ39" s="13">
        <f t="shared" si="49"/>
        <v>0</v>
      </c>
      <c r="CA39" s="13">
        <f t="shared" si="50"/>
        <v>401.98624599999999</v>
      </c>
      <c r="CB39" s="13">
        <f t="shared" si="51"/>
        <v>0</v>
      </c>
      <c r="CC39" s="13">
        <f t="shared" si="65"/>
        <v>1218.117246</v>
      </c>
      <c r="CD39" s="13">
        <f t="shared" si="52"/>
        <v>0</v>
      </c>
      <c r="CE39" s="13">
        <f t="shared" si="53"/>
        <v>0</v>
      </c>
      <c r="CF39" s="13">
        <f t="shared" si="66"/>
        <v>1218.117246</v>
      </c>
      <c r="CG39" s="13">
        <f t="shared" si="54"/>
        <v>0</v>
      </c>
      <c r="CH39" s="9" t="s">
        <v>398</v>
      </c>
    </row>
    <row r="40" spans="1:86" ht="180" x14ac:dyDescent="0.25">
      <c r="A40" s="19" t="s">
        <v>42</v>
      </c>
      <c r="B40" s="19"/>
      <c r="C40" s="38" t="s">
        <v>51</v>
      </c>
      <c r="D40" s="39" t="s">
        <v>52</v>
      </c>
      <c r="E40" s="39" t="s">
        <v>322</v>
      </c>
      <c r="F40" s="39">
        <v>2013</v>
      </c>
      <c r="G40" s="39">
        <v>2017</v>
      </c>
      <c r="H40" s="19">
        <v>2018</v>
      </c>
      <c r="I40" s="43"/>
      <c r="J40" s="45"/>
      <c r="K40" s="13"/>
      <c r="L40" s="13">
        <v>83.867099999999994</v>
      </c>
      <c r="M40" s="13">
        <v>83.867099999999994</v>
      </c>
      <c r="N40" s="13" t="s">
        <v>384</v>
      </c>
      <c r="O40" s="13">
        <v>169.93100000000001</v>
      </c>
      <c r="P40" s="13">
        <v>33.304000000000002</v>
      </c>
      <c r="Q40" s="13">
        <v>53.558</v>
      </c>
      <c r="R40" s="13">
        <v>53.558</v>
      </c>
      <c r="S40" s="13"/>
      <c r="T40" s="13"/>
      <c r="U40" s="42">
        <f t="shared" si="46"/>
        <v>53.558</v>
      </c>
      <c r="V40" s="13">
        <f t="shared" si="55"/>
        <v>83.867046999999999</v>
      </c>
      <c r="W40" s="13">
        <f t="shared" si="47"/>
        <v>53.220999999999997</v>
      </c>
      <c r="X40" s="13">
        <f t="shared" si="56"/>
        <v>0</v>
      </c>
      <c r="Y40" s="13">
        <f t="shared" si="57"/>
        <v>49.956099999999999</v>
      </c>
      <c r="Z40" s="13"/>
      <c r="AA40" s="13"/>
      <c r="AB40" s="13"/>
      <c r="AC40" s="8"/>
      <c r="AD40" s="13"/>
      <c r="AE40" s="13"/>
      <c r="AF40" s="13"/>
      <c r="AG40" s="13"/>
      <c r="AH40" s="13"/>
      <c r="AI40" s="13"/>
      <c r="AJ40" s="13">
        <f t="shared" si="67"/>
        <v>0</v>
      </c>
      <c r="AK40" s="13"/>
      <c r="AL40" s="13"/>
      <c r="AM40" s="42">
        <v>0</v>
      </c>
      <c r="AN40" s="42"/>
      <c r="AO40" s="42">
        <f t="shared" si="58"/>
        <v>0.33700000000000002</v>
      </c>
      <c r="AP40" s="42"/>
      <c r="AQ40" s="42"/>
      <c r="AR40" s="42">
        <v>0.33700000000000002</v>
      </c>
      <c r="AS40" s="13"/>
      <c r="AT40" s="13">
        <f t="shared" si="59"/>
        <v>53.220999999999997</v>
      </c>
      <c r="AU40" s="13"/>
      <c r="AV40" s="13"/>
      <c r="AW40" s="13">
        <v>53.220999999999997</v>
      </c>
      <c r="AX40" s="13"/>
      <c r="AY40" s="13">
        <f t="shared" si="60"/>
        <v>0.26994699999999999</v>
      </c>
      <c r="AZ40" s="13"/>
      <c r="BA40" s="13"/>
      <c r="BB40" s="30">
        <v>0.26994699999999999</v>
      </c>
      <c r="BC40" s="13"/>
      <c r="BD40" s="13">
        <f t="shared" si="61"/>
        <v>0</v>
      </c>
      <c r="BE40" s="13"/>
      <c r="BF40" s="13"/>
      <c r="BG40" s="1">
        <v>0</v>
      </c>
      <c r="BH40" s="13"/>
      <c r="BI40" s="13">
        <f t="shared" si="62"/>
        <v>49.956099999999999</v>
      </c>
      <c r="BJ40" s="13"/>
      <c r="BK40" s="13"/>
      <c r="BL40" s="1">
        <v>49.956099999999999</v>
      </c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>
        <f t="shared" si="64"/>
        <v>0.60694700000000001</v>
      </c>
      <c r="BY40" s="13">
        <f t="shared" si="48"/>
        <v>0</v>
      </c>
      <c r="BZ40" s="13">
        <f t="shared" si="49"/>
        <v>0</v>
      </c>
      <c r="CA40" s="13">
        <f t="shared" si="50"/>
        <v>0.60694700000000001</v>
      </c>
      <c r="CB40" s="13">
        <f t="shared" si="51"/>
        <v>0</v>
      </c>
      <c r="CC40" s="13">
        <f t="shared" si="65"/>
        <v>50.563046999999997</v>
      </c>
      <c r="CD40" s="13">
        <f t="shared" si="52"/>
        <v>0</v>
      </c>
      <c r="CE40" s="13">
        <f t="shared" si="53"/>
        <v>0</v>
      </c>
      <c r="CF40" s="13">
        <f t="shared" si="66"/>
        <v>50.563046999999997</v>
      </c>
      <c r="CG40" s="13">
        <f t="shared" si="54"/>
        <v>0</v>
      </c>
      <c r="CH40" s="9" t="s">
        <v>398</v>
      </c>
    </row>
    <row r="41" spans="1:86" ht="180" x14ac:dyDescent="0.25">
      <c r="A41" s="19" t="s">
        <v>42</v>
      </c>
      <c r="B41" s="19"/>
      <c r="C41" s="38" t="s">
        <v>318</v>
      </c>
      <c r="D41" s="39" t="s">
        <v>53</v>
      </c>
      <c r="E41" s="39" t="s">
        <v>322</v>
      </c>
      <c r="F41" s="39">
        <v>2014</v>
      </c>
      <c r="G41" s="39">
        <v>2017</v>
      </c>
      <c r="H41" s="19">
        <v>2018</v>
      </c>
      <c r="I41" s="43"/>
      <c r="J41" s="45"/>
      <c r="K41" s="13"/>
      <c r="L41" s="13">
        <v>240.54</v>
      </c>
      <c r="M41" s="13">
        <v>240.54</v>
      </c>
      <c r="N41" s="13" t="s">
        <v>320</v>
      </c>
      <c r="O41" s="13">
        <v>368.46699999999998</v>
      </c>
      <c r="P41" s="13">
        <v>47.811999999999998</v>
      </c>
      <c r="Q41" s="13">
        <v>196.946</v>
      </c>
      <c r="R41" s="13">
        <v>196.946</v>
      </c>
      <c r="S41" s="13"/>
      <c r="T41" s="13"/>
      <c r="U41" s="42">
        <f t="shared" si="46"/>
        <v>196.946</v>
      </c>
      <c r="V41" s="13">
        <f t="shared" si="55"/>
        <v>240.54942800000001</v>
      </c>
      <c r="W41" s="13">
        <f t="shared" si="47"/>
        <v>30.248000000000001</v>
      </c>
      <c r="X41" s="13">
        <f t="shared" si="56"/>
        <v>0</v>
      </c>
      <c r="Y41" s="13">
        <f t="shared" si="57"/>
        <v>25.526</v>
      </c>
      <c r="Z41" s="13"/>
      <c r="AA41" s="13"/>
      <c r="AB41" s="13"/>
      <c r="AC41" s="8"/>
      <c r="AD41" s="13"/>
      <c r="AE41" s="13"/>
      <c r="AF41" s="13"/>
      <c r="AG41" s="13"/>
      <c r="AH41" s="13"/>
      <c r="AI41" s="13"/>
      <c r="AJ41" s="13">
        <f t="shared" si="67"/>
        <v>0</v>
      </c>
      <c r="AK41" s="13"/>
      <c r="AL41" s="13"/>
      <c r="AM41" s="42">
        <v>0</v>
      </c>
      <c r="AN41" s="42"/>
      <c r="AO41" s="42">
        <f t="shared" si="58"/>
        <v>166.69800000000001</v>
      </c>
      <c r="AP41" s="42"/>
      <c r="AQ41" s="42"/>
      <c r="AR41" s="42">
        <v>166.69800000000001</v>
      </c>
      <c r="AS41" s="13"/>
      <c r="AT41" s="13">
        <f t="shared" si="59"/>
        <v>30.248000000000001</v>
      </c>
      <c r="AU41" s="13"/>
      <c r="AV41" s="13"/>
      <c r="AW41" s="13">
        <v>30.248000000000001</v>
      </c>
      <c r="AX41" s="13"/>
      <c r="AY41" s="13">
        <f t="shared" si="60"/>
        <v>0.513428</v>
      </c>
      <c r="AZ41" s="13"/>
      <c r="BA41" s="13"/>
      <c r="BB41" s="30">
        <v>0.513428</v>
      </c>
      <c r="BC41" s="13"/>
      <c r="BD41" s="13">
        <f t="shared" si="61"/>
        <v>0</v>
      </c>
      <c r="BE41" s="13"/>
      <c r="BF41" s="13"/>
      <c r="BG41" s="1">
        <v>0</v>
      </c>
      <c r="BH41" s="13"/>
      <c r="BI41" s="13">
        <f t="shared" si="62"/>
        <v>25.526</v>
      </c>
      <c r="BJ41" s="13"/>
      <c r="BK41" s="13"/>
      <c r="BL41" s="1">
        <v>25.526</v>
      </c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>
        <f t="shared" si="64"/>
        <v>167.21142800000001</v>
      </c>
      <c r="BY41" s="13">
        <f t="shared" si="48"/>
        <v>0</v>
      </c>
      <c r="BZ41" s="13">
        <f t="shared" si="49"/>
        <v>0</v>
      </c>
      <c r="CA41" s="13">
        <f t="shared" si="50"/>
        <v>167.21142800000001</v>
      </c>
      <c r="CB41" s="13">
        <f t="shared" si="51"/>
        <v>0</v>
      </c>
      <c r="CC41" s="13">
        <f t="shared" si="65"/>
        <v>192.73742800000002</v>
      </c>
      <c r="CD41" s="13">
        <f t="shared" si="52"/>
        <v>0</v>
      </c>
      <c r="CE41" s="13">
        <f t="shared" si="53"/>
        <v>0</v>
      </c>
      <c r="CF41" s="13">
        <f t="shared" si="66"/>
        <v>192.73742800000002</v>
      </c>
      <c r="CG41" s="13">
        <f t="shared" si="54"/>
        <v>0</v>
      </c>
      <c r="CH41" s="9" t="s">
        <v>398</v>
      </c>
    </row>
    <row r="42" spans="1:86" ht="180" x14ac:dyDescent="0.25">
      <c r="A42" s="19" t="s">
        <v>42</v>
      </c>
      <c r="B42" s="19"/>
      <c r="C42" s="38" t="s">
        <v>54</v>
      </c>
      <c r="D42" s="39" t="s">
        <v>55</v>
      </c>
      <c r="E42" s="39" t="s">
        <v>322</v>
      </c>
      <c r="F42" s="39">
        <v>2013</v>
      </c>
      <c r="G42" s="39">
        <v>2017</v>
      </c>
      <c r="H42" s="19">
        <v>2018</v>
      </c>
      <c r="I42" s="43"/>
      <c r="J42" s="45"/>
      <c r="K42" s="13"/>
      <c r="L42" s="13">
        <v>68.814309999999992</v>
      </c>
      <c r="M42" s="13">
        <v>68.814309999999992</v>
      </c>
      <c r="N42" s="13" t="s">
        <v>384</v>
      </c>
      <c r="O42" s="13">
        <v>208.37299999999999</v>
      </c>
      <c r="P42" s="13">
        <v>40.805999999999997</v>
      </c>
      <c r="Q42" s="13">
        <v>25.547000000000001</v>
      </c>
      <c r="R42" s="13">
        <v>25.547000000000001</v>
      </c>
      <c r="S42" s="13"/>
      <c r="T42" s="13"/>
      <c r="U42" s="42">
        <f t="shared" si="46"/>
        <v>25.547000000000001</v>
      </c>
      <c r="V42" s="13">
        <f t="shared" si="55"/>
        <v>92.235595000000004</v>
      </c>
      <c r="W42" s="13">
        <f t="shared" si="47"/>
        <v>24.898</v>
      </c>
      <c r="X42" s="13">
        <f t="shared" si="56"/>
        <v>0</v>
      </c>
      <c r="Y42" s="13">
        <f t="shared" si="57"/>
        <v>16.439910000000001</v>
      </c>
      <c r="Z42" s="13"/>
      <c r="AA42" s="13"/>
      <c r="AB42" s="13"/>
      <c r="AC42" s="8"/>
      <c r="AD42" s="13"/>
      <c r="AE42" s="13"/>
      <c r="AF42" s="13"/>
      <c r="AG42" s="13"/>
      <c r="AH42" s="13"/>
      <c r="AI42" s="13"/>
      <c r="AJ42" s="13">
        <f t="shared" si="67"/>
        <v>0</v>
      </c>
      <c r="AK42" s="13"/>
      <c r="AL42" s="13"/>
      <c r="AM42" s="42">
        <v>0</v>
      </c>
      <c r="AN42" s="42"/>
      <c r="AO42" s="42">
        <f t="shared" si="58"/>
        <v>24.096</v>
      </c>
      <c r="AP42" s="42"/>
      <c r="AQ42" s="42"/>
      <c r="AR42" s="42">
        <v>24.096</v>
      </c>
      <c r="AS42" s="13"/>
      <c r="AT42" s="13">
        <f t="shared" si="59"/>
        <v>24.898</v>
      </c>
      <c r="AU42" s="13"/>
      <c r="AV42" s="13"/>
      <c r="AW42" s="13">
        <v>24.898</v>
      </c>
      <c r="AX42" s="13"/>
      <c r="AY42" s="13">
        <f t="shared" si="60"/>
        <v>10.893685</v>
      </c>
      <c r="AZ42" s="13"/>
      <c r="BA42" s="13"/>
      <c r="BB42" s="30">
        <v>10.893685</v>
      </c>
      <c r="BC42" s="13"/>
      <c r="BD42" s="13">
        <f t="shared" si="61"/>
        <v>0</v>
      </c>
      <c r="BE42" s="13"/>
      <c r="BF42" s="13"/>
      <c r="BG42" s="1">
        <v>0</v>
      </c>
      <c r="BH42" s="13"/>
      <c r="BI42" s="13">
        <f t="shared" si="62"/>
        <v>16.439910000000001</v>
      </c>
      <c r="BJ42" s="13"/>
      <c r="BK42" s="13"/>
      <c r="BL42" s="1">
        <v>16.439910000000001</v>
      </c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>
        <f t="shared" si="64"/>
        <v>34.989685000000001</v>
      </c>
      <c r="BY42" s="13">
        <f t="shared" si="48"/>
        <v>0</v>
      </c>
      <c r="BZ42" s="13">
        <f t="shared" si="49"/>
        <v>0</v>
      </c>
      <c r="CA42" s="13">
        <f t="shared" si="50"/>
        <v>34.989685000000001</v>
      </c>
      <c r="CB42" s="13">
        <f t="shared" si="51"/>
        <v>0</v>
      </c>
      <c r="CC42" s="13">
        <f t="shared" si="65"/>
        <v>51.429595000000006</v>
      </c>
      <c r="CD42" s="13">
        <f t="shared" si="52"/>
        <v>0</v>
      </c>
      <c r="CE42" s="13">
        <f t="shared" si="53"/>
        <v>0</v>
      </c>
      <c r="CF42" s="13">
        <f t="shared" si="66"/>
        <v>51.429595000000006</v>
      </c>
      <c r="CG42" s="13">
        <f t="shared" si="54"/>
        <v>0</v>
      </c>
      <c r="CH42" s="9" t="s">
        <v>398</v>
      </c>
    </row>
    <row r="43" spans="1:86" ht="210" x14ac:dyDescent="0.25">
      <c r="A43" s="19" t="s">
        <v>42</v>
      </c>
      <c r="B43" s="19"/>
      <c r="C43" s="38" t="s">
        <v>56</v>
      </c>
      <c r="D43" s="39" t="s">
        <v>57</v>
      </c>
      <c r="E43" s="39" t="s">
        <v>391</v>
      </c>
      <c r="F43" s="39">
        <v>2016</v>
      </c>
      <c r="G43" s="39">
        <v>2017</v>
      </c>
      <c r="H43" s="19">
        <v>2018</v>
      </c>
      <c r="I43" s="43"/>
      <c r="J43" s="45"/>
      <c r="K43" s="13"/>
      <c r="L43" s="13">
        <v>0.33</v>
      </c>
      <c r="M43" s="13">
        <v>0.33</v>
      </c>
      <c r="N43" s="13" t="s">
        <v>385</v>
      </c>
      <c r="O43" s="13">
        <v>5.5000000000000003E-4</v>
      </c>
      <c r="P43" s="13"/>
      <c r="Q43" s="13">
        <v>0.23400000000000001</v>
      </c>
      <c r="R43" s="13">
        <v>0.23400000000000001</v>
      </c>
      <c r="S43" s="13"/>
      <c r="T43" s="13"/>
      <c r="U43" s="42">
        <f t="shared" ref="U43:U60" si="68">I43+Q43</f>
        <v>0.23400000000000001</v>
      </c>
      <c r="V43" s="13">
        <f t="shared" si="55"/>
        <v>0.133101</v>
      </c>
      <c r="W43" s="13">
        <f t="shared" si="47"/>
        <v>0.22800000000000001</v>
      </c>
      <c r="X43" s="13">
        <f t="shared" si="56"/>
        <v>0</v>
      </c>
      <c r="Y43" s="13">
        <f t="shared" si="57"/>
        <v>0</v>
      </c>
      <c r="Z43" s="13"/>
      <c r="AA43" s="13"/>
      <c r="AB43" s="13"/>
      <c r="AC43" s="8"/>
      <c r="AD43" s="13"/>
      <c r="AE43" s="13"/>
      <c r="AF43" s="13"/>
      <c r="AG43" s="13"/>
      <c r="AH43" s="13"/>
      <c r="AI43" s="13"/>
      <c r="AJ43" s="13">
        <f t="shared" si="67"/>
        <v>0</v>
      </c>
      <c r="AK43" s="13"/>
      <c r="AL43" s="13"/>
      <c r="AM43" s="42">
        <v>0</v>
      </c>
      <c r="AN43" s="42"/>
      <c r="AO43" s="42">
        <f t="shared" si="58"/>
        <v>4.2999999999999997E-2</v>
      </c>
      <c r="AP43" s="42"/>
      <c r="AQ43" s="42"/>
      <c r="AR43" s="42">
        <v>4.2999999999999997E-2</v>
      </c>
      <c r="AS43" s="13"/>
      <c r="AT43" s="13">
        <f t="shared" si="59"/>
        <v>0.22800000000000001</v>
      </c>
      <c r="AU43" s="13"/>
      <c r="AV43" s="13"/>
      <c r="AW43" s="2">
        <v>0.22800000000000001</v>
      </c>
      <c r="AX43" s="13"/>
      <c r="AY43" s="13">
        <f t="shared" si="60"/>
        <v>9.0101000000000001E-2</v>
      </c>
      <c r="AZ43" s="13"/>
      <c r="BA43" s="13"/>
      <c r="BB43" s="30">
        <v>9.0101000000000001E-2</v>
      </c>
      <c r="BC43" s="13"/>
      <c r="BD43" s="13">
        <f t="shared" si="61"/>
        <v>0</v>
      </c>
      <c r="BE43" s="13"/>
      <c r="BF43" s="13"/>
      <c r="BG43" s="1">
        <v>0</v>
      </c>
      <c r="BH43" s="13"/>
      <c r="BI43" s="13">
        <f t="shared" si="62"/>
        <v>0</v>
      </c>
      <c r="BJ43" s="13"/>
      <c r="BK43" s="13"/>
      <c r="BL43" s="1">
        <v>0</v>
      </c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>
        <f t="shared" si="64"/>
        <v>0.133101</v>
      </c>
      <c r="BY43" s="13">
        <f t="shared" si="48"/>
        <v>0</v>
      </c>
      <c r="BZ43" s="13">
        <f t="shared" si="49"/>
        <v>0</v>
      </c>
      <c r="CA43" s="13">
        <f t="shared" si="50"/>
        <v>0.133101</v>
      </c>
      <c r="CB43" s="13">
        <f t="shared" si="51"/>
        <v>0</v>
      </c>
      <c r="CC43" s="13">
        <f t="shared" si="65"/>
        <v>0.133101</v>
      </c>
      <c r="CD43" s="13">
        <f t="shared" si="52"/>
        <v>0</v>
      </c>
      <c r="CE43" s="13">
        <f t="shared" si="53"/>
        <v>0</v>
      </c>
      <c r="CF43" s="13">
        <f t="shared" si="66"/>
        <v>0.133101</v>
      </c>
      <c r="CG43" s="13">
        <f t="shared" si="54"/>
        <v>0</v>
      </c>
      <c r="CH43" s="9" t="s">
        <v>400</v>
      </c>
    </row>
    <row r="44" spans="1:86" ht="210" x14ac:dyDescent="0.25">
      <c r="A44" s="19" t="s">
        <v>42</v>
      </c>
      <c r="B44" s="19"/>
      <c r="C44" s="38" t="s">
        <v>58</v>
      </c>
      <c r="D44" s="39" t="s">
        <v>59</v>
      </c>
      <c r="E44" s="39" t="s">
        <v>391</v>
      </c>
      <c r="F44" s="39">
        <v>2016</v>
      </c>
      <c r="G44" s="39">
        <v>2017</v>
      </c>
      <c r="H44" s="19">
        <v>2018</v>
      </c>
      <c r="I44" s="43"/>
      <c r="J44" s="45"/>
      <c r="K44" s="13"/>
      <c r="L44" s="13">
        <v>0.47399999999999998</v>
      </c>
      <c r="M44" s="13">
        <v>0.47399999999999998</v>
      </c>
      <c r="N44" s="13" t="s">
        <v>385</v>
      </c>
      <c r="O44" s="13">
        <v>5.5000000000000003E-4</v>
      </c>
      <c r="P44" s="13"/>
      <c r="Q44" s="13">
        <v>0.4</v>
      </c>
      <c r="R44" s="13">
        <v>0.4</v>
      </c>
      <c r="S44" s="13"/>
      <c r="T44" s="13"/>
      <c r="U44" s="42">
        <f t="shared" si="68"/>
        <v>0.4</v>
      </c>
      <c r="V44" s="13">
        <f t="shared" si="55"/>
        <v>0.10150000000000001</v>
      </c>
      <c r="W44" s="13">
        <f t="shared" si="47"/>
        <v>0.252</v>
      </c>
      <c r="X44" s="13">
        <f t="shared" si="56"/>
        <v>0</v>
      </c>
      <c r="Y44" s="13">
        <f t="shared" si="57"/>
        <v>0</v>
      </c>
      <c r="Z44" s="13"/>
      <c r="AA44" s="13"/>
      <c r="AB44" s="13"/>
      <c r="AC44" s="8"/>
      <c r="AD44" s="13"/>
      <c r="AE44" s="13"/>
      <c r="AF44" s="13"/>
      <c r="AG44" s="13"/>
      <c r="AH44" s="13"/>
      <c r="AI44" s="13"/>
      <c r="AJ44" s="13">
        <f t="shared" si="67"/>
        <v>0</v>
      </c>
      <c r="AK44" s="13"/>
      <c r="AL44" s="13"/>
      <c r="AM44" s="42">
        <v>0</v>
      </c>
      <c r="AN44" s="42"/>
      <c r="AO44" s="42">
        <f t="shared" si="58"/>
        <v>3.5999999999999997E-2</v>
      </c>
      <c r="AP44" s="42"/>
      <c r="AQ44" s="42"/>
      <c r="AR44" s="42">
        <v>3.5999999999999997E-2</v>
      </c>
      <c r="AS44" s="13"/>
      <c r="AT44" s="13">
        <f t="shared" si="59"/>
        <v>0.252</v>
      </c>
      <c r="AU44" s="13"/>
      <c r="AV44" s="13"/>
      <c r="AW44" s="2">
        <v>0.252</v>
      </c>
      <c r="AX44" s="13"/>
      <c r="AY44" s="13">
        <f t="shared" si="60"/>
        <v>6.5500000000000003E-2</v>
      </c>
      <c r="AZ44" s="13"/>
      <c r="BA44" s="13"/>
      <c r="BB44" s="30">
        <v>6.5500000000000003E-2</v>
      </c>
      <c r="BC44" s="13"/>
      <c r="BD44" s="13">
        <f t="shared" si="61"/>
        <v>0</v>
      </c>
      <c r="BE44" s="13"/>
      <c r="BF44" s="13"/>
      <c r="BG44" s="1">
        <v>0</v>
      </c>
      <c r="BH44" s="13"/>
      <c r="BI44" s="13">
        <f t="shared" si="62"/>
        <v>0</v>
      </c>
      <c r="BJ44" s="13"/>
      <c r="BK44" s="13"/>
      <c r="BL44" s="1">
        <v>0</v>
      </c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>
        <f t="shared" si="64"/>
        <v>0.10150000000000001</v>
      </c>
      <c r="BY44" s="13">
        <f t="shared" si="48"/>
        <v>0</v>
      </c>
      <c r="BZ44" s="13">
        <f t="shared" si="49"/>
        <v>0</v>
      </c>
      <c r="CA44" s="13">
        <f t="shared" si="50"/>
        <v>0.10150000000000001</v>
      </c>
      <c r="CB44" s="13">
        <f t="shared" si="51"/>
        <v>0</v>
      </c>
      <c r="CC44" s="13">
        <f t="shared" si="65"/>
        <v>0.10150000000000001</v>
      </c>
      <c r="CD44" s="13">
        <f t="shared" si="52"/>
        <v>0</v>
      </c>
      <c r="CE44" s="13">
        <f t="shared" si="53"/>
        <v>0</v>
      </c>
      <c r="CF44" s="13">
        <f t="shared" si="66"/>
        <v>0.10150000000000001</v>
      </c>
      <c r="CG44" s="13">
        <f t="shared" si="54"/>
        <v>0</v>
      </c>
      <c r="CH44" s="9" t="s">
        <v>400</v>
      </c>
    </row>
    <row r="45" spans="1:86" ht="210" x14ac:dyDescent="0.25">
      <c r="A45" s="19" t="s">
        <v>42</v>
      </c>
      <c r="B45" s="19"/>
      <c r="C45" s="38" t="s">
        <v>60</v>
      </c>
      <c r="D45" s="39" t="s">
        <v>61</v>
      </c>
      <c r="E45" s="39" t="s">
        <v>391</v>
      </c>
      <c r="F45" s="39">
        <v>2016</v>
      </c>
      <c r="G45" s="39">
        <v>2017</v>
      </c>
      <c r="H45" s="19">
        <v>2018</v>
      </c>
      <c r="I45" s="43"/>
      <c r="J45" s="45"/>
      <c r="K45" s="13"/>
      <c r="L45" s="13">
        <v>0.873</v>
      </c>
      <c r="M45" s="13">
        <v>0.873</v>
      </c>
      <c r="N45" s="13" t="s">
        <v>385</v>
      </c>
      <c r="O45" s="13">
        <v>5.5000000000000003E-4</v>
      </c>
      <c r="P45" s="13"/>
      <c r="Q45" s="13">
        <v>0.70299999999999996</v>
      </c>
      <c r="R45" s="13">
        <v>0.70299999999999996</v>
      </c>
      <c r="S45" s="13"/>
      <c r="T45" s="13"/>
      <c r="U45" s="42">
        <f t="shared" si="68"/>
        <v>0.70299999999999996</v>
      </c>
      <c r="V45" s="13">
        <f t="shared" si="55"/>
        <v>0.25665700000000002</v>
      </c>
      <c r="W45" s="13">
        <f t="shared" si="47"/>
        <v>0.66900000000000004</v>
      </c>
      <c r="X45" s="13">
        <f t="shared" si="56"/>
        <v>0</v>
      </c>
      <c r="Y45" s="13">
        <f t="shared" si="57"/>
        <v>0</v>
      </c>
      <c r="Z45" s="13"/>
      <c r="AA45" s="13"/>
      <c r="AB45" s="13"/>
      <c r="AC45" s="8"/>
      <c r="AD45" s="13"/>
      <c r="AE45" s="13"/>
      <c r="AF45" s="13"/>
      <c r="AG45" s="13"/>
      <c r="AH45" s="13"/>
      <c r="AI45" s="13"/>
      <c r="AJ45" s="13">
        <f t="shared" si="67"/>
        <v>0</v>
      </c>
      <c r="AK45" s="13"/>
      <c r="AL45" s="13"/>
      <c r="AM45" s="42">
        <v>0</v>
      </c>
      <c r="AN45" s="42"/>
      <c r="AO45" s="42">
        <f t="shared" si="58"/>
        <v>0.108</v>
      </c>
      <c r="AP45" s="42"/>
      <c r="AQ45" s="42"/>
      <c r="AR45" s="42">
        <v>0.108</v>
      </c>
      <c r="AS45" s="13"/>
      <c r="AT45" s="13">
        <f t="shared" si="59"/>
        <v>0.66900000000000004</v>
      </c>
      <c r="AU45" s="13"/>
      <c r="AV45" s="13"/>
      <c r="AW45" s="2">
        <v>0.66900000000000004</v>
      </c>
      <c r="AX45" s="13"/>
      <c r="AY45" s="13">
        <f t="shared" si="60"/>
        <v>0.14865700000000001</v>
      </c>
      <c r="AZ45" s="13"/>
      <c r="BA45" s="13"/>
      <c r="BB45" s="30">
        <v>0.14865700000000001</v>
      </c>
      <c r="BC45" s="13"/>
      <c r="BD45" s="13">
        <f t="shared" si="61"/>
        <v>0</v>
      </c>
      <c r="BE45" s="13"/>
      <c r="BF45" s="13"/>
      <c r="BG45" s="1">
        <v>0</v>
      </c>
      <c r="BH45" s="13"/>
      <c r="BI45" s="13">
        <f t="shared" si="62"/>
        <v>0</v>
      </c>
      <c r="BJ45" s="13"/>
      <c r="BK45" s="13"/>
      <c r="BL45" s="1">
        <v>0</v>
      </c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>
        <f t="shared" si="64"/>
        <v>0.25665700000000002</v>
      </c>
      <c r="BY45" s="13">
        <f t="shared" si="48"/>
        <v>0</v>
      </c>
      <c r="BZ45" s="13">
        <f t="shared" si="49"/>
        <v>0</v>
      </c>
      <c r="CA45" s="13">
        <f t="shared" si="50"/>
        <v>0.25665700000000002</v>
      </c>
      <c r="CB45" s="13">
        <f t="shared" si="51"/>
        <v>0</v>
      </c>
      <c r="CC45" s="13">
        <f t="shared" si="65"/>
        <v>0.25665700000000002</v>
      </c>
      <c r="CD45" s="13">
        <f t="shared" si="52"/>
        <v>0</v>
      </c>
      <c r="CE45" s="13">
        <f t="shared" si="53"/>
        <v>0</v>
      </c>
      <c r="CF45" s="13">
        <f t="shared" si="66"/>
        <v>0.25665700000000002</v>
      </c>
      <c r="CG45" s="13">
        <f t="shared" si="54"/>
        <v>0</v>
      </c>
      <c r="CH45" s="9" t="s">
        <v>400</v>
      </c>
    </row>
    <row r="46" spans="1:86" ht="210" x14ac:dyDescent="0.25">
      <c r="A46" s="19" t="s">
        <v>42</v>
      </c>
      <c r="B46" s="19"/>
      <c r="C46" s="38" t="s">
        <v>62</v>
      </c>
      <c r="D46" s="39" t="s">
        <v>63</v>
      </c>
      <c r="E46" s="39" t="s">
        <v>391</v>
      </c>
      <c r="F46" s="39">
        <v>2016</v>
      </c>
      <c r="G46" s="39">
        <v>2017</v>
      </c>
      <c r="H46" s="19">
        <v>2018</v>
      </c>
      <c r="I46" s="43"/>
      <c r="J46" s="43"/>
      <c r="K46" s="13"/>
      <c r="L46" s="13">
        <v>0.51300000000000001</v>
      </c>
      <c r="M46" s="13">
        <v>0.51300000000000001</v>
      </c>
      <c r="N46" s="13" t="s">
        <v>386</v>
      </c>
      <c r="O46" s="13">
        <v>5.5000000000000003E-4</v>
      </c>
      <c r="P46" s="13"/>
      <c r="Q46" s="13">
        <v>0.47599999999999998</v>
      </c>
      <c r="R46" s="13">
        <v>0.47599999999999998</v>
      </c>
      <c r="S46" s="13"/>
      <c r="T46" s="13"/>
      <c r="U46" s="42">
        <f t="shared" si="68"/>
        <v>0.47599999999999998</v>
      </c>
      <c r="V46" s="13">
        <f t="shared" si="55"/>
        <v>8.8805999999999996E-2</v>
      </c>
      <c r="W46" s="13">
        <f t="shared" si="47"/>
        <v>0.42399999999999999</v>
      </c>
      <c r="X46" s="13">
        <f t="shared" si="56"/>
        <v>0</v>
      </c>
      <c r="Y46" s="13">
        <f t="shared" si="57"/>
        <v>0</v>
      </c>
      <c r="Z46" s="13"/>
      <c r="AA46" s="13"/>
      <c r="AB46" s="13"/>
      <c r="AC46" s="8"/>
      <c r="AD46" s="13"/>
      <c r="AE46" s="13"/>
      <c r="AF46" s="13"/>
      <c r="AG46" s="13"/>
      <c r="AH46" s="13"/>
      <c r="AI46" s="13"/>
      <c r="AJ46" s="13">
        <f t="shared" si="67"/>
        <v>0</v>
      </c>
      <c r="AK46" s="13"/>
      <c r="AL46" s="13"/>
      <c r="AM46" s="42">
        <v>0</v>
      </c>
      <c r="AN46" s="42"/>
      <c r="AO46" s="42">
        <f t="shared" si="58"/>
        <v>5.1999999999999998E-2</v>
      </c>
      <c r="AP46" s="42"/>
      <c r="AQ46" s="42"/>
      <c r="AR46" s="42">
        <v>5.1999999999999998E-2</v>
      </c>
      <c r="AS46" s="13"/>
      <c r="AT46" s="13">
        <f t="shared" si="59"/>
        <v>0.42399999999999999</v>
      </c>
      <c r="AU46" s="13"/>
      <c r="AV46" s="13"/>
      <c r="AW46" s="2">
        <v>0.42399999999999999</v>
      </c>
      <c r="AX46" s="13"/>
      <c r="AY46" s="13">
        <f t="shared" si="60"/>
        <v>3.6805999999999998E-2</v>
      </c>
      <c r="AZ46" s="13"/>
      <c r="BA46" s="13"/>
      <c r="BB46" s="30">
        <v>3.6805999999999998E-2</v>
      </c>
      <c r="BC46" s="13"/>
      <c r="BD46" s="13">
        <f t="shared" si="61"/>
        <v>0</v>
      </c>
      <c r="BE46" s="13"/>
      <c r="BF46" s="13"/>
      <c r="BG46" s="1">
        <v>0</v>
      </c>
      <c r="BH46" s="13"/>
      <c r="BI46" s="13">
        <f t="shared" si="62"/>
        <v>0</v>
      </c>
      <c r="BJ46" s="13"/>
      <c r="BK46" s="13"/>
      <c r="BL46" s="1">
        <v>0</v>
      </c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>
        <f t="shared" si="64"/>
        <v>8.8805999999999996E-2</v>
      </c>
      <c r="BY46" s="13">
        <f t="shared" si="48"/>
        <v>0</v>
      </c>
      <c r="BZ46" s="13">
        <f t="shared" si="49"/>
        <v>0</v>
      </c>
      <c r="CA46" s="13">
        <f t="shared" si="50"/>
        <v>8.8805999999999996E-2</v>
      </c>
      <c r="CB46" s="13">
        <f t="shared" si="51"/>
        <v>0</v>
      </c>
      <c r="CC46" s="13">
        <f t="shared" si="65"/>
        <v>8.8805999999999996E-2</v>
      </c>
      <c r="CD46" s="13">
        <f t="shared" si="52"/>
        <v>0</v>
      </c>
      <c r="CE46" s="13">
        <f t="shared" si="53"/>
        <v>0</v>
      </c>
      <c r="CF46" s="13">
        <f t="shared" si="66"/>
        <v>8.8805999999999996E-2</v>
      </c>
      <c r="CG46" s="13">
        <f t="shared" si="54"/>
        <v>0</v>
      </c>
      <c r="CH46" s="9" t="s">
        <v>401</v>
      </c>
    </row>
    <row r="47" spans="1:86" ht="180" x14ac:dyDescent="0.25">
      <c r="A47" s="19" t="s">
        <v>42</v>
      </c>
      <c r="B47" s="19"/>
      <c r="C47" s="38" t="s">
        <v>64</v>
      </c>
      <c r="D47" s="39" t="s">
        <v>65</v>
      </c>
      <c r="E47" s="39" t="s">
        <v>391</v>
      </c>
      <c r="F47" s="39">
        <v>2016</v>
      </c>
      <c r="G47" s="39">
        <v>2017</v>
      </c>
      <c r="H47" s="19">
        <v>2018</v>
      </c>
      <c r="I47" s="43"/>
      <c r="J47" s="43"/>
      <c r="K47" s="13"/>
      <c r="L47" s="13">
        <v>0.41099999999999998</v>
      </c>
      <c r="M47" s="13">
        <v>0.41099999999999998</v>
      </c>
      <c r="N47" s="13" t="s">
        <v>382</v>
      </c>
      <c r="O47" s="13">
        <v>5.5000000000000003E-4</v>
      </c>
      <c r="P47" s="13"/>
      <c r="Q47" s="13">
        <v>0.35</v>
      </c>
      <c r="R47" s="13">
        <v>0.35</v>
      </c>
      <c r="S47" s="13"/>
      <c r="T47" s="13"/>
      <c r="U47" s="42">
        <f t="shared" si="68"/>
        <v>0.35</v>
      </c>
      <c r="V47" s="13">
        <f t="shared" si="55"/>
        <v>0.41402099999999997</v>
      </c>
      <c r="W47" s="13">
        <f t="shared" si="47"/>
        <v>0.34399999999999997</v>
      </c>
      <c r="X47" s="13">
        <f t="shared" si="56"/>
        <v>0</v>
      </c>
      <c r="Y47" s="13">
        <f t="shared" si="57"/>
        <v>0.28999999999999998</v>
      </c>
      <c r="Z47" s="13"/>
      <c r="AA47" s="13"/>
      <c r="AB47" s="13"/>
      <c r="AC47" s="8"/>
      <c r="AD47" s="13"/>
      <c r="AE47" s="13"/>
      <c r="AF47" s="13"/>
      <c r="AG47" s="13"/>
      <c r="AH47" s="13"/>
      <c r="AI47" s="13"/>
      <c r="AJ47" s="13">
        <f t="shared" si="67"/>
        <v>0</v>
      </c>
      <c r="AK47" s="13"/>
      <c r="AL47" s="13"/>
      <c r="AM47" s="42">
        <v>0</v>
      </c>
      <c r="AN47" s="42"/>
      <c r="AO47" s="42">
        <f t="shared" si="58"/>
        <v>6.0000000000000001E-3</v>
      </c>
      <c r="AP47" s="42"/>
      <c r="AQ47" s="42"/>
      <c r="AR47" s="42">
        <v>6.0000000000000001E-3</v>
      </c>
      <c r="AS47" s="13"/>
      <c r="AT47" s="13">
        <f t="shared" si="59"/>
        <v>0.34399999999999997</v>
      </c>
      <c r="AU47" s="13"/>
      <c r="AV47" s="13"/>
      <c r="AW47" s="2">
        <v>0.34399999999999997</v>
      </c>
      <c r="AX47" s="13"/>
      <c r="AY47" s="13">
        <f t="shared" si="60"/>
        <v>0.118021</v>
      </c>
      <c r="AZ47" s="13"/>
      <c r="BA47" s="13"/>
      <c r="BB47" s="30">
        <v>0.118021</v>
      </c>
      <c r="BC47" s="13"/>
      <c r="BD47" s="13">
        <f t="shared" si="61"/>
        <v>0</v>
      </c>
      <c r="BE47" s="13"/>
      <c r="BF47" s="13"/>
      <c r="BG47" s="1">
        <v>0</v>
      </c>
      <c r="BH47" s="13"/>
      <c r="BI47" s="13">
        <f t="shared" si="62"/>
        <v>0.28999999999999998</v>
      </c>
      <c r="BJ47" s="13"/>
      <c r="BK47" s="13"/>
      <c r="BL47" s="1">
        <v>0.28999999999999998</v>
      </c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>
        <f t="shared" si="64"/>
        <v>0.12402100000000001</v>
      </c>
      <c r="BY47" s="13">
        <f t="shared" si="48"/>
        <v>0</v>
      </c>
      <c r="BZ47" s="13">
        <f t="shared" si="49"/>
        <v>0</v>
      </c>
      <c r="CA47" s="13">
        <f t="shared" si="50"/>
        <v>0.12402100000000001</v>
      </c>
      <c r="CB47" s="13">
        <f t="shared" si="51"/>
        <v>0</v>
      </c>
      <c r="CC47" s="13">
        <f t="shared" si="65"/>
        <v>0.41402099999999997</v>
      </c>
      <c r="CD47" s="13">
        <f t="shared" si="52"/>
        <v>0</v>
      </c>
      <c r="CE47" s="13">
        <f t="shared" si="53"/>
        <v>0</v>
      </c>
      <c r="CF47" s="13">
        <f t="shared" si="66"/>
        <v>0.41402099999999997</v>
      </c>
      <c r="CG47" s="13">
        <f t="shared" si="54"/>
        <v>0</v>
      </c>
      <c r="CH47" s="9" t="s">
        <v>398</v>
      </c>
    </row>
    <row r="48" spans="1:86" ht="180" x14ac:dyDescent="0.25">
      <c r="A48" s="19" t="s">
        <v>42</v>
      </c>
      <c r="B48" s="19"/>
      <c r="C48" s="38" t="s">
        <v>66</v>
      </c>
      <c r="D48" s="39" t="s">
        <v>67</v>
      </c>
      <c r="E48" s="39" t="s">
        <v>391</v>
      </c>
      <c r="F48" s="39">
        <v>2016</v>
      </c>
      <c r="G48" s="39">
        <v>2017</v>
      </c>
      <c r="H48" s="19">
        <v>2018</v>
      </c>
      <c r="I48" s="43"/>
      <c r="J48" s="43"/>
      <c r="K48" s="13"/>
      <c r="L48" s="13">
        <v>1.02</v>
      </c>
      <c r="M48" s="13">
        <v>1.02</v>
      </c>
      <c r="N48" s="13" t="s">
        <v>382</v>
      </c>
      <c r="O48" s="13">
        <v>5.5000000000000003E-4</v>
      </c>
      <c r="P48" s="13"/>
      <c r="Q48" s="13">
        <v>0.63300000000000001</v>
      </c>
      <c r="R48" s="13">
        <v>0.63300000000000001</v>
      </c>
      <c r="S48" s="13"/>
      <c r="T48" s="13"/>
      <c r="U48" s="42">
        <f t="shared" si="68"/>
        <v>0.63300000000000001</v>
      </c>
      <c r="V48" s="13">
        <f t="shared" si="55"/>
        <v>1.017326</v>
      </c>
      <c r="W48" s="13">
        <f t="shared" si="47"/>
        <v>0.627</v>
      </c>
      <c r="X48" s="13">
        <f t="shared" si="56"/>
        <v>0</v>
      </c>
      <c r="Y48" s="13">
        <f t="shared" si="57"/>
        <v>0.75700000000000001</v>
      </c>
      <c r="Z48" s="13"/>
      <c r="AA48" s="13"/>
      <c r="AB48" s="13"/>
      <c r="AC48" s="8"/>
      <c r="AD48" s="13"/>
      <c r="AE48" s="13"/>
      <c r="AF48" s="13"/>
      <c r="AG48" s="13"/>
      <c r="AH48" s="13"/>
      <c r="AI48" s="13"/>
      <c r="AJ48" s="13">
        <f t="shared" si="67"/>
        <v>0</v>
      </c>
      <c r="AK48" s="13"/>
      <c r="AL48" s="13"/>
      <c r="AM48" s="42">
        <v>0</v>
      </c>
      <c r="AN48" s="42"/>
      <c r="AO48" s="42">
        <f t="shared" si="58"/>
        <v>6.0000000000000001E-3</v>
      </c>
      <c r="AP48" s="42"/>
      <c r="AQ48" s="42"/>
      <c r="AR48" s="42">
        <v>6.0000000000000001E-3</v>
      </c>
      <c r="AS48" s="13"/>
      <c r="AT48" s="13">
        <f t="shared" si="59"/>
        <v>0.627</v>
      </c>
      <c r="AU48" s="13"/>
      <c r="AV48" s="13"/>
      <c r="AW48" s="2">
        <v>0.627</v>
      </c>
      <c r="AX48" s="13"/>
      <c r="AY48" s="13">
        <f t="shared" si="60"/>
        <v>0.254326</v>
      </c>
      <c r="AZ48" s="13"/>
      <c r="BA48" s="13"/>
      <c r="BB48" s="30">
        <v>0.254326</v>
      </c>
      <c r="BC48" s="13"/>
      <c r="BD48" s="13">
        <f t="shared" si="61"/>
        <v>0</v>
      </c>
      <c r="BE48" s="13"/>
      <c r="BF48" s="13"/>
      <c r="BG48" s="1">
        <v>0</v>
      </c>
      <c r="BH48" s="13"/>
      <c r="BI48" s="13">
        <f t="shared" si="62"/>
        <v>0.75700000000000001</v>
      </c>
      <c r="BJ48" s="13"/>
      <c r="BK48" s="13"/>
      <c r="BL48" s="1">
        <v>0.75700000000000001</v>
      </c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>
        <f t="shared" si="64"/>
        <v>0.260326</v>
      </c>
      <c r="BY48" s="13">
        <f t="shared" si="48"/>
        <v>0</v>
      </c>
      <c r="BZ48" s="13">
        <f t="shared" si="49"/>
        <v>0</v>
      </c>
      <c r="CA48" s="13">
        <f t="shared" si="50"/>
        <v>0.260326</v>
      </c>
      <c r="CB48" s="13">
        <f t="shared" si="51"/>
        <v>0</v>
      </c>
      <c r="CC48" s="13">
        <f t="shared" si="65"/>
        <v>1.017326</v>
      </c>
      <c r="CD48" s="13">
        <f t="shared" si="52"/>
        <v>0</v>
      </c>
      <c r="CE48" s="13">
        <f t="shared" si="53"/>
        <v>0</v>
      </c>
      <c r="CF48" s="13">
        <f t="shared" si="66"/>
        <v>1.017326</v>
      </c>
      <c r="CG48" s="13">
        <f t="shared" si="54"/>
        <v>0</v>
      </c>
      <c r="CH48" s="9" t="s">
        <v>398</v>
      </c>
    </row>
    <row r="49" spans="1:86" s="3" customFormat="1" ht="180" x14ac:dyDescent="0.25">
      <c r="A49" s="19" t="s">
        <v>42</v>
      </c>
      <c r="B49" s="19"/>
      <c r="C49" s="38" t="s">
        <v>68</v>
      </c>
      <c r="D49" s="39" t="s">
        <v>69</v>
      </c>
      <c r="E49" s="39" t="s">
        <v>322</v>
      </c>
      <c r="F49" s="39">
        <v>2014</v>
      </c>
      <c r="G49" s="39">
        <v>2017</v>
      </c>
      <c r="H49" s="19">
        <v>2018</v>
      </c>
      <c r="I49" s="43"/>
      <c r="J49" s="43"/>
      <c r="K49" s="13"/>
      <c r="L49" s="13">
        <v>99.858999999999995</v>
      </c>
      <c r="M49" s="13">
        <v>99.858999999999995</v>
      </c>
      <c r="N49" s="13" t="s">
        <v>377</v>
      </c>
      <c r="O49" s="13">
        <v>198.5</v>
      </c>
      <c r="P49" s="13"/>
      <c r="Q49" s="13">
        <v>105.008</v>
      </c>
      <c r="R49" s="13">
        <v>105.008</v>
      </c>
      <c r="S49" s="13"/>
      <c r="T49" s="13"/>
      <c r="U49" s="42">
        <f t="shared" si="68"/>
        <v>105.008</v>
      </c>
      <c r="V49" s="13">
        <f t="shared" si="55"/>
        <v>99.857887000000005</v>
      </c>
      <c r="W49" s="13">
        <f t="shared" si="47"/>
        <v>104.74299999999999</v>
      </c>
      <c r="X49" s="13">
        <f t="shared" si="56"/>
        <v>0</v>
      </c>
      <c r="Y49" s="13">
        <f t="shared" si="57"/>
        <v>23.476929999999999</v>
      </c>
      <c r="Z49" s="13"/>
      <c r="AA49" s="13"/>
      <c r="AB49" s="13"/>
      <c r="AC49" s="8"/>
      <c r="AD49" s="13"/>
      <c r="AE49" s="13"/>
      <c r="AF49" s="13"/>
      <c r="AG49" s="13"/>
      <c r="AH49" s="13"/>
      <c r="AI49" s="13"/>
      <c r="AJ49" s="13">
        <f t="shared" si="67"/>
        <v>0</v>
      </c>
      <c r="AK49" s="13"/>
      <c r="AL49" s="13"/>
      <c r="AM49" s="42">
        <v>0</v>
      </c>
      <c r="AN49" s="42"/>
      <c r="AO49" s="42">
        <f t="shared" si="58"/>
        <v>0.26400000000000001</v>
      </c>
      <c r="AP49" s="42"/>
      <c r="AQ49" s="42"/>
      <c r="AR49" s="42">
        <v>0.26400000000000001</v>
      </c>
      <c r="AS49" s="13"/>
      <c r="AT49" s="13">
        <f t="shared" si="59"/>
        <v>104.74299999999999</v>
      </c>
      <c r="AU49" s="13"/>
      <c r="AV49" s="13"/>
      <c r="AW49" s="2">
        <v>104.74299999999999</v>
      </c>
      <c r="AX49" s="13"/>
      <c r="AY49" s="13">
        <f t="shared" si="60"/>
        <v>76.116956999999999</v>
      </c>
      <c r="AZ49" s="13"/>
      <c r="BA49" s="13"/>
      <c r="BB49" s="30">
        <v>76.116956999999999</v>
      </c>
      <c r="BC49" s="13"/>
      <c r="BD49" s="13">
        <f t="shared" si="61"/>
        <v>0</v>
      </c>
      <c r="BE49" s="13"/>
      <c r="BF49" s="13"/>
      <c r="BG49" s="1">
        <v>0</v>
      </c>
      <c r="BH49" s="13"/>
      <c r="BI49" s="13">
        <f t="shared" si="62"/>
        <v>23.476929999999999</v>
      </c>
      <c r="BJ49" s="13"/>
      <c r="BK49" s="13"/>
      <c r="BL49" s="1">
        <v>23.476929999999999</v>
      </c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>
        <f t="shared" si="64"/>
        <v>76.380956999999995</v>
      </c>
      <c r="BY49" s="13">
        <f t="shared" si="48"/>
        <v>0</v>
      </c>
      <c r="BZ49" s="13">
        <f t="shared" si="49"/>
        <v>0</v>
      </c>
      <c r="CA49" s="13">
        <f t="shared" si="50"/>
        <v>76.380956999999995</v>
      </c>
      <c r="CB49" s="13">
        <f t="shared" si="51"/>
        <v>0</v>
      </c>
      <c r="CC49" s="13">
        <f t="shared" si="65"/>
        <v>99.857886999999991</v>
      </c>
      <c r="CD49" s="13">
        <f t="shared" si="52"/>
        <v>0</v>
      </c>
      <c r="CE49" s="13">
        <f t="shared" si="53"/>
        <v>0</v>
      </c>
      <c r="CF49" s="13">
        <f t="shared" si="66"/>
        <v>99.857886999999991</v>
      </c>
      <c r="CG49" s="13">
        <f t="shared" si="54"/>
        <v>0</v>
      </c>
      <c r="CH49" s="9" t="s">
        <v>398</v>
      </c>
    </row>
    <row r="50" spans="1:86" ht="90" x14ac:dyDescent="0.25">
      <c r="A50" s="19" t="s">
        <v>42</v>
      </c>
      <c r="B50" s="19"/>
      <c r="C50" s="38" t="s">
        <v>70</v>
      </c>
      <c r="D50" s="39" t="s">
        <v>71</v>
      </c>
      <c r="E50" s="39" t="s">
        <v>390</v>
      </c>
      <c r="F50" s="39">
        <v>2018</v>
      </c>
      <c r="G50" s="39">
        <v>2019</v>
      </c>
      <c r="H50" s="19">
        <v>2019</v>
      </c>
      <c r="I50" s="13"/>
      <c r="J50" s="13"/>
      <c r="K50" s="40"/>
      <c r="L50" s="13"/>
      <c r="M50" s="13"/>
      <c r="N50" s="52"/>
      <c r="O50" s="13"/>
      <c r="P50" s="13"/>
      <c r="Q50" s="13">
        <v>38.329000000000001</v>
      </c>
      <c r="R50" s="13">
        <v>38.329000000000001</v>
      </c>
      <c r="S50" s="13">
        <v>38.329000000000001</v>
      </c>
      <c r="T50" s="13">
        <v>38.329000000000001</v>
      </c>
      <c r="U50" s="13">
        <f t="shared" si="68"/>
        <v>38.329000000000001</v>
      </c>
      <c r="V50" s="13">
        <f t="shared" si="55"/>
        <v>0</v>
      </c>
      <c r="W50" s="13">
        <f t="shared" si="47"/>
        <v>38.329000000000001</v>
      </c>
      <c r="X50" s="13">
        <f t="shared" si="56"/>
        <v>38.329000000000001</v>
      </c>
      <c r="Y50" s="13">
        <f t="shared" si="57"/>
        <v>0</v>
      </c>
      <c r="Z50" s="13"/>
      <c r="AA50" s="13"/>
      <c r="AB50" s="13"/>
      <c r="AC50" s="8"/>
      <c r="AD50" s="13"/>
      <c r="AE50" s="13"/>
      <c r="AF50" s="13"/>
      <c r="AG50" s="13"/>
      <c r="AH50" s="13"/>
      <c r="AI50" s="13"/>
      <c r="AJ50" s="13">
        <f t="shared" si="67"/>
        <v>1.738</v>
      </c>
      <c r="AK50" s="13"/>
      <c r="AL50" s="13"/>
      <c r="AM50" s="42">
        <v>1.738</v>
      </c>
      <c r="AN50" s="42"/>
      <c r="AO50" s="42"/>
      <c r="AP50" s="42"/>
      <c r="AQ50" s="42"/>
      <c r="AR50" s="42"/>
      <c r="AS50" s="13"/>
      <c r="AT50" s="13"/>
      <c r="AU50" s="13"/>
      <c r="AV50" s="13"/>
      <c r="AW50" s="13"/>
      <c r="AX50" s="13"/>
      <c r="AY50" s="13"/>
      <c r="AZ50" s="13"/>
      <c r="BA50" s="13"/>
      <c r="BB50" s="30"/>
      <c r="BC50" s="13"/>
      <c r="BD50" s="13"/>
      <c r="BE50" s="13"/>
      <c r="BF50" s="13"/>
      <c r="BG50" s="1"/>
      <c r="BH50" s="13"/>
      <c r="BI50" s="13"/>
      <c r="BJ50" s="13"/>
      <c r="BK50" s="13"/>
      <c r="BL50" s="1"/>
      <c r="BM50" s="13"/>
      <c r="BN50" s="13">
        <f>BO50+BP50+BQ50+BR50</f>
        <v>38.329000000000001</v>
      </c>
      <c r="BO50" s="13"/>
      <c r="BP50" s="13"/>
      <c r="BQ50" s="30">
        <v>38.329000000000001</v>
      </c>
      <c r="BR50" s="13"/>
      <c r="BS50" s="13">
        <f>BT50+BU50+BV50+BW50</f>
        <v>0</v>
      </c>
      <c r="BT50" s="13"/>
      <c r="BU50" s="13"/>
      <c r="BV50" s="13"/>
      <c r="BW50" s="13"/>
      <c r="BX50" s="13">
        <f t="shared" si="64"/>
        <v>38.329000000000001</v>
      </c>
      <c r="BY50" s="13">
        <f t="shared" si="48"/>
        <v>0</v>
      </c>
      <c r="BZ50" s="13">
        <f t="shared" si="49"/>
        <v>0</v>
      </c>
      <c r="CA50" s="13">
        <f t="shared" si="50"/>
        <v>38.329000000000001</v>
      </c>
      <c r="CB50" s="13">
        <f t="shared" si="51"/>
        <v>0</v>
      </c>
      <c r="CC50" s="13">
        <f t="shared" si="65"/>
        <v>0</v>
      </c>
      <c r="CD50" s="13">
        <f t="shared" si="52"/>
        <v>0</v>
      </c>
      <c r="CE50" s="13">
        <f t="shared" si="53"/>
        <v>0</v>
      </c>
      <c r="CF50" s="13">
        <f t="shared" si="66"/>
        <v>0</v>
      </c>
      <c r="CG50" s="13">
        <f t="shared" si="54"/>
        <v>0</v>
      </c>
      <c r="CH50" s="9" t="s">
        <v>415</v>
      </c>
    </row>
    <row r="51" spans="1:86" ht="90" x14ac:dyDescent="0.25">
      <c r="A51" s="19" t="s">
        <v>42</v>
      </c>
      <c r="B51" s="19"/>
      <c r="C51" s="38" t="s">
        <v>72</v>
      </c>
      <c r="D51" s="39" t="s">
        <v>73</v>
      </c>
      <c r="E51" s="39" t="s">
        <v>390</v>
      </c>
      <c r="F51" s="39">
        <v>2018</v>
      </c>
      <c r="G51" s="39">
        <v>2019</v>
      </c>
      <c r="H51" s="19">
        <v>2019</v>
      </c>
      <c r="I51" s="13"/>
      <c r="J51" s="13"/>
      <c r="K51" s="33"/>
      <c r="L51" s="13"/>
      <c r="M51" s="13"/>
      <c r="N51" s="52"/>
      <c r="O51" s="13"/>
      <c r="P51" s="13"/>
      <c r="Q51" s="13">
        <v>34.456000000000003</v>
      </c>
      <c r="R51" s="13">
        <v>34.456000000000003</v>
      </c>
      <c r="S51" s="13">
        <v>34.456000000000003</v>
      </c>
      <c r="T51" s="13">
        <v>34.456000000000003</v>
      </c>
      <c r="U51" s="13">
        <f t="shared" si="68"/>
        <v>34.456000000000003</v>
      </c>
      <c r="V51" s="13">
        <f t="shared" si="55"/>
        <v>0</v>
      </c>
      <c r="W51" s="13">
        <f t="shared" si="47"/>
        <v>34.456000000000003</v>
      </c>
      <c r="X51" s="13">
        <f t="shared" si="56"/>
        <v>34.456000000000003</v>
      </c>
      <c r="Y51" s="13">
        <f t="shared" si="57"/>
        <v>0</v>
      </c>
      <c r="Z51" s="13"/>
      <c r="AA51" s="13"/>
      <c r="AB51" s="13"/>
      <c r="AC51" s="8"/>
      <c r="AD51" s="13"/>
      <c r="AE51" s="13"/>
      <c r="AF51" s="13"/>
      <c r="AG51" s="13"/>
      <c r="AH51" s="13"/>
      <c r="AI51" s="13"/>
      <c r="AJ51" s="13"/>
      <c r="AK51" s="13"/>
      <c r="AL51" s="13"/>
      <c r="AM51" s="42"/>
      <c r="AN51" s="42"/>
      <c r="AO51" s="42"/>
      <c r="AP51" s="42"/>
      <c r="AQ51" s="42"/>
      <c r="AR51" s="42"/>
      <c r="AS51" s="13"/>
      <c r="AT51" s="13"/>
      <c r="AU51" s="13"/>
      <c r="AV51" s="13"/>
      <c r="AW51" s="13"/>
      <c r="AX51" s="13"/>
      <c r="AY51" s="13"/>
      <c r="AZ51" s="13"/>
      <c r="BA51" s="13"/>
      <c r="BB51" s="30"/>
      <c r="BC51" s="13"/>
      <c r="BD51" s="13"/>
      <c r="BE51" s="13"/>
      <c r="BF51" s="13"/>
      <c r="BG51" s="1"/>
      <c r="BH51" s="13"/>
      <c r="BI51" s="13"/>
      <c r="BJ51" s="13"/>
      <c r="BK51" s="13"/>
      <c r="BL51" s="1"/>
      <c r="BM51" s="13"/>
      <c r="BN51" s="13">
        <f t="shared" ref="BN51:BN53" si="69">BO51+BP51+BQ51+BR51</f>
        <v>34.456000000000003</v>
      </c>
      <c r="BO51" s="13"/>
      <c r="BP51" s="13"/>
      <c r="BQ51" s="30">
        <v>34.456000000000003</v>
      </c>
      <c r="BR51" s="13"/>
      <c r="BS51" s="13">
        <f t="shared" ref="BS51:BS53" si="70">BT51+BU51+BV51+BW51</f>
        <v>0</v>
      </c>
      <c r="BT51" s="13"/>
      <c r="BU51" s="13"/>
      <c r="BV51" s="13"/>
      <c r="BW51" s="13"/>
      <c r="BX51" s="13">
        <f t="shared" si="64"/>
        <v>34.456000000000003</v>
      </c>
      <c r="BY51" s="13">
        <f t="shared" si="48"/>
        <v>0</v>
      </c>
      <c r="BZ51" s="13">
        <f t="shared" si="49"/>
        <v>0</v>
      </c>
      <c r="CA51" s="13">
        <f t="shared" si="50"/>
        <v>34.456000000000003</v>
      </c>
      <c r="CB51" s="13">
        <f t="shared" si="51"/>
        <v>0</v>
      </c>
      <c r="CC51" s="13">
        <f t="shared" si="65"/>
        <v>0</v>
      </c>
      <c r="CD51" s="13">
        <f t="shared" si="52"/>
        <v>0</v>
      </c>
      <c r="CE51" s="13">
        <f t="shared" si="53"/>
        <v>0</v>
      </c>
      <c r="CF51" s="13">
        <f t="shared" si="66"/>
        <v>0</v>
      </c>
      <c r="CG51" s="13">
        <f t="shared" si="54"/>
        <v>0</v>
      </c>
      <c r="CH51" s="9" t="s">
        <v>415</v>
      </c>
    </row>
    <row r="52" spans="1:86" ht="90" x14ac:dyDescent="0.25">
      <c r="A52" s="19" t="s">
        <v>42</v>
      </c>
      <c r="B52" s="19"/>
      <c r="C52" s="38" t="s">
        <v>74</v>
      </c>
      <c r="D52" s="39" t="s">
        <v>75</v>
      </c>
      <c r="E52" s="39" t="s">
        <v>390</v>
      </c>
      <c r="F52" s="39">
        <v>2018</v>
      </c>
      <c r="G52" s="39">
        <v>2019</v>
      </c>
      <c r="H52" s="19">
        <v>2019</v>
      </c>
      <c r="I52" s="13"/>
      <c r="J52" s="13"/>
      <c r="K52" s="40"/>
      <c r="L52" s="13"/>
      <c r="M52" s="13"/>
      <c r="N52" s="52"/>
      <c r="O52" s="13"/>
      <c r="P52" s="13"/>
      <c r="Q52" s="13">
        <v>0.90100000000000002</v>
      </c>
      <c r="R52" s="13">
        <v>0.90100000000000002</v>
      </c>
      <c r="S52" s="13">
        <v>0.90100000000000002</v>
      </c>
      <c r="T52" s="13">
        <v>0.90100000000000002</v>
      </c>
      <c r="U52" s="13">
        <f t="shared" si="68"/>
        <v>0.90100000000000002</v>
      </c>
      <c r="V52" s="13">
        <f t="shared" si="55"/>
        <v>0</v>
      </c>
      <c r="W52" s="13">
        <f t="shared" si="47"/>
        <v>0.90100000000000002</v>
      </c>
      <c r="X52" s="13">
        <f t="shared" si="56"/>
        <v>0.90100000000000002</v>
      </c>
      <c r="Y52" s="13">
        <f t="shared" si="57"/>
        <v>0</v>
      </c>
      <c r="Z52" s="13"/>
      <c r="AA52" s="13"/>
      <c r="AB52" s="13"/>
      <c r="AC52" s="8"/>
      <c r="AD52" s="13"/>
      <c r="AE52" s="13"/>
      <c r="AF52" s="13"/>
      <c r="AG52" s="13"/>
      <c r="AH52" s="13"/>
      <c r="AI52" s="13"/>
      <c r="AJ52" s="13"/>
      <c r="AK52" s="13"/>
      <c r="AL52" s="13"/>
      <c r="AM52" s="42"/>
      <c r="AN52" s="42"/>
      <c r="AO52" s="42"/>
      <c r="AP52" s="42"/>
      <c r="AQ52" s="42"/>
      <c r="AR52" s="42"/>
      <c r="AS52" s="13"/>
      <c r="AT52" s="13"/>
      <c r="AU52" s="13"/>
      <c r="AV52" s="13"/>
      <c r="AW52" s="13"/>
      <c r="AX52" s="13"/>
      <c r="AY52" s="13"/>
      <c r="AZ52" s="13"/>
      <c r="BA52" s="13"/>
      <c r="BB52" s="30"/>
      <c r="BC52" s="13"/>
      <c r="BD52" s="13"/>
      <c r="BE52" s="13"/>
      <c r="BF52" s="13"/>
      <c r="BG52" s="1"/>
      <c r="BH52" s="13"/>
      <c r="BI52" s="13"/>
      <c r="BJ52" s="13"/>
      <c r="BK52" s="13"/>
      <c r="BL52" s="1"/>
      <c r="BM52" s="13"/>
      <c r="BN52" s="13">
        <f t="shared" si="69"/>
        <v>0.90100000000000002</v>
      </c>
      <c r="BO52" s="13"/>
      <c r="BP52" s="13"/>
      <c r="BQ52" s="30">
        <v>0.90100000000000002</v>
      </c>
      <c r="BR52" s="13"/>
      <c r="BS52" s="13">
        <f t="shared" si="70"/>
        <v>0</v>
      </c>
      <c r="BT52" s="13"/>
      <c r="BU52" s="13"/>
      <c r="BV52" s="13"/>
      <c r="BW52" s="13"/>
      <c r="BX52" s="13">
        <f t="shared" si="64"/>
        <v>0.90100000000000002</v>
      </c>
      <c r="BY52" s="13">
        <f t="shared" si="48"/>
        <v>0</v>
      </c>
      <c r="BZ52" s="13">
        <f t="shared" si="49"/>
        <v>0</v>
      </c>
      <c r="CA52" s="13">
        <f t="shared" si="50"/>
        <v>0.90100000000000002</v>
      </c>
      <c r="CB52" s="13">
        <f t="shared" si="51"/>
        <v>0</v>
      </c>
      <c r="CC52" s="13">
        <f t="shared" si="65"/>
        <v>0</v>
      </c>
      <c r="CD52" s="13">
        <f t="shared" si="52"/>
        <v>0</v>
      </c>
      <c r="CE52" s="13">
        <f t="shared" si="53"/>
        <v>0</v>
      </c>
      <c r="CF52" s="13">
        <f t="shared" si="66"/>
        <v>0</v>
      </c>
      <c r="CG52" s="13">
        <f t="shared" si="54"/>
        <v>0</v>
      </c>
      <c r="CH52" s="9" t="s">
        <v>415</v>
      </c>
    </row>
    <row r="53" spans="1:86" ht="90" x14ac:dyDescent="0.25">
      <c r="A53" s="19" t="s">
        <v>42</v>
      </c>
      <c r="B53" s="19"/>
      <c r="C53" s="38" t="s">
        <v>76</v>
      </c>
      <c r="D53" s="39" t="s">
        <v>77</v>
      </c>
      <c r="E53" s="39" t="s">
        <v>390</v>
      </c>
      <c r="F53" s="39">
        <v>2018</v>
      </c>
      <c r="G53" s="39">
        <v>2019</v>
      </c>
      <c r="H53" s="19">
        <v>2019</v>
      </c>
      <c r="I53" s="13"/>
      <c r="J53" s="13"/>
      <c r="K53" s="40"/>
      <c r="L53" s="13"/>
      <c r="M53" s="13"/>
      <c r="N53" s="52"/>
      <c r="O53" s="13"/>
      <c r="P53" s="13"/>
      <c r="Q53" s="13">
        <v>0.71</v>
      </c>
      <c r="R53" s="13">
        <v>0.71</v>
      </c>
      <c r="S53" s="13">
        <v>0.71</v>
      </c>
      <c r="T53" s="13">
        <v>0.71</v>
      </c>
      <c r="U53" s="13">
        <f t="shared" si="68"/>
        <v>0.71</v>
      </c>
      <c r="V53" s="13">
        <f t="shared" si="55"/>
        <v>0</v>
      </c>
      <c r="W53" s="13">
        <f t="shared" si="47"/>
        <v>0.71</v>
      </c>
      <c r="X53" s="13">
        <f t="shared" si="56"/>
        <v>0.71</v>
      </c>
      <c r="Y53" s="13">
        <f t="shared" si="57"/>
        <v>0</v>
      </c>
      <c r="Z53" s="13"/>
      <c r="AA53" s="13"/>
      <c r="AB53" s="13"/>
      <c r="AC53" s="8"/>
      <c r="AD53" s="13"/>
      <c r="AE53" s="13"/>
      <c r="AF53" s="13"/>
      <c r="AG53" s="13"/>
      <c r="AH53" s="13"/>
      <c r="AI53" s="13"/>
      <c r="AJ53" s="13"/>
      <c r="AK53" s="13"/>
      <c r="AL53" s="13"/>
      <c r="AM53" s="42"/>
      <c r="AN53" s="42"/>
      <c r="AO53" s="42"/>
      <c r="AP53" s="42"/>
      <c r="AQ53" s="42"/>
      <c r="AR53" s="42"/>
      <c r="AS53" s="13"/>
      <c r="AT53" s="13"/>
      <c r="AU53" s="13"/>
      <c r="AV53" s="13"/>
      <c r="AW53" s="13"/>
      <c r="AX53" s="13"/>
      <c r="AY53" s="13"/>
      <c r="AZ53" s="13"/>
      <c r="BA53" s="13"/>
      <c r="BB53" s="30"/>
      <c r="BC53" s="13"/>
      <c r="BD53" s="13"/>
      <c r="BE53" s="13"/>
      <c r="BF53" s="13"/>
      <c r="BG53" s="1"/>
      <c r="BH53" s="13"/>
      <c r="BI53" s="13"/>
      <c r="BJ53" s="13"/>
      <c r="BK53" s="13"/>
      <c r="BL53" s="1"/>
      <c r="BM53" s="13"/>
      <c r="BN53" s="13">
        <f t="shared" si="69"/>
        <v>0.71</v>
      </c>
      <c r="BO53" s="13"/>
      <c r="BP53" s="13"/>
      <c r="BQ53" s="30">
        <v>0.71</v>
      </c>
      <c r="BR53" s="13"/>
      <c r="BS53" s="13">
        <f t="shared" si="70"/>
        <v>0</v>
      </c>
      <c r="BT53" s="13"/>
      <c r="BU53" s="13"/>
      <c r="BV53" s="13"/>
      <c r="BW53" s="13"/>
      <c r="BX53" s="13">
        <f t="shared" si="64"/>
        <v>0.71</v>
      </c>
      <c r="BY53" s="13">
        <f t="shared" si="48"/>
        <v>0</v>
      </c>
      <c r="BZ53" s="13">
        <f t="shared" si="49"/>
        <v>0</v>
      </c>
      <c r="CA53" s="13">
        <f t="shared" si="50"/>
        <v>0.71</v>
      </c>
      <c r="CB53" s="13">
        <f t="shared" si="51"/>
        <v>0</v>
      </c>
      <c r="CC53" s="13">
        <f t="shared" si="65"/>
        <v>0</v>
      </c>
      <c r="CD53" s="13">
        <f t="shared" si="52"/>
        <v>0</v>
      </c>
      <c r="CE53" s="13">
        <f t="shared" si="53"/>
        <v>0</v>
      </c>
      <c r="CF53" s="13">
        <f t="shared" si="66"/>
        <v>0</v>
      </c>
      <c r="CG53" s="13">
        <f t="shared" si="54"/>
        <v>0</v>
      </c>
      <c r="CH53" s="9" t="s">
        <v>415</v>
      </c>
    </row>
    <row r="54" spans="1:86" s="32" customFormat="1" ht="30" x14ac:dyDescent="0.25">
      <c r="A54" s="33" t="s">
        <v>42</v>
      </c>
      <c r="B54" s="33"/>
      <c r="C54" s="35" t="s">
        <v>356</v>
      </c>
      <c r="D54" s="50" t="s">
        <v>358</v>
      </c>
      <c r="E54" s="39" t="s">
        <v>391</v>
      </c>
      <c r="F54" s="39">
        <v>2017</v>
      </c>
      <c r="G54" s="39"/>
      <c r="H54" s="33">
        <v>2018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>
        <v>0.58000000000000007</v>
      </c>
      <c r="T54" s="13">
        <v>0.58000000000000007</v>
      </c>
      <c r="U54" s="13">
        <f t="shared" si="68"/>
        <v>0</v>
      </c>
      <c r="V54" s="13">
        <f t="shared" si="55"/>
        <v>0.507826</v>
      </c>
      <c r="W54" s="13">
        <f t="shared" si="47"/>
        <v>0</v>
      </c>
      <c r="X54" s="13">
        <f t="shared" si="56"/>
        <v>0</v>
      </c>
      <c r="Y54" s="13">
        <f t="shared" si="57"/>
        <v>0.376</v>
      </c>
      <c r="Z54" s="13"/>
      <c r="AA54" s="13"/>
      <c r="AB54" s="13"/>
      <c r="AC54" s="8"/>
      <c r="AD54" s="13"/>
      <c r="AE54" s="13"/>
      <c r="AF54" s="13"/>
      <c r="AG54" s="13"/>
      <c r="AH54" s="13"/>
      <c r="AI54" s="13"/>
      <c r="AJ54" s="13"/>
      <c r="AK54" s="13"/>
      <c r="AL54" s="13"/>
      <c r="AM54" s="42"/>
      <c r="AN54" s="42"/>
      <c r="AO54" s="42"/>
      <c r="AP54" s="42"/>
      <c r="AQ54" s="42"/>
      <c r="AR54" s="42"/>
      <c r="AS54" s="13"/>
      <c r="AT54" s="13"/>
      <c r="AU54" s="13"/>
      <c r="AV54" s="13"/>
      <c r="AW54" s="13"/>
      <c r="AX54" s="13"/>
      <c r="AY54" s="13">
        <f t="shared" ref="AY54:AY55" si="71">AZ54+BA54+BB54+BC54</f>
        <v>0.131826</v>
      </c>
      <c r="AZ54" s="13"/>
      <c r="BA54" s="13"/>
      <c r="BB54" s="30">
        <v>0.131826</v>
      </c>
      <c r="BC54" s="13"/>
      <c r="BD54" s="13">
        <f t="shared" ref="BD54:BD60" si="72">BE54+BF54+BG54+BH54</f>
        <v>0</v>
      </c>
      <c r="BE54" s="13"/>
      <c r="BF54" s="13"/>
      <c r="BG54" s="1">
        <v>0</v>
      </c>
      <c r="BH54" s="13"/>
      <c r="BI54" s="13">
        <f t="shared" ref="BI54:BI60" si="73">BJ54+BK54+BL54+BM54</f>
        <v>0.376</v>
      </c>
      <c r="BJ54" s="13"/>
      <c r="BK54" s="13"/>
      <c r="BL54" s="36">
        <v>0.376</v>
      </c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>
        <f t="shared" si="64"/>
        <v>0.131826</v>
      </c>
      <c r="BY54" s="13"/>
      <c r="BZ54" s="13"/>
      <c r="CA54" s="13">
        <f t="shared" si="50"/>
        <v>0.131826</v>
      </c>
      <c r="CB54" s="13"/>
      <c r="CC54" s="13">
        <f t="shared" si="65"/>
        <v>0.507826</v>
      </c>
      <c r="CD54" s="13"/>
      <c r="CE54" s="13"/>
      <c r="CF54" s="13">
        <f t="shared" si="66"/>
        <v>0.507826</v>
      </c>
      <c r="CG54" s="13"/>
      <c r="CH54" s="9" t="s">
        <v>402</v>
      </c>
    </row>
    <row r="55" spans="1:86" s="32" customFormat="1" ht="30" x14ac:dyDescent="0.25">
      <c r="A55" s="33" t="s">
        <v>42</v>
      </c>
      <c r="B55" s="33"/>
      <c r="C55" s="35" t="s">
        <v>365</v>
      </c>
      <c r="D55" s="50" t="s">
        <v>359</v>
      </c>
      <c r="E55" s="39" t="s">
        <v>390</v>
      </c>
      <c r="F55" s="39">
        <v>2017</v>
      </c>
      <c r="G55" s="39"/>
      <c r="H55" s="33">
        <v>2018</v>
      </c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>
        <v>0.35099999999999998</v>
      </c>
      <c r="T55" s="13">
        <v>0.35099999999999998</v>
      </c>
      <c r="U55" s="13">
        <f t="shared" si="68"/>
        <v>0</v>
      </c>
      <c r="V55" s="13">
        <f t="shared" si="55"/>
        <v>0.29986000000000002</v>
      </c>
      <c r="W55" s="13">
        <f t="shared" si="47"/>
        <v>0</v>
      </c>
      <c r="X55" s="13">
        <f t="shared" si="56"/>
        <v>0</v>
      </c>
      <c r="Y55" s="13">
        <f t="shared" si="57"/>
        <v>0.26600000000000001</v>
      </c>
      <c r="Z55" s="13"/>
      <c r="AA55" s="13"/>
      <c r="AB55" s="13"/>
      <c r="AC55" s="8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>
        <f t="shared" si="71"/>
        <v>3.3860000000000001E-2</v>
      </c>
      <c r="AZ55" s="13"/>
      <c r="BA55" s="13"/>
      <c r="BB55" s="30">
        <v>3.3860000000000001E-2</v>
      </c>
      <c r="BC55" s="13"/>
      <c r="BD55" s="13">
        <f t="shared" si="72"/>
        <v>0</v>
      </c>
      <c r="BE55" s="13"/>
      <c r="BF55" s="13"/>
      <c r="BG55" s="1">
        <v>0</v>
      </c>
      <c r="BH55" s="13"/>
      <c r="BI55" s="13">
        <f t="shared" si="73"/>
        <v>0.26600000000000001</v>
      </c>
      <c r="BJ55" s="13"/>
      <c r="BK55" s="13"/>
      <c r="BL55" s="36">
        <v>0.26600000000000001</v>
      </c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>
        <f t="shared" si="64"/>
        <v>3.3860000000000001E-2</v>
      </c>
      <c r="BY55" s="13"/>
      <c r="BZ55" s="13"/>
      <c r="CA55" s="13">
        <f t="shared" si="50"/>
        <v>3.3860000000000001E-2</v>
      </c>
      <c r="CB55" s="13"/>
      <c r="CC55" s="13">
        <f t="shared" si="65"/>
        <v>0.29986000000000002</v>
      </c>
      <c r="CD55" s="13"/>
      <c r="CE55" s="13"/>
      <c r="CF55" s="13">
        <f t="shared" si="66"/>
        <v>0.29986000000000002</v>
      </c>
      <c r="CG55" s="13"/>
      <c r="CH55" s="9" t="s">
        <v>402</v>
      </c>
    </row>
    <row r="56" spans="1:86" s="32" customFormat="1" ht="30" x14ac:dyDescent="0.25">
      <c r="A56" s="33" t="s">
        <v>42</v>
      </c>
      <c r="B56" s="33"/>
      <c r="C56" s="35" t="s">
        <v>367</v>
      </c>
      <c r="D56" s="50" t="s">
        <v>372</v>
      </c>
      <c r="E56" s="39" t="s">
        <v>390</v>
      </c>
      <c r="F56" s="39">
        <v>2018</v>
      </c>
      <c r="G56" s="39"/>
      <c r="H56" s="41">
        <v>2018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>
        <v>0.34499999999999997</v>
      </c>
      <c r="T56" s="13">
        <v>0.34499999999999997</v>
      </c>
      <c r="U56" s="13">
        <f t="shared" si="68"/>
        <v>0</v>
      </c>
      <c r="V56" s="13">
        <f t="shared" si="55"/>
        <v>0.28999999999999998</v>
      </c>
      <c r="W56" s="13">
        <f t="shared" si="47"/>
        <v>0</v>
      </c>
      <c r="X56" s="13">
        <f t="shared" si="56"/>
        <v>0</v>
      </c>
      <c r="Y56" s="13">
        <f t="shared" si="57"/>
        <v>0.28999999999999998</v>
      </c>
      <c r="Z56" s="13"/>
      <c r="AA56" s="13"/>
      <c r="AB56" s="13"/>
      <c r="AC56" s="8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>
        <f t="shared" si="72"/>
        <v>0</v>
      </c>
      <c r="BE56" s="13"/>
      <c r="BF56" s="13"/>
      <c r="BG56" s="1">
        <v>0</v>
      </c>
      <c r="BH56" s="13"/>
      <c r="BI56" s="13">
        <f t="shared" si="73"/>
        <v>0.28999999999999998</v>
      </c>
      <c r="BJ56" s="13"/>
      <c r="BK56" s="13"/>
      <c r="BL56" s="36">
        <v>0.28999999999999998</v>
      </c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>
        <f t="shared" si="64"/>
        <v>0</v>
      </c>
      <c r="BY56" s="13"/>
      <c r="BZ56" s="13"/>
      <c r="CA56" s="13">
        <f t="shared" si="50"/>
        <v>0</v>
      </c>
      <c r="CB56" s="13"/>
      <c r="CC56" s="13">
        <f t="shared" si="65"/>
        <v>0.28999999999999998</v>
      </c>
      <c r="CD56" s="13"/>
      <c r="CE56" s="13"/>
      <c r="CF56" s="13">
        <f t="shared" si="66"/>
        <v>0.28999999999999998</v>
      </c>
      <c r="CG56" s="13"/>
      <c r="CH56" s="9" t="s">
        <v>402</v>
      </c>
    </row>
    <row r="57" spans="1:86" s="32" customFormat="1" ht="30" x14ac:dyDescent="0.25">
      <c r="A57" s="33" t="s">
        <v>42</v>
      </c>
      <c r="B57" s="33"/>
      <c r="C57" s="35" t="s">
        <v>368</v>
      </c>
      <c r="D57" s="50" t="s">
        <v>373</v>
      </c>
      <c r="E57" s="39" t="s">
        <v>390</v>
      </c>
      <c r="F57" s="39">
        <v>2018</v>
      </c>
      <c r="G57" s="39"/>
      <c r="H57" s="41">
        <v>2018</v>
      </c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36">
        <v>1.3498920000000001</v>
      </c>
      <c r="T57" s="36">
        <v>1.3498920000000001</v>
      </c>
      <c r="U57" s="13">
        <f t="shared" si="68"/>
        <v>0</v>
      </c>
      <c r="V57" s="13">
        <f t="shared" si="55"/>
        <v>1.1339999999999999</v>
      </c>
      <c r="W57" s="13">
        <f t="shared" si="47"/>
        <v>0</v>
      </c>
      <c r="X57" s="13">
        <f t="shared" si="56"/>
        <v>0</v>
      </c>
      <c r="Y57" s="13">
        <f t="shared" si="57"/>
        <v>1.1339999999999999</v>
      </c>
      <c r="Z57" s="13"/>
      <c r="AA57" s="13"/>
      <c r="AB57" s="13"/>
      <c r="AC57" s="8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>
        <f t="shared" si="72"/>
        <v>0</v>
      </c>
      <c r="BE57" s="13"/>
      <c r="BF57" s="13"/>
      <c r="BG57" s="1">
        <v>0</v>
      </c>
      <c r="BH57" s="13"/>
      <c r="BI57" s="13">
        <f t="shared" si="73"/>
        <v>1.1339999999999999</v>
      </c>
      <c r="BJ57" s="13"/>
      <c r="BK57" s="13"/>
      <c r="BL57" s="36">
        <v>1.1339999999999999</v>
      </c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>
        <f t="shared" si="64"/>
        <v>0</v>
      </c>
      <c r="BY57" s="13"/>
      <c r="BZ57" s="13"/>
      <c r="CA57" s="13">
        <f t="shared" si="50"/>
        <v>0</v>
      </c>
      <c r="CB57" s="13"/>
      <c r="CC57" s="13">
        <f t="shared" si="65"/>
        <v>1.1339999999999999</v>
      </c>
      <c r="CD57" s="13"/>
      <c r="CE57" s="13"/>
      <c r="CF57" s="13">
        <f t="shared" si="66"/>
        <v>1.1339999999999999</v>
      </c>
      <c r="CG57" s="13"/>
      <c r="CH57" s="9" t="s">
        <v>402</v>
      </c>
    </row>
    <row r="58" spans="1:86" s="32" customFormat="1" ht="30" x14ac:dyDescent="0.25">
      <c r="A58" s="33" t="s">
        <v>42</v>
      </c>
      <c r="B58" s="33"/>
      <c r="C58" s="35" t="s">
        <v>369</v>
      </c>
      <c r="D58" s="50" t="s">
        <v>374</v>
      </c>
      <c r="E58" s="39" t="s">
        <v>390</v>
      </c>
      <c r="F58" s="39">
        <v>2018</v>
      </c>
      <c r="G58" s="39"/>
      <c r="H58" s="41">
        <v>2018</v>
      </c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36">
        <v>0.25737900000000002</v>
      </c>
      <c r="T58" s="36">
        <v>0.25737900000000002</v>
      </c>
      <c r="U58" s="13">
        <f t="shared" si="68"/>
        <v>0</v>
      </c>
      <c r="V58" s="13">
        <f t="shared" si="55"/>
        <v>0.216</v>
      </c>
      <c r="W58" s="13">
        <f t="shared" si="47"/>
        <v>0</v>
      </c>
      <c r="X58" s="13">
        <f t="shared" si="56"/>
        <v>0</v>
      </c>
      <c r="Y58" s="13">
        <f t="shared" si="57"/>
        <v>0.216</v>
      </c>
      <c r="Z58" s="13"/>
      <c r="AA58" s="13"/>
      <c r="AB58" s="13"/>
      <c r="AC58" s="8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>
        <f t="shared" si="72"/>
        <v>0</v>
      </c>
      <c r="BE58" s="13"/>
      <c r="BF58" s="13"/>
      <c r="BG58" s="1">
        <v>0</v>
      </c>
      <c r="BH58" s="13"/>
      <c r="BI58" s="13">
        <f t="shared" si="73"/>
        <v>0.216</v>
      </c>
      <c r="BJ58" s="13"/>
      <c r="BK58" s="13"/>
      <c r="BL58" s="36">
        <v>0.216</v>
      </c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>
        <f t="shared" si="64"/>
        <v>0</v>
      </c>
      <c r="BY58" s="13"/>
      <c r="BZ58" s="13"/>
      <c r="CA58" s="13">
        <f t="shared" si="50"/>
        <v>0</v>
      </c>
      <c r="CB58" s="13"/>
      <c r="CC58" s="13">
        <f t="shared" si="65"/>
        <v>0.216</v>
      </c>
      <c r="CD58" s="13"/>
      <c r="CE58" s="13"/>
      <c r="CF58" s="13">
        <f t="shared" si="66"/>
        <v>0.216</v>
      </c>
      <c r="CG58" s="13"/>
      <c r="CH58" s="9" t="s">
        <v>402</v>
      </c>
    </row>
    <row r="59" spans="1:86" s="32" customFormat="1" ht="30" x14ac:dyDescent="0.25">
      <c r="A59" s="33" t="s">
        <v>42</v>
      </c>
      <c r="B59" s="33"/>
      <c r="C59" s="35" t="s">
        <v>370</v>
      </c>
      <c r="D59" s="50" t="s">
        <v>375</v>
      </c>
      <c r="E59" s="39" t="s">
        <v>390</v>
      </c>
      <c r="F59" s="39">
        <v>2018</v>
      </c>
      <c r="G59" s="39"/>
      <c r="H59" s="41">
        <v>2018</v>
      </c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36">
        <v>0.18415899999999999</v>
      </c>
      <c r="T59" s="36">
        <v>0.18415899999999999</v>
      </c>
      <c r="U59" s="13">
        <f t="shared" si="68"/>
        <v>0</v>
      </c>
      <c r="V59" s="13">
        <f t="shared" si="55"/>
        <v>0.155</v>
      </c>
      <c r="W59" s="13">
        <f t="shared" si="47"/>
        <v>0</v>
      </c>
      <c r="X59" s="13">
        <f t="shared" si="56"/>
        <v>0</v>
      </c>
      <c r="Y59" s="13">
        <f t="shared" si="57"/>
        <v>0.155</v>
      </c>
      <c r="Z59" s="13"/>
      <c r="AA59" s="13"/>
      <c r="AB59" s="13"/>
      <c r="AC59" s="8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>
        <f t="shared" si="72"/>
        <v>0</v>
      </c>
      <c r="BE59" s="13"/>
      <c r="BF59" s="13"/>
      <c r="BG59" s="1">
        <v>0</v>
      </c>
      <c r="BH59" s="13"/>
      <c r="BI59" s="13">
        <f t="shared" si="73"/>
        <v>0.155</v>
      </c>
      <c r="BJ59" s="13"/>
      <c r="BK59" s="13"/>
      <c r="BL59" s="36">
        <v>0.155</v>
      </c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>
        <f t="shared" si="64"/>
        <v>0</v>
      </c>
      <c r="BY59" s="13"/>
      <c r="BZ59" s="13"/>
      <c r="CA59" s="13">
        <f t="shared" si="50"/>
        <v>0</v>
      </c>
      <c r="CB59" s="13"/>
      <c r="CC59" s="13">
        <f t="shared" si="65"/>
        <v>0.155</v>
      </c>
      <c r="CD59" s="13"/>
      <c r="CE59" s="13"/>
      <c r="CF59" s="13">
        <f t="shared" si="66"/>
        <v>0.155</v>
      </c>
      <c r="CG59" s="13"/>
      <c r="CH59" s="9" t="s">
        <v>402</v>
      </c>
    </row>
    <row r="60" spans="1:86" s="32" customFormat="1" ht="30" x14ac:dyDescent="0.25">
      <c r="A60" s="33" t="s">
        <v>42</v>
      </c>
      <c r="B60" s="33"/>
      <c r="C60" s="35" t="s">
        <v>371</v>
      </c>
      <c r="D60" s="50" t="s">
        <v>376</v>
      </c>
      <c r="E60" s="39" t="s">
        <v>390</v>
      </c>
      <c r="F60" s="39">
        <v>2018</v>
      </c>
      <c r="G60" s="39"/>
      <c r="H60" s="41">
        <v>2018</v>
      </c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36">
        <v>0.36720900000000001</v>
      </c>
      <c r="T60" s="36">
        <v>0.36720900000000001</v>
      </c>
      <c r="U60" s="13">
        <f t="shared" si="68"/>
        <v>0</v>
      </c>
      <c r="V60" s="13">
        <f t="shared" si="55"/>
        <v>0.308</v>
      </c>
      <c r="W60" s="13">
        <f t="shared" si="47"/>
        <v>0</v>
      </c>
      <c r="X60" s="13">
        <f t="shared" si="56"/>
        <v>0</v>
      </c>
      <c r="Y60" s="13">
        <f t="shared" si="57"/>
        <v>0.308</v>
      </c>
      <c r="Z60" s="13"/>
      <c r="AA60" s="13"/>
      <c r="AB60" s="13"/>
      <c r="AC60" s="8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>
        <f t="shared" si="72"/>
        <v>0</v>
      </c>
      <c r="BE60" s="13"/>
      <c r="BF60" s="13"/>
      <c r="BG60" s="1">
        <v>0</v>
      </c>
      <c r="BH60" s="13"/>
      <c r="BI60" s="13">
        <f t="shared" si="73"/>
        <v>0.308</v>
      </c>
      <c r="BJ60" s="13"/>
      <c r="BK60" s="13"/>
      <c r="BL60" s="36">
        <v>0.308</v>
      </c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>
        <f t="shared" si="64"/>
        <v>0</v>
      </c>
      <c r="BY60" s="13"/>
      <c r="BZ60" s="13"/>
      <c r="CA60" s="13">
        <f t="shared" si="50"/>
        <v>0</v>
      </c>
      <c r="CB60" s="13"/>
      <c r="CC60" s="13">
        <f t="shared" si="65"/>
        <v>0.308</v>
      </c>
      <c r="CD60" s="13"/>
      <c r="CE60" s="13"/>
      <c r="CF60" s="13">
        <f t="shared" si="66"/>
        <v>0.308</v>
      </c>
      <c r="CG60" s="13"/>
      <c r="CH60" s="9" t="s">
        <v>402</v>
      </c>
    </row>
    <row r="61" spans="1:86" ht="60" x14ac:dyDescent="0.25">
      <c r="A61" s="19" t="s">
        <v>78</v>
      </c>
      <c r="B61" s="4"/>
      <c r="C61" s="5" t="s">
        <v>79</v>
      </c>
      <c r="D61" s="4" t="s">
        <v>9</v>
      </c>
      <c r="E61" s="14"/>
      <c r="F61" s="14"/>
      <c r="G61" s="14"/>
      <c r="H61" s="4"/>
      <c r="I61" s="7">
        <f>SUM(I62:I73)</f>
        <v>4.0939999999999994</v>
      </c>
      <c r="J61" s="7">
        <f>SUM(J62:J73)</f>
        <v>4.0939999999999994</v>
      </c>
      <c r="K61" s="4"/>
      <c r="L61" s="7">
        <f>SUM(L62:L73)</f>
        <v>3.7759999999999998</v>
      </c>
      <c r="M61" s="7">
        <f>SUM(M62:M73)</f>
        <v>3.7759999999999998</v>
      </c>
      <c r="N61" s="6"/>
      <c r="O61" s="7">
        <f t="shared" ref="O61:AT61" si="74">SUM(O62:O73)</f>
        <v>0</v>
      </c>
      <c r="P61" s="7">
        <f t="shared" si="74"/>
        <v>0.47699999999999992</v>
      </c>
      <c r="Q61" s="7">
        <f t="shared" si="74"/>
        <v>382.637</v>
      </c>
      <c r="R61" s="7">
        <f t="shared" si="74"/>
        <v>382.637</v>
      </c>
      <c r="S61" s="7">
        <f t="shared" si="74"/>
        <v>368.19071000000002</v>
      </c>
      <c r="T61" s="7">
        <f t="shared" si="74"/>
        <v>368.19071000000002</v>
      </c>
      <c r="U61" s="7">
        <f t="shared" si="74"/>
        <v>386.73099999999999</v>
      </c>
      <c r="V61" s="7">
        <f t="shared" si="74"/>
        <v>371.97546771000003</v>
      </c>
      <c r="W61" s="7">
        <f t="shared" si="74"/>
        <v>386.03</v>
      </c>
      <c r="X61" s="7">
        <f t="shared" si="74"/>
        <v>313.71500000000003</v>
      </c>
      <c r="Y61" s="7">
        <f t="shared" si="74"/>
        <v>363.75700000000001</v>
      </c>
      <c r="Z61" s="7">
        <f t="shared" si="74"/>
        <v>0</v>
      </c>
      <c r="AA61" s="7">
        <f t="shared" si="74"/>
        <v>0</v>
      </c>
      <c r="AB61" s="7">
        <f t="shared" si="74"/>
        <v>0</v>
      </c>
      <c r="AC61" s="7">
        <f t="shared" si="74"/>
        <v>0</v>
      </c>
      <c r="AD61" s="7">
        <f t="shared" si="74"/>
        <v>0</v>
      </c>
      <c r="AE61" s="7">
        <f t="shared" si="74"/>
        <v>0</v>
      </c>
      <c r="AF61" s="7">
        <f t="shared" si="74"/>
        <v>0</v>
      </c>
      <c r="AG61" s="7">
        <f t="shared" si="74"/>
        <v>0</v>
      </c>
      <c r="AH61" s="7">
        <f t="shared" si="74"/>
        <v>0</v>
      </c>
      <c r="AI61" s="7">
        <f t="shared" si="74"/>
        <v>0</v>
      </c>
      <c r="AJ61" s="7">
        <f t="shared" si="74"/>
        <v>69.313999999999993</v>
      </c>
      <c r="AK61" s="7">
        <f t="shared" si="74"/>
        <v>0</v>
      </c>
      <c r="AL61" s="7">
        <f t="shared" si="74"/>
        <v>0</v>
      </c>
      <c r="AM61" s="7">
        <f t="shared" si="74"/>
        <v>69.313999999999993</v>
      </c>
      <c r="AN61" s="7">
        <f t="shared" si="74"/>
        <v>0</v>
      </c>
      <c r="AO61" s="7">
        <f t="shared" si="74"/>
        <v>1.1569999999999998</v>
      </c>
      <c r="AP61" s="7">
        <f t="shared" si="74"/>
        <v>0</v>
      </c>
      <c r="AQ61" s="7">
        <f t="shared" si="74"/>
        <v>0</v>
      </c>
      <c r="AR61" s="7">
        <f t="shared" si="74"/>
        <v>1.1569999999999998</v>
      </c>
      <c r="AS61" s="7">
        <f t="shared" si="74"/>
        <v>0</v>
      </c>
      <c r="AT61" s="7">
        <f t="shared" si="74"/>
        <v>72.314999999999998</v>
      </c>
      <c r="AU61" s="7">
        <f t="shared" ref="AU61:BZ61" si="75">SUM(AU62:AU73)</f>
        <v>0</v>
      </c>
      <c r="AV61" s="7">
        <f t="shared" si="75"/>
        <v>0</v>
      </c>
      <c r="AW61" s="7">
        <f t="shared" si="75"/>
        <v>72.314999999999998</v>
      </c>
      <c r="AX61" s="7">
        <f t="shared" si="75"/>
        <v>0</v>
      </c>
      <c r="AY61" s="7">
        <f t="shared" si="75"/>
        <v>6.5844677099999993</v>
      </c>
      <c r="AZ61" s="7">
        <f t="shared" si="75"/>
        <v>0</v>
      </c>
      <c r="BA61" s="7">
        <f t="shared" si="75"/>
        <v>0</v>
      </c>
      <c r="BB61" s="7">
        <f t="shared" si="75"/>
        <v>6.5844677099999993</v>
      </c>
      <c r="BC61" s="7">
        <f t="shared" si="75"/>
        <v>0</v>
      </c>
      <c r="BD61" s="7">
        <f t="shared" si="75"/>
        <v>68.733000000000004</v>
      </c>
      <c r="BE61" s="7">
        <f t="shared" si="75"/>
        <v>0</v>
      </c>
      <c r="BF61" s="7">
        <f t="shared" si="75"/>
        <v>0</v>
      </c>
      <c r="BG61" s="7">
        <f t="shared" si="75"/>
        <v>68.733000000000004</v>
      </c>
      <c r="BH61" s="7">
        <f t="shared" si="75"/>
        <v>0</v>
      </c>
      <c r="BI61" s="7">
        <f t="shared" si="75"/>
        <v>50.415999999999997</v>
      </c>
      <c r="BJ61" s="7">
        <f t="shared" si="75"/>
        <v>0</v>
      </c>
      <c r="BK61" s="7">
        <f t="shared" si="75"/>
        <v>0</v>
      </c>
      <c r="BL61" s="7">
        <f t="shared" si="75"/>
        <v>50.415999999999997</v>
      </c>
      <c r="BM61" s="7">
        <f t="shared" si="75"/>
        <v>0</v>
      </c>
      <c r="BN61" s="7">
        <f t="shared" si="75"/>
        <v>244.982</v>
      </c>
      <c r="BO61" s="7">
        <f t="shared" si="75"/>
        <v>0</v>
      </c>
      <c r="BP61" s="7">
        <f t="shared" si="75"/>
        <v>0</v>
      </c>
      <c r="BQ61" s="7">
        <f t="shared" si="75"/>
        <v>244.982</v>
      </c>
      <c r="BR61" s="7">
        <f t="shared" si="75"/>
        <v>0</v>
      </c>
      <c r="BS61" s="7">
        <f t="shared" si="75"/>
        <v>313.34100000000001</v>
      </c>
      <c r="BT61" s="7">
        <f t="shared" si="75"/>
        <v>0</v>
      </c>
      <c r="BU61" s="7">
        <f t="shared" si="75"/>
        <v>0</v>
      </c>
      <c r="BV61" s="7">
        <f t="shared" si="75"/>
        <v>313.34100000000001</v>
      </c>
      <c r="BW61" s="7">
        <f t="shared" si="75"/>
        <v>0</v>
      </c>
      <c r="BX61" s="7">
        <f t="shared" si="75"/>
        <v>321.45646771000003</v>
      </c>
      <c r="BY61" s="7">
        <f t="shared" si="75"/>
        <v>0</v>
      </c>
      <c r="BZ61" s="7">
        <f t="shared" si="75"/>
        <v>0</v>
      </c>
      <c r="CA61" s="7">
        <f t="shared" ref="CA61:CG61" si="76">SUM(CA62:CA73)</f>
        <v>321.45646771000003</v>
      </c>
      <c r="CB61" s="7">
        <f t="shared" si="76"/>
        <v>0</v>
      </c>
      <c r="CC61" s="7">
        <f t="shared" si="76"/>
        <v>371.49846771000006</v>
      </c>
      <c r="CD61" s="7">
        <f t="shared" si="76"/>
        <v>0</v>
      </c>
      <c r="CE61" s="7">
        <f t="shared" si="76"/>
        <v>0</v>
      </c>
      <c r="CF61" s="7">
        <f t="shared" si="76"/>
        <v>371.49846771000006</v>
      </c>
      <c r="CG61" s="7">
        <f t="shared" si="76"/>
        <v>0</v>
      </c>
      <c r="CH61" s="7"/>
    </row>
    <row r="62" spans="1:86" ht="30" x14ac:dyDescent="0.25">
      <c r="A62" s="19" t="s">
        <v>78</v>
      </c>
      <c r="B62" s="19"/>
      <c r="C62" s="38" t="s">
        <v>80</v>
      </c>
      <c r="D62" s="39" t="s">
        <v>207</v>
      </c>
      <c r="E62" s="39" t="s">
        <v>392</v>
      </c>
      <c r="F62" s="39">
        <v>2016</v>
      </c>
      <c r="G62" s="39">
        <v>2017</v>
      </c>
      <c r="H62" s="39">
        <v>2017</v>
      </c>
      <c r="I62" s="13">
        <v>0.33100000000000002</v>
      </c>
      <c r="J62" s="13">
        <v>0.33100000000000002</v>
      </c>
      <c r="K62" s="43" t="s">
        <v>321</v>
      </c>
      <c r="L62" s="13">
        <v>0.21</v>
      </c>
      <c r="M62" s="13">
        <v>0.21</v>
      </c>
      <c r="N62" s="13" t="s">
        <v>320</v>
      </c>
      <c r="O62" s="13"/>
      <c r="P62" s="13"/>
      <c r="Q62" s="13">
        <v>0</v>
      </c>
      <c r="R62" s="13"/>
      <c r="S62" s="13"/>
      <c r="T62" s="13"/>
      <c r="U62" s="13">
        <f t="shared" ref="U62:U67" si="77">I62+Q62</f>
        <v>0.33100000000000002</v>
      </c>
      <c r="V62" s="13">
        <f t="shared" si="55"/>
        <v>0.21586</v>
      </c>
      <c r="W62" s="13">
        <f t="shared" ref="W62:W73" si="78">Z62+AT62+BD62+BN62</f>
        <v>0.27600000000000002</v>
      </c>
      <c r="X62" s="13">
        <f t="shared" si="56"/>
        <v>0</v>
      </c>
      <c r="Y62" s="13">
        <f t="shared" si="57"/>
        <v>0</v>
      </c>
      <c r="Z62" s="13"/>
      <c r="AA62" s="13"/>
      <c r="AB62" s="13"/>
      <c r="AC62" s="8"/>
      <c r="AD62" s="13"/>
      <c r="AE62" s="13"/>
      <c r="AF62" s="13"/>
      <c r="AG62" s="13"/>
      <c r="AH62" s="13"/>
      <c r="AI62" s="13"/>
      <c r="AJ62" s="13">
        <v>0</v>
      </c>
      <c r="AK62" s="13"/>
      <c r="AL62" s="13"/>
      <c r="AM62" s="13">
        <v>0</v>
      </c>
      <c r="AN62" s="13"/>
      <c r="AO62" s="13">
        <f t="shared" ref="AO62:AO73" si="79">AP62+AQ62+AR62+AS62</f>
        <v>5.5E-2</v>
      </c>
      <c r="AP62" s="13"/>
      <c r="AQ62" s="13"/>
      <c r="AR62" s="42">
        <v>5.5E-2</v>
      </c>
      <c r="AS62" s="13"/>
      <c r="AT62" s="13">
        <f t="shared" ref="AT62:AT68" si="80">AU62+AV62+AW62+AX62</f>
        <v>0.27600000000000002</v>
      </c>
      <c r="AU62" s="13"/>
      <c r="AV62" s="13"/>
      <c r="AW62" s="2">
        <v>0.27600000000000002</v>
      </c>
      <c r="AX62" s="13"/>
      <c r="AY62" s="13">
        <f t="shared" ref="AY62:AY72" si="81">AZ62+BA62+BB62+BC62</f>
        <v>0.16086</v>
      </c>
      <c r="AZ62" s="13"/>
      <c r="BA62" s="13"/>
      <c r="BB62" s="30">
        <v>0.16086</v>
      </c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>
        <f t="shared" si="64"/>
        <v>0.21586</v>
      </c>
      <c r="BY62" s="13">
        <f t="shared" ref="BY62:BY73" si="82">BO62+BE62+AU62+AK62</f>
        <v>0</v>
      </c>
      <c r="BZ62" s="13">
        <f t="shared" ref="BZ62:BZ73" si="83">BP62+BF62+AV62+AL62</f>
        <v>0</v>
      </c>
      <c r="CA62" s="13">
        <f t="shared" ref="CA62:CA73" si="84">AR62+BB62+BG62+BQ62</f>
        <v>0.21586</v>
      </c>
      <c r="CB62" s="13">
        <f t="shared" ref="CB62:CB73" si="85">BR62+BH62+AX62+AN62</f>
        <v>0</v>
      </c>
      <c r="CC62" s="13">
        <f t="shared" si="65"/>
        <v>0.21586</v>
      </c>
      <c r="CD62" s="13">
        <f t="shared" ref="CD62:CD73" si="86">BT62+BJ62+AZ62+AP62</f>
        <v>0</v>
      </c>
      <c r="CE62" s="13">
        <f t="shared" ref="CE62:CE73" si="87">BU62+BK62+BA62+AQ62</f>
        <v>0</v>
      </c>
      <c r="CF62" s="13">
        <f t="shared" si="66"/>
        <v>0.21586</v>
      </c>
      <c r="CG62" s="13">
        <f t="shared" ref="CG62:CG73" si="88">BW62+BM62+BC62+AS62</f>
        <v>0</v>
      </c>
      <c r="CH62" s="9" t="s">
        <v>403</v>
      </c>
    </row>
    <row r="63" spans="1:86" ht="30" x14ac:dyDescent="0.25">
      <c r="A63" s="19" t="s">
        <v>78</v>
      </c>
      <c r="B63" s="19"/>
      <c r="C63" s="38" t="s">
        <v>82</v>
      </c>
      <c r="D63" s="39" t="s">
        <v>209</v>
      </c>
      <c r="E63" s="39" t="s">
        <v>392</v>
      </c>
      <c r="F63" s="39">
        <v>2016</v>
      </c>
      <c r="G63" s="39">
        <v>2017</v>
      </c>
      <c r="H63" s="39">
        <v>2017</v>
      </c>
      <c r="I63" s="13">
        <v>0.76700000000000002</v>
      </c>
      <c r="J63" s="13">
        <v>0.76700000000000002</v>
      </c>
      <c r="K63" s="43" t="s">
        <v>321</v>
      </c>
      <c r="L63" s="13">
        <v>0.81799999999999995</v>
      </c>
      <c r="M63" s="13">
        <v>0.81799999999999995</v>
      </c>
      <c r="N63" s="13" t="s">
        <v>320</v>
      </c>
      <c r="O63" s="13"/>
      <c r="P63" s="13">
        <v>0.35399999999999998</v>
      </c>
      <c r="Q63" s="13">
        <v>0</v>
      </c>
      <c r="R63" s="13"/>
      <c r="S63" s="13"/>
      <c r="T63" s="13"/>
      <c r="U63" s="13">
        <f t="shared" si="77"/>
        <v>0.76700000000000002</v>
      </c>
      <c r="V63" s="13">
        <f t="shared" si="55"/>
        <v>0.85143499999999994</v>
      </c>
      <c r="W63" s="13">
        <f t="shared" si="78"/>
        <v>0.58899999999999997</v>
      </c>
      <c r="X63" s="13">
        <f t="shared" si="56"/>
        <v>0</v>
      </c>
      <c r="Y63" s="13">
        <f t="shared" si="57"/>
        <v>0</v>
      </c>
      <c r="Z63" s="13"/>
      <c r="AA63" s="13"/>
      <c r="AB63" s="13"/>
      <c r="AC63" s="8"/>
      <c r="AD63" s="13"/>
      <c r="AE63" s="13"/>
      <c r="AF63" s="13"/>
      <c r="AG63" s="13"/>
      <c r="AH63" s="13"/>
      <c r="AI63" s="13"/>
      <c r="AJ63" s="13">
        <v>0</v>
      </c>
      <c r="AK63" s="13"/>
      <c r="AL63" s="13"/>
      <c r="AM63" s="13">
        <v>0</v>
      </c>
      <c r="AN63" s="13"/>
      <c r="AO63" s="13">
        <f t="shared" si="79"/>
        <v>0.17899999999999999</v>
      </c>
      <c r="AP63" s="13"/>
      <c r="AQ63" s="13"/>
      <c r="AR63" s="42">
        <v>0.17899999999999999</v>
      </c>
      <c r="AS63" s="13"/>
      <c r="AT63" s="13">
        <f t="shared" si="80"/>
        <v>0.58899999999999997</v>
      </c>
      <c r="AU63" s="13"/>
      <c r="AV63" s="13"/>
      <c r="AW63" s="2">
        <v>0.58899999999999997</v>
      </c>
      <c r="AX63" s="13"/>
      <c r="AY63" s="13">
        <f t="shared" si="81"/>
        <v>0.31843500000000002</v>
      </c>
      <c r="AZ63" s="13"/>
      <c r="BA63" s="13"/>
      <c r="BB63" s="30">
        <v>0.31843500000000002</v>
      </c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>
        <f t="shared" si="64"/>
        <v>0.49743500000000002</v>
      </c>
      <c r="BY63" s="13">
        <f t="shared" si="82"/>
        <v>0</v>
      </c>
      <c r="BZ63" s="13">
        <f t="shared" si="83"/>
        <v>0</v>
      </c>
      <c r="CA63" s="13">
        <f t="shared" si="84"/>
        <v>0.49743500000000002</v>
      </c>
      <c r="CB63" s="13">
        <f t="shared" si="85"/>
        <v>0</v>
      </c>
      <c r="CC63" s="13">
        <f t="shared" si="65"/>
        <v>0.49743500000000002</v>
      </c>
      <c r="CD63" s="13">
        <f t="shared" si="86"/>
        <v>0</v>
      </c>
      <c r="CE63" s="13">
        <f t="shared" si="87"/>
        <v>0</v>
      </c>
      <c r="CF63" s="13">
        <f t="shared" si="66"/>
        <v>0.49743500000000002</v>
      </c>
      <c r="CG63" s="13">
        <f t="shared" si="88"/>
        <v>0</v>
      </c>
      <c r="CH63" s="9" t="s">
        <v>403</v>
      </c>
    </row>
    <row r="64" spans="1:86" ht="30" x14ac:dyDescent="0.25">
      <c r="A64" s="19" t="s">
        <v>78</v>
      </c>
      <c r="B64" s="19"/>
      <c r="C64" s="38" t="s">
        <v>86</v>
      </c>
      <c r="D64" s="39" t="s">
        <v>234</v>
      </c>
      <c r="E64" s="39" t="s">
        <v>392</v>
      </c>
      <c r="F64" s="39">
        <v>2016</v>
      </c>
      <c r="G64" s="39">
        <v>2017</v>
      </c>
      <c r="H64" s="39">
        <v>2017</v>
      </c>
      <c r="I64" s="13">
        <v>0.34</v>
      </c>
      <c r="J64" s="13">
        <v>0.34</v>
      </c>
      <c r="K64" s="43" t="s">
        <v>321</v>
      </c>
      <c r="L64" s="13">
        <v>0.20300000000000001</v>
      </c>
      <c r="M64" s="13">
        <v>0.20300000000000001</v>
      </c>
      <c r="N64" s="13" t="s">
        <v>320</v>
      </c>
      <c r="O64" s="13"/>
      <c r="P64" s="13"/>
      <c r="Q64" s="13">
        <v>0</v>
      </c>
      <c r="R64" s="13"/>
      <c r="S64" s="13"/>
      <c r="T64" s="13"/>
      <c r="U64" s="13">
        <f t="shared" si="77"/>
        <v>0.34</v>
      </c>
      <c r="V64" s="13">
        <f t="shared" si="55"/>
        <v>0.21172200000000002</v>
      </c>
      <c r="W64" s="13">
        <f t="shared" si="78"/>
        <v>0.25700000000000001</v>
      </c>
      <c r="X64" s="13">
        <f t="shared" si="56"/>
        <v>0</v>
      </c>
      <c r="Y64" s="13">
        <f t="shared" si="57"/>
        <v>0</v>
      </c>
      <c r="Z64" s="13"/>
      <c r="AA64" s="13"/>
      <c r="AB64" s="13"/>
      <c r="AC64" s="8"/>
      <c r="AD64" s="13"/>
      <c r="AE64" s="13"/>
      <c r="AF64" s="13"/>
      <c r="AG64" s="13"/>
      <c r="AH64" s="13"/>
      <c r="AI64" s="13"/>
      <c r="AJ64" s="13">
        <v>0</v>
      </c>
      <c r="AK64" s="13"/>
      <c r="AL64" s="13"/>
      <c r="AM64" s="13">
        <v>0</v>
      </c>
      <c r="AN64" s="13"/>
      <c r="AO64" s="13">
        <f t="shared" si="79"/>
        <v>8.3000000000000004E-2</v>
      </c>
      <c r="AP64" s="13"/>
      <c r="AQ64" s="13"/>
      <c r="AR64" s="42">
        <v>8.3000000000000004E-2</v>
      </c>
      <c r="AS64" s="13"/>
      <c r="AT64" s="13">
        <f t="shared" si="80"/>
        <v>0.25700000000000001</v>
      </c>
      <c r="AU64" s="13"/>
      <c r="AV64" s="13"/>
      <c r="AW64" s="2">
        <v>0.25700000000000001</v>
      </c>
      <c r="AX64" s="13"/>
      <c r="AY64" s="13">
        <f t="shared" si="81"/>
        <v>0.128722</v>
      </c>
      <c r="AZ64" s="13"/>
      <c r="BA64" s="13"/>
      <c r="BB64" s="30">
        <v>0.128722</v>
      </c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>
        <f t="shared" si="64"/>
        <v>0.21172200000000002</v>
      </c>
      <c r="BY64" s="13">
        <f t="shared" si="82"/>
        <v>0</v>
      </c>
      <c r="BZ64" s="13">
        <f t="shared" si="83"/>
        <v>0</v>
      </c>
      <c r="CA64" s="13">
        <f t="shared" si="84"/>
        <v>0.21172200000000002</v>
      </c>
      <c r="CB64" s="13">
        <f t="shared" si="85"/>
        <v>0</v>
      </c>
      <c r="CC64" s="13">
        <f t="shared" si="65"/>
        <v>0.21172200000000002</v>
      </c>
      <c r="CD64" s="13">
        <f t="shared" si="86"/>
        <v>0</v>
      </c>
      <c r="CE64" s="13">
        <f t="shared" si="87"/>
        <v>0</v>
      </c>
      <c r="CF64" s="13">
        <f t="shared" si="66"/>
        <v>0.21172200000000002</v>
      </c>
      <c r="CG64" s="13">
        <f t="shared" si="88"/>
        <v>0</v>
      </c>
      <c r="CH64" s="9" t="s">
        <v>403</v>
      </c>
    </row>
    <row r="65" spans="1:86" ht="30" x14ac:dyDescent="0.25">
      <c r="A65" s="19" t="s">
        <v>78</v>
      </c>
      <c r="B65" s="19"/>
      <c r="C65" s="38" t="s">
        <v>88</v>
      </c>
      <c r="D65" s="39" t="s">
        <v>236</v>
      </c>
      <c r="E65" s="39" t="s">
        <v>392</v>
      </c>
      <c r="F65" s="39">
        <v>2016</v>
      </c>
      <c r="G65" s="39">
        <v>2017</v>
      </c>
      <c r="H65" s="39">
        <v>2017</v>
      </c>
      <c r="I65" s="13">
        <v>0.372</v>
      </c>
      <c r="J65" s="13">
        <v>0.372</v>
      </c>
      <c r="K65" s="43" t="s">
        <v>321</v>
      </c>
      <c r="L65" s="13">
        <v>0.253</v>
      </c>
      <c r="M65" s="13">
        <v>0.253</v>
      </c>
      <c r="N65" s="13" t="s">
        <v>320</v>
      </c>
      <c r="O65" s="13"/>
      <c r="P65" s="13"/>
      <c r="Q65" s="13">
        <v>0</v>
      </c>
      <c r="R65" s="13"/>
      <c r="S65" s="13"/>
      <c r="T65" s="13"/>
      <c r="U65" s="13">
        <f t="shared" si="77"/>
        <v>0.372</v>
      </c>
      <c r="V65" s="13">
        <f t="shared" si="55"/>
        <v>0.22281800000000002</v>
      </c>
      <c r="W65" s="13">
        <f t="shared" si="78"/>
        <v>0.253</v>
      </c>
      <c r="X65" s="13">
        <f t="shared" si="56"/>
        <v>0</v>
      </c>
      <c r="Y65" s="13">
        <f t="shared" si="57"/>
        <v>0</v>
      </c>
      <c r="Z65" s="13"/>
      <c r="AA65" s="13"/>
      <c r="AB65" s="13"/>
      <c r="AC65" s="8"/>
      <c r="AD65" s="13"/>
      <c r="AE65" s="13"/>
      <c r="AF65" s="13"/>
      <c r="AG65" s="13"/>
      <c r="AH65" s="13"/>
      <c r="AI65" s="13"/>
      <c r="AJ65" s="13">
        <v>0</v>
      </c>
      <c r="AK65" s="13"/>
      <c r="AL65" s="13"/>
      <c r="AM65" s="13">
        <v>0</v>
      </c>
      <c r="AN65" s="13"/>
      <c r="AO65" s="13">
        <f t="shared" si="79"/>
        <v>0.12</v>
      </c>
      <c r="AP65" s="13"/>
      <c r="AQ65" s="13"/>
      <c r="AR65" s="42">
        <v>0.12</v>
      </c>
      <c r="AS65" s="13"/>
      <c r="AT65" s="13">
        <f t="shared" si="80"/>
        <v>0.253</v>
      </c>
      <c r="AU65" s="13"/>
      <c r="AV65" s="13"/>
      <c r="AW65" s="2">
        <v>0.253</v>
      </c>
      <c r="AX65" s="13"/>
      <c r="AY65" s="13">
        <f t="shared" si="81"/>
        <v>0.10281800000000001</v>
      </c>
      <c r="AZ65" s="13"/>
      <c r="BA65" s="13"/>
      <c r="BB65" s="30">
        <v>0.10281800000000001</v>
      </c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>
        <f t="shared" si="64"/>
        <v>0.22281800000000002</v>
      </c>
      <c r="BY65" s="13">
        <f t="shared" si="82"/>
        <v>0</v>
      </c>
      <c r="BZ65" s="13">
        <f t="shared" si="83"/>
        <v>0</v>
      </c>
      <c r="CA65" s="13">
        <f t="shared" si="84"/>
        <v>0.22281800000000002</v>
      </c>
      <c r="CB65" s="13">
        <f t="shared" si="85"/>
        <v>0</v>
      </c>
      <c r="CC65" s="13">
        <f t="shared" si="65"/>
        <v>0.22281800000000002</v>
      </c>
      <c r="CD65" s="13">
        <f t="shared" si="86"/>
        <v>0</v>
      </c>
      <c r="CE65" s="13">
        <f t="shared" si="87"/>
        <v>0</v>
      </c>
      <c r="CF65" s="13">
        <f t="shared" si="66"/>
        <v>0.22281800000000002</v>
      </c>
      <c r="CG65" s="13">
        <f t="shared" si="88"/>
        <v>0</v>
      </c>
      <c r="CH65" s="9" t="s">
        <v>403</v>
      </c>
    </row>
    <row r="66" spans="1:86" ht="30" x14ac:dyDescent="0.25">
      <c r="A66" s="19" t="s">
        <v>78</v>
      </c>
      <c r="B66" s="19"/>
      <c r="C66" s="38" t="s">
        <v>90</v>
      </c>
      <c r="D66" s="39" t="s">
        <v>238</v>
      </c>
      <c r="E66" s="39" t="s">
        <v>392</v>
      </c>
      <c r="F66" s="39">
        <v>2016</v>
      </c>
      <c r="G66" s="39">
        <v>2017</v>
      </c>
      <c r="H66" s="39">
        <v>2017</v>
      </c>
      <c r="I66" s="13">
        <v>1.2270000000000001</v>
      </c>
      <c r="J66" s="13">
        <v>1.2270000000000001</v>
      </c>
      <c r="K66" s="43" t="s">
        <v>319</v>
      </c>
      <c r="L66" s="13">
        <v>0.96099999999999997</v>
      </c>
      <c r="M66" s="13">
        <v>0.96099999999999997</v>
      </c>
      <c r="N66" s="13" t="s">
        <v>320</v>
      </c>
      <c r="O66" s="13"/>
      <c r="P66" s="13">
        <v>4.1000000000000002E-2</v>
      </c>
      <c r="Q66" s="13">
        <v>0</v>
      </c>
      <c r="R66" s="13"/>
      <c r="S66" s="13"/>
      <c r="T66" s="13"/>
      <c r="U66" s="13">
        <f t="shared" si="77"/>
        <v>1.2270000000000001</v>
      </c>
      <c r="V66" s="13">
        <f t="shared" si="55"/>
        <v>1.0243640000000001</v>
      </c>
      <c r="W66" s="13">
        <f t="shared" si="78"/>
        <v>1.161</v>
      </c>
      <c r="X66" s="13">
        <f t="shared" si="56"/>
        <v>0</v>
      </c>
      <c r="Y66" s="13">
        <f t="shared" si="57"/>
        <v>0</v>
      </c>
      <c r="Z66" s="13"/>
      <c r="AA66" s="13"/>
      <c r="AB66" s="13"/>
      <c r="AC66" s="8"/>
      <c r="AD66" s="13"/>
      <c r="AE66" s="13"/>
      <c r="AF66" s="13"/>
      <c r="AG66" s="13"/>
      <c r="AH66" s="13"/>
      <c r="AI66" s="13"/>
      <c r="AJ66" s="13">
        <v>0</v>
      </c>
      <c r="AK66" s="13"/>
      <c r="AL66" s="13"/>
      <c r="AM66" s="13">
        <v>0</v>
      </c>
      <c r="AN66" s="13"/>
      <c r="AO66" s="13">
        <f t="shared" si="79"/>
        <v>0.39</v>
      </c>
      <c r="AP66" s="13"/>
      <c r="AQ66" s="13"/>
      <c r="AR66" s="42">
        <v>0.39</v>
      </c>
      <c r="AS66" s="13"/>
      <c r="AT66" s="13">
        <f t="shared" si="80"/>
        <v>1.161</v>
      </c>
      <c r="AU66" s="13"/>
      <c r="AV66" s="13"/>
      <c r="AW66" s="2">
        <v>1.161</v>
      </c>
      <c r="AX66" s="13"/>
      <c r="AY66" s="13">
        <f t="shared" si="81"/>
        <v>0.593364</v>
      </c>
      <c r="AZ66" s="13"/>
      <c r="BA66" s="13"/>
      <c r="BB66" s="30">
        <v>0.593364</v>
      </c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>
        <f t="shared" si="64"/>
        <v>0.98336400000000002</v>
      </c>
      <c r="BY66" s="13">
        <f t="shared" si="82"/>
        <v>0</v>
      </c>
      <c r="BZ66" s="13">
        <f t="shared" si="83"/>
        <v>0</v>
      </c>
      <c r="CA66" s="13">
        <f t="shared" si="84"/>
        <v>0.98336400000000002</v>
      </c>
      <c r="CB66" s="13">
        <f t="shared" si="85"/>
        <v>0</v>
      </c>
      <c r="CC66" s="13">
        <f t="shared" si="65"/>
        <v>0.98336400000000002</v>
      </c>
      <c r="CD66" s="13">
        <f t="shared" si="86"/>
        <v>0</v>
      </c>
      <c r="CE66" s="13">
        <f t="shared" si="87"/>
        <v>0</v>
      </c>
      <c r="CF66" s="13">
        <f t="shared" si="66"/>
        <v>0.98336400000000002</v>
      </c>
      <c r="CG66" s="13">
        <f t="shared" si="88"/>
        <v>0</v>
      </c>
      <c r="CH66" s="9" t="s">
        <v>403</v>
      </c>
    </row>
    <row r="67" spans="1:86" ht="30" x14ac:dyDescent="0.25">
      <c r="A67" s="19" t="s">
        <v>78</v>
      </c>
      <c r="B67" s="19"/>
      <c r="C67" s="38" t="s">
        <v>94</v>
      </c>
      <c r="D67" s="39" t="s">
        <v>325</v>
      </c>
      <c r="E67" s="39" t="s">
        <v>392</v>
      </c>
      <c r="F67" s="39">
        <v>2016</v>
      </c>
      <c r="G67" s="39">
        <v>2017</v>
      </c>
      <c r="H67" s="39">
        <v>2017</v>
      </c>
      <c r="I67" s="13">
        <v>1.0569999999999999</v>
      </c>
      <c r="J67" s="13">
        <v>1.0569999999999999</v>
      </c>
      <c r="K67" s="43" t="s">
        <v>321</v>
      </c>
      <c r="L67" s="13">
        <v>0.61899999999999999</v>
      </c>
      <c r="M67" s="13">
        <v>0.61899999999999999</v>
      </c>
      <c r="N67" s="13" t="s">
        <v>320</v>
      </c>
      <c r="O67" s="13"/>
      <c r="P67" s="13">
        <v>4.1000000000000002E-2</v>
      </c>
      <c r="Q67" s="13">
        <v>0</v>
      </c>
      <c r="R67" s="13"/>
      <c r="S67" s="13"/>
      <c r="T67" s="13"/>
      <c r="U67" s="13">
        <f t="shared" si="77"/>
        <v>1.0569999999999999</v>
      </c>
      <c r="V67" s="13">
        <f t="shared" si="55"/>
        <v>0.54339300000000001</v>
      </c>
      <c r="W67" s="13">
        <f t="shared" si="78"/>
        <v>0.85699999999999998</v>
      </c>
      <c r="X67" s="13">
        <f t="shared" si="56"/>
        <v>0</v>
      </c>
      <c r="Y67" s="13">
        <f t="shared" si="57"/>
        <v>0</v>
      </c>
      <c r="Z67" s="13"/>
      <c r="AA67" s="13"/>
      <c r="AB67" s="13"/>
      <c r="AC67" s="8"/>
      <c r="AD67" s="13"/>
      <c r="AE67" s="13"/>
      <c r="AF67" s="13"/>
      <c r="AG67" s="13"/>
      <c r="AH67" s="13"/>
      <c r="AI67" s="13"/>
      <c r="AJ67" s="13">
        <v>0</v>
      </c>
      <c r="AK67" s="13"/>
      <c r="AL67" s="13"/>
      <c r="AM67" s="13">
        <v>0</v>
      </c>
      <c r="AN67" s="13"/>
      <c r="AO67" s="13">
        <f t="shared" si="79"/>
        <v>0.20100000000000001</v>
      </c>
      <c r="AP67" s="13"/>
      <c r="AQ67" s="13"/>
      <c r="AR67" s="42">
        <v>0.20100000000000001</v>
      </c>
      <c r="AS67" s="13"/>
      <c r="AT67" s="13">
        <f t="shared" si="80"/>
        <v>0.85699999999999998</v>
      </c>
      <c r="AU67" s="13"/>
      <c r="AV67" s="13"/>
      <c r="AW67" s="2">
        <v>0.85699999999999998</v>
      </c>
      <c r="AX67" s="13"/>
      <c r="AY67" s="13">
        <f t="shared" si="81"/>
        <v>0.30139300000000002</v>
      </c>
      <c r="AZ67" s="13"/>
      <c r="BA67" s="13"/>
      <c r="BB67" s="30">
        <v>0.30139300000000002</v>
      </c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>
        <f t="shared" si="64"/>
        <v>0.50239300000000009</v>
      </c>
      <c r="BY67" s="13">
        <f t="shared" si="82"/>
        <v>0</v>
      </c>
      <c r="BZ67" s="13">
        <f t="shared" si="83"/>
        <v>0</v>
      </c>
      <c r="CA67" s="13">
        <f t="shared" si="84"/>
        <v>0.50239300000000009</v>
      </c>
      <c r="CB67" s="13">
        <f t="shared" si="85"/>
        <v>0</v>
      </c>
      <c r="CC67" s="13">
        <f t="shared" si="65"/>
        <v>0.50239300000000009</v>
      </c>
      <c r="CD67" s="13">
        <f t="shared" si="86"/>
        <v>0</v>
      </c>
      <c r="CE67" s="13">
        <f t="shared" si="87"/>
        <v>0</v>
      </c>
      <c r="CF67" s="13">
        <f t="shared" si="66"/>
        <v>0.50239300000000009</v>
      </c>
      <c r="CG67" s="13">
        <f t="shared" si="88"/>
        <v>0</v>
      </c>
      <c r="CH67" s="9" t="s">
        <v>403</v>
      </c>
    </row>
    <row r="68" spans="1:86" s="32" customFormat="1" ht="180" x14ac:dyDescent="0.25">
      <c r="A68" s="33" t="s">
        <v>78</v>
      </c>
      <c r="B68" s="33"/>
      <c r="C68" s="38" t="s">
        <v>102</v>
      </c>
      <c r="D68" s="39" t="s">
        <v>326</v>
      </c>
      <c r="E68" s="39" t="s">
        <v>322</v>
      </c>
      <c r="F68" s="39">
        <v>2015</v>
      </c>
      <c r="G68" s="39">
        <v>2019</v>
      </c>
      <c r="H68" s="33">
        <v>2019</v>
      </c>
      <c r="I68" s="43"/>
      <c r="J68" s="43"/>
      <c r="K68" s="13"/>
      <c r="L68" s="43"/>
      <c r="M68" s="43"/>
      <c r="N68" s="13"/>
      <c r="O68" s="13"/>
      <c r="P68" s="13"/>
      <c r="Q68" s="13">
        <v>382.637</v>
      </c>
      <c r="R68" s="13">
        <v>382.637</v>
      </c>
      <c r="S68" s="13">
        <v>368.19071000000002</v>
      </c>
      <c r="T68" s="13">
        <v>368.19071000000002</v>
      </c>
      <c r="U68" s="42">
        <f>I68+Q68</f>
        <v>382.637</v>
      </c>
      <c r="V68" s="13">
        <f t="shared" si="55"/>
        <v>368.192229</v>
      </c>
      <c r="W68" s="13">
        <f t="shared" si="78"/>
        <v>382.637</v>
      </c>
      <c r="X68" s="13">
        <f t="shared" si="56"/>
        <v>313.71500000000003</v>
      </c>
      <c r="Y68" s="13">
        <f t="shared" si="57"/>
        <v>363.75700000000001</v>
      </c>
      <c r="Z68" s="13"/>
      <c r="AA68" s="13"/>
      <c r="AB68" s="13"/>
      <c r="AC68" s="8"/>
      <c r="AD68" s="13"/>
      <c r="AE68" s="13"/>
      <c r="AF68" s="13"/>
      <c r="AG68" s="13"/>
      <c r="AH68" s="13"/>
      <c r="AI68" s="13"/>
      <c r="AJ68" s="13">
        <f t="shared" ref="AJ68" si="89">AK68+AL68+AM68+AN68</f>
        <v>69.313999999999993</v>
      </c>
      <c r="AK68" s="13"/>
      <c r="AL68" s="13"/>
      <c r="AM68" s="13">
        <v>69.313999999999993</v>
      </c>
      <c r="AN68" s="13"/>
      <c r="AO68" s="13"/>
      <c r="AP68" s="13"/>
      <c r="AQ68" s="13"/>
      <c r="AR68" s="42"/>
      <c r="AS68" s="13"/>
      <c r="AT68" s="13">
        <f t="shared" si="80"/>
        <v>68.921999999999997</v>
      </c>
      <c r="AU68" s="13"/>
      <c r="AV68" s="13"/>
      <c r="AW68" s="2">
        <v>68.921999999999997</v>
      </c>
      <c r="AX68" s="13"/>
      <c r="AY68" s="13">
        <f t="shared" si="81"/>
        <v>4.4352289999999996</v>
      </c>
      <c r="AZ68" s="13"/>
      <c r="BA68" s="13"/>
      <c r="BB68" s="42">
        <v>4.4352289999999996</v>
      </c>
      <c r="BC68" s="13"/>
      <c r="BD68" s="13">
        <f t="shared" ref="BD68" si="90">BE68+BF68+BG68+BH68</f>
        <v>68.733000000000004</v>
      </c>
      <c r="BE68" s="13"/>
      <c r="BF68" s="13"/>
      <c r="BG68" s="36">
        <v>68.733000000000004</v>
      </c>
      <c r="BH68" s="13"/>
      <c r="BI68" s="13">
        <f t="shared" ref="BI68" si="91">BJ68+BK68+BL68+BM68</f>
        <v>50.415999999999997</v>
      </c>
      <c r="BJ68" s="13"/>
      <c r="BK68" s="13"/>
      <c r="BL68" s="13">
        <v>50.415999999999997</v>
      </c>
      <c r="BM68" s="13"/>
      <c r="BN68" s="13">
        <f t="shared" ref="BN68" si="92">BO68+BP68+BQ68+BR68</f>
        <v>244.982</v>
      </c>
      <c r="BO68" s="13"/>
      <c r="BP68" s="13"/>
      <c r="BQ68" s="30">
        <v>244.982</v>
      </c>
      <c r="BR68" s="13"/>
      <c r="BS68" s="13">
        <f t="shared" ref="BS68" si="93">BT68+BU68+BV68+BW68</f>
        <v>313.34100000000001</v>
      </c>
      <c r="BT68" s="13"/>
      <c r="BU68" s="13"/>
      <c r="BV68" s="2">
        <v>313.34100000000001</v>
      </c>
      <c r="BW68" s="13"/>
      <c r="BX68" s="13">
        <f t="shared" si="64"/>
        <v>318.15022899999997</v>
      </c>
      <c r="BY68" s="13"/>
      <c r="BZ68" s="13"/>
      <c r="CA68" s="13">
        <f t="shared" si="84"/>
        <v>318.15022899999997</v>
      </c>
      <c r="CB68" s="13"/>
      <c r="CC68" s="13">
        <f t="shared" si="65"/>
        <v>368.192229</v>
      </c>
      <c r="CD68" s="13"/>
      <c r="CE68" s="13"/>
      <c r="CF68" s="13">
        <f t="shared" si="66"/>
        <v>368.192229</v>
      </c>
      <c r="CG68" s="13"/>
      <c r="CH68" s="9" t="s">
        <v>398</v>
      </c>
    </row>
    <row r="69" spans="1:86" s="32" customFormat="1" ht="30" x14ac:dyDescent="0.25">
      <c r="A69" s="33" t="s">
        <v>78</v>
      </c>
      <c r="B69" s="33"/>
      <c r="C69" s="38" t="s">
        <v>84</v>
      </c>
      <c r="D69" s="39" t="s">
        <v>360</v>
      </c>
      <c r="E69" s="39" t="s">
        <v>392</v>
      </c>
      <c r="F69" s="39">
        <v>2016</v>
      </c>
      <c r="G69" s="39"/>
      <c r="H69" s="39">
        <v>2017</v>
      </c>
      <c r="I69" s="13"/>
      <c r="J69" s="13"/>
      <c r="K69" s="43"/>
      <c r="L69" s="13">
        <v>0.21299999999999999</v>
      </c>
      <c r="M69" s="13">
        <v>0.21299999999999999</v>
      </c>
      <c r="N69" s="13" t="s">
        <v>320</v>
      </c>
      <c r="O69" s="13"/>
      <c r="P69" s="13"/>
      <c r="Q69" s="13"/>
      <c r="R69" s="13"/>
      <c r="S69" s="13"/>
      <c r="T69" s="13"/>
      <c r="U69" s="13"/>
      <c r="V69" s="13">
        <f t="shared" si="55"/>
        <v>0.21338099999999999</v>
      </c>
      <c r="W69" s="13">
        <f t="shared" si="78"/>
        <v>0</v>
      </c>
      <c r="X69" s="13">
        <f t="shared" si="56"/>
        <v>0</v>
      </c>
      <c r="Y69" s="13">
        <f t="shared" si="57"/>
        <v>0</v>
      </c>
      <c r="Z69" s="13"/>
      <c r="AA69" s="13"/>
      <c r="AB69" s="13"/>
      <c r="AC69" s="8"/>
      <c r="AD69" s="13"/>
      <c r="AE69" s="13"/>
      <c r="AF69" s="13"/>
      <c r="AG69" s="13"/>
      <c r="AH69" s="13"/>
      <c r="AI69" s="13"/>
      <c r="AJ69" s="13">
        <v>0</v>
      </c>
      <c r="AK69" s="13"/>
      <c r="AL69" s="13"/>
      <c r="AM69" s="13">
        <v>0</v>
      </c>
      <c r="AN69" s="13"/>
      <c r="AO69" s="13">
        <f t="shared" si="79"/>
        <v>4.9000000000000002E-2</v>
      </c>
      <c r="AP69" s="13"/>
      <c r="AQ69" s="13"/>
      <c r="AR69" s="42">
        <v>4.9000000000000002E-2</v>
      </c>
      <c r="AS69" s="13"/>
      <c r="AT69" s="13"/>
      <c r="AU69" s="13"/>
      <c r="AV69" s="13"/>
      <c r="AW69" s="13"/>
      <c r="AX69" s="13"/>
      <c r="AY69" s="13">
        <f t="shared" si="81"/>
        <v>0.164381</v>
      </c>
      <c r="AZ69" s="13"/>
      <c r="BA69" s="13"/>
      <c r="BB69" s="30">
        <v>0.164381</v>
      </c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>
        <f t="shared" si="64"/>
        <v>0.21338099999999999</v>
      </c>
      <c r="BY69" s="13"/>
      <c r="BZ69" s="13"/>
      <c r="CA69" s="13">
        <f t="shared" si="84"/>
        <v>0.21338099999999999</v>
      </c>
      <c r="CB69" s="13"/>
      <c r="CC69" s="13">
        <f t="shared" si="65"/>
        <v>0.21338099999999999</v>
      </c>
      <c r="CD69" s="13"/>
      <c r="CE69" s="13"/>
      <c r="CF69" s="13">
        <f t="shared" si="66"/>
        <v>0.21338099999999999</v>
      </c>
      <c r="CG69" s="13"/>
      <c r="CH69" s="9" t="s">
        <v>404</v>
      </c>
    </row>
    <row r="70" spans="1:86" s="32" customFormat="1" ht="45" x14ac:dyDescent="0.25">
      <c r="A70" s="33"/>
      <c r="B70" s="33"/>
      <c r="C70" s="35" t="s">
        <v>355</v>
      </c>
      <c r="D70" s="50" t="s">
        <v>361</v>
      </c>
      <c r="E70" s="39" t="s">
        <v>392</v>
      </c>
      <c r="F70" s="39">
        <v>2016</v>
      </c>
      <c r="G70" s="39"/>
      <c r="H70" s="39">
        <v>2017</v>
      </c>
      <c r="I70" s="13"/>
      <c r="J70" s="13"/>
      <c r="K70" s="33"/>
      <c r="L70" s="13">
        <v>0.05</v>
      </c>
      <c r="M70" s="13">
        <v>0.05</v>
      </c>
      <c r="N70" s="13" t="s">
        <v>320</v>
      </c>
      <c r="O70" s="13"/>
      <c r="P70" s="13"/>
      <c r="Q70" s="13"/>
      <c r="R70" s="13"/>
      <c r="S70" s="13"/>
      <c r="T70" s="13"/>
      <c r="U70" s="13"/>
      <c r="V70" s="13">
        <f t="shared" si="55"/>
        <v>5.0217999999999999E-2</v>
      </c>
      <c r="W70" s="13">
        <f t="shared" si="78"/>
        <v>0</v>
      </c>
      <c r="X70" s="13">
        <f t="shared" si="56"/>
        <v>0</v>
      </c>
      <c r="Y70" s="13">
        <f t="shared" si="57"/>
        <v>0</v>
      </c>
      <c r="Z70" s="13"/>
      <c r="AA70" s="13"/>
      <c r="AB70" s="13"/>
      <c r="AC70" s="8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42"/>
      <c r="AS70" s="13"/>
      <c r="AT70" s="13"/>
      <c r="AU70" s="13"/>
      <c r="AV70" s="13"/>
      <c r="AW70" s="13"/>
      <c r="AX70" s="13"/>
      <c r="AY70" s="13">
        <f t="shared" si="81"/>
        <v>5.0217999999999999E-2</v>
      </c>
      <c r="AZ70" s="13"/>
      <c r="BA70" s="13"/>
      <c r="BB70" s="42">
        <v>5.0217999999999999E-2</v>
      </c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>
        <f t="shared" si="64"/>
        <v>5.0217999999999999E-2</v>
      </c>
      <c r="BY70" s="13"/>
      <c r="BZ70" s="13"/>
      <c r="CA70" s="13">
        <f t="shared" si="84"/>
        <v>5.0217999999999999E-2</v>
      </c>
      <c r="CB70" s="13"/>
      <c r="CC70" s="13">
        <f t="shared" si="65"/>
        <v>5.0217999999999999E-2</v>
      </c>
      <c r="CD70" s="13"/>
      <c r="CE70" s="13"/>
      <c r="CF70" s="13">
        <f t="shared" si="66"/>
        <v>5.0217999999999999E-2</v>
      </c>
      <c r="CG70" s="13"/>
      <c r="CH70" s="9" t="s">
        <v>407</v>
      </c>
    </row>
    <row r="71" spans="1:86" s="32" customFormat="1" ht="30" x14ac:dyDescent="0.25">
      <c r="A71" s="33"/>
      <c r="B71" s="33"/>
      <c r="C71" s="35" t="s">
        <v>96</v>
      </c>
      <c r="D71" s="50" t="s">
        <v>362</v>
      </c>
      <c r="E71" s="39" t="s">
        <v>392</v>
      </c>
      <c r="F71" s="39">
        <v>2016</v>
      </c>
      <c r="G71" s="39"/>
      <c r="H71" s="39">
        <v>2017</v>
      </c>
      <c r="I71" s="13"/>
      <c r="J71" s="13"/>
      <c r="K71" s="33"/>
      <c r="L71" s="13">
        <v>0.22</v>
      </c>
      <c r="M71" s="13">
        <v>0.22</v>
      </c>
      <c r="N71" s="13" t="s">
        <v>320</v>
      </c>
      <c r="O71" s="13"/>
      <c r="P71" s="13"/>
      <c r="Q71" s="13"/>
      <c r="R71" s="13"/>
      <c r="S71" s="13"/>
      <c r="T71" s="13"/>
      <c r="U71" s="13"/>
      <c r="V71" s="13">
        <f t="shared" si="55"/>
        <v>0.22059300000000001</v>
      </c>
      <c r="W71" s="13">
        <f t="shared" si="78"/>
        <v>0</v>
      </c>
      <c r="X71" s="13">
        <f t="shared" si="56"/>
        <v>0</v>
      </c>
      <c r="Y71" s="13">
        <f t="shared" si="57"/>
        <v>0</v>
      </c>
      <c r="Z71" s="13"/>
      <c r="AA71" s="13"/>
      <c r="AB71" s="13"/>
      <c r="AC71" s="8"/>
      <c r="AD71" s="13"/>
      <c r="AE71" s="13"/>
      <c r="AF71" s="13"/>
      <c r="AG71" s="13"/>
      <c r="AH71" s="13"/>
      <c r="AI71" s="13"/>
      <c r="AJ71" s="13">
        <v>0</v>
      </c>
      <c r="AK71" s="13"/>
      <c r="AL71" s="13"/>
      <c r="AM71" s="13">
        <v>0</v>
      </c>
      <c r="AN71" s="13"/>
      <c r="AO71" s="13">
        <f t="shared" si="79"/>
        <v>3.6999999999999998E-2</v>
      </c>
      <c r="AP71" s="13"/>
      <c r="AQ71" s="13"/>
      <c r="AR71" s="42">
        <v>3.6999999999999998E-2</v>
      </c>
      <c r="AS71" s="13"/>
      <c r="AT71" s="13"/>
      <c r="AU71" s="13"/>
      <c r="AV71" s="13"/>
      <c r="AW71" s="13"/>
      <c r="AX71" s="13"/>
      <c r="AY71" s="13">
        <f t="shared" si="81"/>
        <v>0.18359300000000001</v>
      </c>
      <c r="AZ71" s="13"/>
      <c r="BA71" s="13"/>
      <c r="BB71" s="30">
        <v>0.18359300000000001</v>
      </c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>
        <f t="shared" si="64"/>
        <v>0.22059300000000001</v>
      </c>
      <c r="BY71" s="13"/>
      <c r="BZ71" s="13"/>
      <c r="CA71" s="13">
        <f t="shared" si="84"/>
        <v>0.22059300000000001</v>
      </c>
      <c r="CB71" s="13"/>
      <c r="CC71" s="13">
        <f t="shared" si="65"/>
        <v>0.22059300000000001</v>
      </c>
      <c r="CD71" s="13"/>
      <c r="CE71" s="13"/>
      <c r="CF71" s="13">
        <f t="shared" si="66"/>
        <v>0.22059300000000001</v>
      </c>
      <c r="CG71" s="13"/>
      <c r="CH71" s="9" t="s">
        <v>404</v>
      </c>
    </row>
    <row r="72" spans="1:86" ht="30" x14ac:dyDescent="0.25">
      <c r="A72" s="19" t="s">
        <v>78</v>
      </c>
      <c r="B72" s="19"/>
      <c r="C72" s="38" t="s">
        <v>98</v>
      </c>
      <c r="D72" s="50" t="s">
        <v>363</v>
      </c>
      <c r="E72" s="39" t="s">
        <v>392</v>
      </c>
      <c r="F72" s="39">
        <v>2016</v>
      </c>
      <c r="G72" s="39"/>
      <c r="H72" s="39">
        <v>2017</v>
      </c>
      <c r="I72" s="13"/>
      <c r="J72" s="13"/>
      <c r="K72" s="22"/>
      <c r="L72" s="13">
        <v>0.20300000000000001</v>
      </c>
      <c r="M72" s="13">
        <v>0.20300000000000001</v>
      </c>
      <c r="N72" s="13" t="s">
        <v>320</v>
      </c>
      <c r="O72" s="13"/>
      <c r="P72" s="13">
        <v>4.1000000000000002E-2</v>
      </c>
      <c r="Q72" s="13">
        <v>0</v>
      </c>
      <c r="R72" s="13"/>
      <c r="S72" s="13"/>
      <c r="T72" s="13"/>
      <c r="U72" s="13"/>
      <c r="V72" s="13">
        <f t="shared" si="55"/>
        <v>0.20345470999999998</v>
      </c>
      <c r="W72" s="13">
        <f t="shared" si="78"/>
        <v>0</v>
      </c>
      <c r="X72" s="13">
        <f t="shared" si="56"/>
        <v>0</v>
      </c>
      <c r="Y72" s="13">
        <f t="shared" si="57"/>
        <v>0</v>
      </c>
      <c r="Z72" s="13"/>
      <c r="AA72" s="13"/>
      <c r="AB72" s="13"/>
      <c r="AC72" s="8"/>
      <c r="AD72" s="13"/>
      <c r="AE72" s="13"/>
      <c r="AF72" s="13"/>
      <c r="AG72" s="13"/>
      <c r="AH72" s="13"/>
      <c r="AI72" s="13"/>
      <c r="AJ72" s="13">
        <v>0</v>
      </c>
      <c r="AK72" s="13"/>
      <c r="AL72" s="13"/>
      <c r="AM72" s="13">
        <v>0</v>
      </c>
      <c r="AN72" s="13"/>
      <c r="AO72" s="13">
        <f t="shared" si="79"/>
        <v>1.7000000000000001E-2</v>
      </c>
      <c r="AP72" s="13"/>
      <c r="AQ72" s="13"/>
      <c r="AR72" s="42">
        <v>1.7000000000000001E-2</v>
      </c>
      <c r="AS72" s="13"/>
      <c r="AT72" s="13"/>
      <c r="AU72" s="13"/>
      <c r="AV72" s="13"/>
      <c r="AW72" s="13"/>
      <c r="AX72" s="13"/>
      <c r="AY72" s="13">
        <f t="shared" si="81"/>
        <v>0.14545470999999999</v>
      </c>
      <c r="AZ72" s="13"/>
      <c r="BA72" s="13"/>
      <c r="BB72" s="30">
        <v>0.14545470999999999</v>
      </c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>
        <f t="shared" si="64"/>
        <v>0.16245471</v>
      </c>
      <c r="BY72" s="13">
        <f t="shared" si="82"/>
        <v>0</v>
      </c>
      <c r="BZ72" s="13">
        <f t="shared" si="83"/>
        <v>0</v>
      </c>
      <c r="CA72" s="13">
        <f t="shared" si="84"/>
        <v>0.16245471</v>
      </c>
      <c r="CB72" s="13">
        <f t="shared" si="85"/>
        <v>0</v>
      </c>
      <c r="CC72" s="13">
        <f t="shared" si="65"/>
        <v>0.16245471</v>
      </c>
      <c r="CD72" s="13">
        <f t="shared" si="86"/>
        <v>0</v>
      </c>
      <c r="CE72" s="13">
        <f t="shared" si="87"/>
        <v>0</v>
      </c>
      <c r="CF72" s="13">
        <f t="shared" si="66"/>
        <v>0.16245471</v>
      </c>
      <c r="CG72" s="13">
        <f t="shared" si="88"/>
        <v>0</v>
      </c>
      <c r="CH72" s="9" t="s">
        <v>404</v>
      </c>
    </row>
    <row r="73" spans="1:86" ht="30" x14ac:dyDescent="0.25">
      <c r="A73" s="19" t="s">
        <v>78</v>
      </c>
      <c r="B73" s="19"/>
      <c r="C73" s="38" t="s">
        <v>100</v>
      </c>
      <c r="D73" s="50" t="s">
        <v>364</v>
      </c>
      <c r="E73" s="39" t="s">
        <v>392</v>
      </c>
      <c r="F73" s="39">
        <v>2016</v>
      </c>
      <c r="G73" s="39"/>
      <c r="H73" s="39">
        <v>2017</v>
      </c>
      <c r="I73" s="13"/>
      <c r="J73" s="13"/>
      <c r="K73" s="22"/>
      <c r="L73" s="13">
        <v>2.5999999999999999E-2</v>
      </c>
      <c r="M73" s="13">
        <v>2.5999999999999999E-2</v>
      </c>
      <c r="N73" s="13" t="s">
        <v>320</v>
      </c>
      <c r="O73" s="13"/>
      <c r="P73" s="13"/>
      <c r="Q73" s="13">
        <v>0</v>
      </c>
      <c r="R73" s="13"/>
      <c r="S73" s="13"/>
      <c r="T73" s="13"/>
      <c r="U73" s="13"/>
      <c r="V73" s="13">
        <f t="shared" si="55"/>
        <v>2.5999999999999999E-2</v>
      </c>
      <c r="W73" s="13">
        <f t="shared" si="78"/>
        <v>0</v>
      </c>
      <c r="X73" s="13">
        <f t="shared" si="56"/>
        <v>0</v>
      </c>
      <c r="Y73" s="13">
        <f t="shared" si="57"/>
        <v>0</v>
      </c>
      <c r="Z73" s="13"/>
      <c r="AA73" s="13"/>
      <c r="AB73" s="13"/>
      <c r="AC73" s="8"/>
      <c r="AD73" s="13"/>
      <c r="AE73" s="13"/>
      <c r="AF73" s="13"/>
      <c r="AG73" s="13"/>
      <c r="AH73" s="13"/>
      <c r="AI73" s="13"/>
      <c r="AJ73" s="13">
        <v>0</v>
      </c>
      <c r="AK73" s="13"/>
      <c r="AL73" s="13"/>
      <c r="AM73" s="13">
        <v>0</v>
      </c>
      <c r="AN73" s="13"/>
      <c r="AO73" s="13">
        <f t="shared" si="79"/>
        <v>2.5999999999999999E-2</v>
      </c>
      <c r="AP73" s="13"/>
      <c r="AQ73" s="13"/>
      <c r="AR73" s="42">
        <v>2.5999999999999999E-2</v>
      </c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>
        <f t="shared" si="64"/>
        <v>2.5999999999999999E-2</v>
      </c>
      <c r="BY73" s="13">
        <f t="shared" si="82"/>
        <v>0</v>
      </c>
      <c r="BZ73" s="13">
        <f t="shared" si="83"/>
        <v>0</v>
      </c>
      <c r="CA73" s="13">
        <f t="shared" si="84"/>
        <v>2.5999999999999999E-2</v>
      </c>
      <c r="CB73" s="13">
        <f t="shared" si="85"/>
        <v>0</v>
      </c>
      <c r="CC73" s="13">
        <f t="shared" si="65"/>
        <v>2.5999999999999999E-2</v>
      </c>
      <c r="CD73" s="13">
        <f t="shared" si="86"/>
        <v>0</v>
      </c>
      <c r="CE73" s="13">
        <f t="shared" si="87"/>
        <v>0</v>
      </c>
      <c r="CF73" s="13">
        <f t="shared" si="66"/>
        <v>2.5999999999999999E-2</v>
      </c>
      <c r="CG73" s="13">
        <f t="shared" si="88"/>
        <v>0</v>
      </c>
      <c r="CH73" s="9" t="s">
        <v>404</v>
      </c>
    </row>
    <row r="74" spans="1:86" ht="30" x14ac:dyDescent="0.25">
      <c r="A74" s="19" t="s">
        <v>104</v>
      </c>
      <c r="B74" s="4"/>
      <c r="C74" s="5" t="s">
        <v>105</v>
      </c>
      <c r="D74" s="4" t="s">
        <v>9</v>
      </c>
      <c r="E74" s="4"/>
      <c r="F74" s="4"/>
      <c r="G74" s="4"/>
      <c r="H74" s="4"/>
      <c r="I74" s="7">
        <f>I75+I111+I119+I128</f>
        <v>20.265999999999998</v>
      </c>
      <c r="J74" s="7">
        <f>J75+J111+J119+J128</f>
        <v>20.265999999999998</v>
      </c>
      <c r="K74" s="4"/>
      <c r="L74" s="7">
        <f>L75+L111+L119+L128</f>
        <v>236.28619999999998</v>
      </c>
      <c r="M74" s="7">
        <f>M75+M111+M119+M128</f>
        <v>236.28619999999998</v>
      </c>
      <c r="N74" s="7"/>
      <c r="O74" s="7">
        <f t="shared" ref="O74:AT74" si="94">O75+O111+O119+O128</f>
        <v>265.65100000000001</v>
      </c>
      <c r="P74" s="7">
        <f t="shared" si="94"/>
        <v>160.43299999999999</v>
      </c>
      <c r="Q74" s="7">
        <f t="shared" si="94"/>
        <v>155.70500000000001</v>
      </c>
      <c r="R74" s="7">
        <f t="shared" si="94"/>
        <v>155.70500000000001</v>
      </c>
      <c r="S74" s="7">
        <f t="shared" si="94"/>
        <v>101.73899999999999</v>
      </c>
      <c r="T74" s="7">
        <f t="shared" si="94"/>
        <v>101.73899999999999</v>
      </c>
      <c r="U74" s="7">
        <f t="shared" si="94"/>
        <v>175.97100000000003</v>
      </c>
      <c r="V74" s="7">
        <f t="shared" si="94"/>
        <v>256.32941599999998</v>
      </c>
      <c r="W74" s="7">
        <f t="shared" si="94"/>
        <v>125.49600000000001</v>
      </c>
      <c r="X74" s="7">
        <f t="shared" si="94"/>
        <v>100.179</v>
      </c>
      <c r="Y74" s="7">
        <f t="shared" si="94"/>
        <v>27.711199999999998</v>
      </c>
      <c r="Z74" s="7">
        <f t="shared" si="94"/>
        <v>0</v>
      </c>
      <c r="AA74" s="7">
        <f t="shared" si="94"/>
        <v>0</v>
      </c>
      <c r="AB74" s="7">
        <f t="shared" si="94"/>
        <v>0</v>
      </c>
      <c r="AC74" s="7">
        <f t="shared" si="94"/>
        <v>0</v>
      </c>
      <c r="AD74" s="7">
        <f t="shared" si="94"/>
        <v>0</v>
      </c>
      <c r="AE74" s="7">
        <f t="shared" si="94"/>
        <v>0</v>
      </c>
      <c r="AF74" s="7">
        <f t="shared" si="94"/>
        <v>0</v>
      </c>
      <c r="AG74" s="7">
        <f t="shared" si="94"/>
        <v>0</v>
      </c>
      <c r="AH74" s="7">
        <f t="shared" si="94"/>
        <v>0</v>
      </c>
      <c r="AI74" s="7">
        <f t="shared" si="94"/>
        <v>0</v>
      </c>
      <c r="AJ74" s="7">
        <f t="shared" si="94"/>
        <v>17.737000000000002</v>
      </c>
      <c r="AK74" s="7">
        <f t="shared" si="94"/>
        <v>0</v>
      </c>
      <c r="AL74" s="7">
        <f t="shared" si="94"/>
        <v>0</v>
      </c>
      <c r="AM74" s="7">
        <f t="shared" si="94"/>
        <v>17.737000000000002</v>
      </c>
      <c r="AN74" s="7">
        <f t="shared" si="94"/>
        <v>0</v>
      </c>
      <c r="AO74" s="7">
        <f t="shared" si="94"/>
        <v>51.161499999999997</v>
      </c>
      <c r="AP74" s="7">
        <f t="shared" si="94"/>
        <v>0</v>
      </c>
      <c r="AQ74" s="7">
        <f t="shared" si="94"/>
        <v>0</v>
      </c>
      <c r="AR74" s="7">
        <f t="shared" si="94"/>
        <v>51.161499999999997</v>
      </c>
      <c r="AS74" s="7">
        <f t="shared" si="94"/>
        <v>0</v>
      </c>
      <c r="AT74" s="7">
        <f t="shared" si="94"/>
        <v>25.317</v>
      </c>
      <c r="AU74" s="7">
        <f t="shared" ref="AU74:BZ74" si="95">AU75+AU111+AU119+AU128</f>
        <v>0</v>
      </c>
      <c r="AV74" s="7">
        <f t="shared" si="95"/>
        <v>0</v>
      </c>
      <c r="AW74" s="7">
        <f t="shared" si="95"/>
        <v>25.317</v>
      </c>
      <c r="AX74" s="7">
        <f t="shared" si="95"/>
        <v>0</v>
      </c>
      <c r="AY74" s="7">
        <f t="shared" si="95"/>
        <v>17.023716</v>
      </c>
      <c r="AZ74" s="7">
        <f t="shared" si="95"/>
        <v>0</v>
      </c>
      <c r="BA74" s="7">
        <f t="shared" si="95"/>
        <v>0</v>
      </c>
      <c r="BB74" s="7">
        <f t="shared" si="95"/>
        <v>17.023716</v>
      </c>
      <c r="BC74" s="7">
        <f t="shared" si="95"/>
        <v>0</v>
      </c>
      <c r="BD74" s="7">
        <f t="shared" si="95"/>
        <v>37.901000000000003</v>
      </c>
      <c r="BE74" s="7">
        <f t="shared" si="95"/>
        <v>0</v>
      </c>
      <c r="BF74" s="7">
        <f t="shared" si="95"/>
        <v>0</v>
      </c>
      <c r="BG74" s="7">
        <f t="shared" si="95"/>
        <v>37.901000000000003</v>
      </c>
      <c r="BH74" s="7">
        <f t="shared" si="95"/>
        <v>0</v>
      </c>
      <c r="BI74" s="7">
        <f t="shared" si="95"/>
        <v>15.652199999999999</v>
      </c>
      <c r="BJ74" s="7">
        <f t="shared" si="95"/>
        <v>0</v>
      </c>
      <c r="BK74" s="7">
        <f t="shared" si="95"/>
        <v>0</v>
      </c>
      <c r="BL74" s="7">
        <f t="shared" si="95"/>
        <v>15.652199999999999</v>
      </c>
      <c r="BM74" s="7">
        <f t="shared" si="95"/>
        <v>0</v>
      </c>
      <c r="BN74" s="7">
        <f t="shared" si="95"/>
        <v>62.278000000000006</v>
      </c>
      <c r="BO74" s="7">
        <f t="shared" si="95"/>
        <v>0</v>
      </c>
      <c r="BP74" s="7">
        <f t="shared" si="95"/>
        <v>0</v>
      </c>
      <c r="BQ74" s="7">
        <f t="shared" si="95"/>
        <v>62.278000000000006</v>
      </c>
      <c r="BR74" s="7">
        <f t="shared" si="95"/>
        <v>0</v>
      </c>
      <c r="BS74" s="7">
        <f t="shared" si="95"/>
        <v>12.059000000000001</v>
      </c>
      <c r="BT74" s="7">
        <f t="shared" si="95"/>
        <v>0</v>
      </c>
      <c r="BU74" s="7">
        <f t="shared" si="95"/>
        <v>0</v>
      </c>
      <c r="BV74" s="7">
        <f t="shared" si="95"/>
        <v>12.059000000000001</v>
      </c>
      <c r="BW74" s="7">
        <f t="shared" si="95"/>
        <v>0</v>
      </c>
      <c r="BX74" s="7">
        <f t="shared" si="95"/>
        <v>168.36421600000003</v>
      </c>
      <c r="BY74" s="7">
        <f t="shared" si="95"/>
        <v>0</v>
      </c>
      <c r="BZ74" s="7">
        <f t="shared" si="95"/>
        <v>0</v>
      </c>
      <c r="CA74" s="7">
        <f t="shared" ref="CA74:CG74" si="96">CA75+CA111+CA119+CA128</f>
        <v>168.36421600000003</v>
      </c>
      <c r="CB74" s="7">
        <f t="shared" si="96"/>
        <v>0</v>
      </c>
      <c r="CC74" s="7">
        <f t="shared" si="96"/>
        <v>95.896415999999988</v>
      </c>
      <c r="CD74" s="7">
        <f t="shared" si="96"/>
        <v>0</v>
      </c>
      <c r="CE74" s="7">
        <f t="shared" si="96"/>
        <v>0</v>
      </c>
      <c r="CF74" s="7">
        <f t="shared" si="96"/>
        <v>95.896415999999988</v>
      </c>
      <c r="CG74" s="7">
        <f t="shared" si="96"/>
        <v>0</v>
      </c>
      <c r="CH74" s="7"/>
    </row>
    <row r="75" spans="1:86" ht="60" x14ac:dyDescent="0.25">
      <c r="A75" s="19" t="s">
        <v>106</v>
      </c>
      <c r="B75" s="4"/>
      <c r="C75" s="5" t="s">
        <v>107</v>
      </c>
      <c r="D75" s="4" t="s">
        <v>9</v>
      </c>
      <c r="E75" s="4"/>
      <c r="F75" s="4"/>
      <c r="G75" s="4"/>
      <c r="H75" s="4"/>
      <c r="I75" s="7">
        <f>I76+I81</f>
        <v>20.265999999999998</v>
      </c>
      <c r="J75" s="7">
        <f>J76+J81</f>
        <v>20.265999999999998</v>
      </c>
      <c r="K75" s="4"/>
      <c r="L75" s="7">
        <f>L76+L81</f>
        <v>236.15419999999997</v>
      </c>
      <c r="M75" s="7">
        <f>M76+M81</f>
        <v>236.15419999999997</v>
      </c>
      <c r="N75" s="7"/>
      <c r="O75" s="7">
        <f t="shared" ref="O75:AT75" si="97">O76+O81</f>
        <v>265.65100000000001</v>
      </c>
      <c r="P75" s="7">
        <f t="shared" si="97"/>
        <v>160.43299999999999</v>
      </c>
      <c r="Q75" s="7">
        <f t="shared" si="97"/>
        <v>137.41800000000001</v>
      </c>
      <c r="R75" s="7">
        <f t="shared" si="97"/>
        <v>137.41800000000001</v>
      </c>
      <c r="S75" s="7">
        <f t="shared" si="97"/>
        <v>83.486999999999995</v>
      </c>
      <c r="T75" s="7">
        <f t="shared" si="97"/>
        <v>83.486999999999995</v>
      </c>
      <c r="U75" s="7">
        <f t="shared" si="97"/>
        <v>157.68400000000003</v>
      </c>
      <c r="V75" s="7">
        <f t="shared" si="97"/>
        <v>253.365916</v>
      </c>
      <c r="W75" s="7">
        <f t="shared" si="97"/>
        <v>107.209</v>
      </c>
      <c r="X75" s="7">
        <f t="shared" si="97"/>
        <v>82.192000000000007</v>
      </c>
      <c r="Y75" s="7">
        <f t="shared" si="97"/>
        <v>25.848199999999999</v>
      </c>
      <c r="Z75" s="7">
        <f t="shared" si="97"/>
        <v>0</v>
      </c>
      <c r="AA75" s="7">
        <f t="shared" si="97"/>
        <v>0</v>
      </c>
      <c r="AB75" s="7">
        <f t="shared" si="97"/>
        <v>0</v>
      </c>
      <c r="AC75" s="7">
        <f t="shared" si="97"/>
        <v>0</v>
      </c>
      <c r="AD75" s="7">
        <f t="shared" si="97"/>
        <v>0</v>
      </c>
      <c r="AE75" s="7">
        <f t="shared" si="97"/>
        <v>0</v>
      </c>
      <c r="AF75" s="7">
        <f t="shared" si="97"/>
        <v>0</v>
      </c>
      <c r="AG75" s="7">
        <f t="shared" si="97"/>
        <v>0</v>
      </c>
      <c r="AH75" s="7">
        <f t="shared" si="97"/>
        <v>0</v>
      </c>
      <c r="AI75" s="7">
        <f t="shared" si="97"/>
        <v>0</v>
      </c>
      <c r="AJ75" s="7">
        <f t="shared" si="97"/>
        <v>17.737000000000002</v>
      </c>
      <c r="AK75" s="7">
        <f t="shared" si="97"/>
        <v>0</v>
      </c>
      <c r="AL75" s="7">
        <f t="shared" si="97"/>
        <v>0</v>
      </c>
      <c r="AM75" s="7">
        <f t="shared" si="97"/>
        <v>17.737000000000002</v>
      </c>
      <c r="AN75" s="7">
        <f t="shared" si="97"/>
        <v>0</v>
      </c>
      <c r="AO75" s="7">
        <f t="shared" si="97"/>
        <v>51.029999999999994</v>
      </c>
      <c r="AP75" s="7">
        <f t="shared" si="97"/>
        <v>0</v>
      </c>
      <c r="AQ75" s="7">
        <f t="shared" si="97"/>
        <v>0</v>
      </c>
      <c r="AR75" s="7">
        <f t="shared" si="97"/>
        <v>51.029999999999994</v>
      </c>
      <c r="AS75" s="7">
        <f t="shared" si="97"/>
        <v>0</v>
      </c>
      <c r="AT75" s="7">
        <f t="shared" si="97"/>
        <v>25.016999999999999</v>
      </c>
      <c r="AU75" s="7">
        <f t="shared" ref="AU75:BZ75" si="98">AU76+AU81</f>
        <v>0</v>
      </c>
      <c r="AV75" s="7">
        <f t="shared" si="98"/>
        <v>0</v>
      </c>
      <c r="AW75" s="7">
        <f t="shared" si="98"/>
        <v>25.016999999999999</v>
      </c>
      <c r="AX75" s="7">
        <f t="shared" si="98"/>
        <v>0</v>
      </c>
      <c r="AY75" s="7">
        <f t="shared" si="98"/>
        <v>16.054715999999999</v>
      </c>
      <c r="AZ75" s="7">
        <f t="shared" si="98"/>
        <v>0</v>
      </c>
      <c r="BA75" s="7">
        <f t="shared" si="98"/>
        <v>0</v>
      </c>
      <c r="BB75" s="7">
        <f t="shared" si="98"/>
        <v>16.054715999999999</v>
      </c>
      <c r="BC75" s="7">
        <f t="shared" si="98"/>
        <v>0</v>
      </c>
      <c r="BD75" s="7">
        <f t="shared" si="98"/>
        <v>35.334000000000003</v>
      </c>
      <c r="BE75" s="7">
        <f t="shared" si="98"/>
        <v>0</v>
      </c>
      <c r="BF75" s="7">
        <f t="shared" si="98"/>
        <v>0</v>
      </c>
      <c r="BG75" s="7">
        <f t="shared" si="98"/>
        <v>35.334000000000003</v>
      </c>
      <c r="BH75" s="7">
        <f t="shared" si="98"/>
        <v>0</v>
      </c>
      <c r="BI75" s="7">
        <f t="shared" si="98"/>
        <v>13.789199999999999</v>
      </c>
      <c r="BJ75" s="7">
        <f t="shared" si="98"/>
        <v>0</v>
      </c>
      <c r="BK75" s="7">
        <f t="shared" si="98"/>
        <v>0</v>
      </c>
      <c r="BL75" s="7">
        <f t="shared" si="98"/>
        <v>13.789199999999999</v>
      </c>
      <c r="BM75" s="7">
        <f t="shared" si="98"/>
        <v>0</v>
      </c>
      <c r="BN75" s="7">
        <f t="shared" si="98"/>
        <v>46.858000000000004</v>
      </c>
      <c r="BO75" s="7">
        <f t="shared" si="98"/>
        <v>0</v>
      </c>
      <c r="BP75" s="7">
        <f t="shared" si="98"/>
        <v>0</v>
      </c>
      <c r="BQ75" s="7">
        <f t="shared" si="98"/>
        <v>46.858000000000004</v>
      </c>
      <c r="BR75" s="7">
        <f t="shared" si="98"/>
        <v>0</v>
      </c>
      <c r="BS75" s="7">
        <f t="shared" si="98"/>
        <v>12.059000000000001</v>
      </c>
      <c r="BT75" s="7">
        <f t="shared" si="98"/>
        <v>0</v>
      </c>
      <c r="BU75" s="7">
        <f t="shared" si="98"/>
        <v>0</v>
      </c>
      <c r="BV75" s="7">
        <f t="shared" si="98"/>
        <v>12.059000000000001</v>
      </c>
      <c r="BW75" s="7">
        <f t="shared" si="98"/>
        <v>0</v>
      </c>
      <c r="BX75" s="7">
        <f t="shared" si="98"/>
        <v>149.27671600000002</v>
      </c>
      <c r="BY75" s="7">
        <f t="shared" si="98"/>
        <v>0</v>
      </c>
      <c r="BZ75" s="7">
        <f t="shared" si="98"/>
        <v>0</v>
      </c>
      <c r="CA75" s="7">
        <f t="shared" ref="CA75:CG75" si="99">CA76+CA81</f>
        <v>149.27671600000002</v>
      </c>
      <c r="CB75" s="7">
        <f t="shared" si="99"/>
        <v>0</v>
      </c>
      <c r="CC75" s="7">
        <f t="shared" si="99"/>
        <v>92.932915999999992</v>
      </c>
      <c r="CD75" s="7">
        <f t="shared" si="99"/>
        <v>0</v>
      </c>
      <c r="CE75" s="7">
        <f t="shared" si="99"/>
        <v>0</v>
      </c>
      <c r="CF75" s="7">
        <f t="shared" si="99"/>
        <v>92.932915999999992</v>
      </c>
      <c r="CG75" s="7">
        <f t="shared" si="99"/>
        <v>0</v>
      </c>
      <c r="CH75" s="7"/>
    </row>
    <row r="76" spans="1:86" ht="30" x14ac:dyDescent="0.25">
      <c r="A76" s="19" t="s">
        <v>108</v>
      </c>
      <c r="B76" s="4"/>
      <c r="C76" s="5" t="s">
        <v>109</v>
      </c>
      <c r="D76" s="4" t="s">
        <v>9</v>
      </c>
      <c r="E76" s="4"/>
      <c r="F76" s="4"/>
      <c r="G76" s="4"/>
      <c r="H76" s="4"/>
      <c r="I76" s="7">
        <f>SUM(I77:I80)</f>
        <v>20.265999999999998</v>
      </c>
      <c r="J76" s="7">
        <f>SUM(J77:J80)</f>
        <v>20.265999999999998</v>
      </c>
      <c r="K76" s="7"/>
      <c r="L76" s="7">
        <f>SUM(L77:L80)</f>
        <v>234.70819999999998</v>
      </c>
      <c r="M76" s="7">
        <f>SUM(M77:M80)</f>
        <v>234.70819999999998</v>
      </c>
      <c r="N76" s="7"/>
      <c r="O76" s="7">
        <f t="shared" ref="O76:AT76" si="100">SUM(O77:O80)</f>
        <v>265.65100000000001</v>
      </c>
      <c r="P76" s="7">
        <f t="shared" si="100"/>
        <v>160</v>
      </c>
      <c r="Q76" s="7">
        <f t="shared" si="100"/>
        <v>55.844000000000001</v>
      </c>
      <c r="R76" s="7">
        <f t="shared" si="100"/>
        <v>55.844000000000001</v>
      </c>
      <c r="S76" s="7">
        <f t="shared" si="100"/>
        <v>0.61799999999999999</v>
      </c>
      <c r="T76" s="7">
        <f t="shared" si="100"/>
        <v>0.61799999999999999</v>
      </c>
      <c r="U76" s="7">
        <f t="shared" si="100"/>
        <v>76.11</v>
      </c>
      <c r="V76" s="7">
        <f t="shared" si="100"/>
        <v>234.70391599999999</v>
      </c>
      <c r="W76" s="7">
        <f t="shared" si="100"/>
        <v>25.634999999999998</v>
      </c>
      <c r="X76" s="7">
        <f t="shared" si="100"/>
        <v>0.61799999999999999</v>
      </c>
      <c r="Y76" s="7">
        <f t="shared" si="100"/>
        <v>9.065199999999999</v>
      </c>
      <c r="Z76" s="7">
        <f t="shared" si="100"/>
        <v>0</v>
      </c>
      <c r="AA76" s="7">
        <f t="shared" si="100"/>
        <v>0</v>
      </c>
      <c r="AB76" s="7">
        <f t="shared" si="100"/>
        <v>0</v>
      </c>
      <c r="AC76" s="7">
        <f t="shared" si="100"/>
        <v>0</v>
      </c>
      <c r="AD76" s="7">
        <f t="shared" si="100"/>
        <v>0</v>
      </c>
      <c r="AE76" s="7">
        <f t="shared" si="100"/>
        <v>0</v>
      </c>
      <c r="AF76" s="7">
        <f t="shared" si="100"/>
        <v>0</v>
      </c>
      <c r="AG76" s="7">
        <f t="shared" si="100"/>
        <v>0</v>
      </c>
      <c r="AH76" s="7">
        <f t="shared" si="100"/>
        <v>0</v>
      </c>
      <c r="AI76" s="7">
        <f t="shared" si="100"/>
        <v>0</v>
      </c>
      <c r="AJ76" s="7">
        <f t="shared" si="100"/>
        <v>0</v>
      </c>
      <c r="AK76" s="7">
        <f t="shared" si="100"/>
        <v>0</v>
      </c>
      <c r="AL76" s="7">
        <f t="shared" si="100"/>
        <v>0</v>
      </c>
      <c r="AM76" s="7">
        <f t="shared" si="100"/>
        <v>0</v>
      </c>
      <c r="AN76" s="7">
        <f t="shared" si="100"/>
        <v>0</v>
      </c>
      <c r="AO76" s="7">
        <f t="shared" si="100"/>
        <v>50.471999999999994</v>
      </c>
      <c r="AP76" s="7">
        <f t="shared" si="100"/>
        <v>0</v>
      </c>
      <c r="AQ76" s="7">
        <f t="shared" si="100"/>
        <v>0</v>
      </c>
      <c r="AR76" s="7">
        <f t="shared" si="100"/>
        <v>50.471999999999994</v>
      </c>
      <c r="AS76" s="7">
        <f t="shared" si="100"/>
        <v>0</v>
      </c>
      <c r="AT76" s="7">
        <f t="shared" si="100"/>
        <v>25.016999999999999</v>
      </c>
      <c r="AU76" s="7">
        <f t="shared" ref="AU76:BZ76" si="101">SUM(AU77:AU80)</f>
        <v>0</v>
      </c>
      <c r="AV76" s="7">
        <f t="shared" si="101"/>
        <v>0</v>
      </c>
      <c r="AW76" s="7">
        <f t="shared" si="101"/>
        <v>25.016999999999999</v>
      </c>
      <c r="AX76" s="7">
        <f t="shared" si="101"/>
        <v>0</v>
      </c>
      <c r="AY76" s="7">
        <f t="shared" si="101"/>
        <v>15.166716000000001</v>
      </c>
      <c r="AZ76" s="7">
        <f t="shared" si="101"/>
        <v>0</v>
      </c>
      <c r="BA76" s="7">
        <f t="shared" si="101"/>
        <v>0</v>
      </c>
      <c r="BB76" s="7">
        <f t="shared" si="101"/>
        <v>15.166716000000001</v>
      </c>
      <c r="BC76" s="7">
        <f t="shared" si="101"/>
        <v>0</v>
      </c>
      <c r="BD76" s="7">
        <f t="shared" si="101"/>
        <v>0.61799999999999999</v>
      </c>
      <c r="BE76" s="7">
        <f t="shared" si="101"/>
        <v>0</v>
      </c>
      <c r="BF76" s="7">
        <f t="shared" si="101"/>
        <v>0</v>
      </c>
      <c r="BG76" s="7">
        <f t="shared" si="101"/>
        <v>0.61799999999999999</v>
      </c>
      <c r="BH76" s="7">
        <f t="shared" si="101"/>
        <v>0</v>
      </c>
      <c r="BI76" s="7">
        <f t="shared" si="101"/>
        <v>9.065199999999999</v>
      </c>
      <c r="BJ76" s="7">
        <f t="shared" si="101"/>
        <v>0</v>
      </c>
      <c r="BK76" s="7">
        <f t="shared" si="101"/>
        <v>0</v>
      </c>
      <c r="BL76" s="7">
        <f t="shared" si="101"/>
        <v>9.065199999999999</v>
      </c>
      <c r="BM76" s="7">
        <f t="shared" si="101"/>
        <v>0</v>
      </c>
      <c r="BN76" s="7">
        <f t="shared" si="101"/>
        <v>0</v>
      </c>
      <c r="BO76" s="7">
        <f t="shared" si="101"/>
        <v>0</v>
      </c>
      <c r="BP76" s="7">
        <f t="shared" si="101"/>
        <v>0</v>
      </c>
      <c r="BQ76" s="7">
        <f t="shared" si="101"/>
        <v>0</v>
      </c>
      <c r="BR76" s="7">
        <f t="shared" si="101"/>
        <v>0</v>
      </c>
      <c r="BS76" s="7">
        <f t="shared" si="101"/>
        <v>0</v>
      </c>
      <c r="BT76" s="7">
        <f t="shared" si="101"/>
        <v>0</v>
      </c>
      <c r="BU76" s="7">
        <f t="shared" si="101"/>
        <v>0</v>
      </c>
      <c r="BV76" s="7">
        <f t="shared" si="101"/>
        <v>0</v>
      </c>
      <c r="BW76" s="7">
        <f t="shared" si="101"/>
        <v>0</v>
      </c>
      <c r="BX76" s="7">
        <f t="shared" si="101"/>
        <v>66.256716000000011</v>
      </c>
      <c r="BY76" s="7">
        <f t="shared" si="101"/>
        <v>0</v>
      </c>
      <c r="BZ76" s="7">
        <f t="shared" si="101"/>
        <v>0</v>
      </c>
      <c r="CA76" s="7">
        <f t="shared" ref="CA76:CG76" si="102">SUM(CA77:CA80)</f>
        <v>66.256716000000011</v>
      </c>
      <c r="CB76" s="7">
        <f t="shared" si="102"/>
        <v>0</v>
      </c>
      <c r="CC76" s="7">
        <f t="shared" si="102"/>
        <v>74.703915999999992</v>
      </c>
      <c r="CD76" s="7">
        <f t="shared" si="102"/>
        <v>0</v>
      </c>
      <c r="CE76" s="7">
        <f t="shared" si="102"/>
        <v>0</v>
      </c>
      <c r="CF76" s="7">
        <f t="shared" si="102"/>
        <v>74.703915999999992</v>
      </c>
      <c r="CG76" s="7">
        <f t="shared" si="102"/>
        <v>0</v>
      </c>
      <c r="CH76" s="7"/>
    </row>
    <row r="77" spans="1:86" ht="360" x14ac:dyDescent="0.25">
      <c r="A77" s="19" t="s">
        <v>108</v>
      </c>
      <c r="B77" s="19"/>
      <c r="C77" s="38" t="s">
        <v>110</v>
      </c>
      <c r="D77" s="39" t="s">
        <v>81</v>
      </c>
      <c r="E77" s="39" t="s">
        <v>322</v>
      </c>
      <c r="F77" s="39">
        <v>2013</v>
      </c>
      <c r="G77" s="39">
        <v>2017</v>
      </c>
      <c r="H77" s="19">
        <v>2018</v>
      </c>
      <c r="I77" s="43"/>
      <c r="J77" s="43"/>
      <c r="K77" s="13"/>
      <c r="L77" s="13">
        <v>213.71400999999997</v>
      </c>
      <c r="M77" s="13">
        <v>213.71400999999997</v>
      </c>
      <c r="N77" s="13" t="s">
        <v>387</v>
      </c>
      <c r="O77" s="13">
        <v>265.65100000000001</v>
      </c>
      <c r="P77" s="13">
        <v>160</v>
      </c>
      <c r="Q77" s="13">
        <v>54.53</v>
      </c>
      <c r="R77" s="13">
        <v>54.53</v>
      </c>
      <c r="S77" s="13"/>
      <c r="T77" s="13"/>
      <c r="U77" s="42">
        <f>I77+Q77</f>
        <v>54.53</v>
      </c>
      <c r="V77" s="13">
        <f t="shared" ref="V77:V110" si="103">P77+Y77+AE77+AO77+AY77</f>
        <v>213.711252</v>
      </c>
      <c r="W77" s="13">
        <f t="shared" ref="W77:W110" si="104">Z77+AT77+BD77+BN77</f>
        <v>10.288</v>
      </c>
      <c r="X77" s="13">
        <f t="shared" ref="X77:X110" si="105">BD77+BN77</f>
        <v>0</v>
      </c>
      <c r="Y77" s="13">
        <f t="shared" ref="Y77:Y110" si="106">BI77+BS77</f>
        <v>8.5100099999999994</v>
      </c>
      <c r="Z77" s="13"/>
      <c r="AA77" s="13"/>
      <c r="AB77" s="13"/>
      <c r="AC77" s="8"/>
      <c r="AD77" s="13"/>
      <c r="AE77" s="13"/>
      <c r="AF77" s="13"/>
      <c r="AG77" s="13"/>
      <c r="AH77" s="13"/>
      <c r="AI77" s="13"/>
      <c r="AJ77" s="13">
        <v>0</v>
      </c>
      <c r="AK77" s="13"/>
      <c r="AL77" s="13"/>
      <c r="AM77" s="13">
        <v>0</v>
      </c>
      <c r="AN77" s="13"/>
      <c r="AO77" s="42">
        <f>AP77+AQ77+AR77+AS77</f>
        <v>44.238999999999997</v>
      </c>
      <c r="AP77" s="13"/>
      <c r="AQ77" s="13"/>
      <c r="AR77" s="13">
        <v>44.238999999999997</v>
      </c>
      <c r="AS77" s="13"/>
      <c r="AT77" s="13">
        <f t="shared" ref="AT77:AT80" si="107">AU77+AV77+AW77+AX77</f>
        <v>10.288</v>
      </c>
      <c r="AU77" s="13"/>
      <c r="AV77" s="13"/>
      <c r="AW77" s="2">
        <v>10.288</v>
      </c>
      <c r="AX77" s="13"/>
      <c r="AY77" s="13">
        <f t="shared" ref="AY77:AY80" si="108">AZ77+BA77+BB77+BC77</f>
        <v>0.96224200000000004</v>
      </c>
      <c r="AZ77" s="13"/>
      <c r="BA77" s="13"/>
      <c r="BB77" s="30">
        <v>0.96224200000000004</v>
      </c>
      <c r="BC77" s="13"/>
      <c r="BD77" s="13"/>
      <c r="BE77" s="13"/>
      <c r="BF77" s="13"/>
      <c r="BG77" s="13"/>
      <c r="BH77" s="13"/>
      <c r="BI77" s="13">
        <f t="shared" ref="BI77:BI78" si="109">BJ77+BK77+BL77+BM77</f>
        <v>8.5100099999999994</v>
      </c>
      <c r="BJ77" s="13"/>
      <c r="BK77" s="13"/>
      <c r="BL77" s="31">
        <v>8.5100099999999994</v>
      </c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>
        <f t="shared" ref="BX77:BX110" si="110">BY77+BZ77+CA77+CB77</f>
        <v>45.201242000000001</v>
      </c>
      <c r="BY77" s="13">
        <f t="shared" ref="BY77:CG80" si="111">BO77+BE77+AU77+AK77</f>
        <v>0</v>
      </c>
      <c r="BZ77" s="13">
        <f t="shared" si="111"/>
        <v>0</v>
      </c>
      <c r="CA77" s="13">
        <f>AR77+BB77+BG77+BQ77</f>
        <v>45.201242000000001</v>
      </c>
      <c r="CB77" s="13">
        <f t="shared" si="111"/>
        <v>0</v>
      </c>
      <c r="CC77" s="13">
        <f t="shared" ref="CC77:CC110" si="112">CD77+CE77+CF77+CG77</f>
        <v>53.711252000000002</v>
      </c>
      <c r="CD77" s="13">
        <f t="shared" si="111"/>
        <v>0</v>
      </c>
      <c r="CE77" s="13">
        <f t="shared" si="111"/>
        <v>0</v>
      </c>
      <c r="CF77" s="13">
        <f t="shared" ref="CF77:CF110" si="113">AR77+BB77+BL77+BV77</f>
        <v>53.711252000000002</v>
      </c>
      <c r="CG77" s="13">
        <f t="shared" si="111"/>
        <v>0</v>
      </c>
      <c r="CH77" s="9" t="s">
        <v>405</v>
      </c>
    </row>
    <row r="78" spans="1:86" ht="285" x14ac:dyDescent="0.25">
      <c r="A78" s="19" t="s">
        <v>108</v>
      </c>
      <c r="B78" s="19"/>
      <c r="C78" s="38" t="s">
        <v>112</v>
      </c>
      <c r="D78" s="39" t="s">
        <v>83</v>
      </c>
      <c r="E78" s="39" t="s">
        <v>322</v>
      </c>
      <c r="F78" s="39">
        <v>2016</v>
      </c>
      <c r="G78" s="39">
        <v>2017</v>
      </c>
      <c r="H78" s="19">
        <v>2018</v>
      </c>
      <c r="I78" s="43"/>
      <c r="J78" s="45"/>
      <c r="K78" s="13"/>
      <c r="L78" s="13">
        <v>0.58818999999999999</v>
      </c>
      <c r="M78" s="13">
        <v>0.58818999999999999</v>
      </c>
      <c r="N78" s="13" t="s">
        <v>377</v>
      </c>
      <c r="O78" s="13"/>
      <c r="P78" s="13"/>
      <c r="Q78" s="13">
        <v>0.69599999999999995</v>
      </c>
      <c r="R78" s="13">
        <v>0.69599999999999995</v>
      </c>
      <c r="S78" s="13"/>
      <c r="T78" s="13"/>
      <c r="U78" s="42">
        <f>I78+Q78</f>
        <v>0.69599999999999995</v>
      </c>
      <c r="V78" s="13">
        <f t="shared" si="103"/>
        <v>0.58766399999999996</v>
      </c>
      <c r="W78" s="13">
        <f t="shared" si="104"/>
        <v>0.69299999999999995</v>
      </c>
      <c r="X78" s="13">
        <f t="shared" si="105"/>
        <v>0</v>
      </c>
      <c r="Y78" s="13">
        <f t="shared" si="106"/>
        <v>0.55518999999999996</v>
      </c>
      <c r="Z78" s="13"/>
      <c r="AA78" s="13"/>
      <c r="AB78" s="13"/>
      <c r="AC78" s="8"/>
      <c r="AD78" s="13"/>
      <c r="AE78" s="13"/>
      <c r="AF78" s="13"/>
      <c r="AG78" s="13"/>
      <c r="AH78" s="13"/>
      <c r="AI78" s="13"/>
      <c r="AJ78" s="13">
        <v>0</v>
      </c>
      <c r="AK78" s="13"/>
      <c r="AL78" s="13"/>
      <c r="AM78" s="13">
        <v>0</v>
      </c>
      <c r="AN78" s="13"/>
      <c r="AO78" s="42">
        <f>AP78+AQ78+AR78+AS78</f>
        <v>3.0000000000000001E-3</v>
      </c>
      <c r="AP78" s="13"/>
      <c r="AQ78" s="13"/>
      <c r="AR78" s="13">
        <v>3.0000000000000001E-3</v>
      </c>
      <c r="AS78" s="13"/>
      <c r="AT78" s="13">
        <f t="shared" si="107"/>
        <v>0.69299999999999995</v>
      </c>
      <c r="AU78" s="13"/>
      <c r="AV78" s="13"/>
      <c r="AW78" s="2">
        <v>0.69299999999999995</v>
      </c>
      <c r="AX78" s="13"/>
      <c r="AY78" s="13">
        <f t="shared" si="108"/>
        <v>2.9474E-2</v>
      </c>
      <c r="AZ78" s="13"/>
      <c r="BA78" s="13"/>
      <c r="BB78" s="30">
        <v>2.9474E-2</v>
      </c>
      <c r="BC78" s="13"/>
      <c r="BD78" s="13"/>
      <c r="BE78" s="13"/>
      <c r="BF78" s="13"/>
      <c r="BG78" s="13"/>
      <c r="BH78" s="13"/>
      <c r="BI78" s="13">
        <f t="shared" si="109"/>
        <v>0.55518999999999996</v>
      </c>
      <c r="BJ78" s="13"/>
      <c r="BK78" s="13"/>
      <c r="BL78" s="31">
        <v>0.55518999999999996</v>
      </c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>
        <f t="shared" si="110"/>
        <v>3.2474000000000003E-2</v>
      </c>
      <c r="BY78" s="13">
        <f t="shared" si="111"/>
        <v>0</v>
      </c>
      <c r="BZ78" s="13">
        <f t="shared" si="111"/>
        <v>0</v>
      </c>
      <c r="CA78" s="13">
        <f t="shared" ref="CA78:CA110" si="114">AR78+BB78+BG78+BQ78</f>
        <v>3.2474000000000003E-2</v>
      </c>
      <c r="CB78" s="13">
        <f t="shared" si="111"/>
        <v>0</v>
      </c>
      <c r="CC78" s="13">
        <f t="shared" si="112"/>
        <v>0.58766399999999996</v>
      </c>
      <c r="CD78" s="13">
        <f t="shared" si="111"/>
        <v>0</v>
      </c>
      <c r="CE78" s="13">
        <f t="shared" si="111"/>
        <v>0</v>
      </c>
      <c r="CF78" s="13">
        <f t="shared" si="113"/>
        <v>0.58766399999999996</v>
      </c>
      <c r="CG78" s="13">
        <f t="shared" si="111"/>
        <v>0</v>
      </c>
      <c r="CH78" s="9" t="s">
        <v>406</v>
      </c>
    </row>
    <row r="79" spans="1:86" ht="90" x14ac:dyDescent="0.25">
      <c r="A79" s="19" t="s">
        <v>108</v>
      </c>
      <c r="B79" s="19"/>
      <c r="C79" s="38" t="s">
        <v>114</v>
      </c>
      <c r="D79" s="39" t="s">
        <v>85</v>
      </c>
      <c r="E79" s="39" t="s">
        <v>390</v>
      </c>
      <c r="F79" s="39">
        <v>2018</v>
      </c>
      <c r="G79" s="39">
        <v>2018</v>
      </c>
      <c r="H79" s="19">
        <v>2019</v>
      </c>
      <c r="I79" s="44"/>
      <c r="J79" s="44"/>
      <c r="K79" s="44"/>
      <c r="L79" s="44"/>
      <c r="M79" s="44"/>
      <c r="N79" s="44"/>
      <c r="O79" s="44"/>
      <c r="P79" s="44"/>
      <c r="Q79" s="44">
        <v>0.61799999999999999</v>
      </c>
      <c r="R79" s="44">
        <v>0.61799999999999999</v>
      </c>
      <c r="S79" s="44">
        <v>0.61799999999999999</v>
      </c>
      <c r="T79" s="44">
        <v>0.61799999999999999</v>
      </c>
      <c r="U79" s="42">
        <f>I79+Q79</f>
        <v>0.61799999999999999</v>
      </c>
      <c r="V79" s="13">
        <f t="shared" si="103"/>
        <v>0</v>
      </c>
      <c r="W79" s="13">
        <f t="shared" si="104"/>
        <v>0.61799999999999999</v>
      </c>
      <c r="X79" s="13">
        <f t="shared" si="105"/>
        <v>0.61799999999999999</v>
      </c>
      <c r="Y79" s="13">
        <f t="shared" si="106"/>
        <v>0</v>
      </c>
      <c r="Z79" s="13"/>
      <c r="AA79" s="13"/>
      <c r="AB79" s="13"/>
      <c r="AC79" s="8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2"/>
      <c r="AX79" s="13"/>
      <c r="AY79" s="13"/>
      <c r="AZ79" s="13"/>
      <c r="BA79" s="13"/>
      <c r="BB79" s="30"/>
      <c r="BC79" s="13"/>
      <c r="BD79" s="13">
        <f t="shared" ref="BD79" si="115">BE79+BF79+BG79+BH79</f>
        <v>0.61799999999999999</v>
      </c>
      <c r="BE79" s="13"/>
      <c r="BF79" s="13"/>
      <c r="BG79" s="13">
        <v>0.61799999999999999</v>
      </c>
      <c r="BH79" s="13"/>
      <c r="BI79" s="13"/>
      <c r="BJ79" s="13"/>
      <c r="BK79" s="13"/>
      <c r="BL79" s="13"/>
      <c r="BM79" s="13"/>
      <c r="BN79" s="13">
        <f t="shared" ref="BN79" si="116">BO79+BP79+BQ79+BR79</f>
        <v>0</v>
      </c>
      <c r="BO79" s="13"/>
      <c r="BP79" s="13"/>
      <c r="BQ79" s="13">
        <v>0</v>
      </c>
      <c r="BR79" s="13"/>
      <c r="BS79" s="13">
        <f t="shared" ref="BS79" si="117">BT79+BU79+BV79+BW79</f>
        <v>0</v>
      </c>
      <c r="BT79" s="13"/>
      <c r="BU79" s="13"/>
      <c r="BV79" s="2">
        <v>0</v>
      </c>
      <c r="BW79" s="13"/>
      <c r="BX79" s="13">
        <f t="shared" si="110"/>
        <v>0.61799999999999999</v>
      </c>
      <c r="BY79" s="13">
        <f t="shared" si="111"/>
        <v>0</v>
      </c>
      <c r="BZ79" s="13">
        <f t="shared" si="111"/>
        <v>0</v>
      </c>
      <c r="CA79" s="13">
        <f t="shared" si="114"/>
        <v>0.61799999999999999</v>
      </c>
      <c r="CB79" s="13">
        <f t="shared" si="111"/>
        <v>0</v>
      </c>
      <c r="CC79" s="13">
        <f t="shared" si="112"/>
        <v>0</v>
      </c>
      <c r="CD79" s="13">
        <f t="shared" si="111"/>
        <v>0</v>
      </c>
      <c r="CE79" s="13">
        <f t="shared" si="111"/>
        <v>0</v>
      </c>
      <c r="CF79" s="13">
        <f t="shared" si="113"/>
        <v>0</v>
      </c>
      <c r="CG79" s="13">
        <f t="shared" si="111"/>
        <v>0</v>
      </c>
      <c r="CH79" s="9" t="s">
        <v>415</v>
      </c>
    </row>
    <row r="80" spans="1:86" ht="45" x14ac:dyDescent="0.25">
      <c r="A80" s="19" t="s">
        <v>108</v>
      </c>
      <c r="B80" s="19" t="s">
        <v>333</v>
      </c>
      <c r="C80" s="38" t="s">
        <v>116</v>
      </c>
      <c r="D80" s="39" t="s">
        <v>87</v>
      </c>
      <c r="E80" s="39" t="s">
        <v>392</v>
      </c>
      <c r="F80" s="39">
        <v>2016</v>
      </c>
      <c r="G80" s="39">
        <v>2017</v>
      </c>
      <c r="H80" s="39">
        <v>2017</v>
      </c>
      <c r="I80" s="13">
        <v>20.265999999999998</v>
      </c>
      <c r="J80" s="13">
        <v>20.265999999999998</v>
      </c>
      <c r="K80" s="13" t="s">
        <v>324</v>
      </c>
      <c r="L80" s="13">
        <v>20.405999999999999</v>
      </c>
      <c r="M80" s="13">
        <v>20.405999999999999</v>
      </c>
      <c r="N80" s="13" t="s">
        <v>320</v>
      </c>
      <c r="O80" s="13"/>
      <c r="P80" s="13"/>
      <c r="Q80" s="13">
        <v>0</v>
      </c>
      <c r="R80" s="13"/>
      <c r="S80" s="13"/>
      <c r="T80" s="13"/>
      <c r="U80" s="42">
        <f>I80+Q80</f>
        <v>20.265999999999998</v>
      </c>
      <c r="V80" s="13">
        <f t="shared" si="103"/>
        <v>20.405000000000001</v>
      </c>
      <c r="W80" s="13">
        <f t="shared" si="104"/>
        <v>14.036</v>
      </c>
      <c r="X80" s="13">
        <f t="shared" si="105"/>
        <v>0</v>
      </c>
      <c r="Y80" s="13">
        <f t="shared" si="106"/>
        <v>0</v>
      </c>
      <c r="Z80" s="13"/>
      <c r="AA80" s="13"/>
      <c r="AB80" s="13"/>
      <c r="AC80" s="8"/>
      <c r="AD80" s="13"/>
      <c r="AE80" s="13"/>
      <c r="AF80" s="13"/>
      <c r="AG80" s="13"/>
      <c r="AH80" s="13"/>
      <c r="AI80" s="13"/>
      <c r="AJ80" s="13">
        <v>0</v>
      </c>
      <c r="AK80" s="13"/>
      <c r="AL80" s="13"/>
      <c r="AM80" s="13">
        <v>0</v>
      </c>
      <c r="AN80" s="13"/>
      <c r="AO80" s="42">
        <f>AP80+AQ80+AR80+AS80</f>
        <v>6.23</v>
      </c>
      <c r="AP80" s="13"/>
      <c r="AQ80" s="13"/>
      <c r="AR80" s="13">
        <v>6.23</v>
      </c>
      <c r="AS80" s="13"/>
      <c r="AT80" s="13">
        <f t="shared" si="107"/>
        <v>14.036</v>
      </c>
      <c r="AU80" s="13"/>
      <c r="AV80" s="13"/>
      <c r="AW80" s="2">
        <v>14.036</v>
      </c>
      <c r="AX80" s="13"/>
      <c r="AY80" s="13">
        <f t="shared" si="108"/>
        <v>14.175000000000001</v>
      </c>
      <c r="AZ80" s="13"/>
      <c r="BA80" s="13"/>
      <c r="BB80" s="30">
        <v>14.175000000000001</v>
      </c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>
        <f t="shared" si="110"/>
        <v>20.405000000000001</v>
      </c>
      <c r="BY80" s="13">
        <f t="shared" si="111"/>
        <v>0</v>
      </c>
      <c r="BZ80" s="13">
        <f t="shared" si="111"/>
        <v>0</v>
      </c>
      <c r="CA80" s="13">
        <f t="shared" si="114"/>
        <v>20.405000000000001</v>
      </c>
      <c r="CB80" s="13">
        <f t="shared" si="111"/>
        <v>0</v>
      </c>
      <c r="CC80" s="13">
        <f t="shared" si="112"/>
        <v>20.405000000000001</v>
      </c>
      <c r="CD80" s="13">
        <f t="shared" si="111"/>
        <v>0</v>
      </c>
      <c r="CE80" s="13">
        <f t="shared" si="111"/>
        <v>0</v>
      </c>
      <c r="CF80" s="13">
        <f t="shared" si="113"/>
        <v>20.405000000000001</v>
      </c>
      <c r="CG80" s="13">
        <f t="shared" si="111"/>
        <v>0</v>
      </c>
      <c r="CH80" s="9" t="s">
        <v>407</v>
      </c>
    </row>
    <row r="81" spans="1:86" ht="45" x14ac:dyDescent="0.25">
      <c r="A81" s="19" t="s">
        <v>118</v>
      </c>
      <c r="B81" s="4"/>
      <c r="C81" s="5" t="s">
        <v>119</v>
      </c>
      <c r="D81" s="4" t="s">
        <v>9</v>
      </c>
      <c r="E81" s="4"/>
      <c r="F81" s="4"/>
      <c r="G81" s="4"/>
      <c r="H81" s="4"/>
      <c r="I81" s="7">
        <f t="shared" ref="I81:T81" si="118">SUM(I82:I110)</f>
        <v>0</v>
      </c>
      <c r="J81" s="7">
        <f t="shared" si="118"/>
        <v>0</v>
      </c>
      <c r="K81" s="7"/>
      <c r="L81" s="7">
        <f t="shared" si="118"/>
        <v>1.446</v>
      </c>
      <c r="M81" s="7">
        <f t="shared" si="118"/>
        <v>1.446</v>
      </c>
      <c r="N81" s="7"/>
      <c r="O81" s="7">
        <f t="shared" si="118"/>
        <v>0</v>
      </c>
      <c r="P81" s="7">
        <f t="shared" si="118"/>
        <v>0.433</v>
      </c>
      <c r="Q81" s="7">
        <f t="shared" si="118"/>
        <v>81.574000000000012</v>
      </c>
      <c r="R81" s="7">
        <f t="shared" si="118"/>
        <v>81.574000000000012</v>
      </c>
      <c r="S81" s="7">
        <f t="shared" si="118"/>
        <v>82.869</v>
      </c>
      <c r="T81" s="7">
        <f t="shared" si="118"/>
        <v>82.869</v>
      </c>
      <c r="U81" s="7">
        <f>SUM(U82:U110)</f>
        <v>81.574000000000012</v>
      </c>
      <c r="V81" s="7">
        <f>SUM(V82:V110)</f>
        <v>18.662000000000006</v>
      </c>
      <c r="W81" s="7">
        <f t="shared" ref="W81:CG81" si="119">SUM(W82:W110)</f>
        <v>81.574000000000012</v>
      </c>
      <c r="X81" s="7">
        <f t="shared" si="119"/>
        <v>81.574000000000012</v>
      </c>
      <c r="Y81" s="7">
        <f t="shared" si="119"/>
        <v>16.783000000000001</v>
      </c>
      <c r="Z81" s="7">
        <f t="shared" si="119"/>
        <v>0</v>
      </c>
      <c r="AA81" s="7">
        <f t="shared" si="119"/>
        <v>0</v>
      </c>
      <c r="AB81" s="7">
        <f t="shared" si="119"/>
        <v>0</v>
      </c>
      <c r="AC81" s="7">
        <f t="shared" si="119"/>
        <v>0</v>
      </c>
      <c r="AD81" s="7">
        <f t="shared" si="119"/>
        <v>0</v>
      </c>
      <c r="AE81" s="7">
        <f t="shared" si="119"/>
        <v>0</v>
      </c>
      <c r="AF81" s="7">
        <f t="shared" si="119"/>
        <v>0</v>
      </c>
      <c r="AG81" s="7">
        <f t="shared" si="119"/>
        <v>0</v>
      </c>
      <c r="AH81" s="7">
        <f t="shared" si="119"/>
        <v>0</v>
      </c>
      <c r="AI81" s="7">
        <f t="shared" si="119"/>
        <v>0</v>
      </c>
      <c r="AJ81" s="7">
        <f t="shared" si="119"/>
        <v>17.737000000000002</v>
      </c>
      <c r="AK81" s="7">
        <f t="shared" si="119"/>
        <v>0</v>
      </c>
      <c r="AL81" s="7">
        <f t="shared" si="119"/>
        <v>0</v>
      </c>
      <c r="AM81" s="7">
        <f t="shared" si="119"/>
        <v>17.737000000000002</v>
      </c>
      <c r="AN81" s="7">
        <f t="shared" si="119"/>
        <v>0</v>
      </c>
      <c r="AO81" s="7">
        <f t="shared" si="119"/>
        <v>0.55800000000000005</v>
      </c>
      <c r="AP81" s="7">
        <f t="shared" si="119"/>
        <v>0</v>
      </c>
      <c r="AQ81" s="7">
        <f t="shared" si="119"/>
        <v>0</v>
      </c>
      <c r="AR81" s="7">
        <f t="shared" si="119"/>
        <v>0.55800000000000005</v>
      </c>
      <c r="AS81" s="7">
        <f t="shared" si="119"/>
        <v>0</v>
      </c>
      <c r="AT81" s="7">
        <f t="shared" si="119"/>
        <v>0</v>
      </c>
      <c r="AU81" s="7">
        <f t="shared" si="119"/>
        <v>0</v>
      </c>
      <c r="AV81" s="7">
        <f t="shared" si="119"/>
        <v>0</v>
      </c>
      <c r="AW81" s="7">
        <f t="shared" si="119"/>
        <v>0</v>
      </c>
      <c r="AX81" s="7">
        <f t="shared" si="119"/>
        <v>0</v>
      </c>
      <c r="AY81" s="7">
        <f t="shared" si="119"/>
        <v>0.8879999999999999</v>
      </c>
      <c r="AZ81" s="7">
        <f t="shared" si="119"/>
        <v>0</v>
      </c>
      <c r="BA81" s="7">
        <f t="shared" si="119"/>
        <v>0</v>
      </c>
      <c r="BB81" s="7">
        <f t="shared" si="119"/>
        <v>0.8879999999999999</v>
      </c>
      <c r="BC81" s="7">
        <f t="shared" si="119"/>
        <v>0</v>
      </c>
      <c r="BD81" s="7">
        <f t="shared" si="119"/>
        <v>34.716000000000001</v>
      </c>
      <c r="BE81" s="7">
        <f t="shared" si="119"/>
        <v>0</v>
      </c>
      <c r="BF81" s="7">
        <f t="shared" si="119"/>
        <v>0</v>
      </c>
      <c r="BG81" s="7">
        <f t="shared" si="119"/>
        <v>34.716000000000001</v>
      </c>
      <c r="BH81" s="7">
        <f t="shared" si="119"/>
        <v>0</v>
      </c>
      <c r="BI81" s="7">
        <f t="shared" si="119"/>
        <v>4.7240000000000002</v>
      </c>
      <c r="BJ81" s="7">
        <f t="shared" si="119"/>
        <v>0</v>
      </c>
      <c r="BK81" s="7">
        <f t="shared" si="119"/>
        <v>0</v>
      </c>
      <c r="BL81" s="7">
        <f t="shared" si="119"/>
        <v>4.7240000000000002</v>
      </c>
      <c r="BM81" s="7">
        <f t="shared" si="119"/>
        <v>0</v>
      </c>
      <c r="BN81" s="7">
        <f t="shared" si="119"/>
        <v>46.858000000000004</v>
      </c>
      <c r="BO81" s="7">
        <f t="shared" si="119"/>
        <v>0</v>
      </c>
      <c r="BP81" s="7">
        <f t="shared" si="119"/>
        <v>0</v>
      </c>
      <c r="BQ81" s="7">
        <f t="shared" si="119"/>
        <v>46.858000000000004</v>
      </c>
      <c r="BR81" s="7">
        <f t="shared" si="119"/>
        <v>0</v>
      </c>
      <c r="BS81" s="7">
        <f t="shared" si="119"/>
        <v>12.059000000000001</v>
      </c>
      <c r="BT81" s="7">
        <f t="shared" si="119"/>
        <v>0</v>
      </c>
      <c r="BU81" s="7">
        <f t="shared" si="119"/>
        <v>0</v>
      </c>
      <c r="BV81" s="7">
        <f t="shared" si="119"/>
        <v>12.059000000000001</v>
      </c>
      <c r="BW81" s="7">
        <f t="shared" si="119"/>
        <v>0</v>
      </c>
      <c r="BX81" s="7">
        <f t="shared" si="119"/>
        <v>83.02</v>
      </c>
      <c r="BY81" s="7">
        <f t="shared" si="119"/>
        <v>0</v>
      </c>
      <c r="BZ81" s="7">
        <f t="shared" si="119"/>
        <v>0</v>
      </c>
      <c r="CA81" s="7">
        <f t="shared" si="119"/>
        <v>83.02</v>
      </c>
      <c r="CB81" s="7">
        <f t="shared" si="119"/>
        <v>0</v>
      </c>
      <c r="CC81" s="7">
        <f t="shared" si="119"/>
        <v>18.229000000000003</v>
      </c>
      <c r="CD81" s="7">
        <f t="shared" si="119"/>
        <v>0</v>
      </c>
      <c r="CE81" s="7">
        <f t="shared" si="119"/>
        <v>0</v>
      </c>
      <c r="CF81" s="7">
        <f t="shared" si="119"/>
        <v>18.229000000000003</v>
      </c>
      <c r="CG81" s="7">
        <f t="shared" si="119"/>
        <v>0</v>
      </c>
      <c r="CH81" s="29"/>
    </row>
    <row r="82" spans="1:86" ht="90" x14ac:dyDescent="0.25">
      <c r="A82" s="19" t="s">
        <v>118</v>
      </c>
      <c r="B82" s="19"/>
      <c r="C82" s="38" t="s">
        <v>120</v>
      </c>
      <c r="D82" s="39" t="s">
        <v>89</v>
      </c>
      <c r="E82" s="39" t="s">
        <v>390</v>
      </c>
      <c r="F82" s="39">
        <v>2019</v>
      </c>
      <c r="G82" s="39">
        <v>2019</v>
      </c>
      <c r="H82" s="19">
        <v>2019</v>
      </c>
      <c r="I82" s="13"/>
      <c r="J82" s="13"/>
      <c r="K82" s="40"/>
      <c r="L82" s="13"/>
      <c r="M82" s="13"/>
      <c r="N82" s="40"/>
      <c r="O82" s="13"/>
      <c r="P82" s="13"/>
      <c r="Q82" s="13">
        <v>3.82</v>
      </c>
      <c r="R82" s="13">
        <v>3.82</v>
      </c>
      <c r="S82" s="13">
        <v>3.82</v>
      </c>
      <c r="T82" s="13">
        <v>3.82</v>
      </c>
      <c r="U82" s="42">
        <f t="shared" ref="U82:U110" si="120">I82+Q82</f>
        <v>3.82</v>
      </c>
      <c r="V82" s="13">
        <f t="shared" si="103"/>
        <v>0</v>
      </c>
      <c r="W82" s="13">
        <f t="shared" si="104"/>
        <v>3.82</v>
      </c>
      <c r="X82" s="13">
        <f t="shared" si="105"/>
        <v>3.82</v>
      </c>
      <c r="Y82" s="13">
        <f t="shared" si="106"/>
        <v>0</v>
      </c>
      <c r="Z82" s="13"/>
      <c r="AA82" s="13"/>
      <c r="AB82" s="13"/>
      <c r="AC82" s="8"/>
      <c r="AD82" s="13"/>
      <c r="AE82" s="13"/>
      <c r="AF82" s="13"/>
      <c r="AG82" s="13"/>
      <c r="AH82" s="13"/>
      <c r="AI82" s="13"/>
      <c r="AJ82" s="13">
        <f t="shared" ref="AJ82" si="121">AK82+AL82+AM82+AN82</f>
        <v>3.82</v>
      </c>
      <c r="AK82" s="13"/>
      <c r="AL82" s="13"/>
      <c r="AM82" s="13">
        <v>3.82</v>
      </c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2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>
        <f t="shared" ref="BN82" si="122">BO82+BP82+BQ82+BR82</f>
        <v>3.82</v>
      </c>
      <c r="BO82" s="42"/>
      <c r="BP82" s="42"/>
      <c r="BQ82" s="30">
        <v>3.82</v>
      </c>
      <c r="BR82" s="42"/>
      <c r="BS82" s="13">
        <f t="shared" ref="BS82" si="123">BT82+BU82+BV82+BW82</f>
        <v>0</v>
      </c>
      <c r="BT82" s="42"/>
      <c r="BU82" s="42"/>
      <c r="BV82" s="30"/>
      <c r="BW82" s="13"/>
      <c r="BX82" s="13">
        <f t="shared" si="110"/>
        <v>3.82</v>
      </c>
      <c r="BY82" s="13">
        <f t="shared" ref="BY82:BY109" si="124">BO82+BE82+AU82+AK82</f>
        <v>0</v>
      </c>
      <c r="BZ82" s="13">
        <f t="shared" ref="BZ82:BZ109" si="125">BP82+BF82+AV82+AL82</f>
        <v>0</v>
      </c>
      <c r="CA82" s="13">
        <f t="shared" si="114"/>
        <v>3.82</v>
      </c>
      <c r="CB82" s="13">
        <f t="shared" ref="CB82:CB109" si="126">BR82+BH82+AX82+AN82</f>
        <v>0</v>
      </c>
      <c r="CC82" s="13">
        <f t="shared" si="112"/>
        <v>0</v>
      </c>
      <c r="CD82" s="13">
        <f t="shared" ref="CD82:CD109" si="127">BT82+BJ82+AZ82+AP82</f>
        <v>0</v>
      </c>
      <c r="CE82" s="13">
        <f t="shared" ref="CE82:CE109" si="128">BU82+BK82+BA82+AQ82</f>
        <v>0</v>
      </c>
      <c r="CF82" s="13">
        <f t="shared" si="113"/>
        <v>0</v>
      </c>
      <c r="CG82" s="13">
        <f t="shared" ref="CG82:CG109" si="129">BW82+BM82+BC82+AS82</f>
        <v>0</v>
      </c>
      <c r="CH82" s="9" t="s">
        <v>415</v>
      </c>
    </row>
    <row r="83" spans="1:86" ht="60" x14ac:dyDescent="0.25">
      <c r="A83" s="19" t="s">
        <v>118</v>
      </c>
      <c r="B83" s="19"/>
      <c r="C83" s="38" t="s">
        <v>122</v>
      </c>
      <c r="D83" s="39" t="s">
        <v>91</v>
      </c>
      <c r="E83" s="39" t="s">
        <v>392</v>
      </c>
      <c r="F83" s="39">
        <v>2019</v>
      </c>
      <c r="G83" s="39">
        <v>2019</v>
      </c>
      <c r="H83" s="39">
        <v>2017</v>
      </c>
      <c r="I83" s="13"/>
      <c r="J83" s="13"/>
      <c r="K83" s="22"/>
      <c r="L83" s="13">
        <v>0.13600000000000001</v>
      </c>
      <c r="M83" s="13">
        <v>0.13600000000000001</v>
      </c>
      <c r="N83" s="13" t="s">
        <v>320</v>
      </c>
      <c r="O83" s="13"/>
      <c r="P83" s="13"/>
      <c r="Q83" s="13">
        <v>0</v>
      </c>
      <c r="R83" s="13">
        <v>0</v>
      </c>
      <c r="S83" s="13"/>
      <c r="T83" s="13"/>
      <c r="U83" s="13">
        <f t="shared" si="120"/>
        <v>0</v>
      </c>
      <c r="V83" s="13">
        <f t="shared" si="103"/>
        <v>0.13600000000000001</v>
      </c>
      <c r="W83" s="13">
        <f t="shared" si="104"/>
        <v>0</v>
      </c>
      <c r="X83" s="13">
        <f t="shared" si="105"/>
        <v>0</v>
      </c>
      <c r="Y83" s="13">
        <f t="shared" si="106"/>
        <v>0</v>
      </c>
      <c r="Z83" s="13"/>
      <c r="AA83" s="13"/>
      <c r="AB83" s="13"/>
      <c r="AC83" s="8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>
        <f t="shared" ref="AY83:AY85" si="130">AZ83+BA83+BB83+BC83</f>
        <v>0.13600000000000001</v>
      </c>
      <c r="AZ83" s="13"/>
      <c r="BA83" s="13"/>
      <c r="BB83" s="30">
        <v>0.13600000000000001</v>
      </c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>
        <f t="shared" si="110"/>
        <v>0.13600000000000001</v>
      </c>
      <c r="BY83" s="13">
        <f t="shared" si="124"/>
        <v>0</v>
      </c>
      <c r="BZ83" s="13">
        <f t="shared" si="125"/>
        <v>0</v>
      </c>
      <c r="CA83" s="13">
        <f t="shared" si="114"/>
        <v>0.13600000000000001</v>
      </c>
      <c r="CB83" s="13">
        <f t="shared" si="126"/>
        <v>0</v>
      </c>
      <c r="CC83" s="13">
        <f t="shared" si="112"/>
        <v>0.13600000000000001</v>
      </c>
      <c r="CD83" s="13">
        <f t="shared" si="127"/>
        <v>0</v>
      </c>
      <c r="CE83" s="13">
        <f t="shared" si="128"/>
        <v>0</v>
      </c>
      <c r="CF83" s="13">
        <f t="shared" si="113"/>
        <v>0.13600000000000001</v>
      </c>
      <c r="CG83" s="13">
        <f t="shared" si="129"/>
        <v>0</v>
      </c>
      <c r="CH83" s="9" t="s">
        <v>409</v>
      </c>
    </row>
    <row r="84" spans="1:86" ht="60" x14ac:dyDescent="0.25">
      <c r="A84" s="19" t="s">
        <v>118</v>
      </c>
      <c r="B84" s="19"/>
      <c r="C84" s="38" t="s">
        <v>124</v>
      </c>
      <c r="D84" s="39" t="s">
        <v>92</v>
      </c>
      <c r="E84" s="39" t="s">
        <v>392</v>
      </c>
      <c r="F84" s="39">
        <v>2019</v>
      </c>
      <c r="G84" s="39">
        <v>2019</v>
      </c>
      <c r="H84" s="39">
        <v>2017</v>
      </c>
      <c r="I84" s="13"/>
      <c r="J84" s="13"/>
      <c r="K84" s="22"/>
      <c r="L84" s="13">
        <v>0.13100000000000001</v>
      </c>
      <c r="M84" s="13">
        <v>0.13100000000000001</v>
      </c>
      <c r="N84" s="13" t="s">
        <v>320</v>
      </c>
      <c r="O84" s="13"/>
      <c r="P84" s="13"/>
      <c r="Q84" s="13">
        <v>0</v>
      </c>
      <c r="R84" s="13">
        <v>0</v>
      </c>
      <c r="S84" s="13"/>
      <c r="T84" s="13"/>
      <c r="U84" s="13">
        <f t="shared" si="120"/>
        <v>0</v>
      </c>
      <c r="V84" s="13">
        <f t="shared" si="103"/>
        <v>0.13100000000000001</v>
      </c>
      <c r="W84" s="13">
        <f t="shared" si="104"/>
        <v>0</v>
      </c>
      <c r="X84" s="13">
        <f t="shared" si="105"/>
        <v>0</v>
      </c>
      <c r="Y84" s="13">
        <f t="shared" si="106"/>
        <v>0</v>
      </c>
      <c r="Z84" s="13"/>
      <c r="AA84" s="13"/>
      <c r="AB84" s="13"/>
      <c r="AC84" s="8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>
        <f t="shared" si="130"/>
        <v>0.13100000000000001</v>
      </c>
      <c r="AZ84" s="13"/>
      <c r="BA84" s="13"/>
      <c r="BB84" s="30">
        <v>0.13100000000000001</v>
      </c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>
        <f t="shared" si="110"/>
        <v>0.13100000000000001</v>
      </c>
      <c r="BY84" s="13">
        <f t="shared" si="124"/>
        <v>0</v>
      </c>
      <c r="BZ84" s="13">
        <f t="shared" si="125"/>
        <v>0</v>
      </c>
      <c r="CA84" s="13">
        <f t="shared" si="114"/>
        <v>0.13100000000000001</v>
      </c>
      <c r="CB84" s="13">
        <f t="shared" si="126"/>
        <v>0</v>
      </c>
      <c r="CC84" s="13">
        <f t="shared" si="112"/>
        <v>0.13100000000000001</v>
      </c>
      <c r="CD84" s="13">
        <f t="shared" si="127"/>
        <v>0</v>
      </c>
      <c r="CE84" s="13">
        <f t="shared" si="128"/>
        <v>0</v>
      </c>
      <c r="CF84" s="13">
        <f t="shared" si="113"/>
        <v>0.13100000000000001</v>
      </c>
      <c r="CG84" s="13">
        <f t="shared" si="129"/>
        <v>0</v>
      </c>
      <c r="CH84" s="9" t="s">
        <v>409</v>
      </c>
    </row>
    <row r="85" spans="1:86" ht="45" x14ac:dyDescent="0.25">
      <c r="A85" s="19" t="s">
        <v>118</v>
      </c>
      <c r="B85" s="19"/>
      <c r="C85" s="38" t="s">
        <v>127</v>
      </c>
      <c r="D85" s="39" t="s">
        <v>93</v>
      </c>
      <c r="E85" s="39" t="s">
        <v>392</v>
      </c>
      <c r="F85" s="39">
        <v>2019</v>
      </c>
      <c r="G85" s="39">
        <v>2019</v>
      </c>
      <c r="H85" s="39">
        <v>2017</v>
      </c>
      <c r="I85" s="13"/>
      <c r="J85" s="13"/>
      <c r="K85" s="22"/>
      <c r="L85" s="13">
        <v>0.112</v>
      </c>
      <c r="M85" s="13">
        <v>0.112</v>
      </c>
      <c r="N85" s="13" t="s">
        <v>320</v>
      </c>
      <c r="O85" s="13"/>
      <c r="P85" s="13"/>
      <c r="Q85" s="13">
        <v>0</v>
      </c>
      <c r="R85" s="13">
        <v>0</v>
      </c>
      <c r="S85" s="13"/>
      <c r="T85" s="13"/>
      <c r="U85" s="13">
        <f t="shared" si="120"/>
        <v>0</v>
      </c>
      <c r="V85" s="13">
        <f t="shared" si="103"/>
        <v>0.112</v>
      </c>
      <c r="W85" s="13">
        <f t="shared" si="104"/>
        <v>0</v>
      </c>
      <c r="X85" s="13">
        <f t="shared" si="105"/>
        <v>0</v>
      </c>
      <c r="Y85" s="13">
        <f t="shared" si="106"/>
        <v>0</v>
      </c>
      <c r="Z85" s="13"/>
      <c r="AA85" s="13"/>
      <c r="AB85" s="13"/>
      <c r="AC85" s="8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>
        <f t="shared" si="130"/>
        <v>0.112</v>
      </c>
      <c r="AZ85" s="13"/>
      <c r="BA85" s="13"/>
      <c r="BB85" s="30">
        <v>0.112</v>
      </c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>
        <f t="shared" si="110"/>
        <v>0.112</v>
      </c>
      <c r="BY85" s="13">
        <f t="shared" si="124"/>
        <v>0</v>
      </c>
      <c r="BZ85" s="13">
        <f t="shared" si="125"/>
        <v>0</v>
      </c>
      <c r="CA85" s="13">
        <f t="shared" si="114"/>
        <v>0.112</v>
      </c>
      <c r="CB85" s="13">
        <f t="shared" si="126"/>
        <v>0</v>
      </c>
      <c r="CC85" s="13">
        <f t="shared" si="112"/>
        <v>0.112</v>
      </c>
      <c r="CD85" s="13">
        <f t="shared" si="127"/>
        <v>0</v>
      </c>
      <c r="CE85" s="13">
        <f t="shared" si="128"/>
        <v>0</v>
      </c>
      <c r="CF85" s="13">
        <f t="shared" si="113"/>
        <v>0.112</v>
      </c>
      <c r="CG85" s="13">
        <f t="shared" si="129"/>
        <v>0</v>
      </c>
      <c r="CH85" s="9" t="s">
        <v>409</v>
      </c>
    </row>
    <row r="86" spans="1:86" ht="45" x14ac:dyDescent="0.25">
      <c r="A86" s="19" t="s">
        <v>118</v>
      </c>
      <c r="B86" s="19"/>
      <c r="C86" s="38" t="s">
        <v>129</v>
      </c>
      <c r="D86" s="39" t="s">
        <v>95</v>
      </c>
      <c r="E86" s="39" t="s">
        <v>390</v>
      </c>
      <c r="F86" s="39">
        <v>2019</v>
      </c>
      <c r="G86" s="39">
        <v>2019</v>
      </c>
      <c r="H86" s="19">
        <v>2019</v>
      </c>
      <c r="I86" s="13"/>
      <c r="J86" s="13"/>
      <c r="K86" s="40"/>
      <c r="L86" s="13"/>
      <c r="M86" s="13"/>
      <c r="N86" s="40"/>
      <c r="O86" s="13"/>
      <c r="P86" s="13"/>
      <c r="Q86" s="13">
        <v>2.5459999999999998</v>
      </c>
      <c r="R86" s="13">
        <v>2.5459999999999998</v>
      </c>
      <c r="S86" s="13">
        <v>2.5459999999999998</v>
      </c>
      <c r="T86" s="13">
        <v>2.5459999999999998</v>
      </c>
      <c r="U86" s="42">
        <f t="shared" si="120"/>
        <v>2.5459999999999998</v>
      </c>
      <c r="V86" s="13">
        <f t="shared" si="103"/>
        <v>2.5459999999999998</v>
      </c>
      <c r="W86" s="13">
        <f t="shared" si="104"/>
        <v>2.5459999999999998</v>
      </c>
      <c r="X86" s="13">
        <f t="shared" si="105"/>
        <v>2.5459999999999998</v>
      </c>
      <c r="Y86" s="13">
        <f t="shared" si="106"/>
        <v>2.5459999999999998</v>
      </c>
      <c r="Z86" s="13"/>
      <c r="AA86" s="13"/>
      <c r="AB86" s="13"/>
      <c r="AC86" s="8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30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>
        <f t="shared" ref="BN86:BN104" si="131">BO86+BP86+BQ86+BR86</f>
        <v>2.5459999999999998</v>
      </c>
      <c r="BO86" s="13"/>
      <c r="BP86" s="13"/>
      <c r="BQ86" s="30">
        <v>2.5459999999999998</v>
      </c>
      <c r="BR86" s="2"/>
      <c r="BS86" s="13">
        <f t="shared" ref="BS86:BS104" si="132">BT86+BU86+BV86+BW86</f>
        <v>2.5459999999999998</v>
      </c>
      <c r="BT86" s="13"/>
      <c r="BU86" s="13"/>
      <c r="BV86" s="2">
        <v>2.5459999999999998</v>
      </c>
      <c r="BW86" s="13"/>
      <c r="BX86" s="13">
        <f t="shared" si="110"/>
        <v>2.5459999999999998</v>
      </c>
      <c r="BY86" s="13">
        <f t="shared" si="124"/>
        <v>0</v>
      </c>
      <c r="BZ86" s="13">
        <f t="shared" si="125"/>
        <v>0</v>
      </c>
      <c r="CA86" s="13">
        <f t="shared" si="114"/>
        <v>2.5459999999999998</v>
      </c>
      <c r="CB86" s="13">
        <f t="shared" si="126"/>
        <v>0</v>
      </c>
      <c r="CC86" s="13">
        <f t="shared" si="112"/>
        <v>2.5459999999999998</v>
      </c>
      <c r="CD86" s="13">
        <f t="shared" si="127"/>
        <v>0</v>
      </c>
      <c r="CE86" s="13">
        <f t="shared" si="128"/>
        <v>0</v>
      </c>
      <c r="CF86" s="13">
        <f t="shared" si="113"/>
        <v>2.5459999999999998</v>
      </c>
      <c r="CG86" s="13">
        <f t="shared" si="129"/>
        <v>0</v>
      </c>
      <c r="CH86" s="9" t="s">
        <v>410</v>
      </c>
    </row>
    <row r="87" spans="1:86" ht="45" x14ac:dyDescent="0.25">
      <c r="A87" s="19" t="s">
        <v>118</v>
      </c>
      <c r="B87" s="19"/>
      <c r="C87" s="38" t="s">
        <v>339</v>
      </c>
      <c r="D87" s="39" t="s">
        <v>97</v>
      </c>
      <c r="E87" s="39" t="s">
        <v>390</v>
      </c>
      <c r="F87" s="39">
        <v>2018</v>
      </c>
      <c r="G87" s="39">
        <v>2018</v>
      </c>
      <c r="H87" s="37">
        <v>2018</v>
      </c>
      <c r="I87" s="13"/>
      <c r="J87" s="13"/>
      <c r="K87" s="41"/>
      <c r="L87" s="13"/>
      <c r="M87" s="13"/>
      <c r="N87" s="13"/>
      <c r="O87" s="13"/>
      <c r="P87" s="13"/>
      <c r="Q87" s="13">
        <v>2.2280000000000002</v>
      </c>
      <c r="R87" s="13">
        <v>2.2280000000000002</v>
      </c>
      <c r="S87" s="13">
        <v>1.7030000000000001</v>
      </c>
      <c r="T87" s="13">
        <v>1.7030000000000001</v>
      </c>
      <c r="U87" s="42">
        <f t="shared" si="120"/>
        <v>2.2280000000000002</v>
      </c>
      <c r="V87" s="13">
        <f t="shared" si="103"/>
        <v>1.7030000000000001</v>
      </c>
      <c r="W87" s="13">
        <f t="shared" si="104"/>
        <v>2.2280000000000002</v>
      </c>
      <c r="X87" s="13">
        <f t="shared" si="105"/>
        <v>2.2280000000000002</v>
      </c>
      <c r="Y87" s="13">
        <f t="shared" si="106"/>
        <v>1.7030000000000001</v>
      </c>
      <c r="Z87" s="13"/>
      <c r="AA87" s="13"/>
      <c r="AB87" s="13"/>
      <c r="AC87" s="8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30"/>
      <c r="BC87" s="13"/>
      <c r="BD87" s="13">
        <f>BE87+BF87+BG87+BH87</f>
        <v>2.2280000000000002</v>
      </c>
      <c r="BE87" s="13"/>
      <c r="BF87" s="13"/>
      <c r="BG87" s="36">
        <v>2.2280000000000002</v>
      </c>
      <c r="BH87" s="13"/>
      <c r="BI87" s="13">
        <f t="shared" ref="BI87:BI91" si="133">BJ87+BK87+BL87+BM87</f>
        <v>1.7030000000000001</v>
      </c>
      <c r="BJ87" s="13"/>
      <c r="BK87" s="13"/>
      <c r="BL87" s="13">
        <v>1.7030000000000001</v>
      </c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>
        <f t="shared" si="110"/>
        <v>2.2280000000000002</v>
      </c>
      <c r="BY87" s="13">
        <f t="shared" si="124"/>
        <v>0</v>
      </c>
      <c r="BZ87" s="13">
        <f t="shared" si="125"/>
        <v>0</v>
      </c>
      <c r="CA87" s="13">
        <f t="shared" si="114"/>
        <v>2.2280000000000002</v>
      </c>
      <c r="CB87" s="13">
        <f t="shared" si="126"/>
        <v>0</v>
      </c>
      <c r="CC87" s="13">
        <f t="shared" si="112"/>
        <v>1.7030000000000001</v>
      </c>
      <c r="CD87" s="13">
        <f t="shared" si="127"/>
        <v>0</v>
      </c>
      <c r="CE87" s="13">
        <f t="shared" si="128"/>
        <v>0</v>
      </c>
      <c r="CF87" s="13">
        <f t="shared" si="113"/>
        <v>1.7030000000000001</v>
      </c>
      <c r="CG87" s="13">
        <f t="shared" si="129"/>
        <v>0</v>
      </c>
      <c r="CH87" s="9" t="s">
        <v>411</v>
      </c>
    </row>
    <row r="88" spans="1:86" ht="60" x14ac:dyDescent="0.25">
      <c r="A88" s="19" t="s">
        <v>118</v>
      </c>
      <c r="B88" s="19"/>
      <c r="C88" s="38" t="s">
        <v>132</v>
      </c>
      <c r="D88" s="39" t="s">
        <v>99</v>
      </c>
      <c r="E88" s="39" t="s">
        <v>390</v>
      </c>
      <c r="F88" s="39">
        <v>2018</v>
      </c>
      <c r="G88" s="39">
        <v>2018</v>
      </c>
      <c r="H88" s="19">
        <v>2019</v>
      </c>
      <c r="I88" s="13"/>
      <c r="J88" s="13"/>
      <c r="K88" s="40"/>
      <c r="L88" s="13"/>
      <c r="M88" s="13"/>
      <c r="N88" s="40"/>
      <c r="O88" s="13"/>
      <c r="P88" s="13"/>
      <c r="Q88" s="13">
        <v>0.63700000000000001</v>
      </c>
      <c r="R88" s="13">
        <v>0.63700000000000001</v>
      </c>
      <c r="S88" s="13">
        <v>0.63700000000000001</v>
      </c>
      <c r="T88" s="13">
        <v>0.63700000000000001</v>
      </c>
      <c r="U88" s="42">
        <f t="shared" si="120"/>
        <v>0.63700000000000001</v>
      </c>
      <c r="V88" s="13">
        <f t="shared" si="103"/>
        <v>0.63700000000000001</v>
      </c>
      <c r="W88" s="13">
        <f t="shared" si="104"/>
        <v>0.63700000000000001</v>
      </c>
      <c r="X88" s="13">
        <f t="shared" si="105"/>
        <v>0.63700000000000001</v>
      </c>
      <c r="Y88" s="13">
        <f t="shared" si="106"/>
        <v>0.63700000000000001</v>
      </c>
      <c r="Z88" s="13"/>
      <c r="AA88" s="13"/>
      <c r="AB88" s="13"/>
      <c r="AC88" s="8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30"/>
      <c r="BC88" s="13"/>
      <c r="BD88" s="13">
        <f>BE88+BF88+BG88+BH88</f>
        <v>0.63700000000000001</v>
      </c>
      <c r="BE88" s="13"/>
      <c r="BF88" s="13"/>
      <c r="BG88" s="36">
        <v>0.63700000000000001</v>
      </c>
      <c r="BH88" s="13"/>
      <c r="BI88" s="13">
        <f t="shared" si="133"/>
        <v>0</v>
      </c>
      <c r="BJ88" s="13"/>
      <c r="BK88" s="13"/>
      <c r="BL88" s="13">
        <v>0</v>
      </c>
      <c r="BM88" s="13"/>
      <c r="BN88" s="13">
        <f t="shared" si="131"/>
        <v>0</v>
      </c>
      <c r="BO88" s="13"/>
      <c r="BP88" s="13"/>
      <c r="BQ88" s="13">
        <v>0</v>
      </c>
      <c r="BR88" s="13"/>
      <c r="BS88" s="13">
        <f t="shared" si="132"/>
        <v>0.63700000000000001</v>
      </c>
      <c r="BT88" s="13"/>
      <c r="BU88" s="13"/>
      <c r="BV88" s="13">
        <v>0.63700000000000001</v>
      </c>
      <c r="BW88" s="13"/>
      <c r="BX88" s="13">
        <f t="shared" si="110"/>
        <v>0.63700000000000001</v>
      </c>
      <c r="BY88" s="13">
        <f t="shared" si="124"/>
        <v>0</v>
      </c>
      <c r="BZ88" s="13">
        <f t="shared" si="125"/>
        <v>0</v>
      </c>
      <c r="CA88" s="13">
        <f t="shared" si="114"/>
        <v>0.63700000000000001</v>
      </c>
      <c r="CB88" s="13">
        <f t="shared" si="126"/>
        <v>0</v>
      </c>
      <c r="CC88" s="13">
        <f t="shared" si="112"/>
        <v>0.63700000000000001</v>
      </c>
      <c r="CD88" s="13">
        <f t="shared" si="127"/>
        <v>0</v>
      </c>
      <c r="CE88" s="13">
        <f t="shared" si="128"/>
        <v>0</v>
      </c>
      <c r="CF88" s="13">
        <f t="shared" si="113"/>
        <v>0.63700000000000001</v>
      </c>
      <c r="CG88" s="13">
        <f t="shared" si="129"/>
        <v>0</v>
      </c>
      <c r="CH88" s="9" t="s">
        <v>408</v>
      </c>
    </row>
    <row r="89" spans="1:86" ht="90" x14ac:dyDescent="0.25">
      <c r="A89" s="19" t="s">
        <v>118</v>
      </c>
      <c r="B89" s="19"/>
      <c r="C89" s="38" t="s">
        <v>134</v>
      </c>
      <c r="D89" s="39" t="s">
        <v>101</v>
      </c>
      <c r="E89" s="39" t="s">
        <v>390</v>
      </c>
      <c r="F89" s="39">
        <v>2019</v>
      </c>
      <c r="G89" s="39">
        <v>2019</v>
      </c>
      <c r="H89" s="19">
        <v>2019</v>
      </c>
      <c r="I89" s="13"/>
      <c r="J89" s="13"/>
      <c r="K89" s="40"/>
      <c r="L89" s="13"/>
      <c r="M89" s="13"/>
      <c r="N89" s="40"/>
      <c r="O89" s="13"/>
      <c r="P89" s="13"/>
      <c r="Q89" s="13">
        <v>3.82</v>
      </c>
      <c r="R89" s="13">
        <v>3.82</v>
      </c>
      <c r="S89" s="13">
        <v>3.82</v>
      </c>
      <c r="T89" s="13">
        <v>3.82</v>
      </c>
      <c r="U89" s="42">
        <f t="shared" si="120"/>
        <v>3.82</v>
      </c>
      <c r="V89" s="13">
        <f t="shared" si="103"/>
        <v>0</v>
      </c>
      <c r="W89" s="13">
        <f t="shared" si="104"/>
        <v>3.82</v>
      </c>
      <c r="X89" s="13">
        <f t="shared" si="105"/>
        <v>3.82</v>
      </c>
      <c r="Y89" s="13">
        <f t="shared" si="106"/>
        <v>0</v>
      </c>
      <c r="Z89" s="13"/>
      <c r="AA89" s="13"/>
      <c r="AB89" s="13"/>
      <c r="AC89" s="8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30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>
        <f t="shared" si="131"/>
        <v>3.82</v>
      </c>
      <c r="BO89" s="13"/>
      <c r="BP89" s="13"/>
      <c r="BQ89" s="30">
        <v>3.82</v>
      </c>
      <c r="BR89" s="13"/>
      <c r="BS89" s="13">
        <f t="shared" si="132"/>
        <v>0</v>
      </c>
      <c r="BT89" s="13"/>
      <c r="BU89" s="13"/>
      <c r="BV89" s="30"/>
      <c r="BW89" s="13"/>
      <c r="BX89" s="13">
        <f t="shared" si="110"/>
        <v>3.82</v>
      </c>
      <c r="BY89" s="13">
        <f t="shared" si="124"/>
        <v>0</v>
      </c>
      <c r="BZ89" s="13">
        <f t="shared" si="125"/>
        <v>0</v>
      </c>
      <c r="CA89" s="13">
        <f t="shared" si="114"/>
        <v>3.82</v>
      </c>
      <c r="CB89" s="13">
        <f t="shared" si="126"/>
        <v>0</v>
      </c>
      <c r="CC89" s="13">
        <f t="shared" si="112"/>
        <v>0</v>
      </c>
      <c r="CD89" s="13">
        <f t="shared" si="127"/>
        <v>0</v>
      </c>
      <c r="CE89" s="13">
        <f t="shared" si="128"/>
        <v>0</v>
      </c>
      <c r="CF89" s="13">
        <f t="shared" si="113"/>
        <v>0</v>
      </c>
      <c r="CG89" s="13">
        <f t="shared" si="129"/>
        <v>0</v>
      </c>
      <c r="CH89" s="9" t="s">
        <v>415</v>
      </c>
    </row>
    <row r="90" spans="1:86" ht="60" x14ac:dyDescent="0.25">
      <c r="A90" s="19" t="s">
        <v>118</v>
      </c>
      <c r="B90" s="19"/>
      <c r="C90" s="38" t="s">
        <v>136</v>
      </c>
      <c r="D90" s="39" t="s">
        <v>103</v>
      </c>
      <c r="E90" s="39" t="s">
        <v>390</v>
      </c>
      <c r="F90" s="39">
        <v>2018</v>
      </c>
      <c r="G90" s="39">
        <v>2018</v>
      </c>
      <c r="H90" s="19">
        <v>2019</v>
      </c>
      <c r="I90" s="13"/>
      <c r="J90" s="13"/>
      <c r="K90" s="22"/>
      <c r="L90" s="13"/>
      <c r="M90" s="13"/>
      <c r="N90" s="40"/>
      <c r="O90" s="13"/>
      <c r="P90" s="13">
        <v>0.433</v>
      </c>
      <c r="Q90" s="13">
        <v>6.9710000000000001</v>
      </c>
      <c r="R90" s="13">
        <v>6.9710000000000001</v>
      </c>
      <c r="S90" s="13">
        <v>7.4039999999999999</v>
      </c>
      <c r="T90" s="13">
        <v>7.4039999999999999</v>
      </c>
      <c r="U90" s="42">
        <f t="shared" si="120"/>
        <v>6.9710000000000001</v>
      </c>
      <c r="V90" s="13">
        <f t="shared" si="103"/>
        <v>7.4039999999999999</v>
      </c>
      <c r="W90" s="13">
        <f t="shared" si="104"/>
        <v>6.9710000000000001</v>
      </c>
      <c r="X90" s="13">
        <f t="shared" si="105"/>
        <v>6.9710000000000001</v>
      </c>
      <c r="Y90" s="13">
        <f t="shared" si="106"/>
        <v>6.9710000000000001</v>
      </c>
      <c r="Z90" s="13"/>
      <c r="AA90" s="13"/>
      <c r="AB90" s="13"/>
      <c r="AC90" s="8"/>
      <c r="AD90" s="13"/>
      <c r="AE90" s="13"/>
      <c r="AF90" s="13"/>
      <c r="AG90" s="13"/>
      <c r="AH90" s="13"/>
      <c r="AI90" s="13"/>
      <c r="AJ90" s="13">
        <f t="shared" ref="AJ90:AJ95" si="134">AK90+AL90+AM90+AN90</f>
        <v>6.9710000000000001</v>
      </c>
      <c r="AK90" s="13"/>
      <c r="AL90" s="13"/>
      <c r="AM90" s="13">
        <v>6.9710000000000001</v>
      </c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30"/>
      <c r="BC90" s="13"/>
      <c r="BD90" s="13">
        <f t="shared" ref="BD90:BD91" si="135">BE90+BF90+BG90+BH90</f>
        <v>6.9710000000000001</v>
      </c>
      <c r="BE90" s="13"/>
      <c r="BF90" s="13"/>
      <c r="BG90" s="36">
        <v>6.9710000000000001</v>
      </c>
      <c r="BH90" s="13"/>
      <c r="BI90" s="13">
        <f t="shared" si="133"/>
        <v>0</v>
      </c>
      <c r="BJ90" s="13"/>
      <c r="BK90" s="13"/>
      <c r="BL90" s="13">
        <v>0</v>
      </c>
      <c r="BM90" s="13"/>
      <c r="BN90" s="13">
        <f t="shared" si="131"/>
        <v>0</v>
      </c>
      <c r="BO90" s="13"/>
      <c r="BP90" s="13"/>
      <c r="BQ90" s="30">
        <v>0</v>
      </c>
      <c r="BR90" s="13"/>
      <c r="BS90" s="13">
        <f t="shared" si="132"/>
        <v>6.9710000000000001</v>
      </c>
      <c r="BT90" s="13"/>
      <c r="BU90" s="13"/>
      <c r="BV90" s="2">
        <v>6.9710000000000001</v>
      </c>
      <c r="BW90" s="13"/>
      <c r="BX90" s="13">
        <f t="shared" si="110"/>
        <v>6.9710000000000001</v>
      </c>
      <c r="BY90" s="13">
        <f t="shared" si="124"/>
        <v>0</v>
      </c>
      <c r="BZ90" s="13">
        <f t="shared" si="125"/>
        <v>0</v>
      </c>
      <c r="CA90" s="13">
        <f t="shared" si="114"/>
        <v>6.9710000000000001</v>
      </c>
      <c r="CB90" s="13">
        <f t="shared" si="126"/>
        <v>0</v>
      </c>
      <c r="CC90" s="13">
        <f t="shared" si="112"/>
        <v>6.9710000000000001</v>
      </c>
      <c r="CD90" s="13">
        <f t="shared" si="127"/>
        <v>0</v>
      </c>
      <c r="CE90" s="13">
        <f t="shared" si="128"/>
        <v>0</v>
      </c>
      <c r="CF90" s="13">
        <f t="shared" si="113"/>
        <v>6.9710000000000001</v>
      </c>
      <c r="CG90" s="13">
        <f t="shared" si="129"/>
        <v>0</v>
      </c>
      <c r="CH90" s="9" t="s">
        <v>408</v>
      </c>
    </row>
    <row r="91" spans="1:86" ht="90" x14ac:dyDescent="0.25">
      <c r="A91" s="19" t="s">
        <v>118</v>
      </c>
      <c r="B91" s="19"/>
      <c r="C91" s="38" t="s">
        <v>138</v>
      </c>
      <c r="D91" s="39" t="s">
        <v>111</v>
      </c>
      <c r="E91" s="39" t="s">
        <v>390</v>
      </c>
      <c r="F91" s="39">
        <v>2018</v>
      </c>
      <c r="G91" s="39">
        <v>2019</v>
      </c>
      <c r="H91" s="19">
        <v>2019</v>
      </c>
      <c r="I91" s="13"/>
      <c r="J91" s="13"/>
      <c r="K91" s="40"/>
      <c r="L91" s="13"/>
      <c r="M91" s="13"/>
      <c r="N91" s="40"/>
      <c r="O91" s="13"/>
      <c r="P91" s="13"/>
      <c r="Q91" s="13">
        <v>51.414000000000001</v>
      </c>
      <c r="R91" s="13">
        <v>51.414000000000001</v>
      </c>
      <c r="S91" s="13">
        <v>51.414000000000001</v>
      </c>
      <c r="T91" s="13">
        <v>51.414000000000001</v>
      </c>
      <c r="U91" s="42">
        <f t="shared" si="120"/>
        <v>51.414000000000001</v>
      </c>
      <c r="V91" s="13">
        <f t="shared" si="103"/>
        <v>0</v>
      </c>
      <c r="W91" s="13">
        <f t="shared" si="104"/>
        <v>51.414000000000001</v>
      </c>
      <c r="X91" s="13">
        <f t="shared" si="105"/>
        <v>51.414000000000001</v>
      </c>
      <c r="Y91" s="13">
        <f t="shared" si="106"/>
        <v>0</v>
      </c>
      <c r="Z91" s="13"/>
      <c r="AA91" s="13"/>
      <c r="AB91" s="13"/>
      <c r="AC91" s="8"/>
      <c r="AD91" s="13"/>
      <c r="AE91" s="13"/>
      <c r="AF91" s="13"/>
      <c r="AG91" s="13"/>
      <c r="AH91" s="13"/>
      <c r="AI91" s="13"/>
      <c r="AJ91" s="13">
        <f t="shared" si="134"/>
        <v>2.2559999999999998</v>
      </c>
      <c r="AK91" s="13"/>
      <c r="AL91" s="13"/>
      <c r="AM91" s="13">
        <v>2.2559999999999998</v>
      </c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30"/>
      <c r="BC91" s="13"/>
      <c r="BD91" s="13">
        <f t="shared" si="135"/>
        <v>24.579000000000001</v>
      </c>
      <c r="BE91" s="13"/>
      <c r="BF91" s="13"/>
      <c r="BG91" s="36">
        <v>24.579000000000001</v>
      </c>
      <c r="BH91" s="13"/>
      <c r="BI91" s="13">
        <f t="shared" si="133"/>
        <v>0</v>
      </c>
      <c r="BJ91" s="13"/>
      <c r="BK91" s="13"/>
      <c r="BL91" s="13">
        <v>0</v>
      </c>
      <c r="BM91" s="13"/>
      <c r="BN91" s="13">
        <f t="shared" si="131"/>
        <v>26.835000000000001</v>
      </c>
      <c r="BO91" s="13"/>
      <c r="BP91" s="13"/>
      <c r="BQ91" s="30">
        <v>26.835000000000001</v>
      </c>
      <c r="BR91" s="13"/>
      <c r="BS91" s="13">
        <f t="shared" si="132"/>
        <v>0</v>
      </c>
      <c r="BT91" s="13"/>
      <c r="BU91" s="13"/>
      <c r="BV91" s="2"/>
      <c r="BW91" s="13"/>
      <c r="BX91" s="13">
        <f t="shared" si="110"/>
        <v>51.414000000000001</v>
      </c>
      <c r="BY91" s="13">
        <f t="shared" si="124"/>
        <v>0</v>
      </c>
      <c r="BZ91" s="13">
        <f t="shared" si="125"/>
        <v>0</v>
      </c>
      <c r="CA91" s="13">
        <f t="shared" si="114"/>
        <v>51.414000000000001</v>
      </c>
      <c r="CB91" s="13">
        <f t="shared" si="126"/>
        <v>0</v>
      </c>
      <c r="CC91" s="13">
        <f t="shared" si="112"/>
        <v>0</v>
      </c>
      <c r="CD91" s="13">
        <f t="shared" si="127"/>
        <v>0</v>
      </c>
      <c r="CE91" s="13">
        <f t="shared" si="128"/>
        <v>0</v>
      </c>
      <c r="CF91" s="13">
        <f t="shared" si="113"/>
        <v>0</v>
      </c>
      <c r="CG91" s="13">
        <f t="shared" si="129"/>
        <v>0</v>
      </c>
      <c r="CH91" s="9" t="s">
        <v>415</v>
      </c>
    </row>
    <row r="92" spans="1:86" ht="90" x14ac:dyDescent="0.25">
      <c r="A92" s="19" t="s">
        <v>118</v>
      </c>
      <c r="B92" s="19"/>
      <c r="C92" s="38" t="s">
        <v>140</v>
      </c>
      <c r="D92" s="39" t="s">
        <v>113</v>
      </c>
      <c r="E92" s="39" t="s">
        <v>390</v>
      </c>
      <c r="F92" s="39">
        <v>2019</v>
      </c>
      <c r="G92" s="39">
        <v>2019</v>
      </c>
      <c r="H92" s="19">
        <v>2019</v>
      </c>
      <c r="I92" s="13"/>
      <c r="J92" s="13"/>
      <c r="K92" s="40"/>
      <c r="L92" s="13"/>
      <c r="M92" s="13"/>
      <c r="N92" s="40"/>
      <c r="O92" s="13"/>
      <c r="P92" s="13"/>
      <c r="Q92" s="13">
        <v>1.8069999999999999</v>
      </c>
      <c r="R92" s="13">
        <v>1.8069999999999999</v>
      </c>
      <c r="S92" s="13">
        <v>1.8069999999999999</v>
      </c>
      <c r="T92" s="13">
        <v>1.8069999999999999</v>
      </c>
      <c r="U92" s="42">
        <f t="shared" si="120"/>
        <v>1.8069999999999999</v>
      </c>
      <c r="V92" s="13">
        <f t="shared" si="103"/>
        <v>0</v>
      </c>
      <c r="W92" s="13">
        <f t="shared" si="104"/>
        <v>1.8069999999999999</v>
      </c>
      <c r="X92" s="13">
        <f t="shared" si="105"/>
        <v>1.8069999999999999</v>
      </c>
      <c r="Y92" s="13">
        <f t="shared" si="106"/>
        <v>0</v>
      </c>
      <c r="Z92" s="13"/>
      <c r="AA92" s="13"/>
      <c r="AB92" s="13"/>
      <c r="AC92" s="8"/>
      <c r="AD92" s="13"/>
      <c r="AE92" s="13"/>
      <c r="AF92" s="13"/>
      <c r="AG92" s="13"/>
      <c r="AH92" s="13"/>
      <c r="AI92" s="13"/>
      <c r="AJ92" s="13">
        <f t="shared" si="134"/>
        <v>1.8069999999999999</v>
      </c>
      <c r="AK92" s="13"/>
      <c r="AL92" s="13"/>
      <c r="AM92" s="13">
        <v>1.8069999999999999</v>
      </c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30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>
        <f t="shared" si="131"/>
        <v>1.8069999999999999</v>
      </c>
      <c r="BO92" s="13"/>
      <c r="BP92" s="13"/>
      <c r="BQ92" s="30">
        <v>1.8069999999999999</v>
      </c>
      <c r="BR92" s="13"/>
      <c r="BS92" s="13">
        <f t="shared" si="132"/>
        <v>0</v>
      </c>
      <c r="BT92" s="13"/>
      <c r="BU92" s="13"/>
      <c r="BV92" s="30"/>
      <c r="BW92" s="13"/>
      <c r="BX92" s="13">
        <f t="shared" si="110"/>
        <v>1.8069999999999999</v>
      </c>
      <c r="BY92" s="13">
        <f t="shared" si="124"/>
        <v>0</v>
      </c>
      <c r="BZ92" s="13">
        <f t="shared" si="125"/>
        <v>0</v>
      </c>
      <c r="CA92" s="13">
        <f t="shared" si="114"/>
        <v>1.8069999999999999</v>
      </c>
      <c r="CB92" s="13">
        <f t="shared" si="126"/>
        <v>0</v>
      </c>
      <c r="CC92" s="13">
        <f t="shared" si="112"/>
        <v>0</v>
      </c>
      <c r="CD92" s="13">
        <f t="shared" si="127"/>
        <v>0</v>
      </c>
      <c r="CE92" s="13">
        <f t="shared" si="128"/>
        <v>0</v>
      </c>
      <c r="CF92" s="13">
        <f t="shared" si="113"/>
        <v>0</v>
      </c>
      <c r="CG92" s="13">
        <f t="shared" si="129"/>
        <v>0</v>
      </c>
      <c r="CH92" s="9" t="s">
        <v>415</v>
      </c>
    </row>
    <row r="93" spans="1:86" ht="90" x14ac:dyDescent="0.25">
      <c r="A93" s="19" t="s">
        <v>118</v>
      </c>
      <c r="B93" s="19"/>
      <c r="C93" s="38" t="s">
        <v>142</v>
      </c>
      <c r="D93" s="39" t="s">
        <v>115</v>
      </c>
      <c r="E93" s="39" t="s">
        <v>390</v>
      </c>
      <c r="F93" s="39">
        <v>2019</v>
      </c>
      <c r="G93" s="39">
        <v>2019</v>
      </c>
      <c r="H93" s="19">
        <v>2019</v>
      </c>
      <c r="I93" s="13"/>
      <c r="J93" s="13"/>
      <c r="K93" s="40"/>
      <c r="L93" s="13"/>
      <c r="M93" s="13"/>
      <c r="N93" s="40"/>
      <c r="O93" s="13"/>
      <c r="P93" s="13"/>
      <c r="Q93" s="13">
        <v>0.47899999999999998</v>
      </c>
      <c r="R93" s="13">
        <v>0.47899999999999998</v>
      </c>
      <c r="S93" s="13">
        <v>0.47899999999999998</v>
      </c>
      <c r="T93" s="13">
        <v>0.47899999999999998</v>
      </c>
      <c r="U93" s="42">
        <f t="shared" si="120"/>
        <v>0.47899999999999998</v>
      </c>
      <c r="V93" s="13">
        <f t="shared" si="103"/>
        <v>0</v>
      </c>
      <c r="W93" s="13">
        <f t="shared" si="104"/>
        <v>0.47899999999999998</v>
      </c>
      <c r="X93" s="13">
        <f t="shared" si="105"/>
        <v>0.47899999999999998</v>
      </c>
      <c r="Y93" s="13">
        <f t="shared" si="106"/>
        <v>0</v>
      </c>
      <c r="Z93" s="13"/>
      <c r="AA93" s="13"/>
      <c r="AB93" s="13"/>
      <c r="AC93" s="8"/>
      <c r="AD93" s="13"/>
      <c r="AE93" s="13"/>
      <c r="AF93" s="13"/>
      <c r="AG93" s="13"/>
      <c r="AH93" s="13"/>
      <c r="AI93" s="13"/>
      <c r="AJ93" s="13">
        <f t="shared" si="134"/>
        <v>0.47899999999999998</v>
      </c>
      <c r="AK93" s="13"/>
      <c r="AL93" s="13"/>
      <c r="AM93" s="13">
        <v>0.47899999999999998</v>
      </c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30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>
        <f t="shared" si="131"/>
        <v>0.47899999999999998</v>
      </c>
      <c r="BO93" s="13"/>
      <c r="BP93" s="13"/>
      <c r="BQ93" s="30">
        <v>0.47899999999999998</v>
      </c>
      <c r="BR93" s="13"/>
      <c r="BS93" s="13">
        <f t="shared" si="132"/>
        <v>0</v>
      </c>
      <c r="BT93" s="13"/>
      <c r="BU93" s="13"/>
      <c r="BV93" s="30"/>
      <c r="BW93" s="13"/>
      <c r="BX93" s="13">
        <f t="shared" si="110"/>
        <v>0.47899999999999998</v>
      </c>
      <c r="BY93" s="13">
        <f t="shared" si="124"/>
        <v>0</v>
      </c>
      <c r="BZ93" s="13">
        <f t="shared" si="125"/>
        <v>0</v>
      </c>
      <c r="CA93" s="13">
        <f t="shared" si="114"/>
        <v>0.47899999999999998</v>
      </c>
      <c r="CB93" s="13">
        <f t="shared" si="126"/>
        <v>0</v>
      </c>
      <c r="CC93" s="13">
        <f t="shared" si="112"/>
        <v>0</v>
      </c>
      <c r="CD93" s="13">
        <f t="shared" si="127"/>
        <v>0</v>
      </c>
      <c r="CE93" s="13">
        <f t="shared" si="128"/>
        <v>0</v>
      </c>
      <c r="CF93" s="13">
        <f t="shared" si="113"/>
        <v>0</v>
      </c>
      <c r="CG93" s="13">
        <f t="shared" si="129"/>
        <v>0</v>
      </c>
      <c r="CH93" s="9" t="s">
        <v>415</v>
      </c>
    </row>
    <row r="94" spans="1:86" ht="45" x14ac:dyDescent="0.25">
      <c r="A94" s="19" t="s">
        <v>118</v>
      </c>
      <c r="B94" s="19"/>
      <c r="C94" s="38" t="s">
        <v>144</v>
      </c>
      <c r="D94" s="39" t="s">
        <v>117</v>
      </c>
      <c r="E94" s="39" t="s">
        <v>390</v>
      </c>
      <c r="F94" s="39">
        <v>2018</v>
      </c>
      <c r="G94" s="39">
        <v>2018</v>
      </c>
      <c r="H94" s="37">
        <v>2018</v>
      </c>
      <c r="I94" s="13"/>
      <c r="J94" s="13"/>
      <c r="K94" s="40"/>
      <c r="L94" s="13"/>
      <c r="M94" s="13"/>
      <c r="N94" s="13"/>
      <c r="O94" s="13"/>
      <c r="P94" s="13"/>
      <c r="Q94" s="13">
        <v>0.30099999999999999</v>
      </c>
      <c r="R94" s="13">
        <v>0.30099999999999999</v>
      </c>
      <c r="S94" s="13">
        <v>0.23699999999999999</v>
      </c>
      <c r="T94" s="13">
        <v>0.23699999999999999</v>
      </c>
      <c r="U94" s="42">
        <f t="shared" si="120"/>
        <v>0.30099999999999999</v>
      </c>
      <c r="V94" s="13">
        <f t="shared" si="103"/>
        <v>0.23699999999999999</v>
      </c>
      <c r="W94" s="13">
        <f t="shared" si="104"/>
        <v>0.30099999999999999</v>
      </c>
      <c r="X94" s="13">
        <f t="shared" si="105"/>
        <v>0.30099999999999999</v>
      </c>
      <c r="Y94" s="13">
        <f t="shared" si="106"/>
        <v>0.23699999999999999</v>
      </c>
      <c r="Z94" s="13"/>
      <c r="AA94" s="13"/>
      <c r="AB94" s="13"/>
      <c r="AC94" s="8"/>
      <c r="AD94" s="13"/>
      <c r="AE94" s="13"/>
      <c r="AF94" s="13"/>
      <c r="AG94" s="13"/>
      <c r="AH94" s="13"/>
      <c r="AI94" s="13"/>
      <c r="AJ94" s="13">
        <f t="shared" si="134"/>
        <v>0.30099999999999999</v>
      </c>
      <c r="AK94" s="13"/>
      <c r="AL94" s="13"/>
      <c r="AM94" s="13">
        <v>0.30099999999999999</v>
      </c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30"/>
      <c r="BC94" s="13"/>
      <c r="BD94" s="13">
        <f t="shared" ref="BD94" si="136">BE94+BF94+BG94+BH94</f>
        <v>0.30099999999999999</v>
      </c>
      <c r="BE94" s="13"/>
      <c r="BF94" s="13"/>
      <c r="BG94" s="13">
        <v>0.30099999999999999</v>
      </c>
      <c r="BH94" s="13"/>
      <c r="BI94" s="13">
        <f t="shared" ref="BI94" si="137">BJ94+BK94+BL94+BM94</f>
        <v>0.23699999999999999</v>
      </c>
      <c r="BJ94" s="13"/>
      <c r="BK94" s="13"/>
      <c r="BL94" s="13">
        <v>0.23699999999999999</v>
      </c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>
        <f t="shared" si="110"/>
        <v>0.30099999999999999</v>
      </c>
      <c r="BY94" s="13">
        <f t="shared" si="124"/>
        <v>0</v>
      </c>
      <c r="BZ94" s="13">
        <f t="shared" si="125"/>
        <v>0</v>
      </c>
      <c r="CA94" s="13">
        <f t="shared" si="114"/>
        <v>0.30099999999999999</v>
      </c>
      <c r="CB94" s="13">
        <f t="shared" si="126"/>
        <v>0</v>
      </c>
      <c r="CC94" s="13">
        <f t="shared" si="112"/>
        <v>0.23699999999999999</v>
      </c>
      <c r="CD94" s="13">
        <f t="shared" si="127"/>
        <v>0</v>
      </c>
      <c r="CE94" s="13">
        <f t="shared" si="128"/>
        <v>0</v>
      </c>
      <c r="CF94" s="13">
        <f t="shared" si="113"/>
        <v>0.23699999999999999</v>
      </c>
      <c r="CG94" s="13">
        <f t="shared" si="129"/>
        <v>0</v>
      </c>
      <c r="CH94" s="9" t="s">
        <v>411</v>
      </c>
    </row>
    <row r="95" spans="1:86" ht="90" x14ac:dyDescent="0.25">
      <c r="A95" s="19" t="s">
        <v>118</v>
      </c>
      <c r="B95" s="19"/>
      <c r="C95" s="38" t="s">
        <v>146</v>
      </c>
      <c r="D95" s="39" t="s">
        <v>121</v>
      </c>
      <c r="E95" s="39" t="s">
        <v>390</v>
      </c>
      <c r="F95" s="39">
        <v>2019</v>
      </c>
      <c r="G95" s="39">
        <v>2019</v>
      </c>
      <c r="H95" s="19">
        <v>2019</v>
      </c>
      <c r="I95" s="13"/>
      <c r="J95" s="13"/>
      <c r="K95" s="40"/>
      <c r="L95" s="13"/>
      <c r="M95" s="13"/>
      <c r="N95" s="40"/>
      <c r="O95" s="13"/>
      <c r="P95" s="13"/>
      <c r="Q95" s="13">
        <v>0.30299999999999999</v>
      </c>
      <c r="R95" s="13">
        <v>0.30299999999999999</v>
      </c>
      <c r="S95" s="13">
        <v>0.30299999999999999</v>
      </c>
      <c r="T95" s="13">
        <v>0.30299999999999999</v>
      </c>
      <c r="U95" s="42">
        <f t="shared" si="120"/>
        <v>0.30299999999999999</v>
      </c>
      <c r="V95" s="13">
        <f t="shared" si="103"/>
        <v>0</v>
      </c>
      <c r="W95" s="13">
        <f t="shared" si="104"/>
        <v>0.30299999999999999</v>
      </c>
      <c r="X95" s="13">
        <f t="shared" si="105"/>
        <v>0.30299999999999999</v>
      </c>
      <c r="Y95" s="13">
        <f t="shared" si="106"/>
        <v>0</v>
      </c>
      <c r="Z95" s="13"/>
      <c r="AA95" s="13"/>
      <c r="AB95" s="13"/>
      <c r="AC95" s="8"/>
      <c r="AD95" s="13"/>
      <c r="AE95" s="13"/>
      <c r="AF95" s="13"/>
      <c r="AG95" s="13"/>
      <c r="AH95" s="13"/>
      <c r="AI95" s="13"/>
      <c r="AJ95" s="13">
        <f t="shared" si="134"/>
        <v>0.30299999999999999</v>
      </c>
      <c r="AK95" s="13"/>
      <c r="AL95" s="13"/>
      <c r="AM95" s="13">
        <v>0.30299999999999999</v>
      </c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30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>
        <f t="shared" si="131"/>
        <v>0.30299999999999999</v>
      </c>
      <c r="BO95" s="13"/>
      <c r="BP95" s="13"/>
      <c r="BQ95" s="30">
        <v>0.30299999999999999</v>
      </c>
      <c r="BR95" s="13"/>
      <c r="BS95" s="13">
        <f t="shared" si="132"/>
        <v>0</v>
      </c>
      <c r="BT95" s="13"/>
      <c r="BU95" s="13"/>
      <c r="BV95" s="30"/>
      <c r="BW95" s="13"/>
      <c r="BX95" s="13">
        <f t="shared" si="110"/>
        <v>0.30299999999999999</v>
      </c>
      <c r="BY95" s="13">
        <f t="shared" si="124"/>
        <v>0</v>
      </c>
      <c r="BZ95" s="13">
        <f t="shared" si="125"/>
        <v>0</v>
      </c>
      <c r="CA95" s="13">
        <f t="shared" si="114"/>
        <v>0.30299999999999999</v>
      </c>
      <c r="CB95" s="13">
        <f t="shared" si="126"/>
        <v>0</v>
      </c>
      <c r="CC95" s="13">
        <f t="shared" si="112"/>
        <v>0</v>
      </c>
      <c r="CD95" s="13">
        <f t="shared" si="127"/>
        <v>0</v>
      </c>
      <c r="CE95" s="13">
        <f t="shared" si="128"/>
        <v>0</v>
      </c>
      <c r="CF95" s="13">
        <f t="shared" si="113"/>
        <v>0</v>
      </c>
      <c r="CG95" s="13">
        <f t="shared" si="129"/>
        <v>0</v>
      </c>
      <c r="CH95" s="9" t="s">
        <v>415</v>
      </c>
    </row>
    <row r="96" spans="1:86" ht="45" x14ac:dyDescent="0.25">
      <c r="A96" s="19" t="s">
        <v>118</v>
      </c>
      <c r="B96" s="19"/>
      <c r="C96" s="38" t="s">
        <v>154</v>
      </c>
      <c r="D96" s="39" t="s">
        <v>123</v>
      </c>
      <c r="E96" s="39" t="s">
        <v>390</v>
      </c>
      <c r="F96" s="39">
        <v>2019</v>
      </c>
      <c r="G96" s="39">
        <v>2019</v>
      </c>
      <c r="H96" s="19">
        <v>2019</v>
      </c>
      <c r="I96" s="13"/>
      <c r="J96" s="13"/>
      <c r="K96" s="40"/>
      <c r="L96" s="13"/>
      <c r="M96" s="13"/>
      <c r="N96" s="40"/>
      <c r="O96" s="13"/>
      <c r="P96" s="13"/>
      <c r="Q96" s="13">
        <v>1.2050000000000001</v>
      </c>
      <c r="R96" s="13">
        <v>1.2050000000000001</v>
      </c>
      <c r="S96" s="13">
        <v>1.2050000000000001</v>
      </c>
      <c r="T96" s="13">
        <v>1.2050000000000001</v>
      </c>
      <c r="U96" s="42">
        <f t="shared" si="120"/>
        <v>1.2050000000000001</v>
      </c>
      <c r="V96" s="13">
        <f t="shared" si="103"/>
        <v>1.2050000000000001</v>
      </c>
      <c r="W96" s="13">
        <f t="shared" si="104"/>
        <v>1.2050000000000001</v>
      </c>
      <c r="X96" s="13">
        <f t="shared" si="105"/>
        <v>1.2050000000000001</v>
      </c>
      <c r="Y96" s="13">
        <f t="shared" si="106"/>
        <v>1.2050000000000001</v>
      </c>
      <c r="Z96" s="13"/>
      <c r="AA96" s="13"/>
      <c r="AB96" s="13"/>
      <c r="AC96" s="8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30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>
        <f t="shared" si="131"/>
        <v>1.2050000000000001</v>
      </c>
      <c r="BO96" s="13"/>
      <c r="BP96" s="13"/>
      <c r="BQ96" s="30">
        <v>1.2050000000000001</v>
      </c>
      <c r="BR96" s="13"/>
      <c r="BS96" s="13">
        <f t="shared" si="132"/>
        <v>1.2050000000000001</v>
      </c>
      <c r="BT96" s="13"/>
      <c r="BU96" s="13"/>
      <c r="BV96" s="30">
        <v>1.2050000000000001</v>
      </c>
      <c r="BW96" s="13"/>
      <c r="BX96" s="13">
        <f t="shared" si="110"/>
        <v>1.2050000000000001</v>
      </c>
      <c r="BY96" s="13">
        <f t="shared" si="124"/>
        <v>0</v>
      </c>
      <c r="BZ96" s="13">
        <f t="shared" si="125"/>
        <v>0</v>
      </c>
      <c r="CA96" s="13">
        <f t="shared" si="114"/>
        <v>1.2050000000000001</v>
      </c>
      <c r="CB96" s="13">
        <f t="shared" si="126"/>
        <v>0</v>
      </c>
      <c r="CC96" s="13">
        <f t="shared" si="112"/>
        <v>1.2050000000000001</v>
      </c>
      <c r="CD96" s="13">
        <f t="shared" si="127"/>
        <v>0</v>
      </c>
      <c r="CE96" s="13">
        <f t="shared" si="128"/>
        <v>0</v>
      </c>
      <c r="CF96" s="13">
        <f t="shared" si="113"/>
        <v>1.2050000000000001</v>
      </c>
      <c r="CG96" s="13">
        <f t="shared" si="129"/>
        <v>0</v>
      </c>
      <c r="CH96" s="9" t="s">
        <v>410</v>
      </c>
    </row>
    <row r="97" spans="1:86" ht="45" x14ac:dyDescent="0.25">
      <c r="A97" s="19" t="s">
        <v>118</v>
      </c>
      <c r="B97" s="19"/>
      <c r="C97" s="38" t="s">
        <v>155</v>
      </c>
      <c r="D97" s="39" t="s">
        <v>125</v>
      </c>
      <c r="E97" s="39" t="s">
        <v>390</v>
      </c>
      <c r="F97" s="39">
        <v>2019</v>
      </c>
      <c r="G97" s="39">
        <v>2019</v>
      </c>
      <c r="H97" s="19">
        <v>2019</v>
      </c>
      <c r="I97" s="13"/>
      <c r="J97" s="13"/>
      <c r="K97" s="40"/>
      <c r="L97" s="13"/>
      <c r="M97" s="13"/>
      <c r="N97" s="40"/>
      <c r="O97" s="13"/>
      <c r="P97" s="13"/>
      <c r="Q97" s="13">
        <v>0.31900000000000001</v>
      </c>
      <c r="R97" s="13">
        <v>0.31900000000000001</v>
      </c>
      <c r="S97" s="13">
        <v>0.31900000000000001</v>
      </c>
      <c r="T97" s="13">
        <v>0.31900000000000001</v>
      </c>
      <c r="U97" s="42">
        <f t="shared" si="120"/>
        <v>0.31900000000000001</v>
      </c>
      <c r="V97" s="13">
        <f t="shared" si="103"/>
        <v>0.31900000000000001</v>
      </c>
      <c r="W97" s="13">
        <f t="shared" si="104"/>
        <v>0.31900000000000001</v>
      </c>
      <c r="X97" s="13">
        <f t="shared" si="105"/>
        <v>0.31900000000000001</v>
      </c>
      <c r="Y97" s="13">
        <f t="shared" si="106"/>
        <v>0.31900000000000001</v>
      </c>
      <c r="Z97" s="13"/>
      <c r="AA97" s="13"/>
      <c r="AB97" s="13"/>
      <c r="AC97" s="8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30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>
        <f t="shared" si="131"/>
        <v>0.31900000000000001</v>
      </c>
      <c r="BO97" s="13"/>
      <c r="BP97" s="13"/>
      <c r="BQ97" s="30">
        <v>0.31900000000000001</v>
      </c>
      <c r="BR97" s="13"/>
      <c r="BS97" s="13">
        <f t="shared" si="132"/>
        <v>0.31900000000000001</v>
      </c>
      <c r="BT97" s="13"/>
      <c r="BU97" s="13"/>
      <c r="BV97" s="30">
        <v>0.31900000000000001</v>
      </c>
      <c r="BW97" s="13"/>
      <c r="BX97" s="13">
        <f t="shared" si="110"/>
        <v>0.31900000000000001</v>
      </c>
      <c r="BY97" s="13">
        <f t="shared" si="124"/>
        <v>0</v>
      </c>
      <c r="BZ97" s="13">
        <f t="shared" si="125"/>
        <v>0</v>
      </c>
      <c r="CA97" s="13">
        <f t="shared" si="114"/>
        <v>0.31900000000000001</v>
      </c>
      <c r="CB97" s="13">
        <f t="shared" si="126"/>
        <v>0</v>
      </c>
      <c r="CC97" s="13">
        <f t="shared" si="112"/>
        <v>0.31900000000000001</v>
      </c>
      <c r="CD97" s="13">
        <f t="shared" si="127"/>
        <v>0</v>
      </c>
      <c r="CE97" s="13">
        <f t="shared" si="128"/>
        <v>0</v>
      </c>
      <c r="CF97" s="13">
        <f t="shared" si="113"/>
        <v>0.31900000000000001</v>
      </c>
      <c r="CG97" s="13">
        <f t="shared" si="129"/>
        <v>0</v>
      </c>
      <c r="CH97" s="9" t="s">
        <v>410</v>
      </c>
    </row>
    <row r="98" spans="1:86" ht="135" x14ac:dyDescent="0.25">
      <c r="A98" s="19" t="s">
        <v>118</v>
      </c>
      <c r="B98" s="19"/>
      <c r="C98" s="38" t="s">
        <v>340</v>
      </c>
      <c r="D98" s="39" t="s">
        <v>126</v>
      </c>
      <c r="E98" s="39" t="s">
        <v>390</v>
      </c>
      <c r="F98" s="39">
        <v>2019</v>
      </c>
      <c r="G98" s="39">
        <v>2019</v>
      </c>
      <c r="H98" s="37">
        <v>2018</v>
      </c>
      <c r="I98" s="13"/>
      <c r="J98" s="13"/>
      <c r="K98" s="40"/>
      <c r="L98" s="13"/>
      <c r="M98" s="13"/>
      <c r="N98" s="64"/>
      <c r="O98" s="13"/>
      <c r="P98" s="13"/>
      <c r="Q98" s="13">
        <v>1.054</v>
      </c>
      <c r="R98" s="13">
        <v>1.054</v>
      </c>
      <c r="S98" s="13">
        <v>0.71199999999999997</v>
      </c>
      <c r="T98" s="13">
        <v>0.71199999999999997</v>
      </c>
      <c r="U98" s="42">
        <f t="shared" si="120"/>
        <v>1.054</v>
      </c>
      <c r="V98" s="13">
        <f t="shared" si="103"/>
        <v>0.71199999999999997</v>
      </c>
      <c r="W98" s="13">
        <f t="shared" si="104"/>
        <v>1.054</v>
      </c>
      <c r="X98" s="13">
        <f t="shared" si="105"/>
        <v>1.054</v>
      </c>
      <c r="Y98" s="13">
        <f t="shared" si="106"/>
        <v>0.71199999999999997</v>
      </c>
      <c r="Z98" s="13"/>
      <c r="AA98" s="13"/>
      <c r="AB98" s="13"/>
      <c r="AC98" s="8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30"/>
      <c r="BC98" s="13"/>
      <c r="BD98" s="13">
        <f t="shared" ref="BD98:BD99" si="138">BE98+BF98+BG98+BH98</f>
        <v>0</v>
      </c>
      <c r="BE98" s="13"/>
      <c r="BF98" s="13"/>
      <c r="BG98" s="13">
        <v>0</v>
      </c>
      <c r="BH98" s="13"/>
      <c r="BI98" s="13">
        <f t="shared" ref="BI98:BI99" si="139">BJ98+BK98+BL98+BM98</f>
        <v>0.71199999999999997</v>
      </c>
      <c r="BJ98" s="13"/>
      <c r="BK98" s="13"/>
      <c r="BL98" s="1">
        <v>0.71199999999999997</v>
      </c>
      <c r="BM98" s="13"/>
      <c r="BN98" s="13">
        <f t="shared" si="131"/>
        <v>1.054</v>
      </c>
      <c r="BO98" s="13"/>
      <c r="BP98" s="13"/>
      <c r="BQ98" s="30">
        <v>1.054</v>
      </c>
      <c r="BR98" s="13"/>
      <c r="BS98" s="13">
        <f t="shared" si="132"/>
        <v>0</v>
      </c>
      <c r="BT98" s="13"/>
      <c r="BU98" s="13"/>
      <c r="BV98" s="13"/>
      <c r="BW98" s="13"/>
      <c r="BX98" s="13">
        <f t="shared" si="110"/>
        <v>1.054</v>
      </c>
      <c r="BY98" s="13">
        <f t="shared" si="124"/>
        <v>0</v>
      </c>
      <c r="BZ98" s="13">
        <f t="shared" si="125"/>
        <v>0</v>
      </c>
      <c r="CA98" s="13">
        <f t="shared" si="114"/>
        <v>1.054</v>
      </c>
      <c r="CB98" s="13">
        <f t="shared" si="126"/>
        <v>0</v>
      </c>
      <c r="CC98" s="13">
        <f t="shared" si="112"/>
        <v>0.71199999999999997</v>
      </c>
      <c r="CD98" s="13">
        <f t="shared" si="127"/>
        <v>0</v>
      </c>
      <c r="CE98" s="13">
        <f t="shared" si="128"/>
        <v>0</v>
      </c>
      <c r="CF98" s="13">
        <f t="shared" si="113"/>
        <v>0.71199999999999997</v>
      </c>
      <c r="CG98" s="13">
        <f t="shared" si="129"/>
        <v>0</v>
      </c>
      <c r="CH98" s="9" t="s">
        <v>412</v>
      </c>
    </row>
    <row r="99" spans="1:86" ht="135" x14ac:dyDescent="0.25">
      <c r="A99" s="19" t="s">
        <v>118</v>
      </c>
      <c r="B99" s="19"/>
      <c r="C99" s="38" t="s">
        <v>341</v>
      </c>
      <c r="D99" s="39" t="s">
        <v>128</v>
      </c>
      <c r="E99" s="39" t="s">
        <v>390</v>
      </c>
      <c r="F99" s="39">
        <v>2019</v>
      </c>
      <c r="G99" s="39">
        <v>2019</v>
      </c>
      <c r="H99" s="37">
        <v>2018</v>
      </c>
      <c r="I99" s="13"/>
      <c r="J99" s="13"/>
      <c r="K99" s="40"/>
      <c r="L99" s="13"/>
      <c r="M99" s="13"/>
      <c r="N99" s="65"/>
      <c r="O99" s="13"/>
      <c r="P99" s="13"/>
      <c r="Q99" s="13">
        <v>0.27900000000000003</v>
      </c>
      <c r="R99" s="13">
        <v>0.27900000000000003</v>
      </c>
      <c r="S99" s="13">
        <v>0.221</v>
      </c>
      <c r="T99" s="13">
        <v>0.221</v>
      </c>
      <c r="U99" s="42">
        <f t="shared" si="120"/>
        <v>0.27900000000000003</v>
      </c>
      <c r="V99" s="13">
        <f t="shared" si="103"/>
        <v>0.221</v>
      </c>
      <c r="W99" s="13">
        <f t="shared" si="104"/>
        <v>0.27900000000000003</v>
      </c>
      <c r="X99" s="13">
        <f t="shared" si="105"/>
        <v>0.27900000000000003</v>
      </c>
      <c r="Y99" s="13">
        <f t="shared" si="106"/>
        <v>0.221</v>
      </c>
      <c r="Z99" s="13"/>
      <c r="AA99" s="13"/>
      <c r="AB99" s="13"/>
      <c r="AC99" s="8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30"/>
      <c r="BC99" s="13"/>
      <c r="BD99" s="13">
        <f t="shared" si="138"/>
        <v>0</v>
      </c>
      <c r="BE99" s="13"/>
      <c r="BF99" s="13"/>
      <c r="BG99" s="13">
        <v>0</v>
      </c>
      <c r="BH99" s="13"/>
      <c r="BI99" s="13">
        <f t="shared" si="139"/>
        <v>0.221</v>
      </c>
      <c r="BJ99" s="13"/>
      <c r="BK99" s="13"/>
      <c r="BL99" s="1">
        <v>0.221</v>
      </c>
      <c r="BM99" s="13"/>
      <c r="BN99" s="13">
        <f t="shared" si="131"/>
        <v>0.27900000000000003</v>
      </c>
      <c r="BO99" s="13"/>
      <c r="BP99" s="13"/>
      <c r="BQ99" s="47">
        <v>0.27900000000000003</v>
      </c>
      <c r="BR99" s="13"/>
      <c r="BS99" s="13">
        <f t="shared" si="132"/>
        <v>0</v>
      </c>
      <c r="BT99" s="13"/>
      <c r="BU99" s="13"/>
      <c r="BV99" s="13"/>
      <c r="BW99" s="13"/>
      <c r="BX99" s="13">
        <f t="shared" si="110"/>
        <v>0.27900000000000003</v>
      </c>
      <c r="BY99" s="13">
        <f t="shared" si="124"/>
        <v>0</v>
      </c>
      <c r="BZ99" s="13">
        <f t="shared" si="125"/>
        <v>0</v>
      </c>
      <c r="CA99" s="13">
        <f t="shared" si="114"/>
        <v>0.27900000000000003</v>
      </c>
      <c r="CB99" s="13">
        <f t="shared" si="126"/>
        <v>0</v>
      </c>
      <c r="CC99" s="13">
        <f t="shared" si="112"/>
        <v>0.221</v>
      </c>
      <c r="CD99" s="13">
        <f t="shared" si="127"/>
        <v>0</v>
      </c>
      <c r="CE99" s="13">
        <f t="shared" si="128"/>
        <v>0</v>
      </c>
      <c r="CF99" s="13">
        <f t="shared" si="113"/>
        <v>0.221</v>
      </c>
      <c r="CG99" s="13">
        <f t="shared" si="129"/>
        <v>0</v>
      </c>
      <c r="CH99" s="9" t="s">
        <v>412</v>
      </c>
    </row>
    <row r="100" spans="1:86" ht="90" x14ac:dyDescent="0.25">
      <c r="A100" s="19" t="s">
        <v>118</v>
      </c>
      <c r="B100" s="19"/>
      <c r="C100" s="38" t="s">
        <v>156</v>
      </c>
      <c r="D100" s="39" t="s">
        <v>130</v>
      </c>
      <c r="E100" s="39" t="s">
        <v>390</v>
      </c>
      <c r="F100" s="39">
        <v>2019</v>
      </c>
      <c r="G100" s="39">
        <v>2019</v>
      </c>
      <c r="H100" s="19">
        <v>2019</v>
      </c>
      <c r="I100" s="13"/>
      <c r="J100" s="13"/>
      <c r="K100" s="40"/>
      <c r="L100" s="13"/>
      <c r="M100" s="13"/>
      <c r="N100" s="40"/>
      <c r="O100" s="13"/>
      <c r="P100" s="13"/>
      <c r="Q100" s="13">
        <v>0.30299999999999999</v>
      </c>
      <c r="R100" s="13">
        <v>0.30299999999999999</v>
      </c>
      <c r="S100" s="13">
        <v>0.30299999999999999</v>
      </c>
      <c r="T100" s="13">
        <v>0.30299999999999999</v>
      </c>
      <c r="U100" s="42">
        <f t="shared" si="120"/>
        <v>0.30299999999999999</v>
      </c>
      <c r="V100" s="13">
        <f t="shared" si="103"/>
        <v>0</v>
      </c>
      <c r="W100" s="13">
        <f t="shared" si="104"/>
        <v>0.30299999999999999</v>
      </c>
      <c r="X100" s="13">
        <f t="shared" si="105"/>
        <v>0.30299999999999999</v>
      </c>
      <c r="Y100" s="13">
        <f t="shared" si="106"/>
        <v>0</v>
      </c>
      <c r="Z100" s="13"/>
      <c r="AA100" s="13"/>
      <c r="AB100" s="13"/>
      <c r="AC100" s="8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30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>
        <f t="shared" si="131"/>
        <v>0.30299999999999999</v>
      </c>
      <c r="BO100" s="13"/>
      <c r="BP100" s="13"/>
      <c r="BQ100" s="30">
        <v>0.30299999999999999</v>
      </c>
      <c r="BR100" s="13"/>
      <c r="BS100" s="13">
        <f t="shared" si="132"/>
        <v>0</v>
      </c>
      <c r="BT100" s="13"/>
      <c r="BU100" s="13"/>
      <c r="BV100" s="30"/>
      <c r="BW100" s="13"/>
      <c r="BX100" s="13">
        <f t="shared" si="110"/>
        <v>0.30299999999999999</v>
      </c>
      <c r="BY100" s="13">
        <f t="shared" si="124"/>
        <v>0</v>
      </c>
      <c r="BZ100" s="13">
        <f t="shared" si="125"/>
        <v>0</v>
      </c>
      <c r="CA100" s="13">
        <f t="shared" si="114"/>
        <v>0.30299999999999999</v>
      </c>
      <c r="CB100" s="13">
        <f t="shared" si="126"/>
        <v>0</v>
      </c>
      <c r="CC100" s="13">
        <f t="shared" si="112"/>
        <v>0</v>
      </c>
      <c r="CD100" s="13">
        <f t="shared" si="127"/>
        <v>0</v>
      </c>
      <c r="CE100" s="13">
        <f t="shared" si="128"/>
        <v>0</v>
      </c>
      <c r="CF100" s="13">
        <f t="shared" si="113"/>
        <v>0</v>
      </c>
      <c r="CG100" s="13">
        <f t="shared" si="129"/>
        <v>0</v>
      </c>
      <c r="CH100" s="9" t="s">
        <v>415</v>
      </c>
    </row>
    <row r="101" spans="1:86" ht="45" x14ac:dyDescent="0.25">
      <c r="A101" s="19" t="s">
        <v>118</v>
      </c>
      <c r="B101" s="19"/>
      <c r="C101" s="38" t="s">
        <v>157</v>
      </c>
      <c r="D101" s="39" t="s">
        <v>131</v>
      </c>
      <c r="E101" s="39" t="s">
        <v>390</v>
      </c>
      <c r="F101" s="39">
        <v>2019</v>
      </c>
      <c r="G101" s="39">
        <v>2019</v>
      </c>
      <c r="H101" s="19">
        <v>2019</v>
      </c>
      <c r="I101" s="13"/>
      <c r="J101" s="13"/>
      <c r="K101" s="40"/>
      <c r="L101" s="13"/>
      <c r="M101" s="13"/>
      <c r="N101" s="40"/>
      <c r="O101" s="13"/>
      <c r="P101" s="13"/>
      <c r="Q101" s="13">
        <v>0.30099999999999999</v>
      </c>
      <c r="R101" s="13">
        <v>0.30099999999999999</v>
      </c>
      <c r="S101" s="13">
        <v>0.30099999999999999</v>
      </c>
      <c r="T101" s="13">
        <v>0.30099999999999999</v>
      </c>
      <c r="U101" s="42">
        <f t="shared" si="120"/>
        <v>0.30099999999999999</v>
      </c>
      <c r="V101" s="13">
        <f t="shared" si="103"/>
        <v>0.30099999999999999</v>
      </c>
      <c r="W101" s="13">
        <f t="shared" si="104"/>
        <v>0.30099999999999999</v>
      </c>
      <c r="X101" s="13">
        <f t="shared" si="105"/>
        <v>0.30099999999999999</v>
      </c>
      <c r="Y101" s="13">
        <f t="shared" si="106"/>
        <v>0.30099999999999999</v>
      </c>
      <c r="Z101" s="13"/>
      <c r="AA101" s="13"/>
      <c r="AB101" s="13"/>
      <c r="AC101" s="8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30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>
        <f t="shared" si="131"/>
        <v>0.30099999999999999</v>
      </c>
      <c r="BO101" s="13"/>
      <c r="BP101" s="13"/>
      <c r="BQ101" s="30">
        <v>0.30099999999999999</v>
      </c>
      <c r="BR101" s="13"/>
      <c r="BS101" s="13">
        <f t="shared" si="132"/>
        <v>0.30099999999999999</v>
      </c>
      <c r="BT101" s="13"/>
      <c r="BU101" s="13"/>
      <c r="BV101" s="30">
        <v>0.30099999999999999</v>
      </c>
      <c r="BW101" s="13"/>
      <c r="BX101" s="13">
        <f t="shared" si="110"/>
        <v>0.30099999999999999</v>
      </c>
      <c r="BY101" s="13">
        <f t="shared" si="124"/>
        <v>0</v>
      </c>
      <c r="BZ101" s="13">
        <f t="shared" si="125"/>
        <v>0</v>
      </c>
      <c r="CA101" s="13">
        <f t="shared" si="114"/>
        <v>0.30099999999999999</v>
      </c>
      <c r="CB101" s="13">
        <f t="shared" si="126"/>
        <v>0</v>
      </c>
      <c r="CC101" s="13">
        <f t="shared" si="112"/>
        <v>0.30099999999999999</v>
      </c>
      <c r="CD101" s="13">
        <f t="shared" si="127"/>
        <v>0</v>
      </c>
      <c r="CE101" s="13">
        <f t="shared" si="128"/>
        <v>0</v>
      </c>
      <c r="CF101" s="13">
        <f t="shared" si="113"/>
        <v>0.30099999999999999</v>
      </c>
      <c r="CG101" s="13">
        <f t="shared" si="129"/>
        <v>0</v>
      </c>
      <c r="CH101" s="9" t="s">
        <v>410</v>
      </c>
    </row>
    <row r="102" spans="1:86" ht="45" x14ac:dyDescent="0.25">
      <c r="A102" s="19" t="s">
        <v>118</v>
      </c>
      <c r="B102" s="19"/>
      <c r="C102" s="38" t="s">
        <v>354</v>
      </c>
      <c r="D102" s="39" t="s">
        <v>133</v>
      </c>
      <c r="E102" s="39" t="s">
        <v>390</v>
      </c>
      <c r="F102" s="39">
        <v>2019</v>
      </c>
      <c r="G102" s="39">
        <v>2019</v>
      </c>
      <c r="H102" s="19">
        <v>2019</v>
      </c>
      <c r="I102" s="13"/>
      <c r="J102" s="13"/>
      <c r="K102" s="40"/>
      <c r="L102" s="13"/>
      <c r="M102" s="13"/>
      <c r="N102" s="40"/>
      <c r="O102" s="13"/>
      <c r="P102" s="13"/>
      <c r="Q102" s="13">
        <v>0.08</v>
      </c>
      <c r="R102" s="13">
        <v>0.08</v>
      </c>
      <c r="S102" s="13">
        <v>0.08</v>
      </c>
      <c r="T102" s="13">
        <v>0.08</v>
      </c>
      <c r="U102" s="42">
        <f t="shared" si="120"/>
        <v>0.08</v>
      </c>
      <c r="V102" s="13">
        <f t="shared" si="103"/>
        <v>0.08</v>
      </c>
      <c r="W102" s="13">
        <f t="shared" si="104"/>
        <v>0.08</v>
      </c>
      <c r="X102" s="13">
        <f t="shared" si="105"/>
        <v>0.08</v>
      </c>
      <c r="Y102" s="13">
        <f t="shared" si="106"/>
        <v>0.08</v>
      </c>
      <c r="Z102" s="13"/>
      <c r="AA102" s="13"/>
      <c r="AB102" s="13"/>
      <c r="AC102" s="8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30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>
        <f t="shared" si="131"/>
        <v>0.08</v>
      </c>
      <c r="BO102" s="13"/>
      <c r="BP102" s="13"/>
      <c r="BQ102" s="30">
        <v>0.08</v>
      </c>
      <c r="BR102" s="13"/>
      <c r="BS102" s="13">
        <f t="shared" si="132"/>
        <v>0.08</v>
      </c>
      <c r="BT102" s="13"/>
      <c r="BU102" s="13"/>
      <c r="BV102" s="30">
        <v>0.08</v>
      </c>
      <c r="BW102" s="13"/>
      <c r="BX102" s="13">
        <f t="shared" si="110"/>
        <v>0.08</v>
      </c>
      <c r="BY102" s="13">
        <f t="shared" si="124"/>
        <v>0</v>
      </c>
      <c r="BZ102" s="13">
        <f t="shared" si="125"/>
        <v>0</v>
      </c>
      <c r="CA102" s="13">
        <f t="shared" si="114"/>
        <v>0.08</v>
      </c>
      <c r="CB102" s="13">
        <f t="shared" si="126"/>
        <v>0</v>
      </c>
      <c r="CC102" s="13">
        <f t="shared" si="112"/>
        <v>0.08</v>
      </c>
      <c r="CD102" s="13">
        <f t="shared" si="127"/>
        <v>0</v>
      </c>
      <c r="CE102" s="13">
        <f t="shared" si="128"/>
        <v>0</v>
      </c>
      <c r="CF102" s="13">
        <f t="shared" si="113"/>
        <v>0.08</v>
      </c>
      <c r="CG102" s="13">
        <f t="shared" si="129"/>
        <v>0</v>
      </c>
      <c r="CH102" s="9" t="s">
        <v>410</v>
      </c>
    </row>
    <row r="103" spans="1:86" ht="90" x14ac:dyDescent="0.25">
      <c r="A103" s="19" t="s">
        <v>118</v>
      </c>
      <c r="B103" s="19"/>
      <c r="C103" s="38" t="s">
        <v>158</v>
      </c>
      <c r="D103" s="39" t="s">
        <v>135</v>
      </c>
      <c r="E103" s="39" t="s">
        <v>390</v>
      </c>
      <c r="F103" s="39">
        <v>2019</v>
      </c>
      <c r="G103" s="39">
        <v>2019</v>
      </c>
      <c r="H103" s="19">
        <v>2019</v>
      </c>
      <c r="I103" s="13"/>
      <c r="J103" s="13"/>
      <c r="K103" s="40"/>
      <c r="L103" s="13"/>
      <c r="M103" s="13"/>
      <c r="N103" s="40"/>
      <c r="O103" s="13"/>
      <c r="P103" s="13"/>
      <c r="Q103" s="13">
        <v>1.8069999999999999</v>
      </c>
      <c r="R103" s="13">
        <v>1.8069999999999999</v>
      </c>
      <c r="S103" s="13">
        <v>1.8069999999999999</v>
      </c>
      <c r="T103" s="13">
        <v>1.8069999999999999</v>
      </c>
      <c r="U103" s="42">
        <f t="shared" si="120"/>
        <v>1.8069999999999999</v>
      </c>
      <c r="V103" s="13">
        <f t="shared" si="103"/>
        <v>0</v>
      </c>
      <c r="W103" s="13">
        <f t="shared" si="104"/>
        <v>1.8069999999999999</v>
      </c>
      <c r="X103" s="13">
        <f t="shared" si="105"/>
        <v>1.8069999999999999</v>
      </c>
      <c r="Y103" s="13">
        <f t="shared" si="106"/>
        <v>0</v>
      </c>
      <c r="Z103" s="13"/>
      <c r="AA103" s="13"/>
      <c r="AB103" s="13"/>
      <c r="AC103" s="8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30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>
        <f t="shared" si="131"/>
        <v>1.8069999999999999</v>
      </c>
      <c r="BO103" s="13"/>
      <c r="BP103" s="13"/>
      <c r="BQ103" s="30">
        <v>1.8069999999999999</v>
      </c>
      <c r="BR103" s="13"/>
      <c r="BS103" s="13">
        <f t="shared" si="132"/>
        <v>0</v>
      </c>
      <c r="BT103" s="13"/>
      <c r="BU103" s="13"/>
      <c r="BV103" s="30"/>
      <c r="BW103" s="13"/>
      <c r="BX103" s="13">
        <f t="shared" si="110"/>
        <v>1.8069999999999999</v>
      </c>
      <c r="BY103" s="13">
        <f t="shared" si="124"/>
        <v>0</v>
      </c>
      <c r="BZ103" s="13">
        <f t="shared" si="125"/>
        <v>0</v>
      </c>
      <c r="CA103" s="13">
        <f t="shared" si="114"/>
        <v>1.8069999999999999</v>
      </c>
      <c r="CB103" s="13">
        <f t="shared" si="126"/>
        <v>0</v>
      </c>
      <c r="CC103" s="13">
        <f t="shared" si="112"/>
        <v>0</v>
      </c>
      <c r="CD103" s="13">
        <f t="shared" si="127"/>
        <v>0</v>
      </c>
      <c r="CE103" s="13">
        <f t="shared" si="128"/>
        <v>0</v>
      </c>
      <c r="CF103" s="13">
        <f t="shared" si="113"/>
        <v>0</v>
      </c>
      <c r="CG103" s="13">
        <f t="shared" si="129"/>
        <v>0</v>
      </c>
      <c r="CH103" s="9" t="s">
        <v>415</v>
      </c>
    </row>
    <row r="104" spans="1:86" s="3" customFormat="1" ht="90" x14ac:dyDescent="0.25">
      <c r="A104" s="19" t="s">
        <v>118</v>
      </c>
      <c r="B104" s="19"/>
      <c r="C104" s="38" t="s">
        <v>159</v>
      </c>
      <c r="D104" s="39" t="s">
        <v>137</v>
      </c>
      <c r="E104" s="39" t="s">
        <v>390</v>
      </c>
      <c r="F104" s="39">
        <v>2019</v>
      </c>
      <c r="G104" s="39">
        <v>2019</v>
      </c>
      <c r="H104" s="19">
        <v>2019</v>
      </c>
      <c r="I104" s="13"/>
      <c r="J104" s="13"/>
      <c r="K104" s="40"/>
      <c r="L104" s="13"/>
      <c r="M104" s="13"/>
      <c r="N104" s="40"/>
      <c r="O104" s="13"/>
      <c r="P104" s="13"/>
      <c r="Q104" s="13">
        <v>1.9</v>
      </c>
      <c r="R104" s="13">
        <v>1.9</v>
      </c>
      <c r="S104" s="13">
        <v>1.9</v>
      </c>
      <c r="T104" s="13">
        <v>1.9</v>
      </c>
      <c r="U104" s="42">
        <f t="shared" si="120"/>
        <v>1.9</v>
      </c>
      <c r="V104" s="13">
        <f t="shared" si="103"/>
        <v>0</v>
      </c>
      <c r="W104" s="13">
        <f t="shared" si="104"/>
        <v>1.9</v>
      </c>
      <c r="X104" s="13">
        <f t="shared" si="105"/>
        <v>1.9</v>
      </c>
      <c r="Y104" s="13">
        <f t="shared" si="106"/>
        <v>0</v>
      </c>
      <c r="Z104" s="13"/>
      <c r="AA104" s="13"/>
      <c r="AB104" s="13"/>
      <c r="AC104" s="8"/>
      <c r="AD104" s="13"/>
      <c r="AE104" s="13"/>
      <c r="AF104" s="13"/>
      <c r="AG104" s="13"/>
      <c r="AH104" s="13"/>
      <c r="AI104" s="13"/>
      <c r="AJ104" s="13">
        <v>1.8</v>
      </c>
      <c r="AK104" s="13"/>
      <c r="AL104" s="13"/>
      <c r="AM104" s="13">
        <v>1.8</v>
      </c>
      <c r="AN104" s="13"/>
      <c r="AO104" s="13">
        <v>0</v>
      </c>
      <c r="AP104" s="13"/>
      <c r="AQ104" s="13"/>
      <c r="AR104" s="13">
        <v>0</v>
      </c>
      <c r="AS104" s="13"/>
      <c r="AT104" s="13"/>
      <c r="AU104" s="13"/>
      <c r="AV104" s="13"/>
      <c r="AW104" s="13"/>
      <c r="AX104" s="13"/>
      <c r="AY104" s="13"/>
      <c r="AZ104" s="13"/>
      <c r="BA104" s="13"/>
      <c r="BB104" s="30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>
        <f t="shared" si="131"/>
        <v>1.9</v>
      </c>
      <c r="BO104" s="13"/>
      <c r="BP104" s="13"/>
      <c r="BQ104" s="30">
        <v>1.9</v>
      </c>
      <c r="BR104" s="13"/>
      <c r="BS104" s="13">
        <f t="shared" si="132"/>
        <v>0</v>
      </c>
      <c r="BT104" s="13"/>
      <c r="BU104" s="13"/>
      <c r="BV104" s="30"/>
      <c r="BW104" s="13"/>
      <c r="BX104" s="13">
        <f t="shared" si="110"/>
        <v>1.9</v>
      </c>
      <c r="BY104" s="13">
        <f t="shared" si="124"/>
        <v>0</v>
      </c>
      <c r="BZ104" s="13">
        <f t="shared" si="125"/>
        <v>0</v>
      </c>
      <c r="CA104" s="13">
        <f t="shared" si="114"/>
        <v>1.9</v>
      </c>
      <c r="CB104" s="13">
        <f t="shared" si="126"/>
        <v>0</v>
      </c>
      <c r="CC104" s="13">
        <f t="shared" si="112"/>
        <v>0</v>
      </c>
      <c r="CD104" s="13">
        <f t="shared" si="127"/>
        <v>0</v>
      </c>
      <c r="CE104" s="13">
        <f t="shared" si="128"/>
        <v>0</v>
      </c>
      <c r="CF104" s="13">
        <f t="shared" si="113"/>
        <v>0</v>
      </c>
      <c r="CG104" s="13">
        <f t="shared" si="129"/>
        <v>0</v>
      </c>
      <c r="CH104" s="9" t="s">
        <v>415</v>
      </c>
    </row>
    <row r="105" spans="1:86" s="34" customFormat="1" ht="45" x14ac:dyDescent="0.25">
      <c r="A105" s="33" t="s">
        <v>118</v>
      </c>
      <c r="B105" s="33"/>
      <c r="C105" s="35" t="s">
        <v>335</v>
      </c>
      <c r="D105" s="39" t="s">
        <v>147</v>
      </c>
      <c r="E105" s="39" t="s">
        <v>392</v>
      </c>
      <c r="F105" s="39">
        <v>2017</v>
      </c>
      <c r="G105" s="39"/>
      <c r="H105" s="39">
        <v>2017</v>
      </c>
      <c r="I105" s="8"/>
      <c r="J105" s="8"/>
      <c r="K105" s="33"/>
      <c r="L105" s="13">
        <v>0.29899999999999999</v>
      </c>
      <c r="M105" s="13">
        <v>0.29899999999999999</v>
      </c>
      <c r="N105" s="13" t="s">
        <v>320</v>
      </c>
      <c r="O105" s="13"/>
      <c r="P105" s="13"/>
      <c r="Q105" s="8"/>
      <c r="R105" s="8"/>
      <c r="S105" s="13"/>
      <c r="T105" s="13"/>
      <c r="U105" s="42">
        <f t="shared" si="120"/>
        <v>0</v>
      </c>
      <c r="V105" s="13">
        <f t="shared" si="103"/>
        <v>0.29899999999999999</v>
      </c>
      <c r="W105" s="13">
        <f t="shared" si="104"/>
        <v>0</v>
      </c>
      <c r="X105" s="13">
        <f t="shared" si="105"/>
        <v>0</v>
      </c>
      <c r="Y105" s="13">
        <f t="shared" si="106"/>
        <v>0</v>
      </c>
      <c r="Z105" s="13"/>
      <c r="AA105" s="13"/>
      <c r="AB105" s="13"/>
      <c r="AC105" s="8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>
        <f t="shared" ref="AY105:AY106" si="140">AZ105+BA105+BB105+BC105</f>
        <v>0.29899999999999999</v>
      </c>
      <c r="AZ105" s="13"/>
      <c r="BA105" s="13"/>
      <c r="BB105" s="30">
        <v>0.29899999999999999</v>
      </c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>
        <f t="shared" si="110"/>
        <v>0.29899999999999999</v>
      </c>
      <c r="BY105" s="13"/>
      <c r="BZ105" s="13"/>
      <c r="CA105" s="13">
        <f t="shared" si="114"/>
        <v>0.29899999999999999</v>
      </c>
      <c r="CB105" s="13"/>
      <c r="CC105" s="13">
        <f t="shared" si="112"/>
        <v>0.29899999999999999</v>
      </c>
      <c r="CD105" s="13"/>
      <c r="CE105" s="13"/>
      <c r="CF105" s="13">
        <f t="shared" si="113"/>
        <v>0.29899999999999999</v>
      </c>
      <c r="CG105" s="13"/>
      <c r="CH105" s="9" t="s">
        <v>409</v>
      </c>
    </row>
    <row r="106" spans="1:86" s="34" customFormat="1" ht="45" x14ac:dyDescent="0.25">
      <c r="A106" s="33" t="s">
        <v>118</v>
      </c>
      <c r="B106" s="33"/>
      <c r="C106" s="35" t="s">
        <v>357</v>
      </c>
      <c r="D106" s="39" t="s">
        <v>148</v>
      </c>
      <c r="E106" s="39" t="s">
        <v>392</v>
      </c>
      <c r="F106" s="39">
        <v>2017</v>
      </c>
      <c r="G106" s="39"/>
      <c r="H106" s="39">
        <v>2017</v>
      </c>
      <c r="I106" s="8"/>
      <c r="J106" s="8"/>
      <c r="K106" s="33"/>
      <c r="L106" s="13">
        <v>0.21</v>
      </c>
      <c r="M106" s="13">
        <v>0.21</v>
      </c>
      <c r="N106" s="13" t="s">
        <v>320</v>
      </c>
      <c r="O106" s="13"/>
      <c r="P106" s="13"/>
      <c r="Q106" s="8"/>
      <c r="R106" s="8"/>
      <c r="S106" s="13"/>
      <c r="T106" s="13"/>
      <c r="U106" s="42">
        <f t="shared" si="120"/>
        <v>0</v>
      </c>
      <c r="V106" s="13">
        <f t="shared" si="103"/>
        <v>0.21</v>
      </c>
      <c r="W106" s="13">
        <f t="shared" si="104"/>
        <v>0</v>
      </c>
      <c r="X106" s="13">
        <f t="shared" si="105"/>
        <v>0</v>
      </c>
      <c r="Y106" s="13">
        <f t="shared" si="106"/>
        <v>0</v>
      </c>
      <c r="Z106" s="13"/>
      <c r="AA106" s="13"/>
      <c r="AB106" s="13"/>
      <c r="AC106" s="8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>
        <f t="shared" si="140"/>
        <v>0.21</v>
      </c>
      <c r="AZ106" s="13"/>
      <c r="BA106" s="13"/>
      <c r="BB106" s="30">
        <v>0.21</v>
      </c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>
        <f t="shared" si="110"/>
        <v>0.21</v>
      </c>
      <c r="BY106" s="13"/>
      <c r="BZ106" s="13"/>
      <c r="CA106" s="13">
        <f t="shared" si="114"/>
        <v>0.21</v>
      </c>
      <c r="CB106" s="13"/>
      <c r="CC106" s="13">
        <f t="shared" si="112"/>
        <v>0.21</v>
      </c>
      <c r="CD106" s="13"/>
      <c r="CE106" s="13"/>
      <c r="CF106" s="13">
        <f t="shared" si="113"/>
        <v>0.21</v>
      </c>
      <c r="CG106" s="13"/>
      <c r="CH106" s="9" t="s">
        <v>409</v>
      </c>
    </row>
    <row r="107" spans="1:86" s="3" customFormat="1" ht="45" x14ac:dyDescent="0.25">
      <c r="A107" s="19" t="s">
        <v>118</v>
      </c>
      <c r="B107" s="19" t="s">
        <v>333</v>
      </c>
      <c r="C107" s="38" t="s">
        <v>160</v>
      </c>
      <c r="D107" s="39" t="s">
        <v>149</v>
      </c>
      <c r="E107" s="39" t="s">
        <v>392</v>
      </c>
      <c r="F107" s="39">
        <v>2016</v>
      </c>
      <c r="G107" s="39"/>
      <c r="H107" s="39">
        <v>2016</v>
      </c>
      <c r="I107" s="8"/>
      <c r="J107" s="8"/>
      <c r="K107" s="22"/>
      <c r="L107" s="13">
        <v>0.109</v>
      </c>
      <c r="M107" s="13">
        <v>0.109</v>
      </c>
      <c r="N107" s="13" t="s">
        <v>320</v>
      </c>
      <c r="O107" s="13"/>
      <c r="P107" s="13"/>
      <c r="Q107" s="8"/>
      <c r="R107" s="8"/>
      <c r="S107" s="13"/>
      <c r="T107" s="13"/>
      <c r="U107" s="42">
        <f t="shared" si="120"/>
        <v>0</v>
      </c>
      <c r="V107" s="13">
        <f t="shared" si="103"/>
        <v>0.109</v>
      </c>
      <c r="W107" s="13">
        <f t="shared" si="104"/>
        <v>0</v>
      </c>
      <c r="X107" s="13">
        <f t="shared" si="105"/>
        <v>0</v>
      </c>
      <c r="Y107" s="13">
        <f t="shared" si="106"/>
        <v>0</v>
      </c>
      <c r="Z107" s="13"/>
      <c r="AA107" s="13"/>
      <c r="AB107" s="13"/>
      <c r="AC107" s="8"/>
      <c r="AD107" s="13"/>
      <c r="AE107" s="13"/>
      <c r="AF107" s="13"/>
      <c r="AG107" s="13"/>
      <c r="AH107" s="13"/>
      <c r="AI107" s="13"/>
      <c r="AJ107" s="13">
        <v>0</v>
      </c>
      <c r="AK107" s="13"/>
      <c r="AL107" s="13"/>
      <c r="AM107" s="13">
        <v>0</v>
      </c>
      <c r="AN107" s="13"/>
      <c r="AO107" s="13">
        <v>0.109</v>
      </c>
      <c r="AP107" s="13"/>
      <c r="AQ107" s="13"/>
      <c r="AR107" s="13">
        <v>0.109</v>
      </c>
      <c r="AS107" s="13"/>
      <c r="AT107" s="13"/>
      <c r="AU107" s="13"/>
      <c r="AV107" s="13"/>
      <c r="AW107" s="13"/>
      <c r="AX107" s="13"/>
      <c r="AY107" s="13"/>
      <c r="AZ107" s="13"/>
      <c r="BA107" s="13"/>
      <c r="BB107" s="30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>
        <f t="shared" si="110"/>
        <v>0.109</v>
      </c>
      <c r="BY107" s="13">
        <f t="shared" si="124"/>
        <v>0</v>
      </c>
      <c r="BZ107" s="13">
        <f t="shared" si="125"/>
        <v>0</v>
      </c>
      <c r="CA107" s="13">
        <f t="shared" si="114"/>
        <v>0.109</v>
      </c>
      <c r="CB107" s="13">
        <f t="shared" si="126"/>
        <v>0</v>
      </c>
      <c r="CC107" s="13">
        <f t="shared" si="112"/>
        <v>0.109</v>
      </c>
      <c r="CD107" s="13">
        <f t="shared" si="127"/>
        <v>0</v>
      </c>
      <c r="CE107" s="13">
        <f t="shared" si="128"/>
        <v>0</v>
      </c>
      <c r="CF107" s="13">
        <f t="shared" si="113"/>
        <v>0.109</v>
      </c>
      <c r="CG107" s="13">
        <f t="shared" si="129"/>
        <v>0</v>
      </c>
      <c r="CH107" s="9" t="s">
        <v>409</v>
      </c>
    </row>
    <row r="108" spans="1:86" s="3" customFormat="1" ht="45" x14ac:dyDescent="0.25">
      <c r="A108" s="19" t="s">
        <v>118</v>
      </c>
      <c r="B108" s="19" t="s">
        <v>333</v>
      </c>
      <c r="C108" s="38" t="s">
        <v>161</v>
      </c>
      <c r="D108" s="39" t="s">
        <v>150</v>
      </c>
      <c r="E108" s="39" t="s">
        <v>392</v>
      </c>
      <c r="F108" s="39">
        <v>2016</v>
      </c>
      <c r="G108" s="39"/>
      <c r="H108" s="39">
        <v>2016</v>
      </c>
      <c r="I108" s="8"/>
      <c r="J108" s="8"/>
      <c r="K108" s="22"/>
      <c r="L108" s="13">
        <v>0.109</v>
      </c>
      <c r="M108" s="13">
        <v>0.109</v>
      </c>
      <c r="N108" s="13" t="s">
        <v>320</v>
      </c>
      <c r="O108" s="13"/>
      <c r="P108" s="13"/>
      <c r="Q108" s="8"/>
      <c r="R108" s="8"/>
      <c r="S108" s="13"/>
      <c r="T108" s="13"/>
      <c r="U108" s="42">
        <f t="shared" si="120"/>
        <v>0</v>
      </c>
      <c r="V108" s="13">
        <f t="shared" si="103"/>
        <v>0.109</v>
      </c>
      <c r="W108" s="13">
        <f t="shared" si="104"/>
        <v>0</v>
      </c>
      <c r="X108" s="13">
        <f t="shared" si="105"/>
        <v>0</v>
      </c>
      <c r="Y108" s="13">
        <f t="shared" si="106"/>
        <v>0</v>
      </c>
      <c r="Z108" s="13"/>
      <c r="AA108" s="13"/>
      <c r="AB108" s="13"/>
      <c r="AC108" s="8"/>
      <c r="AD108" s="13"/>
      <c r="AE108" s="13"/>
      <c r="AF108" s="13"/>
      <c r="AG108" s="13"/>
      <c r="AH108" s="13"/>
      <c r="AI108" s="13"/>
      <c r="AJ108" s="13">
        <v>0</v>
      </c>
      <c r="AK108" s="13"/>
      <c r="AL108" s="13"/>
      <c r="AM108" s="13">
        <v>0</v>
      </c>
      <c r="AN108" s="13"/>
      <c r="AO108" s="13">
        <v>0.109</v>
      </c>
      <c r="AP108" s="13"/>
      <c r="AQ108" s="13"/>
      <c r="AR108" s="13">
        <v>0.109</v>
      </c>
      <c r="AS108" s="13"/>
      <c r="AT108" s="13"/>
      <c r="AU108" s="13"/>
      <c r="AV108" s="13"/>
      <c r="AW108" s="13"/>
      <c r="AX108" s="13"/>
      <c r="AY108" s="13"/>
      <c r="AZ108" s="13"/>
      <c r="BA108" s="13"/>
      <c r="BB108" s="29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>
        <f t="shared" si="110"/>
        <v>0.109</v>
      </c>
      <c r="BY108" s="13">
        <f t="shared" si="124"/>
        <v>0</v>
      </c>
      <c r="BZ108" s="13">
        <f t="shared" si="125"/>
        <v>0</v>
      </c>
      <c r="CA108" s="13">
        <f t="shared" si="114"/>
        <v>0.109</v>
      </c>
      <c r="CB108" s="13">
        <f t="shared" si="126"/>
        <v>0</v>
      </c>
      <c r="CC108" s="13">
        <f t="shared" si="112"/>
        <v>0.109</v>
      </c>
      <c r="CD108" s="13">
        <f t="shared" si="127"/>
        <v>0</v>
      </c>
      <c r="CE108" s="13">
        <f t="shared" si="128"/>
        <v>0</v>
      </c>
      <c r="CF108" s="13">
        <f t="shared" si="113"/>
        <v>0.109</v>
      </c>
      <c r="CG108" s="13">
        <f t="shared" si="129"/>
        <v>0</v>
      </c>
      <c r="CH108" s="9" t="s">
        <v>409</v>
      </c>
    </row>
    <row r="109" spans="1:86" s="3" customFormat="1" ht="45" x14ac:dyDescent="0.25">
      <c r="A109" s="19" t="s">
        <v>118</v>
      </c>
      <c r="B109" s="19" t="s">
        <v>333</v>
      </c>
      <c r="C109" s="38" t="s">
        <v>162</v>
      </c>
      <c r="D109" s="39" t="s">
        <v>151</v>
      </c>
      <c r="E109" s="39" t="s">
        <v>392</v>
      </c>
      <c r="F109" s="39">
        <v>2016</v>
      </c>
      <c r="G109" s="39"/>
      <c r="H109" s="39">
        <v>2016</v>
      </c>
      <c r="I109" s="8"/>
      <c r="J109" s="8"/>
      <c r="K109" s="22"/>
      <c r="L109" s="13">
        <v>0.34</v>
      </c>
      <c r="M109" s="13">
        <v>0.34</v>
      </c>
      <c r="N109" s="13" t="s">
        <v>320</v>
      </c>
      <c r="O109" s="13"/>
      <c r="P109" s="13"/>
      <c r="Q109" s="8"/>
      <c r="R109" s="8"/>
      <c r="S109" s="13"/>
      <c r="T109" s="13"/>
      <c r="U109" s="42">
        <f t="shared" si="120"/>
        <v>0</v>
      </c>
      <c r="V109" s="13">
        <f t="shared" si="103"/>
        <v>0.34</v>
      </c>
      <c r="W109" s="13">
        <f t="shared" si="104"/>
        <v>0</v>
      </c>
      <c r="X109" s="13">
        <f t="shared" si="105"/>
        <v>0</v>
      </c>
      <c r="Y109" s="13">
        <f t="shared" si="106"/>
        <v>0</v>
      </c>
      <c r="Z109" s="13"/>
      <c r="AA109" s="13"/>
      <c r="AB109" s="13"/>
      <c r="AC109" s="8"/>
      <c r="AD109" s="13"/>
      <c r="AE109" s="13"/>
      <c r="AF109" s="13"/>
      <c r="AG109" s="13"/>
      <c r="AH109" s="13"/>
      <c r="AI109" s="13"/>
      <c r="AJ109" s="13">
        <v>0</v>
      </c>
      <c r="AK109" s="13"/>
      <c r="AL109" s="13"/>
      <c r="AM109" s="13">
        <v>0</v>
      </c>
      <c r="AN109" s="13"/>
      <c r="AO109" s="13">
        <v>0.34</v>
      </c>
      <c r="AP109" s="13"/>
      <c r="AQ109" s="13"/>
      <c r="AR109" s="13">
        <v>0.34</v>
      </c>
      <c r="AS109" s="13"/>
      <c r="AT109" s="13"/>
      <c r="AU109" s="13"/>
      <c r="AV109" s="13"/>
      <c r="AW109" s="13"/>
      <c r="AX109" s="13"/>
      <c r="AY109" s="13"/>
      <c r="AZ109" s="13"/>
      <c r="BA109" s="13"/>
      <c r="BB109" s="29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>
        <f t="shared" si="110"/>
        <v>0.34</v>
      </c>
      <c r="BY109" s="13">
        <f t="shared" si="124"/>
        <v>0</v>
      </c>
      <c r="BZ109" s="13">
        <f t="shared" si="125"/>
        <v>0</v>
      </c>
      <c r="CA109" s="13">
        <f t="shared" si="114"/>
        <v>0.34</v>
      </c>
      <c r="CB109" s="13">
        <f t="shared" si="126"/>
        <v>0</v>
      </c>
      <c r="CC109" s="13">
        <f t="shared" si="112"/>
        <v>0.34</v>
      </c>
      <c r="CD109" s="13">
        <f t="shared" si="127"/>
        <v>0</v>
      </c>
      <c r="CE109" s="13">
        <f t="shared" si="128"/>
        <v>0</v>
      </c>
      <c r="CF109" s="13">
        <f t="shared" si="113"/>
        <v>0.34</v>
      </c>
      <c r="CG109" s="13">
        <f t="shared" si="129"/>
        <v>0</v>
      </c>
      <c r="CH109" s="9" t="s">
        <v>409</v>
      </c>
    </row>
    <row r="110" spans="1:86" s="34" customFormat="1" ht="105" x14ac:dyDescent="0.25">
      <c r="A110" s="33" t="s">
        <v>118</v>
      </c>
      <c r="B110" s="33"/>
      <c r="C110" s="35" t="s">
        <v>345</v>
      </c>
      <c r="D110" s="39" t="s">
        <v>152</v>
      </c>
      <c r="E110" s="39" t="s">
        <v>390</v>
      </c>
      <c r="F110" s="39">
        <v>2018</v>
      </c>
      <c r="G110" s="39"/>
      <c r="H110" s="37">
        <v>2018</v>
      </c>
      <c r="I110" s="8"/>
      <c r="J110" s="8"/>
      <c r="K110" s="33"/>
      <c r="L110" s="13"/>
      <c r="M110" s="13"/>
      <c r="N110" s="13"/>
      <c r="O110" s="13"/>
      <c r="P110" s="13"/>
      <c r="Q110" s="8"/>
      <c r="R110" s="8"/>
      <c r="S110" s="13">
        <v>1.851</v>
      </c>
      <c r="T110" s="13">
        <v>1.851</v>
      </c>
      <c r="U110" s="42">
        <f t="shared" si="120"/>
        <v>0</v>
      </c>
      <c r="V110" s="13">
        <f t="shared" si="103"/>
        <v>1.851</v>
      </c>
      <c r="W110" s="13">
        <f t="shared" si="104"/>
        <v>0</v>
      </c>
      <c r="X110" s="13">
        <f t="shared" si="105"/>
        <v>0</v>
      </c>
      <c r="Y110" s="13">
        <f t="shared" si="106"/>
        <v>1.851</v>
      </c>
      <c r="Z110" s="13"/>
      <c r="AA110" s="13"/>
      <c r="AB110" s="13"/>
      <c r="AC110" s="8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>
        <f t="shared" ref="BD110" si="141">BE110+BF110+BG110+BH110</f>
        <v>0</v>
      </c>
      <c r="BE110" s="13"/>
      <c r="BF110" s="13"/>
      <c r="BG110" s="13">
        <v>0</v>
      </c>
      <c r="BH110" s="13"/>
      <c r="BI110" s="13">
        <f t="shared" ref="BI110" si="142">BJ110+BK110+BL110+BM110</f>
        <v>1.851</v>
      </c>
      <c r="BJ110" s="13"/>
      <c r="BK110" s="13"/>
      <c r="BL110" s="13">
        <v>1.851</v>
      </c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>
        <f t="shared" si="110"/>
        <v>0</v>
      </c>
      <c r="BY110" s="13"/>
      <c r="BZ110" s="13"/>
      <c r="CA110" s="13">
        <f t="shared" si="114"/>
        <v>0</v>
      </c>
      <c r="CB110" s="13"/>
      <c r="CC110" s="13">
        <f t="shared" si="112"/>
        <v>1.851</v>
      </c>
      <c r="CD110" s="13"/>
      <c r="CE110" s="13"/>
      <c r="CF110" s="13">
        <f t="shared" si="113"/>
        <v>1.851</v>
      </c>
      <c r="CG110" s="13"/>
      <c r="CH110" s="9" t="s">
        <v>413</v>
      </c>
    </row>
    <row r="111" spans="1:86" ht="45" x14ac:dyDescent="0.25">
      <c r="A111" s="19" t="s">
        <v>163</v>
      </c>
      <c r="B111" s="4"/>
      <c r="C111" s="5" t="s">
        <v>164</v>
      </c>
      <c r="D111" s="4" t="s">
        <v>9</v>
      </c>
      <c r="E111" s="4"/>
      <c r="F111" s="4"/>
      <c r="G111" s="4"/>
      <c r="H111" s="4"/>
      <c r="I111" s="7">
        <f>I112+I118</f>
        <v>0</v>
      </c>
      <c r="J111" s="7">
        <f>J112+J118</f>
        <v>0</v>
      </c>
      <c r="K111" s="4"/>
      <c r="L111" s="7">
        <f>L112+L118</f>
        <v>0.13200000000000001</v>
      </c>
      <c r="M111" s="7">
        <f>M112+M118</f>
        <v>0.13200000000000001</v>
      </c>
      <c r="N111" s="7"/>
      <c r="O111" s="7">
        <f t="shared" ref="O111:AT111" si="143">O112+O118</f>
        <v>0</v>
      </c>
      <c r="P111" s="7">
        <f t="shared" si="143"/>
        <v>0</v>
      </c>
      <c r="Q111" s="7">
        <f t="shared" si="143"/>
        <v>18.286999999999999</v>
      </c>
      <c r="R111" s="7">
        <f t="shared" si="143"/>
        <v>18.286999999999999</v>
      </c>
      <c r="S111" s="7">
        <f t="shared" si="143"/>
        <v>18.251999999999999</v>
      </c>
      <c r="T111" s="7">
        <f t="shared" si="143"/>
        <v>18.251999999999999</v>
      </c>
      <c r="U111" s="7">
        <f t="shared" si="143"/>
        <v>18.286999999999999</v>
      </c>
      <c r="V111" s="7">
        <f t="shared" si="143"/>
        <v>2.9634999999999998</v>
      </c>
      <c r="W111" s="7">
        <f t="shared" si="143"/>
        <v>18.286999999999999</v>
      </c>
      <c r="X111" s="7">
        <f t="shared" si="143"/>
        <v>17.987000000000002</v>
      </c>
      <c r="Y111" s="7">
        <f t="shared" si="143"/>
        <v>1.863</v>
      </c>
      <c r="Z111" s="7">
        <f t="shared" si="143"/>
        <v>0</v>
      </c>
      <c r="AA111" s="7">
        <f t="shared" si="143"/>
        <v>0</v>
      </c>
      <c r="AB111" s="7">
        <f t="shared" si="143"/>
        <v>0</v>
      </c>
      <c r="AC111" s="7">
        <f t="shared" si="143"/>
        <v>0</v>
      </c>
      <c r="AD111" s="7">
        <f t="shared" si="143"/>
        <v>0</v>
      </c>
      <c r="AE111" s="7">
        <f t="shared" si="143"/>
        <v>0</v>
      </c>
      <c r="AF111" s="7">
        <f t="shared" si="143"/>
        <v>0</v>
      </c>
      <c r="AG111" s="7">
        <f t="shared" si="143"/>
        <v>0</v>
      </c>
      <c r="AH111" s="7">
        <f t="shared" si="143"/>
        <v>0</v>
      </c>
      <c r="AI111" s="7">
        <f t="shared" si="143"/>
        <v>0</v>
      </c>
      <c r="AJ111" s="7">
        <f t="shared" si="143"/>
        <v>0</v>
      </c>
      <c r="AK111" s="7">
        <f t="shared" si="143"/>
        <v>0</v>
      </c>
      <c r="AL111" s="7">
        <f t="shared" si="143"/>
        <v>0</v>
      </c>
      <c r="AM111" s="7">
        <f t="shared" si="143"/>
        <v>0</v>
      </c>
      <c r="AN111" s="7">
        <f t="shared" si="143"/>
        <v>0</v>
      </c>
      <c r="AO111" s="7">
        <f t="shared" si="143"/>
        <v>0.13150000000000001</v>
      </c>
      <c r="AP111" s="7">
        <f t="shared" si="143"/>
        <v>0</v>
      </c>
      <c r="AQ111" s="7">
        <f t="shared" si="143"/>
        <v>0</v>
      </c>
      <c r="AR111" s="7">
        <f t="shared" si="143"/>
        <v>0.13150000000000001</v>
      </c>
      <c r="AS111" s="7">
        <f t="shared" si="143"/>
        <v>0</v>
      </c>
      <c r="AT111" s="7">
        <f t="shared" si="143"/>
        <v>0.3</v>
      </c>
      <c r="AU111" s="7">
        <f t="shared" ref="AU111:BZ111" si="144">AU112+AU118</f>
        <v>0</v>
      </c>
      <c r="AV111" s="7">
        <f t="shared" si="144"/>
        <v>0</v>
      </c>
      <c r="AW111" s="7">
        <f t="shared" si="144"/>
        <v>0.3</v>
      </c>
      <c r="AX111" s="7">
        <f t="shared" si="144"/>
        <v>0</v>
      </c>
      <c r="AY111" s="7">
        <f t="shared" si="144"/>
        <v>0.96899999999999997</v>
      </c>
      <c r="AZ111" s="7">
        <f t="shared" si="144"/>
        <v>0</v>
      </c>
      <c r="BA111" s="7">
        <f t="shared" si="144"/>
        <v>0</v>
      </c>
      <c r="BB111" s="7">
        <f t="shared" si="144"/>
        <v>0.96899999999999997</v>
      </c>
      <c r="BC111" s="7">
        <f t="shared" si="144"/>
        <v>0</v>
      </c>
      <c r="BD111" s="7">
        <f t="shared" si="144"/>
        <v>2.5670000000000002</v>
      </c>
      <c r="BE111" s="7">
        <f t="shared" si="144"/>
        <v>0</v>
      </c>
      <c r="BF111" s="7">
        <f t="shared" si="144"/>
        <v>0</v>
      </c>
      <c r="BG111" s="7">
        <f t="shared" si="144"/>
        <v>2.5670000000000002</v>
      </c>
      <c r="BH111" s="7">
        <f t="shared" si="144"/>
        <v>0</v>
      </c>
      <c r="BI111" s="7">
        <f t="shared" si="144"/>
        <v>1.863</v>
      </c>
      <c r="BJ111" s="7">
        <f t="shared" si="144"/>
        <v>0</v>
      </c>
      <c r="BK111" s="7">
        <f t="shared" si="144"/>
        <v>0</v>
      </c>
      <c r="BL111" s="7">
        <f t="shared" si="144"/>
        <v>1.863</v>
      </c>
      <c r="BM111" s="7">
        <f t="shared" si="144"/>
        <v>0</v>
      </c>
      <c r="BN111" s="7">
        <f t="shared" si="144"/>
        <v>15.42</v>
      </c>
      <c r="BO111" s="7">
        <f t="shared" si="144"/>
        <v>0</v>
      </c>
      <c r="BP111" s="7">
        <f t="shared" si="144"/>
        <v>0</v>
      </c>
      <c r="BQ111" s="7">
        <f t="shared" si="144"/>
        <v>15.42</v>
      </c>
      <c r="BR111" s="7">
        <f t="shared" si="144"/>
        <v>0</v>
      </c>
      <c r="BS111" s="7">
        <f t="shared" si="144"/>
        <v>0</v>
      </c>
      <c r="BT111" s="7">
        <f t="shared" si="144"/>
        <v>0</v>
      </c>
      <c r="BU111" s="7">
        <f t="shared" si="144"/>
        <v>0</v>
      </c>
      <c r="BV111" s="7">
        <f t="shared" si="144"/>
        <v>0</v>
      </c>
      <c r="BW111" s="7">
        <f t="shared" si="144"/>
        <v>0</v>
      </c>
      <c r="BX111" s="7">
        <f t="shared" si="144"/>
        <v>19.087499999999999</v>
      </c>
      <c r="BY111" s="7">
        <f t="shared" si="144"/>
        <v>0</v>
      </c>
      <c r="BZ111" s="7">
        <f t="shared" si="144"/>
        <v>0</v>
      </c>
      <c r="CA111" s="7">
        <f t="shared" ref="CA111:CG111" si="145">CA112+CA118</f>
        <v>19.087499999999999</v>
      </c>
      <c r="CB111" s="7">
        <f t="shared" si="145"/>
        <v>0</v>
      </c>
      <c r="CC111" s="7">
        <f t="shared" si="145"/>
        <v>2.9634999999999998</v>
      </c>
      <c r="CD111" s="7">
        <f t="shared" si="145"/>
        <v>0</v>
      </c>
      <c r="CE111" s="7">
        <f t="shared" si="145"/>
        <v>0</v>
      </c>
      <c r="CF111" s="7">
        <f t="shared" si="145"/>
        <v>2.9634999999999998</v>
      </c>
      <c r="CG111" s="7">
        <f t="shared" si="145"/>
        <v>0</v>
      </c>
      <c r="CH111" s="7"/>
    </row>
    <row r="112" spans="1:86" ht="30" x14ac:dyDescent="0.25">
      <c r="A112" s="19" t="s">
        <v>165</v>
      </c>
      <c r="B112" s="4"/>
      <c r="C112" s="5" t="s">
        <v>166</v>
      </c>
      <c r="D112" s="4" t="s">
        <v>9</v>
      </c>
      <c r="E112" s="4"/>
      <c r="F112" s="4"/>
      <c r="G112" s="4"/>
      <c r="H112" s="4"/>
      <c r="I112" s="7">
        <f>SUM(I113:I117)</f>
        <v>0</v>
      </c>
      <c r="J112" s="7">
        <f>SUM(J113:J117)</f>
        <v>0</v>
      </c>
      <c r="K112" s="4"/>
      <c r="L112" s="7">
        <f>SUM(L113:L117)</f>
        <v>0.13200000000000001</v>
      </c>
      <c r="M112" s="7">
        <f>SUM(M113:M117)</f>
        <v>0.13200000000000001</v>
      </c>
      <c r="N112" s="7"/>
      <c r="O112" s="7">
        <f t="shared" ref="O112:AT112" si="146">SUM(O113:O117)</f>
        <v>0</v>
      </c>
      <c r="P112" s="7">
        <f t="shared" si="146"/>
        <v>0</v>
      </c>
      <c r="Q112" s="7">
        <f t="shared" si="146"/>
        <v>18.286999999999999</v>
      </c>
      <c r="R112" s="7">
        <f t="shared" si="146"/>
        <v>18.286999999999999</v>
      </c>
      <c r="S112" s="7">
        <f t="shared" si="146"/>
        <v>18.251999999999999</v>
      </c>
      <c r="T112" s="7">
        <f t="shared" si="146"/>
        <v>18.251999999999999</v>
      </c>
      <c r="U112" s="7">
        <f t="shared" si="146"/>
        <v>18.286999999999999</v>
      </c>
      <c r="V112" s="7">
        <f t="shared" si="146"/>
        <v>2.9634999999999998</v>
      </c>
      <c r="W112" s="7">
        <f t="shared" si="146"/>
        <v>18.286999999999999</v>
      </c>
      <c r="X112" s="7">
        <f t="shared" si="146"/>
        <v>17.987000000000002</v>
      </c>
      <c r="Y112" s="7">
        <f t="shared" si="146"/>
        <v>1.863</v>
      </c>
      <c r="Z112" s="7">
        <f t="shared" si="146"/>
        <v>0</v>
      </c>
      <c r="AA112" s="7">
        <f t="shared" si="146"/>
        <v>0</v>
      </c>
      <c r="AB112" s="7">
        <f t="shared" si="146"/>
        <v>0</v>
      </c>
      <c r="AC112" s="7">
        <f t="shared" si="146"/>
        <v>0</v>
      </c>
      <c r="AD112" s="7">
        <f t="shared" si="146"/>
        <v>0</v>
      </c>
      <c r="AE112" s="7">
        <f t="shared" si="146"/>
        <v>0</v>
      </c>
      <c r="AF112" s="7">
        <f t="shared" si="146"/>
        <v>0</v>
      </c>
      <c r="AG112" s="7">
        <f t="shared" si="146"/>
        <v>0</v>
      </c>
      <c r="AH112" s="7">
        <f t="shared" si="146"/>
        <v>0</v>
      </c>
      <c r="AI112" s="7">
        <f t="shared" si="146"/>
        <v>0</v>
      </c>
      <c r="AJ112" s="7">
        <f t="shared" si="146"/>
        <v>0</v>
      </c>
      <c r="AK112" s="7">
        <f t="shared" si="146"/>
        <v>0</v>
      </c>
      <c r="AL112" s="7">
        <f t="shared" si="146"/>
        <v>0</v>
      </c>
      <c r="AM112" s="7">
        <f t="shared" si="146"/>
        <v>0</v>
      </c>
      <c r="AN112" s="7">
        <f t="shared" si="146"/>
        <v>0</v>
      </c>
      <c r="AO112" s="7">
        <f t="shared" si="146"/>
        <v>0.13150000000000001</v>
      </c>
      <c r="AP112" s="7">
        <f t="shared" si="146"/>
        <v>0</v>
      </c>
      <c r="AQ112" s="7">
        <f t="shared" si="146"/>
        <v>0</v>
      </c>
      <c r="AR112" s="7">
        <f t="shared" si="146"/>
        <v>0.13150000000000001</v>
      </c>
      <c r="AS112" s="7">
        <f t="shared" si="146"/>
        <v>0</v>
      </c>
      <c r="AT112" s="7">
        <f t="shared" si="146"/>
        <v>0.3</v>
      </c>
      <c r="AU112" s="7">
        <f t="shared" ref="AU112:BZ112" si="147">SUM(AU113:AU117)</f>
        <v>0</v>
      </c>
      <c r="AV112" s="7">
        <f t="shared" si="147"/>
        <v>0</v>
      </c>
      <c r="AW112" s="7">
        <f t="shared" si="147"/>
        <v>0.3</v>
      </c>
      <c r="AX112" s="7">
        <f t="shared" si="147"/>
        <v>0</v>
      </c>
      <c r="AY112" s="7">
        <f t="shared" si="147"/>
        <v>0.96899999999999997</v>
      </c>
      <c r="AZ112" s="7">
        <f t="shared" si="147"/>
        <v>0</v>
      </c>
      <c r="BA112" s="7">
        <f t="shared" si="147"/>
        <v>0</v>
      </c>
      <c r="BB112" s="7">
        <f t="shared" si="147"/>
        <v>0.96899999999999997</v>
      </c>
      <c r="BC112" s="7">
        <f t="shared" si="147"/>
        <v>0</v>
      </c>
      <c r="BD112" s="7">
        <f t="shared" si="147"/>
        <v>2.5670000000000002</v>
      </c>
      <c r="BE112" s="7">
        <f t="shared" si="147"/>
        <v>0</v>
      </c>
      <c r="BF112" s="7">
        <f t="shared" si="147"/>
        <v>0</v>
      </c>
      <c r="BG112" s="7">
        <f t="shared" si="147"/>
        <v>2.5670000000000002</v>
      </c>
      <c r="BH112" s="7">
        <f t="shared" si="147"/>
        <v>0</v>
      </c>
      <c r="BI112" s="7">
        <f t="shared" si="147"/>
        <v>1.863</v>
      </c>
      <c r="BJ112" s="7">
        <f t="shared" si="147"/>
        <v>0</v>
      </c>
      <c r="BK112" s="7">
        <f t="shared" si="147"/>
        <v>0</v>
      </c>
      <c r="BL112" s="7">
        <f t="shared" si="147"/>
        <v>1.863</v>
      </c>
      <c r="BM112" s="7">
        <f t="shared" si="147"/>
        <v>0</v>
      </c>
      <c r="BN112" s="7">
        <f t="shared" si="147"/>
        <v>15.42</v>
      </c>
      <c r="BO112" s="7">
        <f t="shared" si="147"/>
        <v>0</v>
      </c>
      <c r="BP112" s="7">
        <f t="shared" si="147"/>
        <v>0</v>
      </c>
      <c r="BQ112" s="7">
        <f t="shared" si="147"/>
        <v>15.42</v>
      </c>
      <c r="BR112" s="7">
        <f t="shared" si="147"/>
        <v>0</v>
      </c>
      <c r="BS112" s="7">
        <f t="shared" si="147"/>
        <v>0</v>
      </c>
      <c r="BT112" s="7">
        <f t="shared" si="147"/>
        <v>0</v>
      </c>
      <c r="BU112" s="7">
        <f t="shared" si="147"/>
        <v>0</v>
      </c>
      <c r="BV112" s="7">
        <f t="shared" si="147"/>
        <v>0</v>
      </c>
      <c r="BW112" s="7">
        <f t="shared" si="147"/>
        <v>0</v>
      </c>
      <c r="BX112" s="7">
        <f t="shared" si="147"/>
        <v>19.087499999999999</v>
      </c>
      <c r="BY112" s="7">
        <f t="shared" si="147"/>
        <v>0</v>
      </c>
      <c r="BZ112" s="7">
        <f t="shared" si="147"/>
        <v>0</v>
      </c>
      <c r="CA112" s="7">
        <f t="shared" ref="CA112:CG112" si="148">SUM(CA113:CA117)</f>
        <v>19.087499999999999</v>
      </c>
      <c r="CB112" s="7">
        <f t="shared" si="148"/>
        <v>0</v>
      </c>
      <c r="CC112" s="7">
        <f t="shared" si="148"/>
        <v>2.9634999999999998</v>
      </c>
      <c r="CD112" s="7">
        <f t="shared" si="148"/>
        <v>0</v>
      </c>
      <c r="CE112" s="7">
        <f t="shared" si="148"/>
        <v>0</v>
      </c>
      <c r="CF112" s="7">
        <f t="shared" si="148"/>
        <v>2.9634999999999998</v>
      </c>
      <c r="CG112" s="7">
        <f t="shared" si="148"/>
        <v>0</v>
      </c>
      <c r="CH112" s="7"/>
    </row>
    <row r="113" spans="1:86" s="3" customFormat="1" ht="45" x14ac:dyDescent="0.25">
      <c r="A113" s="19" t="s">
        <v>165</v>
      </c>
      <c r="B113" s="19" t="s">
        <v>333</v>
      </c>
      <c r="C113" s="38" t="s">
        <v>167</v>
      </c>
      <c r="D113" s="39" t="s">
        <v>139</v>
      </c>
      <c r="E113" s="39" t="s">
        <v>390</v>
      </c>
      <c r="F113" s="39">
        <v>2018</v>
      </c>
      <c r="G113" s="39">
        <v>2018</v>
      </c>
      <c r="H113" s="37">
        <v>2018</v>
      </c>
      <c r="I113" s="13"/>
      <c r="J113" s="13"/>
      <c r="K113" s="22"/>
      <c r="L113" s="13"/>
      <c r="M113" s="13"/>
      <c r="N113" s="13"/>
      <c r="O113" s="13"/>
      <c r="P113" s="13"/>
      <c r="Q113" s="13">
        <v>1.44</v>
      </c>
      <c r="R113" s="13">
        <v>1.44</v>
      </c>
      <c r="S113" s="13">
        <v>1.002</v>
      </c>
      <c r="T113" s="13">
        <v>1.002</v>
      </c>
      <c r="U113" s="42">
        <f>I113+Q113</f>
        <v>1.44</v>
      </c>
      <c r="V113" s="13">
        <f t="shared" ref="V113:V140" si="149">P113+Y113+AE113+AO113+AY113</f>
        <v>1.002</v>
      </c>
      <c r="W113" s="13">
        <f t="shared" ref="W113:W127" si="150">Z113+AT113+BD113+BN113</f>
        <v>1.44</v>
      </c>
      <c r="X113" s="13">
        <f t="shared" ref="X113:X140" si="151">BD113+BN113</f>
        <v>1.44</v>
      </c>
      <c r="Y113" s="13">
        <f t="shared" ref="Y113:Y140" si="152">BI113+BS113</f>
        <v>1.002</v>
      </c>
      <c r="Z113" s="13"/>
      <c r="AA113" s="13"/>
      <c r="AB113" s="13"/>
      <c r="AC113" s="8"/>
      <c r="AD113" s="13"/>
      <c r="AE113" s="13"/>
      <c r="AF113" s="13"/>
      <c r="AG113" s="13"/>
      <c r="AH113" s="13"/>
      <c r="AI113" s="13"/>
      <c r="AJ113" s="13">
        <v>0</v>
      </c>
      <c r="AK113" s="13"/>
      <c r="AL113" s="13"/>
      <c r="AM113" s="13">
        <v>0</v>
      </c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>
        <f t="shared" ref="BD113:BD115" si="153">BE113+BF113+BG113+BH113</f>
        <v>1.44</v>
      </c>
      <c r="BE113" s="13"/>
      <c r="BF113" s="13"/>
      <c r="BG113" s="36">
        <v>1.44</v>
      </c>
      <c r="BH113" s="13"/>
      <c r="BI113" s="13">
        <f t="shared" ref="BI113:BI115" si="154">BJ113+BK113+BL113+BM113</f>
        <v>1.002</v>
      </c>
      <c r="BJ113" s="13"/>
      <c r="BK113" s="13"/>
      <c r="BL113" s="1">
        <v>1.002</v>
      </c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>
        <f t="shared" ref="BX113:BX130" si="155">BY113+BZ113+CA113+CB113</f>
        <v>1.44</v>
      </c>
      <c r="BY113" s="13">
        <f t="shared" ref="BY113:CG117" si="156">BO113+BE113+AU113+AK113</f>
        <v>0</v>
      </c>
      <c r="BZ113" s="13">
        <f t="shared" si="156"/>
        <v>0</v>
      </c>
      <c r="CA113" s="13">
        <f t="shared" ref="CA113:CA130" si="157">AR113+BB113+BG113+BQ113</f>
        <v>1.44</v>
      </c>
      <c r="CB113" s="13">
        <f t="shared" si="156"/>
        <v>0</v>
      </c>
      <c r="CC113" s="13">
        <f t="shared" ref="CC113:CC130" si="158">CD113+CE113+CF113+CG113</f>
        <v>1.002</v>
      </c>
      <c r="CD113" s="13">
        <f t="shared" si="156"/>
        <v>0</v>
      </c>
      <c r="CE113" s="13">
        <f t="shared" si="156"/>
        <v>0</v>
      </c>
      <c r="CF113" s="13">
        <f t="shared" ref="CF113:CF130" si="159">AR113+BB113+BL113+BV113</f>
        <v>1.002</v>
      </c>
      <c r="CG113" s="13">
        <f t="shared" si="156"/>
        <v>0</v>
      </c>
      <c r="CH113" s="9" t="s">
        <v>411</v>
      </c>
    </row>
    <row r="114" spans="1:86" s="3" customFormat="1" ht="45" x14ac:dyDescent="0.25">
      <c r="A114" s="19" t="s">
        <v>165</v>
      </c>
      <c r="B114" s="19" t="s">
        <v>333</v>
      </c>
      <c r="C114" s="38" t="s">
        <v>168</v>
      </c>
      <c r="D114" s="39" t="s">
        <v>141</v>
      </c>
      <c r="E114" s="39" t="s">
        <v>392</v>
      </c>
      <c r="F114" s="39">
        <v>2017</v>
      </c>
      <c r="G114" s="39">
        <v>2017</v>
      </c>
      <c r="H114" s="39">
        <v>2017</v>
      </c>
      <c r="I114" s="13"/>
      <c r="J114" s="13"/>
      <c r="K114" s="22"/>
      <c r="L114" s="13"/>
      <c r="M114" s="13"/>
      <c r="N114" s="13"/>
      <c r="O114" s="13"/>
      <c r="P114" s="13"/>
      <c r="Q114" s="13">
        <v>0.3</v>
      </c>
      <c r="R114" s="13">
        <v>0.3</v>
      </c>
      <c r="S114" s="13">
        <v>0.96899999999999997</v>
      </c>
      <c r="T114" s="13">
        <v>0.96899999999999997</v>
      </c>
      <c r="U114" s="42">
        <f>I114+Q114</f>
        <v>0.3</v>
      </c>
      <c r="V114" s="13">
        <f t="shared" si="149"/>
        <v>0.96899999999999997</v>
      </c>
      <c r="W114" s="13">
        <f t="shared" si="150"/>
        <v>0.3</v>
      </c>
      <c r="X114" s="13">
        <f t="shared" si="151"/>
        <v>0</v>
      </c>
      <c r="Y114" s="13">
        <f t="shared" si="152"/>
        <v>0</v>
      </c>
      <c r="Z114" s="13"/>
      <c r="AA114" s="13"/>
      <c r="AB114" s="13"/>
      <c r="AC114" s="8"/>
      <c r="AD114" s="13"/>
      <c r="AE114" s="13"/>
      <c r="AF114" s="13"/>
      <c r="AG114" s="13"/>
      <c r="AH114" s="13"/>
      <c r="AI114" s="13"/>
      <c r="AJ114" s="13">
        <v>0</v>
      </c>
      <c r="AK114" s="13"/>
      <c r="AL114" s="13"/>
      <c r="AM114" s="13">
        <v>0</v>
      </c>
      <c r="AN114" s="13"/>
      <c r="AO114" s="13"/>
      <c r="AP114" s="13"/>
      <c r="AQ114" s="13"/>
      <c r="AR114" s="13"/>
      <c r="AS114" s="13"/>
      <c r="AT114" s="13">
        <f t="shared" ref="AT114" si="160">AU114+AV114+AW114+AX114</f>
        <v>0.3</v>
      </c>
      <c r="AU114" s="13"/>
      <c r="AV114" s="13"/>
      <c r="AW114" s="29">
        <v>0.3</v>
      </c>
      <c r="AX114" s="13"/>
      <c r="AY114" s="13">
        <f t="shared" ref="AY114" si="161">AZ114+BA114+BB114+BC114</f>
        <v>0.96899999999999997</v>
      </c>
      <c r="AZ114" s="13"/>
      <c r="BA114" s="13"/>
      <c r="BB114" s="13">
        <v>0.96899999999999997</v>
      </c>
      <c r="BC114" s="13"/>
      <c r="BD114" s="13"/>
      <c r="BE114" s="13"/>
      <c r="BF114" s="13"/>
      <c r="BG114" s="36"/>
      <c r="BH114" s="13"/>
      <c r="BI114" s="13"/>
      <c r="BJ114" s="13"/>
      <c r="BK114" s="13"/>
      <c r="BL114" s="1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>
        <f t="shared" si="155"/>
        <v>0.96899999999999997</v>
      </c>
      <c r="BY114" s="13">
        <f t="shared" si="156"/>
        <v>0</v>
      </c>
      <c r="BZ114" s="13">
        <f t="shared" si="156"/>
        <v>0</v>
      </c>
      <c r="CA114" s="13">
        <f t="shared" si="157"/>
        <v>0.96899999999999997</v>
      </c>
      <c r="CB114" s="13">
        <f t="shared" si="156"/>
        <v>0</v>
      </c>
      <c r="CC114" s="13">
        <f t="shared" si="158"/>
        <v>0.96899999999999997</v>
      </c>
      <c r="CD114" s="13">
        <f t="shared" si="156"/>
        <v>0</v>
      </c>
      <c r="CE114" s="13">
        <f t="shared" si="156"/>
        <v>0</v>
      </c>
      <c r="CF114" s="13">
        <f t="shared" si="159"/>
        <v>0.96899999999999997</v>
      </c>
      <c r="CG114" s="13">
        <f t="shared" si="156"/>
        <v>0</v>
      </c>
      <c r="CH114" s="9" t="s">
        <v>409</v>
      </c>
    </row>
    <row r="115" spans="1:86" s="3" customFormat="1" ht="45" x14ac:dyDescent="0.25">
      <c r="A115" s="19" t="s">
        <v>165</v>
      </c>
      <c r="B115" s="19" t="s">
        <v>333</v>
      </c>
      <c r="C115" s="38" t="s">
        <v>169</v>
      </c>
      <c r="D115" s="39" t="s">
        <v>143</v>
      </c>
      <c r="E115" s="39" t="s">
        <v>390</v>
      </c>
      <c r="F115" s="39">
        <v>2018</v>
      </c>
      <c r="G115" s="39">
        <v>2018</v>
      </c>
      <c r="H115" s="37">
        <v>2018</v>
      </c>
      <c r="I115" s="13"/>
      <c r="J115" s="13"/>
      <c r="K115" s="22"/>
      <c r="L115" s="13"/>
      <c r="M115" s="13"/>
      <c r="N115" s="13"/>
      <c r="O115" s="13"/>
      <c r="P115" s="13"/>
      <c r="Q115" s="13">
        <v>1.127</v>
      </c>
      <c r="R115" s="13">
        <v>1.127</v>
      </c>
      <c r="S115" s="13">
        <v>0.86099999999999999</v>
      </c>
      <c r="T115" s="13">
        <v>0.86099999999999999</v>
      </c>
      <c r="U115" s="42">
        <f>I115+Q115</f>
        <v>1.127</v>
      </c>
      <c r="V115" s="13">
        <f t="shared" si="149"/>
        <v>0.86099999999999999</v>
      </c>
      <c r="W115" s="13">
        <f t="shared" si="150"/>
        <v>1.127</v>
      </c>
      <c r="X115" s="13">
        <f t="shared" si="151"/>
        <v>1.127</v>
      </c>
      <c r="Y115" s="13">
        <f t="shared" si="152"/>
        <v>0.86099999999999999</v>
      </c>
      <c r="Z115" s="13"/>
      <c r="AA115" s="13"/>
      <c r="AB115" s="13"/>
      <c r="AC115" s="8"/>
      <c r="AD115" s="13"/>
      <c r="AE115" s="13"/>
      <c r="AF115" s="13"/>
      <c r="AG115" s="13"/>
      <c r="AH115" s="13"/>
      <c r="AI115" s="13"/>
      <c r="AJ115" s="13">
        <v>0</v>
      </c>
      <c r="AK115" s="13"/>
      <c r="AL115" s="13"/>
      <c r="AM115" s="13">
        <v>0</v>
      </c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>
        <f t="shared" si="153"/>
        <v>1.127</v>
      </c>
      <c r="BE115" s="13"/>
      <c r="BF115" s="13"/>
      <c r="BG115" s="36">
        <v>1.127</v>
      </c>
      <c r="BH115" s="13"/>
      <c r="BI115" s="13">
        <f t="shared" si="154"/>
        <v>0.86099999999999999</v>
      </c>
      <c r="BJ115" s="13"/>
      <c r="BK115" s="13"/>
      <c r="BL115" s="1">
        <v>0.86099999999999999</v>
      </c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>
        <f t="shared" si="155"/>
        <v>1.127</v>
      </c>
      <c r="BY115" s="13">
        <f t="shared" si="156"/>
        <v>0</v>
      </c>
      <c r="BZ115" s="13">
        <f t="shared" si="156"/>
        <v>0</v>
      </c>
      <c r="CA115" s="13">
        <f t="shared" si="157"/>
        <v>1.127</v>
      </c>
      <c r="CB115" s="13">
        <f t="shared" si="156"/>
        <v>0</v>
      </c>
      <c r="CC115" s="13">
        <f t="shared" si="158"/>
        <v>0.86099999999999999</v>
      </c>
      <c r="CD115" s="13">
        <f t="shared" si="156"/>
        <v>0</v>
      </c>
      <c r="CE115" s="13">
        <f t="shared" si="156"/>
        <v>0</v>
      </c>
      <c r="CF115" s="13">
        <f t="shared" si="159"/>
        <v>0.86099999999999999</v>
      </c>
      <c r="CG115" s="13">
        <f t="shared" si="156"/>
        <v>0</v>
      </c>
      <c r="CH115" s="9" t="s">
        <v>411</v>
      </c>
    </row>
    <row r="116" spans="1:86" s="34" customFormat="1" ht="90" x14ac:dyDescent="0.25">
      <c r="A116" s="33" t="s">
        <v>165</v>
      </c>
      <c r="B116" s="33"/>
      <c r="C116" s="38" t="s">
        <v>171</v>
      </c>
      <c r="D116" s="39" t="s">
        <v>145</v>
      </c>
      <c r="E116" s="39" t="s">
        <v>390</v>
      </c>
      <c r="F116" s="39">
        <v>2019</v>
      </c>
      <c r="G116" s="39">
        <v>2019</v>
      </c>
      <c r="H116" s="33">
        <v>2019</v>
      </c>
      <c r="I116" s="13"/>
      <c r="J116" s="13"/>
      <c r="K116" s="33"/>
      <c r="L116" s="13"/>
      <c r="M116" s="13"/>
      <c r="N116" s="40"/>
      <c r="O116" s="13"/>
      <c r="P116" s="13"/>
      <c r="Q116" s="13">
        <v>15.42</v>
      </c>
      <c r="R116" s="13">
        <v>15.42</v>
      </c>
      <c r="S116" s="13">
        <v>15.42</v>
      </c>
      <c r="T116" s="13">
        <v>15.42</v>
      </c>
      <c r="U116" s="42">
        <f>I116+Q116</f>
        <v>15.42</v>
      </c>
      <c r="V116" s="13">
        <f t="shared" si="149"/>
        <v>0</v>
      </c>
      <c r="W116" s="13">
        <f t="shared" si="150"/>
        <v>15.42</v>
      </c>
      <c r="X116" s="13">
        <f t="shared" si="151"/>
        <v>15.42</v>
      </c>
      <c r="Y116" s="13">
        <f t="shared" si="152"/>
        <v>0</v>
      </c>
      <c r="Z116" s="13"/>
      <c r="AA116" s="13"/>
      <c r="AB116" s="13"/>
      <c r="AC116" s="8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>
        <f t="shared" ref="BN116" si="162">BO116+BP116+BQ116+BR116</f>
        <v>15.42</v>
      </c>
      <c r="BO116" s="13"/>
      <c r="BP116" s="13"/>
      <c r="BQ116" s="13">
        <v>15.42</v>
      </c>
      <c r="BR116" s="13"/>
      <c r="BS116" s="13">
        <f t="shared" ref="BS116" si="163">BT116+BU116+BV116+BW116</f>
        <v>0</v>
      </c>
      <c r="BT116" s="13"/>
      <c r="BU116" s="13"/>
      <c r="BV116" s="13"/>
      <c r="BW116" s="13"/>
      <c r="BX116" s="13">
        <f t="shared" si="155"/>
        <v>15.42</v>
      </c>
      <c r="BY116" s="13"/>
      <c r="BZ116" s="13"/>
      <c r="CA116" s="13">
        <f t="shared" si="157"/>
        <v>15.42</v>
      </c>
      <c r="CB116" s="13"/>
      <c r="CC116" s="13">
        <f t="shared" si="158"/>
        <v>0</v>
      </c>
      <c r="CD116" s="13"/>
      <c r="CE116" s="13"/>
      <c r="CF116" s="13">
        <f t="shared" si="159"/>
        <v>0</v>
      </c>
      <c r="CG116" s="13"/>
      <c r="CH116" s="9" t="s">
        <v>415</v>
      </c>
    </row>
    <row r="117" spans="1:86" s="3" customFormat="1" ht="45" x14ac:dyDescent="0.25">
      <c r="A117" s="19" t="s">
        <v>165</v>
      </c>
      <c r="B117" s="19"/>
      <c r="C117" s="38" t="s">
        <v>170</v>
      </c>
      <c r="D117" s="39" t="s">
        <v>153</v>
      </c>
      <c r="E117" s="39" t="s">
        <v>392</v>
      </c>
      <c r="F117" s="39">
        <v>2016</v>
      </c>
      <c r="G117" s="39"/>
      <c r="H117" s="39">
        <v>2016</v>
      </c>
      <c r="I117" s="13"/>
      <c r="J117" s="13"/>
      <c r="K117" s="22"/>
      <c r="L117" s="13">
        <v>0.13200000000000001</v>
      </c>
      <c r="M117" s="13">
        <v>0.13200000000000001</v>
      </c>
      <c r="N117" s="13" t="s">
        <v>321</v>
      </c>
      <c r="O117" s="13"/>
      <c r="P117" s="13"/>
      <c r="Q117" s="13">
        <v>0</v>
      </c>
      <c r="R117" s="13">
        <v>0</v>
      </c>
      <c r="S117" s="13"/>
      <c r="T117" s="13"/>
      <c r="U117" s="42">
        <f>I117+Q117</f>
        <v>0</v>
      </c>
      <c r="V117" s="13">
        <f t="shared" si="149"/>
        <v>0.13150000000000001</v>
      </c>
      <c r="W117" s="13">
        <f t="shared" si="150"/>
        <v>0</v>
      </c>
      <c r="X117" s="13">
        <f t="shared" si="151"/>
        <v>0</v>
      </c>
      <c r="Y117" s="13">
        <f t="shared" si="152"/>
        <v>0</v>
      </c>
      <c r="Z117" s="13"/>
      <c r="AA117" s="13"/>
      <c r="AB117" s="13"/>
      <c r="AC117" s="8"/>
      <c r="AD117" s="13"/>
      <c r="AE117" s="13"/>
      <c r="AF117" s="13"/>
      <c r="AG117" s="13"/>
      <c r="AH117" s="13"/>
      <c r="AI117" s="13"/>
      <c r="AJ117" s="13">
        <v>0</v>
      </c>
      <c r="AK117" s="13"/>
      <c r="AL117" s="13"/>
      <c r="AM117" s="13">
        <v>0</v>
      </c>
      <c r="AN117" s="13"/>
      <c r="AO117" s="13">
        <v>0.13150000000000001</v>
      </c>
      <c r="AP117" s="13"/>
      <c r="AQ117" s="13"/>
      <c r="AR117" s="13">
        <v>0.13150000000000001</v>
      </c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>
        <f t="shared" si="155"/>
        <v>0.13150000000000001</v>
      </c>
      <c r="BY117" s="13">
        <f t="shared" si="156"/>
        <v>0</v>
      </c>
      <c r="BZ117" s="13">
        <f t="shared" si="156"/>
        <v>0</v>
      </c>
      <c r="CA117" s="13">
        <f t="shared" si="157"/>
        <v>0.13150000000000001</v>
      </c>
      <c r="CB117" s="13">
        <f t="shared" si="156"/>
        <v>0</v>
      </c>
      <c r="CC117" s="13">
        <f t="shared" si="158"/>
        <v>0.13150000000000001</v>
      </c>
      <c r="CD117" s="13">
        <f t="shared" si="156"/>
        <v>0</v>
      </c>
      <c r="CE117" s="13">
        <f t="shared" si="156"/>
        <v>0</v>
      </c>
      <c r="CF117" s="13">
        <f t="shared" si="159"/>
        <v>0.13150000000000001</v>
      </c>
      <c r="CG117" s="13">
        <f t="shared" si="156"/>
        <v>0</v>
      </c>
      <c r="CH117" s="9" t="s">
        <v>409</v>
      </c>
    </row>
    <row r="118" spans="1:86" ht="30" x14ac:dyDescent="0.25">
      <c r="A118" s="4" t="s">
        <v>172</v>
      </c>
      <c r="B118" s="4"/>
      <c r="C118" s="5" t="s">
        <v>173</v>
      </c>
      <c r="D118" s="4" t="s">
        <v>9</v>
      </c>
      <c r="E118" s="4"/>
      <c r="F118" s="4"/>
      <c r="G118" s="4"/>
      <c r="H118" s="4"/>
      <c r="I118" s="7"/>
      <c r="J118" s="7"/>
      <c r="K118" s="7"/>
      <c r="L118" s="6"/>
      <c r="M118" s="6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</row>
    <row r="119" spans="1:86" ht="30" x14ac:dyDescent="0.25">
      <c r="A119" s="19" t="s">
        <v>174</v>
      </c>
      <c r="B119" s="19"/>
      <c r="C119" s="21" t="s">
        <v>175</v>
      </c>
      <c r="D119" s="19" t="s">
        <v>9</v>
      </c>
      <c r="E119" s="19"/>
      <c r="F119" s="19"/>
      <c r="G119" s="19"/>
      <c r="H119" s="19"/>
      <c r="I119" s="13"/>
      <c r="J119" s="13"/>
      <c r="K119" s="22"/>
      <c r="L119" s="8"/>
      <c r="M119" s="8"/>
      <c r="N119" s="13"/>
      <c r="O119" s="13"/>
      <c r="P119" s="13"/>
      <c r="Q119" s="13"/>
      <c r="R119" s="13"/>
      <c r="S119" s="13"/>
      <c r="T119" s="13"/>
      <c r="U119" s="13"/>
      <c r="V119" s="13">
        <f t="shared" si="149"/>
        <v>0</v>
      </c>
      <c r="W119" s="13">
        <f t="shared" si="150"/>
        <v>0</v>
      </c>
      <c r="X119" s="13">
        <f t="shared" si="151"/>
        <v>0</v>
      </c>
      <c r="Y119" s="13">
        <f t="shared" si="152"/>
        <v>0</v>
      </c>
      <c r="Z119" s="13"/>
      <c r="AA119" s="13"/>
      <c r="AB119" s="13"/>
      <c r="AC119" s="8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>
        <f t="shared" si="155"/>
        <v>0</v>
      </c>
      <c r="BY119" s="13">
        <v>0</v>
      </c>
      <c r="BZ119" s="13">
        <v>0</v>
      </c>
      <c r="CA119" s="13">
        <f t="shared" si="157"/>
        <v>0</v>
      </c>
      <c r="CB119" s="13">
        <v>0</v>
      </c>
      <c r="CC119" s="13">
        <f t="shared" si="158"/>
        <v>0</v>
      </c>
      <c r="CD119" s="13">
        <v>0</v>
      </c>
      <c r="CE119" s="13">
        <v>0</v>
      </c>
      <c r="CF119" s="13">
        <f t="shared" si="159"/>
        <v>0</v>
      </c>
      <c r="CG119" s="13">
        <v>0</v>
      </c>
      <c r="CH119" s="9"/>
    </row>
    <row r="120" spans="1:86" ht="30" x14ac:dyDescent="0.25">
      <c r="A120" s="19" t="s">
        <v>176</v>
      </c>
      <c r="B120" s="19"/>
      <c r="C120" s="21" t="s">
        <v>177</v>
      </c>
      <c r="D120" s="52" t="s">
        <v>9</v>
      </c>
      <c r="E120" s="19"/>
      <c r="F120" s="19"/>
      <c r="G120" s="19"/>
      <c r="H120" s="19"/>
      <c r="I120" s="13"/>
      <c r="J120" s="13"/>
      <c r="K120" s="22"/>
      <c r="L120" s="8"/>
      <c r="M120" s="8"/>
      <c r="N120" s="13"/>
      <c r="O120" s="13"/>
      <c r="P120" s="13"/>
      <c r="Q120" s="13"/>
      <c r="R120" s="13"/>
      <c r="S120" s="13"/>
      <c r="T120" s="13"/>
      <c r="U120" s="13"/>
      <c r="V120" s="13">
        <f t="shared" si="149"/>
        <v>0</v>
      </c>
      <c r="W120" s="13">
        <f t="shared" si="150"/>
        <v>0</v>
      </c>
      <c r="X120" s="13">
        <f t="shared" si="151"/>
        <v>0</v>
      </c>
      <c r="Y120" s="13">
        <f t="shared" si="152"/>
        <v>0</v>
      </c>
      <c r="Z120" s="13"/>
      <c r="AA120" s="13"/>
      <c r="AB120" s="13"/>
      <c r="AC120" s="8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>
        <f t="shared" si="155"/>
        <v>0</v>
      </c>
      <c r="BY120" s="13">
        <v>0</v>
      </c>
      <c r="BZ120" s="13">
        <v>0</v>
      </c>
      <c r="CA120" s="13">
        <f t="shared" si="157"/>
        <v>0</v>
      </c>
      <c r="CB120" s="13">
        <v>0</v>
      </c>
      <c r="CC120" s="13">
        <f t="shared" si="158"/>
        <v>0</v>
      </c>
      <c r="CD120" s="13">
        <v>0</v>
      </c>
      <c r="CE120" s="13">
        <v>0</v>
      </c>
      <c r="CF120" s="13">
        <f t="shared" si="159"/>
        <v>0</v>
      </c>
      <c r="CG120" s="13">
        <v>0</v>
      </c>
      <c r="CH120" s="9"/>
    </row>
    <row r="121" spans="1:86" ht="30" x14ac:dyDescent="0.25">
      <c r="A121" s="19" t="s">
        <v>178</v>
      </c>
      <c r="B121" s="19"/>
      <c r="C121" s="21" t="s">
        <v>179</v>
      </c>
      <c r="D121" s="52" t="s">
        <v>9</v>
      </c>
      <c r="E121" s="19"/>
      <c r="F121" s="19"/>
      <c r="G121" s="19"/>
      <c r="H121" s="19"/>
      <c r="I121" s="13"/>
      <c r="J121" s="13"/>
      <c r="K121" s="22"/>
      <c r="L121" s="8"/>
      <c r="M121" s="8"/>
      <c r="N121" s="13"/>
      <c r="O121" s="13"/>
      <c r="P121" s="13"/>
      <c r="Q121" s="13"/>
      <c r="R121" s="13"/>
      <c r="S121" s="13"/>
      <c r="T121" s="13"/>
      <c r="U121" s="13"/>
      <c r="V121" s="13">
        <f t="shared" si="149"/>
        <v>0</v>
      </c>
      <c r="W121" s="13">
        <f t="shared" si="150"/>
        <v>0</v>
      </c>
      <c r="X121" s="13">
        <f t="shared" si="151"/>
        <v>0</v>
      </c>
      <c r="Y121" s="13">
        <f t="shared" si="152"/>
        <v>0</v>
      </c>
      <c r="Z121" s="13"/>
      <c r="AA121" s="13"/>
      <c r="AB121" s="13"/>
      <c r="AC121" s="8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>
        <f t="shared" si="155"/>
        <v>0</v>
      </c>
      <c r="BY121" s="13">
        <v>0</v>
      </c>
      <c r="BZ121" s="13">
        <v>0</v>
      </c>
      <c r="CA121" s="13">
        <f t="shared" si="157"/>
        <v>0</v>
      </c>
      <c r="CB121" s="13">
        <v>0</v>
      </c>
      <c r="CC121" s="13">
        <f t="shared" si="158"/>
        <v>0</v>
      </c>
      <c r="CD121" s="13">
        <v>0</v>
      </c>
      <c r="CE121" s="13">
        <v>0</v>
      </c>
      <c r="CF121" s="13">
        <f t="shared" si="159"/>
        <v>0</v>
      </c>
      <c r="CG121" s="13">
        <v>0</v>
      </c>
      <c r="CH121" s="9"/>
    </row>
    <row r="122" spans="1:86" ht="30" x14ac:dyDescent="0.25">
      <c r="A122" s="19" t="s">
        <v>180</v>
      </c>
      <c r="B122" s="19"/>
      <c r="C122" s="21" t="s">
        <v>181</v>
      </c>
      <c r="D122" s="52" t="s">
        <v>9</v>
      </c>
      <c r="E122" s="19"/>
      <c r="F122" s="19"/>
      <c r="G122" s="19"/>
      <c r="H122" s="19"/>
      <c r="I122" s="13"/>
      <c r="J122" s="13"/>
      <c r="K122" s="22"/>
      <c r="L122" s="8"/>
      <c r="M122" s="8"/>
      <c r="N122" s="13"/>
      <c r="O122" s="13"/>
      <c r="P122" s="13"/>
      <c r="Q122" s="13"/>
      <c r="R122" s="13"/>
      <c r="S122" s="13"/>
      <c r="T122" s="13"/>
      <c r="U122" s="13"/>
      <c r="V122" s="13">
        <f t="shared" si="149"/>
        <v>0</v>
      </c>
      <c r="W122" s="13">
        <f t="shared" si="150"/>
        <v>0</v>
      </c>
      <c r="X122" s="13">
        <f t="shared" si="151"/>
        <v>0</v>
      </c>
      <c r="Y122" s="13">
        <f t="shared" si="152"/>
        <v>0</v>
      </c>
      <c r="Z122" s="13"/>
      <c r="AA122" s="13"/>
      <c r="AB122" s="13"/>
      <c r="AC122" s="8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>
        <f t="shared" si="155"/>
        <v>0</v>
      </c>
      <c r="BY122" s="13">
        <v>0</v>
      </c>
      <c r="BZ122" s="13">
        <v>0</v>
      </c>
      <c r="CA122" s="13">
        <f t="shared" si="157"/>
        <v>0</v>
      </c>
      <c r="CB122" s="13">
        <v>0</v>
      </c>
      <c r="CC122" s="13">
        <f t="shared" si="158"/>
        <v>0</v>
      </c>
      <c r="CD122" s="13">
        <v>0</v>
      </c>
      <c r="CE122" s="13">
        <v>0</v>
      </c>
      <c r="CF122" s="13">
        <f t="shared" si="159"/>
        <v>0</v>
      </c>
      <c r="CG122" s="13">
        <v>0</v>
      </c>
      <c r="CH122" s="9"/>
    </row>
    <row r="123" spans="1:86" ht="30" x14ac:dyDescent="0.25">
      <c r="A123" s="19" t="s">
        <v>182</v>
      </c>
      <c r="B123" s="19"/>
      <c r="C123" s="21" t="s">
        <v>183</v>
      </c>
      <c r="D123" s="52" t="s">
        <v>9</v>
      </c>
      <c r="E123" s="19"/>
      <c r="F123" s="19"/>
      <c r="G123" s="19"/>
      <c r="H123" s="19"/>
      <c r="I123" s="13"/>
      <c r="J123" s="13"/>
      <c r="K123" s="22"/>
      <c r="L123" s="8"/>
      <c r="M123" s="8"/>
      <c r="N123" s="13"/>
      <c r="O123" s="13"/>
      <c r="P123" s="13"/>
      <c r="Q123" s="13"/>
      <c r="R123" s="13"/>
      <c r="S123" s="13"/>
      <c r="T123" s="13"/>
      <c r="U123" s="13"/>
      <c r="V123" s="13">
        <f t="shared" si="149"/>
        <v>0</v>
      </c>
      <c r="W123" s="13">
        <f t="shared" si="150"/>
        <v>0</v>
      </c>
      <c r="X123" s="13">
        <f t="shared" si="151"/>
        <v>0</v>
      </c>
      <c r="Y123" s="13">
        <f t="shared" si="152"/>
        <v>0</v>
      </c>
      <c r="Z123" s="13"/>
      <c r="AA123" s="13"/>
      <c r="AB123" s="13"/>
      <c r="AC123" s="8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>
        <f t="shared" si="155"/>
        <v>0</v>
      </c>
      <c r="BY123" s="13">
        <f t="shared" ref="BY123:CG130" si="164">BO123+BE123+AU123+AK123</f>
        <v>0</v>
      </c>
      <c r="BZ123" s="13">
        <f t="shared" si="164"/>
        <v>0</v>
      </c>
      <c r="CA123" s="13">
        <f t="shared" si="157"/>
        <v>0</v>
      </c>
      <c r="CB123" s="13">
        <f t="shared" si="164"/>
        <v>0</v>
      </c>
      <c r="CC123" s="13">
        <f t="shared" si="158"/>
        <v>0</v>
      </c>
      <c r="CD123" s="13">
        <f t="shared" si="164"/>
        <v>0</v>
      </c>
      <c r="CE123" s="13">
        <f t="shared" si="164"/>
        <v>0</v>
      </c>
      <c r="CF123" s="13">
        <f t="shared" si="159"/>
        <v>0</v>
      </c>
      <c r="CG123" s="13">
        <f t="shared" si="164"/>
        <v>0</v>
      </c>
      <c r="CH123" s="9"/>
    </row>
    <row r="124" spans="1:86" ht="45" x14ac:dyDescent="0.25">
      <c r="A124" s="19" t="s">
        <v>184</v>
      </c>
      <c r="B124" s="19"/>
      <c r="C124" s="21" t="s">
        <v>185</v>
      </c>
      <c r="D124" s="52" t="s">
        <v>9</v>
      </c>
      <c r="E124" s="19"/>
      <c r="F124" s="19"/>
      <c r="G124" s="19"/>
      <c r="H124" s="19"/>
      <c r="I124" s="13"/>
      <c r="J124" s="13"/>
      <c r="K124" s="22"/>
      <c r="L124" s="8"/>
      <c r="M124" s="8"/>
      <c r="N124" s="13"/>
      <c r="O124" s="13"/>
      <c r="P124" s="13"/>
      <c r="Q124" s="13"/>
      <c r="R124" s="13"/>
      <c r="S124" s="13"/>
      <c r="T124" s="13"/>
      <c r="U124" s="13"/>
      <c r="V124" s="13">
        <f t="shared" si="149"/>
        <v>0</v>
      </c>
      <c r="W124" s="13">
        <f t="shared" si="150"/>
        <v>0</v>
      </c>
      <c r="X124" s="13">
        <f t="shared" si="151"/>
        <v>0</v>
      </c>
      <c r="Y124" s="13">
        <f t="shared" si="152"/>
        <v>0</v>
      </c>
      <c r="Z124" s="13"/>
      <c r="AA124" s="13"/>
      <c r="AB124" s="13"/>
      <c r="AC124" s="8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>
        <f t="shared" si="155"/>
        <v>0</v>
      </c>
      <c r="BY124" s="13">
        <f t="shared" si="164"/>
        <v>0</v>
      </c>
      <c r="BZ124" s="13">
        <f t="shared" si="164"/>
        <v>0</v>
      </c>
      <c r="CA124" s="13">
        <f t="shared" si="157"/>
        <v>0</v>
      </c>
      <c r="CB124" s="13">
        <f t="shared" si="164"/>
        <v>0</v>
      </c>
      <c r="CC124" s="13">
        <f t="shared" si="158"/>
        <v>0</v>
      </c>
      <c r="CD124" s="13">
        <f t="shared" si="164"/>
        <v>0</v>
      </c>
      <c r="CE124" s="13">
        <f t="shared" si="164"/>
        <v>0</v>
      </c>
      <c r="CF124" s="13">
        <f t="shared" si="159"/>
        <v>0</v>
      </c>
      <c r="CG124" s="13">
        <f t="shared" si="164"/>
        <v>0</v>
      </c>
      <c r="CH124" s="9"/>
    </row>
    <row r="125" spans="1:86" ht="45" x14ac:dyDescent="0.25">
      <c r="A125" s="19" t="s">
        <v>186</v>
      </c>
      <c r="B125" s="19"/>
      <c r="C125" s="21" t="s">
        <v>187</v>
      </c>
      <c r="D125" s="52" t="s">
        <v>9</v>
      </c>
      <c r="E125" s="19"/>
      <c r="F125" s="19"/>
      <c r="G125" s="19"/>
      <c r="H125" s="19"/>
      <c r="I125" s="13"/>
      <c r="J125" s="13"/>
      <c r="K125" s="22"/>
      <c r="L125" s="8"/>
      <c r="M125" s="8"/>
      <c r="N125" s="13"/>
      <c r="O125" s="13"/>
      <c r="P125" s="13"/>
      <c r="Q125" s="13"/>
      <c r="R125" s="13"/>
      <c r="S125" s="13"/>
      <c r="T125" s="13"/>
      <c r="U125" s="13"/>
      <c r="V125" s="13">
        <f t="shared" si="149"/>
        <v>0</v>
      </c>
      <c r="W125" s="13">
        <f t="shared" si="150"/>
        <v>0</v>
      </c>
      <c r="X125" s="13">
        <f t="shared" si="151"/>
        <v>0</v>
      </c>
      <c r="Y125" s="13">
        <f t="shared" si="152"/>
        <v>0</v>
      </c>
      <c r="Z125" s="13"/>
      <c r="AA125" s="13"/>
      <c r="AB125" s="13"/>
      <c r="AC125" s="8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>
        <f t="shared" si="155"/>
        <v>0</v>
      </c>
      <c r="BY125" s="13">
        <f t="shared" si="164"/>
        <v>0</v>
      </c>
      <c r="BZ125" s="13">
        <f t="shared" si="164"/>
        <v>0</v>
      </c>
      <c r="CA125" s="13">
        <f t="shared" si="157"/>
        <v>0</v>
      </c>
      <c r="CB125" s="13">
        <f t="shared" si="164"/>
        <v>0</v>
      </c>
      <c r="CC125" s="13">
        <f t="shared" si="158"/>
        <v>0</v>
      </c>
      <c r="CD125" s="13">
        <f t="shared" si="164"/>
        <v>0</v>
      </c>
      <c r="CE125" s="13">
        <f t="shared" si="164"/>
        <v>0</v>
      </c>
      <c r="CF125" s="13">
        <f t="shared" si="159"/>
        <v>0</v>
      </c>
      <c r="CG125" s="13">
        <f t="shared" si="164"/>
        <v>0</v>
      </c>
      <c r="CH125" s="9"/>
    </row>
    <row r="126" spans="1:86" ht="45" x14ac:dyDescent="0.25">
      <c r="A126" s="19" t="s">
        <v>188</v>
      </c>
      <c r="B126" s="19"/>
      <c r="C126" s="21" t="s">
        <v>189</v>
      </c>
      <c r="D126" s="52" t="s">
        <v>9</v>
      </c>
      <c r="E126" s="19"/>
      <c r="F126" s="19"/>
      <c r="G126" s="19"/>
      <c r="H126" s="19"/>
      <c r="I126" s="13"/>
      <c r="J126" s="13"/>
      <c r="K126" s="22"/>
      <c r="L126" s="8"/>
      <c r="M126" s="8"/>
      <c r="N126" s="13"/>
      <c r="O126" s="13"/>
      <c r="P126" s="13"/>
      <c r="Q126" s="13"/>
      <c r="R126" s="13"/>
      <c r="S126" s="13"/>
      <c r="T126" s="13"/>
      <c r="U126" s="13"/>
      <c r="V126" s="13">
        <f t="shared" si="149"/>
        <v>0</v>
      </c>
      <c r="W126" s="13">
        <f t="shared" si="150"/>
        <v>0</v>
      </c>
      <c r="X126" s="13">
        <f t="shared" si="151"/>
        <v>0</v>
      </c>
      <c r="Y126" s="13">
        <f t="shared" si="152"/>
        <v>0</v>
      </c>
      <c r="Z126" s="13"/>
      <c r="AA126" s="13"/>
      <c r="AB126" s="13"/>
      <c r="AC126" s="8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>
        <f t="shared" si="155"/>
        <v>0</v>
      </c>
      <c r="BY126" s="13">
        <f t="shared" si="164"/>
        <v>0</v>
      </c>
      <c r="BZ126" s="13">
        <f t="shared" si="164"/>
        <v>0</v>
      </c>
      <c r="CA126" s="13">
        <f t="shared" si="157"/>
        <v>0</v>
      </c>
      <c r="CB126" s="13">
        <f t="shared" si="164"/>
        <v>0</v>
      </c>
      <c r="CC126" s="13">
        <f t="shared" si="158"/>
        <v>0</v>
      </c>
      <c r="CD126" s="13">
        <f t="shared" si="164"/>
        <v>0</v>
      </c>
      <c r="CE126" s="13">
        <f t="shared" si="164"/>
        <v>0</v>
      </c>
      <c r="CF126" s="13">
        <f t="shared" si="159"/>
        <v>0</v>
      </c>
      <c r="CG126" s="13">
        <f t="shared" si="164"/>
        <v>0</v>
      </c>
      <c r="CH126" s="9"/>
    </row>
    <row r="127" spans="1:86" ht="45" x14ac:dyDescent="0.25">
      <c r="A127" s="19" t="s">
        <v>190</v>
      </c>
      <c r="B127" s="19"/>
      <c r="C127" s="21" t="s">
        <v>191</v>
      </c>
      <c r="D127" s="52" t="s">
        <v>9</v>
      </c>
      <c r="E127" s="19"/>
      <c r="F127" s="19"/>
      <c r="G127" s="19"/>
      <c r="H127" s="19"/>
      <c r="I127" s="13"/>
      <c r="J127" s="13"/>
      <c r="K127" s="22"/>
      <c r="L127" s="8"/>
      <c r="M127" s="8"/>
      <c r="N127" s="13"/>
      <c r="O127" s="13"/>
      <c r="P127" s="13"/>
      <c r="Q127" s="13"/>
      <c r="R127" s="13"/>
      <c r="S127" s="13"/>
      <c r="T127" s="13"/>
      <c r="U127" s="13"/>
      <c r="V127" s="13">
        <f t="shared" si="149"/>
        <v>0</v>
      </c>
      <c r="W127" s="13">
        <f t="shared" si="150"/>
        <v>0</v>
      </c>
      <c r="X127" s="13">
        <f t="shared" si="151"/>
        <v>0</v>
      </c>
      <c r="Y127" s="13">
        <f t="shared" si="152"/>
        <v>0</v>
      </c>
      <c r="Z127" s="13"/>
      <c r="AA127" s="13"/>
      <c r="AB127" s="13"/>
      <c r="AC127" s="8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>
        <f t="shared" si="155"/>
        <v>0</v>
      </c>
      <c r="BY127" s="13">
        <f t="shared" si="164"/>
        <v>0</v>
      </c>
      <c r="BZ127" s="13">
        <f t="shared" si="164"/>
        <v>0</v>
      </c>
      <c r="CA127" s="13">
        <f t="shared" si="157"/>
        <v>0</v>
      </c>
      <c r="CB127" s="13">
        <f t="shared" si="164"/>
        <v>0</v>
      </c>
      <c r="CC127" s="13">
        <f t="shared" si="158"/>
        <v>0</v>
      </c>
      <c r="CD127" s="13">
        <f t="shared" si="164"/>
        <v>0</v>
      </c>
      <c r="CE127" s="13">
        <f t="shared" si="164"/>
        <v>0</v>
      </c>
      <c r="CF127" s="13">
        <f t="shared" si="159"/>
        <v>0</v>
      </c>
      <c r="CG127" s="13">
        <f t="shared" si="164"/>
        <v>0</v>
      </c>
      <c r="CH127" s="9"/>
    </row>
    <row r="128" spans="1:86" ht="45" x14ac:dyDescent="0.25">
      <c r="A128" s="19" t="s">
        <v>192</v>
      </c>
      <c r="B128" s="4"/>
      <c r="C128" s="5" t="s">
        <v>193</v>
      </c>
      <c r="D128" s="4" t="s">
        <v>9</v>
      </c>
      <c r="E128" s="4"/>
      <c r="F128" s="4"/>
      <c r="G128" s="4"/>
      <c r="H128" s="4"/>
      <c r="I128" s="7"/>
      <c r="J128" s="7"/>
      <c r="K128" s="4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</row>
    <row r="129" spans="1:86" ht="30" x14ac:dyDescent="0.25">
      <c r="A129" s="19" t="s">
        <v>194</v>
      </c>
      <c r="B129" s="19"/>
      <c r="C129" s="21" t="s">
        <v>195</v>
      </c>
      <c r="D129" s="52" t="s">
        <v>9</v>
      </c>
      <c r="E129" s="19"/>
      <c r="F129" s="19"/>
      <c r="G129" s="19"/>
      <c r="H129" s="19"/>
      <c r="I129" s="13"/>
      <c r="J129" s="13"/>
      <c r="K129" s="22"/>
      <c r="L129" s="8"/>
      <c r="M129" s="8"/>
      <c r="N129" s="13"/>
      <c r="O129" s="13"/>
      <c r="P129" s="13"/>
      <c r="Q129" s="13"/>
      <c r="R129" s="13"/>
      <c r="S129" s="13"/>
      <c r="T129" s="13"/>
      <c r="U129" s="13"/>
      <c r="V129" s="13">
        <f t="shared" si="149"/>
        <v>0</v>
      </c>
      <c r="W129" s="13"/>
      <c r="X129" s="13">
        <f t="shared" si="151"/>
        <v>0</v>
      </c>
      <c r="Y129" s="13">
        <f t="shared" si="152"/>
        <v>0</v>
      </c>
      <c r="Z129" s="13"/>
      <c r="AA129" s="13"/>
      <c r="AB129" s="13"/>
      <c r="AC129" s="8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>
        <f t="shared" si="155"/>
        <v>0</v>
      </c>
      <c r="BY129" s="13">
        <f t="shared" si="164"/>
        <v>0</v>
      </c>
      <c r="BZ129" s="13">
        <f t="shared" si="164"/>
        <v>0</v>
      </c>
      <c r="CA129" s="13">
        <f t="shared" si="157"/>
        <v>0</v>
      </c>
      <c r="CB129" s="13">
        <f t="shared" si="164"/>
        <v>0</v>
      </c>
      <c r="CC129" s="13">
        <f t="shared" si="158"/>
        <v>0</v>
      </c>
      <c r="CD129" s="13">
        <f t="shared" si="164"/>
        <v>0</v>
      </c>
      <c r="CE129" s="13">
        <f t="shared" si="164"/>
        <v>0</v>
      </c>
      <c r="CF129" s="13">
        <f t="shared" si="159"/>
        <v>0</v>
      </c>
      <c r="CG129" s="13">
        <f t="shared" si="164"/>
        <v>0</v>
      </c>
      <c r="CH129" s="9"/>
    </row>
    <row r="130" spans="1:86" ht="30" x14ac:dyDescent="0.25">
      <c r="A130" s="19" t="s">
        <v>196</v>
      </c>
      <c r="B130" s="19"/>
      <c r="C130" s="21" t="s">
        <v>197</v>
      </c>
      <c r="D130" s="52" t="s">
        <v>9</v>
      </c>
      <c r="E130" s="19"/>
      <c r="F130" s="19"/>
      <c r="G130" s="19"/>
      <c r="H130" s="19"/>
      <c r="I130" s="13"/>
      <c r="J130" s="13"/>
      <c r="K130" s="22"/>
      <c r="L130" s="8"/>
      <c r="M130" s="8"/>
      <c r="N130" s="13"/>
      <c r="O130" s="13"/>
      <c r="P130" s="13"/>
      <c r="Q130" s="13"/>
      <c r="R130" s="13"/>
      <c r="S130" s="13"/>
      <c r="T130" s="13"/>
      <c r="U130" s="13"/>
      <c r="V130" s="13">
        <f t="shared" si="149"/>
        <v>0</v>
      </c>
      <c r="W130" s="13"/>
      <c r="X130" s="13">
        <f t="shared" si="151"/>
        <v>0</v>
      </c>
      <c r="Y130" s="13">
        <f t="shared" si="152"/>
        <v>0</v>
      </c>
      <c r="Z130" s="13"/>
      <c r="AA130" s="13"/>
      <c r="AB130" s="13"/>
      <c r="AC130" s="8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>
        <f t="shared" si="155"/>
        <v>0</v>
      </c>
      <c r="BY130" s="13">
        <f t="shared" si="164"/>
        <v>0</v>
      </c>
      <c r="BZ130" s="13">
        <f t="shared" si="164"/>
        <v>0</v>
      </c>
      <c r="CA130" s="13">
        <f t="shared" si="157"/>
        <v>0</v>
      </c>
      <c r="CB130" s="13">
        <f t="shared" si="164"/>
        <v>0</v>
      </c>
      <c r="CC130" s="13">
        <f t="shared" si="158"/>
        <v>0</v>
      </c>
      <c r="CD130" s="13">
        <f t="shared" si="164"/>
        <v>0</v>
      </c>
      <c r="CE130" s="13">
        <f t="shared" si="164"/>
        <v>0</v>
      </c>
      <c r="CF130" s="13">
        <f t="shared" si="159"/>
        <v>0</v>
      </c>
      <c r="CG130" s="13">
        <f t="shared" si="164"/>
        <v>0</v>
      </c>
      <c r="CH130" s="9"/>
    </row>
    <row r="131" spans="1:86" ht="60" x14ac:dyDescent="0.25">
      <c r="A131" s="19" t="s">
        <v>198</v>
      </c>
      <c r="B131" s="4"/>
      <c r="C131" s="5" t="s">
        <v>199</v>
      </c>
      <c r="D131" s="4" t="s">
        <v>9</v>
      </c>
      <c r="E131" s="4"/>
      <c r="F131" s="4"/>
      <c r="G131" s="4"/>
      <c r="H131" s="4"/>
      <c r="I131" s="7"/>
      <c r="J131" s="7">
        <v>0</v>
      </c>
      <c r="K131" s="4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0</v>
      </c>
      <c r="AM131" s="7">
        <v>0</v>
      </c>
      <c r="AN131" s="7">
        <v>0</v>
      </c>
      <c r="AO131" s="7">
        <v>0</v>
      </c>
      <c r="AP131" s="7">
        <v>0</v>
      </c>
      <c r="AQ131" s="7">
        <v>0</v>
      </c>
      <c r="AR131" s="7">
        <v>0</v>
      </c>
      <c r="AS131" s="7">
        <v>0</v>
      </c>
      <c r="AT131" s="7">
        <v>0</v>
      </c>
      <c r="AU131" s="7">
        <v>0</v>
      </c>
      <c r="AV131" s="7">
        <v>0</v>
      </c>
      <c r="AW131" s="7">
        <v>0</v>
      </c>
      <c r="AX131" s="7">
        <v>0</v>
      </c>
      <c r="AY131" s="7">
        <v>0</v>
      </c>
      <c r="AZ131" s="7">
        <v>0</v>
      </c>
      <c r="BA131" s="7">
        <v>0</v>
      </c>
      <c r="BB131" s="7">
        <v>0</v>
      </c>
      <c r="BC131" s="7">
        <v>0</v>
      </c>
      <c r="BD131" s="7">
        <v>0</v>
      </c>
      <c r="BE131" s="7">
        <v>0</v>
      </c>
      <c r="BF131" s="7">
        <v>0</v>
      </c>
      <c r="BG131" s="7">
        <v>0</v>
      </c>
      <c r="BH131" s="7">
        <v>0</v>
      </c>
      <c r="BI131" s="7">
        <v>0</v>
      </c>
      <c r="BJ131" s="7">
        <v>0</v>
      </c>
      <c r="BK131" s="7">
        <v>0</v>
      </c>
      <c r="BL131" s="7">
        <v>0</v>
      </c>
      <c r="BM131" s="7">
        <v>0</v>
      </c>
      <c r="BN131" s="7">
        <v>0</v>
      </c>
      <c r="BO131" s="7">
        <v>0</v>
      </c>
      <c r="BP131" s="7">
        <v>0</v>
      </c>
      <c r="BQ131" s="7">
        <v>0</v>
      </c>
      <c r="BR131" s="7">
        <v>0</v>
      </c>
      <c r="BS131" s="7">
        <v>0</v>
      </c>
      <c r="BT131" s="7">
        <v>0</v>
      </c>
      <c r="BU131" s="7">
        <v>0</v>
      </c>
      <c r="BV131" s="7">
        <v>0</v>
      </c>
      <c r="BW131" s="7">
        <v>0</v>
      </c>
      <c r="BX131" s="7">
        <v>0</v>
      </c>
      <c r="BY131" s="7">
        <v>0</v>
      </c>
      <c r="BZ131" s="7">
        <v>0</v>
      </c>
      <c r="CA131" s="7">
        <v>0</v>
      </c>
      <c r="CB131" s="7">
        <v>0</v>
      </c>
      <c r="CC131" s="7">
        <v>0</v>
      </c>
      <c r="CD131" s="7">
        <v>0</v>
      </c>
      <c r="CE131" s="7">
        <v>0</v>
      </c>
      <c r="CF131" s="7">
        <v>0</v>
      </c>
      <c r="CG131" s="7">
        <f>CG132+CG133</f>
        <v>0</v>
      </c>
      <c r="CH131" s="7"/>
    </row>
    <row r="132" spans="1:86" ht="45" x14ac:dyDescent="0.25">
      <c r="A132" s="19" t="s">
        <v>200</v>
      </c>
      <c r="B132" s="19"/>
      <c r="C132" s="21" t="s">
        <v>201</v>
      </c>
      <c r="D132" s="52" t="s">
        <v>9</v>
      </c>
      <c r="E132" s="19"/>
      <c r="F132" s="19"/>
      <c r="G132" s="19"/>
      <c r="H132" s="19"/>
      <c r="I132" s="13"/>
      <c r="J132" s="13"/>
      <c r="K132" s="22"/>
      <c r="L132" s="8"/>
      <c r="M132" s="8"/>
      <c r="N132" s="13"/>
      <c r="O132" s="13"/>
      <c r="P132" s="13"/>
      <c r="Q132" s="13"/>
      <c r="R132" s="13"/>
      <c r="S132" s="13"/>
      <c r="T132" s="13"/>
      <c r="U132" s="13"/>
      <c r="V132" s="13">
        <f t="shared" si="149"/>
        <v>0</v>
      </c>
      <c r="W132" s="13">
        <f t="shared" ref="W132:W140" si="165">Z132+AT132+BD132+BN132</f>
        <v>0</v>
      </c>
      <c r="X132" s="13">
        <f t="shared" si="151"/>
        <v>0</v>
      </c>
      <c r="Y132" s="13">
        <f t="shared" si="152"/>
        <v>0</v>
      </c>
      <c r="Z132" s="13"/>
      <c r="AA132" s="13"/>
      <c r="AB132" s="13"/>
      <c r="AC132" s="8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9"/>
    </row>
    <row r="133" spans="1:86" ht="45" x14ac:dyDescent="0.25">
      <c r="A133" s="19" t="s">
        <v>202</v>
      </c>
      <c r="B133" s="19"/>
      <c r="C133" s="21" t="s">
        <v>203</v>
      </c>
      <c r="D133" s="52" t="s">
        <v>9</v>
      </c>
      <c r="E133" s="19"/>
      <c r="F133" s="19"/>
      <c r="G133" s="19"/>
      <c r="H133" s="19"/>
      <c r="I133" s="13"/>
      <c r="J133" s="13"/>
      <c r="K133" s="22"/>
      <c r="L133" s="8"/>
      <c r="M133" s="8"/>
      <c r="N133" s="13"/>
      <c r="O133" s="13"/>
      <c r="P133" s="13"/>
      <c r="Q133" s="13"/>
      <c r="R133" s="13"/>
      <c r="S133" s="13"/>
      <c r="T133" s="13"/>
      <c r="U133" s="13"/>
      <c r="V133" s="13">
        <f t="shared" si="149"/>
        <v>0</v>
      </c>
      <c r="W133" s="13">
        <f t="shared" si="165"/>
        <v>0</v>
      </c>
      <c r="X133" s="13">
        <f t="shared" si="151"/>
        <v>0</v>
      </c>
      <c r="Y133" s="13">
        <f t="shared" si="152"/>
        <v>0</v>
      </c>
      <c r="Z133" s="13"/>
      <c r="AA133" s="13"/>
      <c r="AB133" s="13"/>
      <c r="AC133" s="8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9"/>
    </row>
    <row r="134" spans="1:86" ht="30" x14ac:dyDescent="0.25">
      <c r="A134" s="19" t="s">
        <v>204</v>
      </c>
      <c r="B134" s="4"/>
      <c r="C134" s="5" t="s">
        <v>205</v>
      </c>
      <c r="D134" s="4" t="s">
        <v>9</v>
      </c>
      <c r="E134" s="4"/>
      <c r="F134" s="4"/>
      <c r="G134" s="4"/>
      <c r="H134" s="4"/>
      <c r="I134" s="7">
        <f>I135+I136+I137+I138+I139+I140</f>
        <v>0</v>
      </c>
      <c r="J134" s="7">
        <f>J135+J136+J137+J138+J139+J140</f>
        <v>0</v>
      </c>
      <c r="K134" s="4"/>
      <c r="L134" s="7">
        <f>L135+L136+L137+L138+L139+L140</f>
        <v>0</v>
      </c>
      <c r="M134" s="7">
        <f>M135+M136+M137+M138+M139+M140</f>
        <v>0</v>
      </c>
      <c r="N134" s="7"/>
      <c r="O134" s="7">
        <f>O135+O136+O137+O138+O139+O140</f>
        <v>0</v>
      </c>
      <c r="P134" s="7">
        <f>P135+P136+P137+P138+P139+P140</f>
        <v>0</v>
      </c>
      <c r="Q134" s="7">
        <f t="shared" ref="Q134:X134" si="166">Q135+Q136+Q137+Q138+Q139+Q140</f>
        <v>174.066</v>
      </c>
      <c r="R134" s="7">
        <f t="shared" si="166"/>
        <v>174.066</v>
      </c>
      <c r="S134" s="7">
        <f t="shared" si="166"/>
        <v>174.066</v>
      </c>
      <c r="T134" s="7">
        <f t="shared" si="166"/>
        <v>174.066</v>
      </c>
      <c r="U134" s="7">
        <f t="shared" si="166"/>
        <v>174.066</v>
      </c>
      <c r="V134" s="7">
        <f t="shared" si="166"/>
        <v>0</v>
      </c>
      <c r="W134" s="7">
        <f t="shared" si="166"/>
        <v>174.066</v>
      </c>
      <c r="X134" s="7">
        <f t="shared" si="166"/>
        <v>174.066</v>
      </c>
      <c r="Y134" s="7">
        <f t="shared" ref="Y134:BZ134" si="167">Y135+Y136+Y137+Y138+Y139+Y140</f>
        <v>0</v>
      </c>
      <c r="Z134" s="7">
        <f t="shared" si="167"/>
        <v>0</v>
      </c>
      <c r="AA134" s="7">
        <f t="shared" si="167"/>
        <v>0</v>
      </c>
      <c r="AB134" s="7">
        <f t="shared" si="167"/>
        <v>0</v>
      </c>
      <c r="AC134" s="7">
        <f t="shared" si="167"/>
        <v>0</v>
      </c>
      <c r="AD134" s="7">
        <f t="shared" si="167"/>
        <v>0</v>
      </c>
      <c r="AE134" s="7">
        <f t="shared" si="167"/>
        <v>0</v>
      </c>
      <c r="AF134" s="7">
        <f t="shared" si="167"/>
        <v>0</v>
      </c>
      <c r="AG134" s="7">
        <f t="shared" si="167"/>
        <v>0</v>
      </c>
      <c r="AH134" s="7">
        <f t="shared" si="167"/>
        <v>0</v>
      </c>
      <c r="AI134" s="7">
        <f t="shared" si="167"/>
        <v>0</v>
      </c>
      <c r="AJ134" s="7">
        <f t="shared" si="167"/>
        <v>22.126999999999999</v>
      </c>
      <c r="AK134" s="7">
        <f t="shared" si="167"/>
        <v>0</v>
      </c>
      <c r="AL134" s="7">
        <f t="shared" si="167"/>
        <v>0</v>
      </c>
      <c r="AM134" s="7">
        <f t="shared" si="167"/>
        <v>22.126999999999999</v>
      </c>
      <c r="AN134" s="7">
        <f t="shared" si="167"/>
        <v>0</v>
      </c>
      <c r="AO134" s="7">
        <f t="shared" si="167"/>
        <v>0</v>
      </c>
      <c r="AP134" s="7">
        <f t="shared" si="167"/>
        <v>0</v>
      </c>
      <c r="AQ134" s="7">
        <f t="shared" si="167"/>
        <v>0</v>
      </c>
      <c r="AR134" s="7">
        <f t="shared" si="167"/>
        <v>0</v>
      </c>
      <c r="AS134" s="7">
        <f t="shared" si="167"/>
        <v>0</v>
      </c>
      <c r="AT134" s="7">
        <f t="shared" si="167"/>
        <v>0</v>
      </c>
      <c r="AU134" s="7">
        <f t="shared" si="167"/>
        <v>0</v>
      </c>
      <c r="AV134" s="7">
        <f t="shared" si="167"/>
        <v>0</v>
      </c>
      <c r="AW134" s="7">
        <f t="shared" si="167"/>
        <v>0</v>
      </c>
      <c r="AX134" s="7">
        <f t="shared" si="167"/>
        <v>0</v>
      </c>
      <c r="AY134" s="7">
        <f t="shared" si="167"/>
        <v>0</v>
      </c>
      <c r="AZ134" s="7">
        <f t="shared" si="167"/>
        <v>0</v>
      </c>
      <c r="BA134" s="7">
        <f t="shared" si="167"/>
        <v>0</v>
      </c>
      <c r="BB134" s="7">
        <f t="shared" si="167"/>
        <v>0</v>
      </c>
      <c r="BC134" s="7">
        <f t="shared" si="167"/>
        <v>0</v>
      </c>
      <c r="BD134" s="7">
        <f t="shared" si="167"/>
        <v>1.1280000000000001</v>
      </c>
      <c r="BE134" s="7">
        <f t="shared" si="167"/>
        <v>0</v>
      </c>
      <c r="BF134" s="7">
        <f t="shared" si="167"/>
        <v>0</v>
      </c>
      <c r="BG134" s="7">
        <f t="shared" si="167"/>
        <v>1.1280000000000001</v>
      </c>
      <c r="BH134" s="7">
        <f t="shared" si="167"/>
        <v>0</v>
      </c>
      <c r="BI134" s="7">
        <f t="shared" si="167"/>
        <v>0</v>
      </c>
      <c r="BJ134" s="7">
        <f t="shared" si="167"/>
        <v>0</v>
      </c>
      <c r="BK134" s="7">
        <f t="shared" si="167"/>
        <v>0</v>
      </c>
      <c r="BL134" s="7">
        <f t="shared" si="167"/>
        <v>0</v>
      </c>
      <c r="BM134" s="7">
        <f t="shared" si="167"/>
        <v>0</v>
      </c>
      <c r="BN134" s="7">
        <f t="shared" si="167"/>
        <v>172.93800000000002</v>
      </c>
      <c r="BO134" s="7">
        <f t="shared" si="167"/>
        <v>0</v>
      </c>
      <c r="BP134" s="7">
        <f t="shared" si="167"/>
        <v>0</v>
      </c>
      <c r="BQ134" s="7">
        <f t="shared" si="167"/>
        <v>172.93800000000002</v>
      </c>
      <c r="BR134" s="7">
        <f t="shared" si="167"/>
        <v>0</v>
      </c>
      <c r="BS134" s="7">
        <f t="shared" si="167"/>
        <v>0</v>
      </c>
      <c r="BT134" s="7">
        <f t="shared" si="167"/>
        <v>0</v>
      </c>
      <c r="BU134" s="7">
        <f t="shared" si="167"/>
        <v>0</v>
      </c>
      <c r="BV134" s="7">
        <f t="shared" si="167"/>
        <v>0</v>
      </c>
      <c r="BW134" s="7">
        <f t="shared" si="167"/>
        <v>0</v>
      </c>
      <c r="BX134" s="7">
        <f t="shared" si="167"/>
        <v>174.066</v>
      </c>
      <c r="BY134" s="7">
        <f t="shared" si="167"/>
        <v>0</v>
      </c>
      <c r="BZ134" s="7">
        <f t="shared" si="167"/>
        <v>0</v>
      </c>
      <c r="CA134" s="7">
        <f t="shared" ref="CA134:CG134" si="168">CA135+CA136+CA137+CA138+CA139+CA140</f>
        <v>174.066</v>
      </c>
      <c r="CB134" s="7">
        <f t="shared" si="168"/>
        <v>0</v>
      </c>
      <c r="CC134" s="7">
        <f t="shared" si="168"/>
        <v>0</v>
      </c>
      <c r="CD134" s="7">
        <f t="shared" si="168"/>
        <v>0</v>
      </c>
      <c r="CE134" s="7">
        <f t="shared" si="168"/>
        <v>0</v>
      </c>
      <c r="CF134" s="7">
        <f t="shared" si="168"/>
        <v>0</v>
      </c>
      <c r="CG134" s="7">
        <f t="shared" si="168"/>
        <v>0</v>
      </c>
      <c r="CH134" s="7"/>
    </row>
    <row r="135" spans="1:86" ht="90" x14ac:dyDescent="0.25">
      <c r="A135" s="19" t="s">
        <v>204</v>
      </c>
      <c r="B135" s="19" t="s">
        <v>333</v>
      </c>
      <c r="C135" s="38" t="s">
        <v>344</v>
      </c>
      <c r="D135" s="39" t="s">
        <v>327</v>
      </c>
      <c r="E135" s="39" t="s">
        <v>390</v>
      </c>
      <c r="F135" s="39">
        <v>2019</v>
      </c>
      <c r="G135" s="39">
        <v>2019</v>
      </c>
      <c r="H135" s="19">
        <v>2019</v>
      </c>
      <c r="I135" s="13"/>
      <c r="J135" s="13"/>
      <c r="K135" s="22"/>
      <c r="L135" s="13"/>
      <c r="M135" s="13"/>
      <c r="N135" s="40"/>
      <c r="O135" s="13"/>
      <c r="P135" s="13"/>
      <c r="Q135" s="13">
        <v>0.13300000000000001</v>
      </c>
      <c r="R135" s="13">
        <v>0.13300000000000001</v>
      </c>
      <c r="S135" s="13">
        <v>0.13300000000000001</v>
      </c>
      <c r="T135" s="13">
        <v>0.13300000000000001</v>
      </c>
      <c r="U135" s="42">
        <f t="shared" ref="U135:U140" si="169">I135+Q135</f>
        <v>0.13300000000000001</v>
      </c>
      <c r="V135" s="13">
        <f t="shared" si="149"/>
        <v>0</v>
      </c>
      <c r="W135" s="13">
        <f t="shared" si="165"/>
        <v>0.13300000000000001</v>
      </c>
      <c r="X135" s="13">
        <f t="shared" si="151"/>
        <v>0.13300000000000001</v>
      </c>
      <c r="Y135" s="13">
        <f t="shared" si="152"/>
        <v>0</v>
      </c>
      <c r="Z135" s="13"/>
      <c r="AA135" s="13"/>
      <c r="AB135" s="13"/>
      <c r="AC135" s="8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>
        <f t="shared" ref="BN135:BN140" si="170">BO135+BP135+BQ135+BR135</f>
        <v>0.13300000000000001</v>
      </c>
      <c r="BO135" s="13"/>
      <c r="BP135" s="13"/>
      <c r="BQ135" s="13">
        <v>0.13300000000000001</v>
      </c>
      <c r="BR135" s="13"/>
      <c r="BS135" s="13">
        <f t="shared" ref="BS135:BS140" si="171">BT135+BU135+BV135+BW135</f>
        <v>0</v>
      </c>
      <c r="BT135" s="13"/>
      <c r="BU135" s="13"/>
      <c r="BV135" s="13"/>
      <c r="BW135" s="13"/>
      <c r="BX135" s="13">
        <f t="shared" ref="BX135:BX140" si="172">BY135+BZ135+CA135+CB135</f>
        <v>0.13300000000000001</v>
      </c>
      <c r="BY135" s="13">
        <f t="shared" ref="BX135:CG141" si="173">BO135+BE135+AU135+AK135</f>
        <v>0</v>
      </c>
      <c r="BZ135" s="13">
        <f t="shared" si="173"/>
        <v>0</v>
      </c>
      <c r="CA135" s="13">
        <f t="shared" ref="CA135:CA140" si="174">AR135+BB135+BG135+BQ135</f>
        <v>0.13300000000000001</v>
      </c>
      <c r="CB135" s="13">
        <f t="shared" si="173"/>
        <v>0</v>
      </c>
      <c r="CC135" s="13">
        <f t="shared" ref="CC135:CC140" si="175">CD135+CE135+CF135+CG135</f>
        <v>0</v>
      </c>
      <c r="CD135" s="13">
        <f t="shared" si="173"/>
        <v>0</v>
      </c>
      <c r="CE135" s="13">
        <f t="shared" si="173"/>
        <v>0</v>
      </c>
      <c r="CF135" s="13">
        <f t="shared" ref="CF135:CF140" si="176">AR135+BB135+BL135+BV135</f>
        <v>0</v>
      </c>
      <c r="CG135" s="13">
        <f t="shared" si="173"/>
        <v>0</v>
      </c>
      <c r="CH135" s="9" t="s">
        <v>415</v>
      </c>
    </row>
    <row r="136" spans="1:86" ht="90" x14ac:dyDescent="0.25">
      <c r="A136" s="19" t="s">
        <v>204</v>
      </c>
      <c r="B136" s="19" t="s">
        <v>333</v>
      </c>
      <c r="C136" s="38" t="s">
        <v>346</v>
      </c>
      <c r="D136" s="39" t="s">
        <v>328</v>
      </c>
      <c r="E136" s="39" t="s">
        <v>390</v>
      </c>
      <c r="F136" s="39">
        <v>2018</v>
      </c>
      <c r="G136" s="39">
        <v>2018</v>
      </c>
      <c r="H136" s="19">
        <v>2019</v>
      </c>
      <c r="I136" s="13"/>
      <c r="J136" s="13"/>
      <c r="K136" s="22"/>
      <c r="L136" s="13"/>
      <c r="M136" s="13"/>
      <c r="N136" s="40"/>
      <c r="O136" s="13"/>
      <c r="P136" s="13"/>
      <c r="Q136" s="13">
        <v>0.73499999999999999</v>
      </c>
      <c r="R136" s="13">
        <v>0.73499999999999999</v>
      </c>
      <c r="S136" s="13">
        <v>0.73499999999999999</v>
      </c>
      <c r="T136" s="13">
        <v>0.73499999999999999</v>
      </c>
      <c r="U136" s="42">
        <f t="shared" si="169"/>
        <v>0.73499999999999999</v>
      </c>
      <c r="V136" s="13">
        <f t="shared" si="149"/>
        <v>0</v>
      </c>
      <c r="W136" s="13">
        <f t="shared" si="165"/>
        <v>0.73499999999999999</v>
      </c>
      <c r="X136" s="13">
        <f t="shared" si="151"/>
        <v>0.73499999999999999</v>
      </c>
      <c r="Y136" s="13">
        <f t="shared" si="152"/>
        <v>0</v>
      </c>
      <c r="Z136" s="13"/>
      <c r="AA136" s="13"/>
      <c r="AB136" s="13"/>
      <c r="AC136" s="8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>
        <f t="shared" ref="BD136:BD137" si="177">BE136+BF136+BG136+BH136</f>
        <v>0.73499999999999999</v>
      </c>
      <c r="BE136" s="13"/>
      <c r="BF136" s="13"/>
      <c r="BG136" s="36">
        <v>0.73499999999999999</v>
      </c>
      <c r="BH136" s="13"/>
      <c r="BI136" s="13">
        <f t="shared" ref="BI136:BI137" si="178">BJ136+BK136+BL136+BM136</f>
        <v>0</v>
      </c>
      <c r="BJ136" s="13"/>
      <c r="BK136" s="13"/>
      <c r="BL136" s="13">
        <v>0</v>
      </c>
      <c r="BM136" s="13"/>
      <c r="BN136" s="13">
        <f t="shared" si="170"/>
        <v>0</v>
      </c>
      <c r="BO136" s="13"/>
      <c r="BP136" s="13"/>
      <c r="BQ136" s="13">
        <v>0</v>
      </c>
      <c r="BR136" s="13"/>
      <c r="BS136" s="13">
        <f t="shared" si="171"/>
        <v>0</v>
      </c>
      <c r="BT136" s="13"/>
      <c r="BU136" s="13"/>
      <c r="BV136" s="2"/>
      <c r="BW136" s="13"/>
      <c r="BX136" s="13">
        <f t="shared" si="172"/>
        <v>0.73499999999999999</v>
      </c>
      <c r="BY136" s="13">
        <f t="shared" si="173"/>
        <v>0</v>
      </c>
      <c r="BZ136" s="13">
        <f t="shared" si="173"/>
        <v>0</v>
      </c>
      <c r="CA136" s="13">
        <f t="shared" si="174"/>
        <v>0.73499999999999999</v>
      </c>
      <c r="CB136" s="13">
        <f t="shared" si="173"/>
        <v>0</v>
      </c>
      <c r="CC136" s="13">
        <f t="shared" si="175"/>
        <v>0</v>
      </c>
      <c r="CD136" s="13">
        <f t="shared" si="173"/>
        <v>0</v>
      </c>
      <c r="CE136" s="13">
        <f t="shared" si="173"/>
        <v>0</v>
      </c>
      <c r="CF136" s="13">
        <f t="shared" si="176"/>
        <v>0</v>
      </c>
      <c r="CG136" s="13">
        <f t="shared" si="173"/>
        <v>0</v>
      </c>
      <c r="CH136" s="9" t="s">
        <v>415</v>
      </c>
    </row>
    <row r="137" spans="1:86" ht="90" x14ac:dyDescent="0.25">
      <c r="A137" s="19" t="s">
        <v>204</v>
      </c>
      <c r="B137" s="19" t="s">
        <v>333</v>
      </c>
      <c r="C137" s="38" t="s">
        <v>206</v>
      </c>
      <c r="D137" s="39" t="s">
        <v>347</v>
      </c>
      <c r="E137" s="39" t="s">
        <v>390</v>
      </c>
      <c r="F137" s="39">
        <v>2018</v>
      </c>
      <c r="G137" s="39">
        <v>2018</v>
      </c>
      <c r="H137" s="19">
        <v>2019</v>
      </c>
      <c r="I137" s="13"/>
      <c r="J137" s="13"/>
      <c r="K137" s="22"/>
      <c r="L137" s="13"/>
      <c r="M137" s="13"/>
      <c r="N137" s="40"/>
      <c r="O137" s="13"/>
      <c r="P137" s="13"/>
      <c r="Q137" s="13">
        <v>0.39300000000000002</v>
      </c>
      <c r="R137" s="13">
        <v>0.39300000000000002</v>
      </c>
      <c r="S137" s="13">
        <v>0.39300000000000002</v>
      </c>
      <c r="T137" s="13">
        <v>0.39300000000000002</v>
      </c>
      <c r="U137" s="42">
        <f t="shared" si="169"/>
        <v>0.39300000000000002</v>
      </c>
      <c r="V137" s="13">
        <f t="shared" si="149"/>
        <v>0</v>
      </c>
      <c r="W137" s="13">
        <f t="shared" si="165"/>
        <v>0.39300000000000002</v>
      </c>
      <c r="X137" s="13">
        <f t="shared" si="151"/>
        <v>0.39300000000000002</v>
      </c>
      <c r="Y137" s="13">
        <f t="shared" si="152"/>
        <v>0</v>
      </c>
      <c r="Z137" s="13"/>
      <c r="AA137" s="13"/>
      <c r="AB137" s="13"/>
      <c r="AC137" s="8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>
        <f t="shared" si="177"/>
        <v>0.39300000000000002</v>
      </c>
      <c r="BE137" s="13"/>
      <c r="BF137" s="13"/>
      <c r="BG137" s="36">
        <v>0.39300000000000002</v>
      </c>
      <c r="BH137" s="13"/>
      <c r="BI137" s="13">
        <f t="shared" si="178"/>
        <v>0</v>
      </c>
      <c r="BJ137" s="13"/>
      <c r="BK137" s="13"/>
      <c r="BL137" s="13">
        <v>0</v>
      </c>
      <c r="BM137" s="13"/>
      <c r="BN137" s="13">
        <f t="shared" si="170"/>
        <v>0</v>
      </c>
      <c r="BO137" s="13"/>
      <c r="BP137" s="13"/>
      <c r="BQ137" s="13">
        <v>0</v>
      </c>
      <c r="BR137" s="13"/>
      <c r="BS137" s="13">
        <f t="shared" si="171"/>
        <v>0</v>
      </c>
      <c r="BT137" s="13"/>
      <c r="BU137" s="13"/>
      <c r="BV137" s="2"/>
      <c r="BW137" s="13"/>
      <c r="BX137" s="13">
        <f t="shared" si="172"/>
        <v>0.39300000000000002</v>
      </c>
      <c r="BY137" s="13">
        <f t="shared" si="173"/>
        <v>0</v>
      </c>
      <c r="BZ137" s="13">
        <f t="shared" si="173"/>
        <v>0</v>
      </c>
      <c r="CA137" s="13">
        <f t="shared" si="174"/>
        <v>0.39300000000000002</v>
      </c>
      <c r="CB137" s="13">
        <f t="shared" si="173"/>
        <v>0</v>
      </c>
      <c r="CC137" s="13">
        <f t="shared" si="175"/>
        <v>0</v>
      </c>
      <c r="CD137" s="13">
        <f t="shared" si="173"/>
        <v>0</v>
      </c>
      <c r="CE137" s="13">
        <f t="shared" si="173"/>
        <v>0</v>
      </c>
      <c r="CF137" s="13">
        <f t="shared" si="176"/>
        <v>0</v>
      </c>
      <c r="CG137" s="13">
        <f t="shared" si="173"/>
        <v>0</v>
      </c>
      <c r="CH137" s="9" t="s">
        <v>415</v>
      </c>
    </row>
    <row r="138" spans="1:86" ht="90" x14ac:dyDescent="0.25">
      <c r="A138" s="19" t="s">
        <v>204</v>
      </c>
      <c r="B138" s="19"/>
      <c r="C138" s="38" t="s">
        <v>208</v>
      </c>
      <c r="D138" s="39" t="s">
        <v>348</v>
      </c>
      <c r="E138" s="39" t="s">
        <v>390</v>
      </c>
      <c r="F138" s="39">
        <v>2019</v>
      </c>
      <c r="G138" s="39">
        <v>2019</v>
      </c>
      <c r="H138" s="19">
        <v>2019</v>
      </c>
      <c r="I138" s="13"/>
      <c r="J138" s="13"/>
      <c r="K138" s="40"/>
      <c r="L138" s="13"/>
      <c r="M138" s="13"/>
      <c r="N138" s="40"/>
      <c r="O138" s="13"/>
      <c r="P138" s="13"/>
      <c r="Q138" s="13">
        <v>3.6960000000000002</v>
      </c>
      <c r="R138" s="13">
        <v>3.6960000000000002</v>
      </c>
      <c r="S138" s="13">
        <v>3.6960000000000002</v>
      </c>
      <c r="T138" s="13">
        <v>3.6960000000000002</v>
      </c>
      <c r="U138" s="42">
        <f t="shared" si="169"/>
        <v>3.6960000000000002</v>
      </c>
      <c r="V138" s="13">
        <f t="shared" si="149"/>
        <v>0</v>
      </c>
      <c r="W138" s="13">
        <f t="shared" si="165"/>
        <v>3.6960000000000002</v>
      </c>
      <c r="X138" s="13">
        <f t="shared" si="151"/>
        <v>3.6960000000000002</v>
      </c>
      <c r="Y138" s="13">
        <f t="shared" si="152"/>
        <v>0</v>
      </c>
      <c r="Z138" s="13"/>
      <c r="AA138" s="13"/>
      <c r="AB138" s="13"/>
      <c r="AC138" s="8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>
        <f t="shared" si="170"/>
        <v>3.6960000000000002</v>
      </c>
      <c r="BO138" s="13"/>
      <c r="BP138" s="13"/>
      <c r="BQ138" s="30">
        <v>3.6960000000000002</v>
      </c>
      <c r="BR138" s="13"/>
      <c r="BS138" s="13">
        <f t="shared" si="171"/>
        <v>0</v>
      </c>
      <c r="BT138" s="13"/>
      <c r="BU138" s="13"/>
      <c r="BV138" s="30"/>
      <c r="BW138" s="13"/>
      <c r="BX138" s="13">
        <f t="shared" si="172"/>
        <v>3.6960000000000002</v>
      </c>
      <c r="BY138" s="13">
        <f t="shared" si="173"/>
        <v>0</v>
      </c>
      <c r="BZ138" s="13">
        <f t="shared" si="173"/>
        <v>0</v>
      </c>
      <c r="CA138" s="13">
        <f t="shared" si="174"/>
        <v>3.6960000000000002</v>
      </c>
      <c r="CB138" s="13">
        <f t="shared" si="173"/>
        <v>0</v>
      </c>
      <c r="CC138" s="13">
        <f t="shared" si="175"/>
        <v>0</v>
      </c>
      <c r="CD138" s="13">
        <f t="shared" si="173"/>
        <v>0</v>
      </c>
      <c r="CE138" s="13">
        <f t="shared" si="173"/>
        <v>0</v>
      </c>
      <c r="CF138" s="13">
        <f t="shared" si="176"/>
        <v>0</v>
      </c>
      <c r="CG138" s="13">
        <f t="shared" si="173"/>
        <v>0</v>
      </c>
      <c r="CH138" s="9" t="s">
        <v>415</v>
      </c>
    </row>
    <row r="139" spans="1:86" ht="90" x14ac:dyDescent="0.25">
      <c r="A139" s="19" t="s">
        <v>204</v>
      </c>
      <c r="B139" s="19"/>
      <c r="C139" s="38" t="s">
        <v>343</v>
      </c>
      <c r="D139" s="39" t="s">
        <v>349</v>
      </c>
      <c r="E139" s="39" t="s">
        <v>390</v>
      </c>
      <c r="F139" s="39">
        <v>2019</v>
      </c>
      <c r="G139" s="39">
        <v>2019</v>
      </c>
      <c r="H139" s="19">
        <v>2019</v>
      </c>
      <c r="I139" s="13"/>
      <c r="J139" s="13"/>
      <c r="K139" s="40"/>
      <c r="L139" s="13"/>
      <c r="M139" s="13"/>
      <c r="N139" s="40"/>
      <c r="O139" s="13"/>
      <c r="P139" s="13"/>
      <c r="Q139" s="13">
        <v>6.5229999999999997</v>
      </c>
      <c r="R139" s="13">
        <v>6.5229999999999997</v>
      </c>
      <c r="S139" s="13">
        <v>6.5229999999999997</v>
      </c>
      <c r="T139" s="13">
        <v>6.5229999999999997</v>
      </c>
      <c r="U139" s="42">
        <f t="shared" si="169"/>
        <v>6.5229999999999997</v>
      </c>
      <c r="V139" s="13">
        <f t="shared" si="149"/>
        <v>0</v>
      </c>
      <c r="W139" s="13">
        <f t="shared" si="165"/>
        <v>6.5229999999999997</v>
      </c>
      <c r="X139" s="13">
        <f t="shared" si="151"/>
        <v>6.5229999999999997</v>
      </c>
      <c r="Y139" s="13">
        <f t="shared" si="152"/>
        <v>0</v>
      </c>
      <c r="Z139" s="13"/>
      <c r="AA139" s="13"/>
      <c r="AB139" s="13"/>
      <c r="AC139" s="8"/>
      <c r="AD139" s="13"/>
      <c r="AE139" s="13"/>
      <c r="AF139" s="13"/>
      <c r="AG139" s="13"/>
      <c r="AH139" s="13"/>
      <c r="AI139" s="13"/>
      <c r="AJ139" s="13">
        <v>6.5229999999999997</v>
      </c>
      <c r="AK139" s="13"/>
      <c r="AL139" s="13"/>
      <c r="AM139" s="13">
        <v>6.5229999999999997</v>
      </c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>
        <f t="shared" si="170"/>
        <v>6.5229999999999997</v>
      </c>
      <c r="BO139" s="13"/>
      <c r="BP139" s="13"/>
      <c r="BQ139" s="30">
        <v>6.5229999999999997</v>
      </c>
      <c r="BR139" s="13"/>
      <c r="BS139" s="13">
        <f t="shared" si="171"/>
        <v>0</v>
      </c>
      <c r="BT139" s="13"/>
      <c r="BU139" s="13"/>
      <c r="BV139" s="30"/>
      <c r="BW139" s="13"/>
      <c r="BX139" s="13">
        <f t="shared" si="172"/>
        <v>6.5229999999999997</v>
      </c>
      <c r="BY139" s="13">
        <f t="shared" si="173"/>
        <v>0</v>
      </c>
      <c r="BZ139" s="13">
        <f t="shared" si="173"/>
        <v>0</v>
      </c>
      <c r="CA139" s="13">
        <f t="shared" si="174"/>
        <v>6.5229999999999997</v>
      </c>
      <c r="CB139" s="13">
        <f t="shared" si="173"/>
        <v>0</v>
      </c>
      <c r="CC139" s="13">
        <f t="shared" si="175"/>
        <v>0</v>
      </c>
      <c r="CD139" s="13">
        <f t="shared" si="173"/>
        <v>0</v>
      </c>
      <c r="CE139" s="13">
        <f t="shared" si="173"/>
        <v>0</v>
      </c>
      <c r="CF139" s="13">
        <f t="shared" si="176"/>
        <v>0</v>
      </c>
      <c r="CG139" s="13">
        <f t="shared" si="173"/>
        <v>0</v>
      </c>
      <c r="CH139" s="9" t="s">
        <v>415</v>
      </c>
    </row>
    <row r="140" spans="1:86" ht="90" x14ac:dyDescent="0.25">
      <c r="A140" s="19" t="s">
        <v>204</v>
      </c>
      <c r="B140" s="19"/>
      <c r="C140" s="38" t="s">
        <v>342</v>
      </c>
      <c r="D140" s="39" t="s">
        <v>350</v>
      </c>
      <c r="E140" s="39" t="s">
        <v>390</v>
      </c>
      <c r="F140" s="39">
        <v>2019</v>
      </c>
      <c r="G140" s="39">
        <v>2019</v>
      </c>
      <c r="H140" s="19">
        <v>2019</v>
      </c>
      <c r="I140" s="13"/>
      <c r="J140" s="13"/>
      <c r="K140" s="40"/>
      <c r="L140" s="13"/>
      <c r="M140" s="13"/>
      <c r="N140" s="40"/>
      <c r="O140" s="13"/>
      <c r="P140" s="13"/>
      <c r="Q140" s="13">
        <v>162.58600000000001</v>
      </c>
      <c r="R140" s="13">
        <v>162.58600000000001</v>
      </c>
      <c r="S140" s="13">
        <v>162.58600000000001</v>
      </c>
      <c r="T140" s="13">
        <v>162.58600000000001</v>
      </c>
      <c r="U140" s="42">
        <f t="shared" si="169"/>
        <v>162.58600000000001</v>
      </c>
      <c r="V140" s="13">
        <f t="shared" si="149"/>
        <v>0</v>
      </c>
      <c r="W140" s="13">
        <f t="shared" si="165"/>
        <v>162.58600000000001</v>
      </c>
      <c r="X140" s="13">
        <f t="shared" si="151"/>
        <v>162.58600000000001</v>
      </c>
      <c r="Y140" s="13">
        <f t="shared" si="152"/>
        <v>0</v>
      </c>
      <c r="Z140" s="13"/>
      <c r="AA140" s="13"/>
      <c r="AB140" s="13"/>
      <c r="AC140" s="8"/>
      <c r="AD140" s="13"/>
      <c r="AE140" s="13"/>
      <c r="AF140" s="13"/>
      <c r="AG140" s="13"/>
      <c r="AH140" s="13"/>
      <c r="AI140" s="13"/>
      <c r="AJ140" s="13">
        <v>15.603999999999999</v>
      </c>
      <c r="AK140" s="13"/>
      <c r="AL140" s="13"/>
      <c r="AM140" s="13">
        <v>15.603999999999999</v>
      </c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>
        <f t="shared" si="170"/>
        <v>162.58600000000001</v>
      </c>
      <c r="BO140" s="13"/>
      <c r="BP140" s="13"/>
      <c r="BQ140" s="30">
        <v>162.58600000000001</v>
      </c>
      <c r="BR140" s="13"/>
      <c r="BS140" s="13">
        <f t="shared" si="171"/>
        <v>0</v>
      </c>
      <c r="BT140" s="13"/>
      <c r="BU140" s="13"/>
      <c r="BV140" s="30"/>
      <c r="BW140" s="13"/>
      <c r="BX140" s="13">
        <f t="shared" si="172"/>
        <v>162.58600000000001</v>
      </c>
      <c r="BY140" s="13">
        <f t="shared" si="173"/>
        <v>0</v>
      </c>
      <c r="BZ140" s="13">
        <f t="shared" si="173"/>
        <v>0</v>
      </c>
      <c r="CA140" s="13">
        <f t="shared" si="174"/>
        <v>162.58600000000001</v>
      </c>
      <c r="CB140" s="13">
        <f t="shared" si="173"/>
        <v>0</v>
      </c>
      <c r="CC140" s="13">
        <f t="shared" si="175"/>
        <v>0</v>
      </c>
      <c r="CD140" s="13">
        <f t="shared" si="173"/>
        <v>0</v>
      </c>
      <c r="CE140" s="13">
        <f t="shared" si="173"/>
        <v>0</v>
      </c>
      <c r="CF140" s="13">
        <f t="shared" si="176"/>
        <v>0</v>
      </c>
      <c r="CG140" s="13">
        <f t="shared" si="173"/>
        <v>0</v>
      </c>
      <c r="CH140" s="9" t="s">
        <v>415</v>
      </c>
    </row>
    <row r="141" spans="1:86" ht="30" x14ac:dyDescent="0.25">
      <c r="A141" s="4" t="s">
        <v>210</v>
      </c>
      <c r="B141" s="4"/>
      <c r="C141" s="5" t="s">
        <v>211</v>
      </c>
      <c r="D141" s="4" t="s">
        <v>9</v>
      </c>
      <c r="E141" s="4"/>
      <c r="F141" s="4"/>
      <c r="G141" s="4"/>
      <c r="H141" s="4"/>
      <c r="I141" s="7">
        <v>0</v>
      </c>
      <c r="J141" s="7"/>
      <c r="K141" s="7"/>
      <c r="L141" s="7">
        <v>0</v>
      </c>
      <c r="M141" s="7">
        <v>0</v>
      </c>
      <c r="N141" s="7"/>
      <c r="O141" s="7"/>
      <c r="P141" s="7"/>
      <c r="Q141" s="7">
        <v>0</v>
      </c>
      <c r="R141" s="7"/>
      <c r="S141" s="7">
        <f>M141</f>
        <v>0</v>
      </c>
      <c r="T141" s="7">
        <f>S141</f>
        <v>0</v>
      </c>
      <c r="U141" s="7"/>
      <c r="V141" s="6">
        <f>T141</f>
        <v>0</v>
      </c>
      <c r="W141" s="7"/>
      <c r="X141" s="7"/>
      <c r="Y141" s="6"/>
      <c r="Z141" s="7"/>
      <c r="AA141" s="7"/>
      <c r="AB141" s="7"/>
      <c r="AC141" s="6">
        <f t="shared" ref="AC141" si="179">Z141</f>
        <v>0</v>
      </c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>
        <f t="shared" si="173"/>
        <v>0</v>
      </c>
      <c r="BY141" s="7">
        <f t="shared" si="173"/>
        <v>0</v>
      </c>
      <c r="BZ141" s="7">
        <f t="shared" si="173"/>
        <v>0</v>
      </c>
      <c r="CA141" s="7">
        <f t="shared" si="173"/>
        <v>0</v>
      </c>
      <c r="CB141" s="7">
        <f t="shared" si="173"/>
        <v>0</v>
      </c>
      <c r="CC141" s="7">
        <f t="shared" si="173"/>
        <v>0</v>
      </c>
      <c r="CD141" s="7">
        <f t="shared" si="173"/>
        <v>0</v>
      </c>
      <c r="CE141" s="7">
        <f t="shared" si="173"/>
        <v>0</v>
      </c>
      <c r="CF141" s="7">
        <f t="shared" si="173"/>
        <v>0</v>
      </c>
      <c r="CG141" s="7">
        <f t="shared" si="173"/>
        <v>0</v>
      </c>
      <c r="CH141" s="7"/>
    </row>
    <row r="142" spans="1:86" x14ac:dyDescent="0.25">
      <c r="A142" s="4" t="s">
        <v>212</v>
      </c>
      <c r="B142" s="4"/>
      <c r="C142" s="5" t="s">
        <v>213</v>
      </c>
      <c r="D142" s="4" t="s">
        <v>9</v>
      </c>
      <c r="E142" s="4"/>
      <c r="F142" s="4"/>
      <c r="G142" s="4"/>
      <c r="H142" s="4"/>
      <c r="I142" s="7">
        <f t="shared" ref="I142:BT142" si="180">SUM(I143:I157)</f>
        <v>0</v>
      </c>
      <c r="J142" s="7">
        <f t="shared" si="180"/>
        <v>0</v>
      </c>
      <c r="K142" s="4"/>
      <c r="L142" s="7">
        <f t="shared" si="180"/>
        <v>0</v>
      </c>
      <c r="M142" s="7">
        <f t="shared" si="180"/>
        <v>0</v>
      </c>
      <c r="N142" s="7"/>
      <c r="O142" s="7">
        <f t="shared" si="180"/>
        <v>0</v>
      </c>
      <c r="P142" s="7">
        <f t="shared" si="180"/>
        <v>0</v>
      </c>
      <c r="Q142" s="7">
        <f t="shared" si="180"/>
        <v>49.495999999999995</v>
      </c>
      <c r="R142" s="7">
        <f t="shared" si="180"/>
        <v>49.495999999999995</v>
      </c>
      <c r="S142" s="7">
        <f t="shared" si="180"/>
        <v>43.668399999999998</v>
      </c>
      <c r="T142" s="7">
        <f t="shared" si="180"/>
        <v>43.668399999999998</v>
      </c>
      <c r="U142" s="7">
        <f t="shared" si="180"/>
        <v>49.495999999999995</v>
      </c>
      <c r="V142" s="7">
        <f t="shared" si="180"/>
        <v>17.1135639944</v>
      </c>
      <c r="W142" s="7">
        <f t="shared" si="180"/>
        <v>48.311999999999998</v>
      </c>
      <c r="X142" s="7">
        <f t="shared" si="180"/>
        <v>47.765000000000001</v>
      </c>
      <c r="Y142" s="7">
        <f t="shared" si="180"/>
        <v>15.032</v>
      </c>
      <c r="Z142" s="7">
        <f t="shared" si="180"/>
        <v>0</v>
      </c>
      <c r="AA142" s="7">
        <f t="shared" si="180"/>
        <v>0</v>
      </c>
      <c r="AB142" s="7">
        <f t="shared" si="180"/>
        <v>0</v>
      </c>
      <c r="AC142" s="7">
        <f t="shared" si="180"/>
        <v>0</v>
      </c>
      <c r="AD142" s="7">
        <f t="shared" si="180"/>
        <v>0</v>
      </c>
      <c r="AE142" s="7">
        <f t="shared" si="180"/>
        <v>0</v>
      </c>
      <c r="AF142" s="7">
        <f t="shared" si="180"/>
        <v>0</v>
      </c>
      <c r="AG142" s="7">
        <f t="shared" si="180"/>
        <v>0</v>
      </c>
      <c r="AH142" s="7">
        <f t="shared" si="180"/>
        <v>0</v>
      </c>
      <c r="AI142" s="7">
        <f t="shared" si="180"/>
        <v>0</v>
      </c>
      <c r="AJ142" s="7">
        <f t="shared" si="180"/>
        <v>17.158000000000001</v>
      </c>
      <c r="AK142" s="7">
        <f t="shared" si="180"/>
        <v>0</v>
      </c>
      <c r="AL142" s="7">
        <f t="shared" si="180"/>
        <v>0</v>
      </c>
      <c r="AM142" s="7">
        <f t="shared" si="180"/>
        <v>17.158000000000001</v>
      </c>
      <c r="AN142" s="7">
        <f t="shared" si="180"/>
        <v>0</v>
      </c>
      <c r="AO142" s="7">
        <f t="shared" si="180"/>
        <v>1.1835</v>
      </c>
      <c r="AP142" s="7">
        <f t="shared" si="180"/>
        <v>0</v>
      </c>
      <c r="AQ142" s="7">
        <f t="shared" si="180"/>
        <v>0</v>
      </c>
      <c r="AR142" s="7">
        <f t="shared" si="180"/>
        <v>1.1835</v>
      </c>
      <c r="AS142" s="7">
        <f t="shared" si="180"/>
        <v>0</v>
      </c>
      <c r="AT142" s="7">
        <f t="shared" si="180"/>
        <v>0.54700000000000004</v>
      </c>
      <c r="AU142" s="7">
        <f t="shared" si="180"/>
        <v>0</v>
      </c>
      <c r="AV142" s="7">
        <f t="shared" si="180"/>
        <v>0</v>
      </c>
      <c r="AW142" s="7">
        <f t="shared" si="180"/>
        <v>0.54700000000000004</v>
      </c>
      <c r="AX142" s="7">
        <f t="shared" si="180"/>
        <v>0</v>
      </c>
      <c r="AY142" s="7">
        <f t="shared" si="180"/>
        <v>0.89806399439999995</v>
      </c>
      <c r="AZ142" s="7">
        <f t="shared" si="180"/>
        <v>0</v>
      </c>
      <c r="BA142" s="7">
        <f t="shared" si="180"/>
        <v>0</v>
      </c>
      <c r="BB142" s="7">
        <f t="shared" si="180"/>
        <v>0.89806399439999995</v>
      </c>
      <c r="BC142" s="7">
        <f t="shared" si="180"/>
        <v>0</v>
      </c>
      <c r="BD142" s="7">
        <f t="shared" si="180"/>
        <v>23.738</v>
      </c>
      <c r="BE142" s="7">
        <f t="shared" si="180"/>
        <v>0</v>
      </c>
      <c r="BF142" s="7">
        <f t="shared" si="180"/>
        <v>0</v>
      </c>
      <c r="BG142" s="7">
        <f t="shared" si="180"/>
        <v>23.738</v>
      </c>
      <c r="BH142" s="7">
        <f t="shared" si="180"/>
        <v>0</v>
      </c>
      <c r="BI142" s="7">
        <f t="shared" si="180"/>
        <v>6.5779999999999994</v>
      </c>
      <c r="BJ142" s="7">
        <f t="shared" si="180"/>
        <v>0</v>
      </c>
      <c r="BK142" s="7">
        <f t="shared" si="180"/>
        <v>0</v>
      </c>
      <c r="BL142" s="7">
        <f t="shared" si="180"/>
        <v>6.5779999999999994</v>
      </c>
      <c r="BM142" s="7">
        <f t="shared" si="180"/>
        <v>0</v>
      </c>
      <c r="BN142" s="7">
        <f t="shared" si="180"/>
        <v>24.027000000000001</v>
      </c>
      <c r="BO142" s="7">
        <f t="shared" si="180"/>
        <v>0</v>
      </c>
      <c r="BP142" s="7">
        <f t="shared" si="180"/>
        <v>0</v>
      </c>
      <c r="BQ142" s="7">
        <f t="shared" si="180"/>
        <v>24.027000000000001</v>
      </c>
      <c r="BR142" s="7">
        <f t="shared" si="180"/>
        <v>0</v>
      </c>
      <c r="BS142" s="7">
        <f t="shared" si="180"/>
        <v>8.4540000000000006</v>
      </c>
      <c r="BT142" s="7">
        <f t="shared" si="180"/>
        <v>0</v>
      </c>
      <c r="BU142" s="7">
        <f t="shared" ref="BU142:CF142" si="181">SUM(BU143:BU157)</f>
        <v>0</v>
      </c>
      <c r="BV142" s="7">
        <f t="shared" si="181"/>
        <v>8.4540000000000006</v>
      </c>
      <c r="BW142" s="7">
        <f t="shared" si="181"/>
        <v>0</v>
      </c>
      <c r="BX142" s="7">
        <f t="shared" si="181"/>
        <v>49.8465639944</v>
      </c>
      <c r="BY142" s="7">
        <f t="shared" si="181"/>
        <v>0</v>
      </c>
      <c r="BZ142" s="7">
        <f t="shared" si="181"/>
        <v>0</v>
      </c>
      <c r="CA142" s="7">
        <f t="shared" si="181"/>
        <v>49.8465639944</v>
      </c>
      <c r="CB142" s="7">
        <f t="shared" si="181"/>
        <v>0</v>
      </c>
      <c r="CC142" s="7">
        <f t="shared" si="181"/>
        <v>17.1135639944</v>
      </c>
      <c r="CD142" s="7">
        <f t="shared" si="181"/>
        <v>0</v>
      </c>
      <c r="CE142" s="7">
        <f t="shared" si="181"/>
        <v>0</v>
      </c>
      <c r="CF142" s="7">
        <f t="shared" si="181"/>
        <v>17.1135639944</v>
      </c>
      <c r="CG142" s="7">
        <f>SUM(CG143:CG157)</f>
        <v>0</v>
      </c>
      <c r="CH142" s="7"/>
    </row>
    <row r="143" spans="1:86" ht="45" x14ac:dyDescent="0.25">
      <c r="A143" s="19" t="s">
        <v>212</v>
      </c>
      <c r="B143" s="19"/>
      <c r="C143" s="38" t="s">
        <v>214</v>
      </c>
      <c r="D143" s="39" t="s">
        <v>215</v>
      </c>
      <c r="E143" s="39" t="s">
        <v>390</v>
      </c>
      <c r="F143" s="39">
        <v>2019</v>
      </c>
      <c r="G143" s="39">
        <v>2019</v>
      </c>
      <c r="H143" s="19">
        <v>2019</v>
      </c>
      <c r="I143" s="13"/>
      <c r="J143" s="13"/>
      <c r="K143" s="22"/>
      <c r="L143" s="13"/>
      <c r="M143" s="13"/>
      <c r="N143" s="40"/>
      <c r="O143" s="13"/>
      <c r="P143" s="13"/>
      <c r="Q143" s="13">
        <v>2.8410000000000002</v>
      </c>
      <c r="R143" s="13">
        <v>2.8410000000000002</v>
      </c>
      <c r="S143" s="13">
        <v>2.8410000000000002</v>
      </c>
      <c r="T143" s="13">
        <v>2.8410000000000002</v>
      </c>
      <c r="U143" s="42">
        <f t="shared" ref="U143:U157" si="182">I143+Q143</f>
        <v>2.8410000000000002</v>
      </c>
      <c r="V143" s="13">
        <f t="shared" ref="V143:V157" si="183">P143+Y143+AE143+AO143+AY143</f>
        <v>2.8410000000000002</v>
      </c>
      <c r="W143" s="13">
        <f t="shared" ref="W143:W157" si="184">Z143+AT143+BD143+BN143</f>
        <v>2.8410000000000002</v>
      </c>
      <c r="X143" s="13">
        <f t="shared" ref="X143:X157" si="185">BD143+BN143</f>
        <v>2.8410000000000002</v>
      </c>
      <c r="Y143" s="13">
        <f t="shared" ref="Y143:Y157" si="186">BI143+BS143</f>
        <v>2.8410000000000002</v>
      </c>
      <c r="Z143" s="13"/>
      <c r="AA143" s="13"/>
      <c r="AB143" s="13"/>
      <c r="AC143" s="8"/>
      <c r="AD143" s="13"/>
      <c r="AE143" s="13"/>
      <c r="AF143" s="13"/>
      <c r="AG143" s="13"/>
      <c r="AH143" s="13"/>
      <c r="AI143" s="13"/>
      <c r="AJ143" s="13">
        <v>2.589</v>
      </c>
      <c r="AK143" s="13"/>
      <c r="AL143" s="13"/>
      <c r="AM143" s="13">
        <v>2.589</v>
      </c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>
        <f t="shared" ref="BN143:BN157" si="187">BO143+BP143+BQ143+BR143</f>
        <v>2.8410000000000002</v>
      </c>
      <c r="BO143" s="13"/>
      <c r="BP143" s="13"/>
      <c r="BQ143" s="30">
        <v>2.8410000000000002</v>
      </c>
      <c r="BR143" s="13"/>
      <c r="BS143" s="13">
        <f t="shared" ref="BS143:BS157" si="188">BT143+BU143+BV143+BW143</f>
        <v>2.8410000000000002</v>
      </c>
      <c r="BT143" s="13"/>
      <c r="BU143" s="13"/>
      <c r="BV143" s="2">
        <v>2.8410000000000002</v>
      </c>
      <c r="BW143" s="13"/>
      <c r="BX143" s="13">
        <f t="shared" ref="BX143:BX157" si="189">BY143+BZ143+CA143+CB143</f>
        <v>2.8410000000000002</v>
      </c>
      <c r="BY143" s="13">
        <f t="shared" ref="BY143:BY157" si="190">BO143+BE143+AU143+AK143</f>
        <v>0</v>
      </c>
      <c r="BZ143" s="13">
        <f t="shared" ref="BZ143:BZ157" si="191">BP143+BF143+AV143+AL143</f>
        <v>0</v>
      </c>
      <c r="CA143" s="13">
        <f t="shared" ref="CA143:CA157" si="192">AR143+BB143+BG143+BQ143</f>
        <v>2.8410000000000002</v>
      </c>
      <c r="CB143" s="13">
        <f t="shared" ref="CB143:CB157" si="193">BR143+BH143+AX143+AN143</f>
        <v>0</v>
      </c>
      <c r="CC143" s="13">
        <f t="shared" ref="CC143:CC157" si="194">CD143+CE143+CF143+CG143</f>
        <v>2.8410000000000002</v>
      </c>
      <c r="CD143" s="13">
        <f t="shared" ref="CD143:CD157" si="195">BT143+BJ143+AZ143+AP143</f>
        <v>0</v>
      </c>
      <c r="CE143" s="13">
        <f t="shared" ref="CE143:CE157" si="196">BU143+BK143+BA143+AQ143</f>
        <v>0</v>
      </c>
      <c r="CF143" s="13">
        <f t="shared" ref="CF143:CF157" si="197">AR143+BB143+BL143+BV143</f>
        <v>2.8410000000000002</v>
      </c>
      <c r="CG143" s="13">
        <f t="shared" ref="CG143:CG157" si="198">BW143+BM143+BC143+AS143</f>
        <v>0</v>
      </c>
      <c r="CH143" s="9" t="s">
        <v>410</v>
      </c>
    </row>
    <row r="144" spans="1:86" ht="45" x14ac:dyDescent="0.25">
      <c r="A144" s="19" t="s">
        <v>212</v>
      </c>
      <c r="B144" s="19"/>
      <c r="C144" s="38" t="s">
        <v>216</v>
      </c>
      <c r="D144" s="39" t="s">
        <v>217</v>
      </c>
      <c r="E144" s="39" t="s">
        <v>390</v>
      </c>
      <c r="F144" s="39">
        <v>2019</v>
      </c>
      <c r="G144" s="39">
        <v>2019</v>
      </c>
      <c r="H144" s="19">
        <v>2019</v>
      </c>
      <c r="I144" s="13"/>
      <c r="J144" s="13"/>
      <c r="K144" s="40"/>
      <c r="L144" s="13"/>
      <c r="M144" s="13"/>
      <c r="N144" s="40"/>
      <c r="O144" s="13"/>
      <c r="P144" s="13"/>
      <c r="Q144" s="13">
        <v>6.2E-2</v>
      </c>
      <c r="R144" s="13">
        <v>6.2E-2</v>
      </c>
      <c r="S144" s="13">
        <v>6.2E-2</v>
      </c>
      <c r="T144" s="13">
        <v>6.2E-2</v>
      </c>
      <c r="U144" s="42">
        <f t="shared" si="182"/>
        <v>6.2E-2</v>
      </c>
      <c r="V144" s="13">
        <f t="shared" si="183"/>
        <v>6.2E-2</v>
      </c>
      <c r="W144" s="13">
        <f t="shared" si="184"/>
        <v>6.2E-2</v>
      </c>
      <c r="X144" s="13">
        <f t="shared" si="185"/>
        <v>6.2E-2</v>
      </c>
      <c r="Y144" s="13">
        <f t="shared" si="186"/>
        <v>6.2E-2</v>
      </c>
      <c r="Z144" s="13"/>
      <c r="AA144" s="13"/>
      <c r="AB144" s="13"/>
      <c r="AC144" s="8"/>
      <c r="AD144" s="13"/>
      <c r="AE144" s="13"/>
      <c r="AF144" s="13"/>
      <c r="AG144" s="13"/>
      <c r="AH144" s="13"/>
      <c r="AI144" s="13"/>
      <c r="AJ144" s="13">
        <v>5.6000000000000001E-2</v>
      </c>
      <c r="AK144" s="13"/>
      <c r="AL144" s="13"/>
      <c r="AM144" s="13">
        <v>5.6000000000000001E-2</v>
      </c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>
        <f t="shared" si="187"/>
        <v>6.2E-2</v>
      </c>
      <c r="BO144" s="13"/>
      <c r="BP144" s="13"/>
      <c r="BQ144" s="30">
        <v>6.2E-2</v>
      </c>
      <c r="BR144" s="13"/>
      <c r="BS144" s="13">
        <f t="shared" si="188"/>
        <v>6.2E-2</v>
      </c>
      <c r="BT144" s="13"/>
      <c r="BU144" s="13"/>
      <c r="BV144" s="2">
        <v>6.2E-2</v>
      </c>
      <c r="BW144" s="13"/>
      <c r="BX144" s="13">
        <f t="shared" si="189"/>
        <v>6.2E-2</v>
      </c>
      <c r="BY144" s="13">
        <f t="shared" si="190"/>
        <v>0</v>
      </c>
      <c r="BZ144" s="13">
        <f t="shared" si="191"/>
        <v>0</v>
      </c>
      <c r="CA144" s="13">
        <f t="shared" si="192"/>
        <v>6.2E-2</v>
      </c>
      <c r="CB144" s="13">
        <f t="shared" si="193"/>
        <v>0</v>
      </c>
      <c r="CC144" s="13">
        <f t="shared" si="194"/>
        <v>6.2E-2</v>
      </c>
      <c r="CD144" s="13">
        <f t="shared" si="195"/>
        <v>0</v>
      </c>
      <c r="CE144" s="13">
        <f t="shared" si="196"/>
        <v>0</v>
      </c>
      <c r="CF144" s="13">
        <f t="shared" si="197"/>
        <v>6.2E-2</v>
      </c>
      <c r="CG144" s="13">
        <f t="shared" si="198"/>
        <v>0</v>
      </c>
      <c r="CH144" s="9" t="s">
        <v>410</v>
      </c>
    </row>
    <row r="145" spans="1:86" ht="75" x14ac:dyDescent="0.25">
      <c r="A145" s="19" t="s">
        <v>212</v>
      </c>
      <c r="B145" s="19"/>
      <c r="C145" s="38" t="s">
        <v>218</v>
      </c>
      <c r="D145" s="39" t="s">
        <v>219</v>
      </c>
      <c r="E145" s="39" t="s">
        <v>390</v>
      </c>
      <c r="F145" s="39">
        <v>2019</v>
      </c>
      <c r="G145" s="39">
        <v>2019</v>
      </c>
      <c r="H145" s="19">
        <v>2019</v>
      </c>
      <c r="I145" s="13"/>
      <c r="J145" s="13"/>
      <c r="K145" s="40"/>
      <c r="L145" s="13"/>
      <c r="M145" s="13"/>
      <c r="N145" s="40"/>
      <c r="O145" s="13"/>
      <c r="P145" s="13"/>
      <c r="Q145" s="13">
        <v>0.99299999999999999</v>
      </c>
      <c r="R145" s="13">
        <v>0.99299999999999999</v>
      </c>
      <c r="S145" s="13">
        <v>0.99339999999999995</v>
      </c>
      <c r="T145" s="13">
        <v>0.99339999999999995</v>
      </c>
      <c r="U145" s="42">
        <f t="shared" si="182"/>
        <v>0.99299999999999999</v>
      </c>
      <c r="V145" s="13">
        <f t="shared" si="183"/>
        <v>0</v>
      </c>
      <c r="W145" s="13">
        <f t="shared" si="184"/>
        <v>0.99299999999999999</v>
      </c>
      <c r="X145" s="13">
        <f t="shared" si="185"/>
        <v>0.99299999999999999</v>
      </c>
      <c r="Y145" s="13">
        <f t="shared" si="186"/>
        <v>0</v>
      </c>
      <c r="Z145" s="13"/>
      <c r="AA145" s="13"/>
      <c r="AB145" s="13"/>
      <c r="AC145" s="8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>
        <f t="shared" si="187"/>
        <v>0.99299999999999999</v>
      </c>
      <c r="BO145" s="13"/>
      <c r="BP145" s="13"/>
      <c r="BQ145" s="30">
        <v>0.99299999999999999</v>
      </c>
      <c r="BR145" s="13"/>
      <c r="BS145" s="13">
        <f t="shared" si="188"/>
        <v>0</v>
      </c>
      <c r="BT145" s="13"/>
      <c r="BU145" s="13"/>
      <c r="BV145" s="2"/>
      <c r="BW145" s="13"/>
      <c r="BX145" s="13">
        <f t="shared" si="189"/>
        <v>0.99299999999999999</v>
      </c>
      <c r="BY145" s="13">
        <f t="shared" si="190"/>
        <v>0</v>
      </c>
      <c r="BZ145" s="13">
        <f t="shared" si="191"/>
        <v>0</v>
      </c>
      <c r="CA145" s="13">
        <f t="shared" si="192"/>
        <v>0.99299999999999999</v>
      </c>
      <c r="CB145" s="13">
        <f t="shared" si="193"/>
        <v>0</v>
      </c>
      <c r="CC145" s="13">
        <f t="shared" si="194"/>
        <v>0</v>
      </c>
      <c r="CD145" s="13">
        <f t="shared" si="195"/>
        <v>0</v>
      </c>
      <c r="CE145" s="13">
        <f t="shared" si="196"/>
        <v>0</v>
      </c>
      <c r="CF145" s="13">
        <f t="shared" si="197"/>
        <v>0</v>
      </c>
      <c r="CG145" s="13">
        <f t="shared" si="198"/>
        <v>0</v>
      </c>
      <c r="CH145" s="9" t="s">
        <v>416</v>
      </c>
    </row>
    <row r="146" spans="1:86" ht="75" x14ac:dyDescent="0.25">
      <c r="A146" s="19" t="s">
        <v>212</v>
      </c>
      <c r="B146" s="19"/>
      <c r="C146" s="38" t="s">
        <v>220</v>
      </c>
      <c r="D146" s="39" t="s">
        <v>221</v>
      </c>
      <c r="E146" s="39" t="s">
        <v>390</v>
      </c>
      <c r="F146" s="39">
        <v>2019</v>
      </c>
      <c r="G146" s="39">
        <v>2019</v>
      </c>
      <c r="H146" s="19">
        <v>2019</v>
      </c>
      <c r="I146" s="13"/>
      <c r="J146" s="13"/>
      <c r="K146" s="40"/>
      <c r="L146" s="13"/>
      <c r="M146" s="13"/>
      <c r="N146" s="40"/>
      <c r="O146" s="13"/>
      <c r="P146" s="13"/>
      <c r="Q146" s="13">
        <v>1.3009999999999999</v>
      </c>
      <c r="R146" s="13">
        <v>1.3009999999999999</v>
      </c>
      <c r="S146" s="13">
        <v>1.3009999999999999</v>
      </c>
      <c r="T146" s="13">
        <v>1.3009999999999999</v>
      </c>
      <c r="U146" s="42">
        <f t="shared" si="182"/>
        <v>1.3009999999999999</v>
      </c>
      <c r="V146" s="13">
        <f t="shared" si="183"/>
        <v>0</v>
      </c>
      <c r="W146" s="13">
        <f t="shared" si="184"/>
        <v>1.3009999999999999</v>
      </c>
      <c r="X146" s="13">
        <f t="shared" si="185"/>
        <v>1.3009999999999999</v>
      </c>
      <c r="Y146" s="13">
        <f t="shared" si="186"/>
        <v>0</v>
      </c>
      <c r="Z146" s="13"/>
      <c r="AA146" s="13"/>
      <c r="AB146" s="13"/>
      <c r="AC146" s="8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>
        <f t="shared" si="187"/>
        <v>1.3009999999999999</v>
      </c>
      <c r="BO146" s="13"/>
      <c r="BP146" s="13"/>
      <c r="BQ146" s="30">
        <v>1.3009999999999999</v>
      </c>
      <c r="BR146" s="13"/>
      <c r="BS146" s="13">
        <f t="shared" si="188"/>
        <v>0</v>
      </c>
      <c r="BT146" s="13"/>
      <c r="BU146" s="13"/>
      <c r="BV146" s="2"/>
      <c r="BW146" s="13"/>
      <c r="BX146" s="13">
        <f t="shared" si="189"/>
        <v>1.3009999999999999</v>
      </c>
      <c r="BY146" s="13">
        <f t="shared" si="190"/>
        <v>0</v>
      </c>
      <c r="BZ146" s="13">
        <f t="shared" si="191"/>
        <v>0</v>
      </c>
      <c r="CA146" s="13">
        <f t="shared" si="192"/>
        <v>1.3009999999999999</v>
      </c>
      <c r="CB146" s="13">
        <f t="shared" si="193"/>
        <v>0</v>
      </c>
      <c r="CC146" s="13">
        <f t="shared" si="194"/>
        <v>0</v>
      </c>
      <c r="CD146" s="13">
        <f t="shared" si="195"/>
        <v>0</v>
      </c>
      <c r="CE146" s="13">
        <f t="shared" si="196"/>
        <v>0</v>
      </c>
      <c r="CF146" s="13">
        <f t="shared" si="197"/>
        <v>0</v>
      </c>
      <c r="CG146" s="13">
        <f t="shared" si="198"/>
        <v>0</v>
      </c>
      <c r="CH146" s="9" t="s">
        <v>416</v>
      </c>
    </row>
    <row r="147" spans="1:86" ht="75" x14ac:dyDescent="0.25">
      <c r="A147" s="19" t="s">
        <v>212</v>
      </c>
      <c r="B147" s="19"/>
      <c r="C147" s="38" t="s">
        <v>222</v>
      </c>
      <c r="D147" s="39" t="s">
        <v>223</v>
      </c>
      <c r="E147" s="39" t="s">
        <v>390</v>
      </c>
      <c r="F147" s="39">
        <v>2019</v>
      </c>
      <c r="G147" s="39">
        <v>2019</v>
      </c>
      <c r="H147" s="19">
        <v>2019</v>
      </c>
      <c r="I147" s="13"/>
      <c r="J147" s="13"/>
      <c r="K147" s="40"/>
      <c r="L147" s="13"/>
      <c r="M147" s="13"/>
      <c r="N147" s="40"/>
      <c r="O147" s="13"/>
      <c r="P147" s="13"/>
      <c r="Q147" s="13">
        <v>1.7609999999999999</v>
      </c>
      <c r="R147" s="13">
        <v>1.7609999999999999</v>
      </c>
      <c r="S147" s="13">
        <v>1.7609999999999999</v>
      </c>
      <c r="T147" s="13">
        <v>1.7609999999999999</v>
      </c>
      <c r="U147" s="42">
        <f t="shared" si="182"/>
        <v>1.7609999999999999</v>
      </c>
      <c r="V147" s="13">
        <f t="shared" si="183"/>
        <v>0</v>
      </c>
      <c r="W147" s="13">
        <f t="shared" si="184"/>
        <v>1.7609999999999999</v>
      </c>
      <c r="X147" s="13">
        <f t="shared" si="185"/>
        <v>1.7609999999999999</v>
      </c>
      <c r="Y147" s="13">
        <f t="shared" si="186"/>
        <v>0</v>
      </c>
      <c r="Z147" s="13"/>
      <c r="AA147" s="13"/>
      <c r="AB147" s="13"/>
      <c r="AC147" s="8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>
        <f t="shared" si="187"/>
        <v>1.7609999999999999</v>
      </c>
      <c r="BO147" s="13"/>
      <c r="BP147" s="13"/>
      <c r="BQ147" s="30">
        <v>1.7609999999999999</v>
      </c>
      <c r="BR147" s="13"/>
      <c r="BS147" s="13">
        <f t="shared" si="188"/>
        <v>0</v>
      </c>
      <c r="BT147" s="13"/>
      <c r="BU147" s="13"/>
      <c r="BV147" s="2"/>
      <c r="BW147" s="13"/>
      <c r="BX147" s="13">
        <f t="shared" si="189"/>
        <v>1.7609999999999999</v>
      </c>
      <c r="BY147" s="13">
        <f t="shared" si="190"/>
        <v>0</v>
      </c>
      <c r="BZ147" s="13">
        <f t="shared" si="191"/>
        <v>0</v>
      </c>
      <c r="CA147" s="13">
        <f t="shared" si="192"/>
        <v>1.7609999999999999</v>
      </c>
      <c r="CB147" s="13">
        <f t="shared" si="193"/>
        <v>0</v>
      </c>
      <c r="CC147" s="13">
        <f t="shared" si="194"/>
        <v>0</v>
      </c>
      <c r="CD147" s="13">
        <f t="shared" si="195"/>
        <v>0</v>
      </c>
      <c r="CE147" s="13">
        <f t="shared" si="196"/>
        <v>0</v>
      </c>
      <c r="CF147" s="13">
        <f t="shared" si="197"/>
        <v>0</v>
      </c>
      <c r="CG147" s="13">
        <f t="shared" si="198"/>
        <v>0</v>
      </c>
      <c r="CH147" s="9" t="s">
        <v>416</v>
      </c>
    </row>
    <row r="148" spans="1:86" ht="75" x14ac:dyDescent="0.25">
      <c r="A148" s="19" t="s">
        <v>212</v>
      </c>
      <c r="B148" s="19"/>
      <c r="C148" s="38" t="s">
        <v>224</v>
      </c>
      <c r="D148" s="39" t="s">
        <v>225</v>
      </c>
      <c r="E148" s="39" t="s">
        <v>390</v>
      </c>
      <c r="F148" s="39">
        <v>2018</v>
      </c>
      <c r="G148" s="39">
        <v>2018</v>
      </c>
      <c r="H148" s="19">
        <v>2019</v>
      </c>
      <c r="I148" s="13"/>
      <c r="J148" s="13"/>
      <c r="K148" s="40"/>
      <c r="L148" s="13"/>
      <c r="M148" s="13"/>
      <c r="N148" s="40"/>
      <c r="O148" s="13"/>
      <c r="P148" s="13"/>
      <c r="Q148" s="13">
        <v>0.86899999999999999</v>
      </c>
      <c r="R148" s="13">
        <v>0.86899999999999999</v>
      </c>
      <c r="S148" s="13">
        <v>0.86899999999999999</v>
      </c>
      <c r="T148" s="13">
        <v>0.86899999999999999</v>
      </c>
      <c r="U148" s="42">
        <f t="shared" si="182"/>
        <v>0.86899999999999999</v>
      </c>
      <c r="V148" s="13">
        <f t="shared" si="183"/>
        <v>0</v>
      </c>
      <c r="W148" s="13">
        <f t="shared" si="184"/>
        <v>0.86899999999999999</v>
      </c>
      <c r="X148" s="13">
        <f t="shared" si="185"/>
        <v>0.86899999999999999</v>
      </c>
      <c r="Y148" s="13">
        <f t="shared" si="186"/>
        <v>0</v>
      </c>
      <c r="Z148" s="13"/>
      <c r="AA148" s="13"/>
      <c r="AB148" s="13"/>
      <c r="AC148" s="8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>
        <f t="shared" ref="BD148:BD157" si="199">BE148+BF148+BG148+BH148</f>
        <v>0.86899999999999999</v>
      </c>
      <c r="BE148" s="13"/>
      <c r="BF148" s="13"/>
      <c r="BG148" s="36">
        <v>0.86899999999999999</v>
      </c>
      <c r="BH148" s="13"/>
      <c r="BI148" s="13">
        <f t="shared" ref="BI148:BI157" si="200">BJ148+BK148+BL148+BM148</f>
        <v>0</v>
      </c>
      <c r="BJ148" s="13"/>
      <c r="BK148" s="13"/>
      <c r="BL148" s="1">
        <v>0</v>
      </c>
      <c r="BM148" s="13"/>
      <c r="BN148" s="13">
        <f t="shared" si="187"/>
        <v>0</v>
      </c>
      <c r="BO148" s="13"/>
      <c r="BP148" s="13"/>
      <c r="BQ148" s="30">
        <v>0</v>
      </c>
      <c r="BR148" s="13"/>
      <c r="BS148" s="13">
        <f t="shared" si="188"/>
        <v>0</v>
      </c>
      <c r="BT148" s="13"/>
      <c r="BU148" s="13"/>
      <c r="BV148" s="2"/>
      <c r="BW148" s="13"/>
      <c r="BX148" s="13">
        <f t="shared" si="189"/>
        <v>0.86899999999999999</v>
      </c>
      <c r="BY148" s="13">
        <f t="shared" si="190"/>
        <v>0</v>
      </c>
      <c r="BZ148" s="13">
        <f t="shared" si="191"/>
        <v>0</v>
      </c>
      <c r="CA148" s="13">
        <f t="shared" si="192"/>
        <v>0.86899999999999999</v>
      </c>
      <c r="CB148" s="13">
        <f t="shared" si="193"/>
        <v>0</v>
      </c>
      <c r="CC148" s="13">
        <f t="shared" si="194"/>
        <v>0</v>
      </c>
      <c r="CD148" s="13">
        <f t="shared" si="195"/>
        <v>0</v>
      </c>
      <c r="CE148" s="13">
        <f t="shared" si="196"/>
        <v>0</v>
      </c>
      <c r="CF148" s="13">
        <f t="shared" si="197"/>
        <v>0</v>
      </c>
      <c r="CG148" s="13">
        <f t="shared" si="198"/>
        <v>0</v>
      </c>
      <c r="CH148" s="9" t="s">
        <v>416</v>
      </c>
    </row>
    <row r="149" spans="1:86" ht="75" x14ac:dyDescent="0.25">
      <c r="A149" s="19" t="s">
        <v>212</v>
      </c>
      <c r="B149" s="19"/>
      <c r="C149" s="38" t="s">
        <v>226</v>
      </c>
      <c r="D149" s="39" t="s">
        <v>227</v>
      </c>
      <c r="E149" s="39" t="s">
        <v>390</v>
      </c>
      <c r="F149" s="39">
        <v>2018</v>
      </c>
      <c r="G149" s="39">
        <v>2018</v>
      </c>
      <c r="H149" s="33">
        <v>2019</v>
      </c>
      <c r="I149" s="13"/>
      <c r="J149" s="13"/>
      <c r="K149" s="40"/>
      <c r="L149" s="13"/>
      <c r="M149" s="13"/>
      <c r="N149" s="40"/>
      <c r="O149" s="13"/>
      <c r="P149" s="13"/>
      <c r="Q149" s="13">
        <v>1.7110000000000001</v>
      </c>
      <c r="R149" s="13">
        <v>1.7110000000000001</v>
      </c>
      <c r="S149" s="13">
        <v>1.7110000000000001</v>
      </c>
      <c r="T149" s="13">
        <v>1.7110000000000001</v>
      </c>
      <c r="U149" s="42">
        <f t="shared" si="182"/>
        <v>1.7110000000000001</v>
      </c>
      <c r="V149" s="13">
        <f t="shared" si="183"/>
        <v>0</v>
      </c>
      <c r="W149" s="13">
        <f t="shared" si="184"/>
        <v>1.7110000000000001</v>
      </c>
      <c r="X149" s="13">
        <f t="shared" si="185"/>
        <v>1.7110000000000001</v>
      </c>
      <c r="Y149" s="13">
        <f t="shared" si="186"/>
        <v>0</v>
      </c>
      <c r="Z149" s="13"/>
      <c r="AA149" s="13"/>
      <c r="AB149" s="13"/>
      <c r="AC149" s="8"/>
      <c r="AD149" s="13"/>
      <c r="AE149" s="13"/>
      <c r="AF149" s="13"/>
      <c r="AG149" s="13"/>
      <c r="AH149" s="13"/>
      <c r="AI149" s="13"/>
      <c r="AJ149" s="13">
        <v>1.7110000000000001</v>
      </c>
      <c r="AK149" s="13"/>
      <c r="AL149" s="13"/>
      <c r="AM149" s="13">
        <v>1.7110000000000001</v>
      </c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>
        <f t="shared" si="199"/>
        <v>1.7110000000000001</v>
      </c>
      <c r="BE149" s="13"/>
      <c r="BF149" s="13"/>
      <c r="BG149" s="36">
        <v>1.7110000000000001</v>
      </c>
      <c r="BH149" s="13"/>
      <c r="BI149" s="13">
        <f t="shared" si="200"/>
        <v>0</v>
      </c>
      <c r="BJ149" s="13"/>
      <c r="BK149" s="13"/>
      <c r="BL149" s="1">
        <v>0</v>
      </c>
      <c r="BM149" s="13"/>
      <c r="BN149" s="13">
        <f t="shared" si="187"/>
        <v>0</v>
      </c>
      <c r="BO149" s="13"/>
      <c r="BP149" s="13"/>
      <c r="BQ149" s="30">
        <v>0</v>
      </c>
      <c r="BR149" s="13"/>
      <c r="BS149" s="13">
        <f t="shared" si="188"/>
        <v>0</v>
      </c>
      <c r="BT149" s="13"/>
      <c r="BU149" s="13"/>
      <c r="BV149" s="2"/>
      <c r="BW149" s="13"/>
      <c r="BX149" s="13">
        <f t="shared" si="189"/>
        <v>1.7110000000000001</v>
      </c>
      <c r="BY149" s="13">
        <f t="shared" si="190"/>
        <v>0</v>
      </c>
      <c r="BZ149" s="13">
        <f t="shared" si="191"/>
        <v>0</v>
      </c>
      <c r="CA149" s="13">
        <f t="shared" si="192"/>
        <v>1.7110000000000001</v>
      </c>
      <c r="CB149" s="13">
        <f t="shared" si="193"/>
        <v>0</v>
      </c>
      <c r="CC149" s="13">
        <f t="shared" si="194"/>
        <v>0</v>
      </c>
      <c r="CD149" s="13">
        <f t="shared" si="195"/>
        <v>0</v>
      </c>
      <c r="CE149" s="13">
        <f t="shared" si="196"/>
        <v>0</v>
      </c>
      <c r="CF149" s="13">
        <f t="shared" si="197"/>
        <v>0</v>
      </c>
      <c r="CG149" s="13">
        <f t="shared" si="198"/>
        <v>0</v>
      </c>
      <c r="CH149" s="9" t="s">
        <v>416</v>
      </c>
    </row>
    <row r="150" spans="1:86" ht="75" x14ac:dyDescent="0.25">
      <c r="A150" s="19" t="s">
        <v>212</v>
      </c>
      <c r="B150" s="19"/>
      <c r="C150" s="38" t="s">
        <v>228</v>
      </c>
      <c r="D150" s="39" t="s">
        <v>229</v>
      </c>
      <c r="E150" s="39" t="s">
        <v>390</v>
      </c>
      <c r="F150" s="39">
        <v>2018</v>
      </c>
      <c r="G150" s="39">
        <v>2018</v>
      </c>
      <c r="H150" s="33">
        <v>2019</v>
      </c>
      <c r="I150" s="13"/>
      <c r="J150" s="13"/>
      <c r="K150" s="40"/>
      <c r="L150" s="13"/>
      <c r="M150" s="13"/>
      <c r="N150" s="40"/>
      <c r="O150" s="13"/>
      <c r="P150" s="13"/>
      <c r="Q150" s="13">
        <v>4.1120000000000001</v>
      </c>
      <c r="R150" s="13">
        <v>4.1120000000000001</v>
      </c>
      <c r="S150" s="13">
        <v>4.1120000000000001</v>
      </c>
      <c r="T150" s="13">
        <v>4.1120000000000001</v>
      </c>
      <c r="U150" s="42">
        <f t="shared" si="182"/>
        <v>4.1120000000000001</v>
      </c>
      <c r="V150" s="13">
        <f t="shared" si="183"/>
        <v>0</v>
      </c>
      <c r="W150" s="13">
        <f t="shared" si="184"/>
        <v>4.1120000000000001</v>
      </c>
      <c r="X150" s="13">
        <f t="shared" si="185"/>
        <v>4.1120000000000001</v>
      </c>
      <c r="Y150" s="13">
        <f t="shared" si="186"/>
        <v>0</v>
      </c>
      <c r="Z150" s="13"/>
      <c r="AA150" s="13"/>
      <c r="AB150" s="13"/>
      <c r="AC150" s="8"/>
      <c r="AD150" s="13"/>
      <c r="AE150" s="13"/>
      <c r="AF150" s="13"/>
      <c r="AG150" s="13"/>
      <c r="AH150" s="13"/>
      <c r="AI150" s="13"/>
      <c r="AJ150" s="13">
        <v>4.1120000000000001</v>
      </c>
      <c r="AK150" s="13"/>
      <c r="AL150" s="13"/>
      <c r="AM150" s="13">
        <v>4.1120000000000001</v>
      </c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>
        <f t="shared" si="199"/>
        <v>4.1120000000000001</v>
      </c>
      <c r="BE150" s="13"/>
      <c r="BF150" s="13"/>
      <c r="BG150" s="36">
        <v>4.1120000000000001</v>
      </c>
      <c r="BH150" s="13"/>
      <c r="BI150" s="13">
        <f t="shared" si="200"/>
        <v>0</v>
      </c>
      <c r="BJ150" s="13"/>
      <c r="BK150" s="13"/>
      <c r="BL150" s="1">
        <v>0</v>
      </c>
      <c r="BM150" s="13"/>
      <c r="BN150" s="13">
        <f t="shared" si="187"/>
        <v>0</v>
      </c>
      <c r="BO150" s="13"/>
      <c r="BP150" s="13"/>
      <c r="BQ150" s="30">
        <v>0</v>
      </c>
      <c r="BR150" s="13"/>
      <c r="BS150" s="13">
        <f t="shared" si="188"/>
        <v>0</v>
      </c>
      <c r="BT150" s="13"/>
      <c r="BU150" s="13"/>
      <c r="BV150" s="2"/>
      <c r="BW150" s="13"/>
      <c r="BX150" s="13">
        <f t="shared" si="189"/>
        <v>4.1120000000000001</v>
      </c>
      <c r="BY150" s="13">
        <f t="shared" si="190"/>
        <v>0</v>
      </c>
      <c r="BZ150" s="13">
        <f t="shared" si="191"/>
        <v>0</v>
      </c>
      <c r="CA150" s="13">
        <f t="shared" si="192"/>
        <v>4.1120000000000001</v>
      </c>
      <c r="CB150" s="13">
        <f t="shared" si="193"/>
        <v>0</v>
      </c>
      <c r="CC150" s="13">
        <f t="shared" si="194"/>
        <v>0</v>
      </c>
      <c r="CD150" s="13">
        <f t="shared" si="195"/>
        <v>0</v>
      </c>
      <c r="CE150" s="13">
        <f t="shared" si="196"/>
        <v>0</v>
      </c>
      <c r="CF150" s="13">
        <f t="shared" si="197"/>
        <v>0</v>
      </c>
      <c r="CG150" s="13">
        <f t="shared" si="198"/>
        <v>0</v>
      </c>
      <c r="CH150" s="9" t="s">
        <v>416</v>
      </c>
    </row>
    <row r="151" spans="1:86" ht="75" x14ac:dyDescent="0.25">
      <c r="A151" s="19" t="s">
        <v>212</v>
      </c>
      <c r="B151" s="19"/>
      <c r="C151" s="38" t="s">
        <v>338</v>
      </c>
      <c r="D151" s="39" t="s">
        <v>230</v>
      </c>
      <c r="E151" s="39" t="s">
        <v>391</v>
      </c>
      <c r="F151" s="39">
        <v>2018</v>
      </c>
      <c r="G151" s="39">
        <v>2018</v>
      </c>
      <c r="H151" s="33">
        <v>2019</v>
      </c>
      <c r="I151" s="13"/>
      <c r="J151" s="13"/>
      <c r="K151" s="40"/>
      <c r="L151" s="13"/>
      <c r="M151" s="13"/>
      <c r="N151" s="40"/>
      <c r="O151" s="13"/>
      <c r="P151" s="13"/>
      <c r="Q151" s="13">
        <v>4.2329999999999997</v>
      </c>
      <c r="R151" s="13">
        <v>4.2329999999999997</v>
      </c>
      <c r="S151" s="13">
        <v>4.3760000000000003</v>
      </c>
      <c r="T151" s="13">
        <v>4.3760000000000003</v>
      </c>
      <c r="U151" s="42">
        <f t="shared" si="182"/>
        <v>4.2329999999999997</v>
      </c>
      <c r="V151" s="13">
        <f t="shared" si="183"/>
        <v>0.14318099440000001</v>
      </c>
      <c r="W151" s="13">
        <f t="shared" si="184"/>
        <v>4.2329999999999997</v>
      </c>
      <c r="X151" s="13">
        <f t="shared" si="185"/>
        <v>4.2329999999999997</v>
      </c>
      <c r="Y151" s="13">
        <f t="shared" si="186"/>
        <v>0</v>
      </c>
      <c r="Z151" s="13"/>
      <c r="AA151" s="13"/>
      <c r="AB151" s="13"/>
      <c r="AC151" s="8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>
        <f t="shared" ref="AY151" si="201">AZ151+BA151+BB151+BC151</f>
        <v>0.14318099440000001</v>
      </c>
      <c r="AZ151" s="13"/>
      <c r="BA151" s="13"/>
      <c r="BB151" s="13">
        <v>0.14318099440000001</v>
      </c>
      <c r="BC151" s="13"/>
      <c r="BD151" s="13">
        <f t="shared" si="199"/>
        <v>4.2329999999999997</v>
      </c>
      <c r="BE151" s="13"/>
      <c r="BF151" s="13"/>
      <c r="BG151" s="36">
        <v>4.2329999999999997</v>
      </c>
      <c r="BH151" s="13"/>
      <c r="BI151" s="13">
        <f t="shared" si="200"/>
        <v>0</v>
      </c>
      <c r="BJ151" s="13"/>
      <c r="BK151" s="13"/>
      <c r="BL151" s="1">
        <v>0</v>
      </c>
      <c r="BM151" s="13"/>
      <c r="BN151" s="13">
        <f t="shared" si="187"/>
        <v>0</v>
      </c>
      <c r="BO151" s="13"/>
      <c r="BP151" s="13"/>
      <c r="BQ151" s="30">
        <v>0</v>
      </c>
      <c r="BR151" s="13"/>
      <c r="BS151" s="13">
        <f t="shared" si="188"/>
        <v>0</v>
      </c>
      <c r="BT151" s="13"/>
      <c r="BU151" s="13"/>
      <c r="BV151" s="2"/>
      <c r="BW151" s="13"/>
      <c r="BX151" s="13">
        <f t="shared" si="189"/>
        <v>4.3761809943999994</v>
      </c>
      <c r="BY151" s="13">
        <f t="shared" si="190"/>
        <v>0</v>
      </c>
      <c r="BZ151" s="13">
        <f t="shared" si="191"/>
        <v>0</v>
      </c>
      <c r="CA151" s="13">
        <f t="shared" si="192"/>
        <v>4.3761809943999994</v>
      </c>
      <c r="CB151" s="13">
        <f t="shared" si="193"/>
        <v>0</v>
      </c>
      <c r="CC151" s="13">
        <f t="shared" si="194"/>
        <v>0.14318099440000001</v>
      </c>
      <c r="CD151" s="13">
        <f t="shared" si="195"/>
        <v>0</v>
      </c>
      <c r="CE151" s="13">
        <f t="shared" si="196"/>
        <v>0</v>
      </c>
      <c r="CF151" s="13">
        <f t="shared" si="197"/>
        <v>0.14318099440000001</v>
      </c>
      <c r="CG151" s="13">
        <f t="shared" si="198"/>
        <v>0</v>
      </c>
      <c r="CH151" s="9" t="s">
        <v>416</v>
      </c>
    </row>
    <row r="152" spans="1:86" ht="75" x14ac:dyDescent="0.25">
      <c r="A152" s="19" t="s">
        <v>212</v>
      </c>
      <c r="B152" s="19"/>
      <c r="C152" s="38" t="s">
        <v>337</v>
      </c>
      <c r="D152" s="39" t="s">
        <v>231</v>
      </c>
      <c r="E152" s="39" t="s">
        <v>390</v>
      </c>
      <c r="F152" s="39">
        <v>2018</v>
      </c>
      <c r="G152" s="39">
        <v>2018</v>
      </c>
      <c r="H152" s="33">
        <v>2019</v>
      </c>
      <c r="I152" s="13"/>
      <c r="J152" s="13"/>
      <c r="K152" s="40"/>
      <c r="L152" s="13"/>
      <c r="M152" s="13"/>
      <c r="N152" s="40"/>
      <c r="O152" s="13"/>
      <c r="P152" s="13"/>
      <c r="Q152" s="13">
        <v>4.4370000000000003</v>
      </c>
      <c r="R152" s="13">
        <v>4.4370000000000003</v>
      </c>
      <c r="S152" s="13">
        <v>4.4370000000000003</v>
      </c>
      <c r="T152" s="13">
        <v>4.4370000000000003</v>
      </c>
      <c r="U152" s="42">
        <f t="shared" si="182"/>
        <v>4.4370000000000003</v>
      </c>
      <c r="V152" s="13">
        <f t="shared" si="183"/>
        <v>0</v>
      </c>
      <c r="W152" s="13">
        <f t="shared" si="184"/>
        <v>4.4370000000000003</v>
      </c>
      <c r="X152" s="13">
        <f t="shared" si="185"/>
        <v>4.4370000000000003</v>
      </c>
      <c r="Y152" s="13">
        <f t="shared" si="186"/>
        <v>0</v>
      </c>
      <c r="Z152" s="13"/>
      <c r="AA152" s="13"/>
      <c r="AB152" s="13"/>
      <c r="AC152" s="8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>
        <f t="shared" si="199"/>
        <v>4.4370000000000003</v>
      </c>
      <c r="BE152" s="13"/>
      <c r="BF152" s="13"/>
      <c r="BG152" s="36">
        <v>4.4370000000000003</v>
      </c>
      <c r="BH152" s="13"/>
      <c r="BI152" s="13">
        <f t="shared" si="200"/>
        <v>0</v>
      </c>
      <c r="BJ152" s="13"/>
      <c r="BK152" s="13"/>
      <c r="BL152" s="1">
        <v>0</v>
      </c>
      <c r="BM152" s="13"/>
      <c r="BN152" s="13">
        <f t="shared" si="187"/>
        <v>0</v>
      </c>
      <c r="BO152" s="13"/>
      <c r="BP152" s="13"/>
      <c r="BQ152" s="30">
        <v>0</v>
      </c>
      <c r="BR152" s="13"/>
      <c r="BS152" s="13">
        <f t="shared" si="188"/>
        <v>0</v>
      </c>
      <c r="BT152" s="13"/>
      <c r="BU152" s="13"/>
      <c r="BV152" s="2"/>
      <c r="BW152" s="13"/>
      <c r="BX152" s="13">
        <f t="shared" si="189"/>
        <v>4.4370000000000003</v>
      </c>
      <c r="BY152" s="13">
        <f t="shared" si="190"/>
        <v>0</v>
      </c>
      <c r="BZ152" s="13">
        <f t="shared" si="191"/>
        <v>0</v>
      </c>
      <c r="CA152" s="13">
        <f t="shared" si="192"/>
        <v>4.4370000000000003</v>
      </c>
      <c r="CB152" s="13">
        <f t="shared" si="193"/>
        <v>0</v>
      </c>
      <c r="CC152" s="13">
        <f t="shared" si="194"/>
        <v>0</v>
      </c>
      <c r="CD152" s="13">
        <f t="shared" si="195"/>
        <v>0</v>
      </c>
      <c r="CE152" s="13">
        <f t="shared" si="196"/>
        <v>0</v>
      </c>
      <c r="CF152" s="13">
        <f t="shared" si="197"/>
        <v>0</v>
      </c>
      <c r="CG152" s="13">
        <f t="shared" si="198"/>
        <v>0</v>
      </c>
      <c r="CH152" s="9" t="s">
        <v>416</v>
      </c>
    </row>
    <row r="153" spans="1:86" ht="45" x14ac:dyDescent="0.25">
      <c r="A153" s="19" t="s">
        <v>212</v>
      </c>
      <c r="B153" s="19"/>
      <c r="C153" s="38" t="s">
        <v>336</v>
      </c>
      <c r="D153" s="39" t="s">
        <v>232</v>
      </c>
      <c r="E153" s="39" t="s">
        <v>390</v>
      </c>
      <c r="F153" s="39">
        <v>2018</v>
      </c>
      <c r="G153" s="39">
        <v>2018</v>
      </c>
      <c r="H153" s="37">
        <v>2018</v>
      </c>
      <c r="I153" s="13"/>
      <c r="J153" s="13"/>
      <c r="K153" s="40"/>
      <c r="L153" s="13"/>
      <c r="M153" s="13"/>
      <c r="N153" s="40"/>
      <c r="O153" s="13"/>
      <c r="P153" s="13"/>
      <c r="Q153" s="13">
        <v>1.238</v>
      </c>
      <c r="R153" s="13">
        <v>1.238</v>
      </c>
      <c r="S153" s="13">
        <v>1.238</v>
      </c>
      <c r="T153" s="13">
        <v>1.238</v>
      </c>
      <c r="U153" s="42">
        <f t="shared" si="182"/>
        <v>1.238</v>
      </c>
      <c r="V153" s="13">
        <f t="shared" si="183"/>
        <v>1.238</v>
      </c>
      <c r="W153" s="13">
        <f t="shared" si="184"/>
        <v>1.238</v>
      </c>
      <c r="X153" s="13">
        <f t="shared" si="185"/>
        <v>1.238</v>
      </c>
      <c r="Y153" s="13">
        <f t="shared" si="186"/>
        <v>1.238</v>
      </c>
      <c r="Z153" s="13"/>
      <c r="AA153" s="13"/>
      <c r="AB153" s="13"/>
      <c r="AC153" s="8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>
        <f t="shared" si="199"/>
        <v>1.238</v>
      </c>
      <c r="BE153" s="13"/>
      <c r="BF153" s="13"/>
      <c r="BG153" s="36">
        <v>1.238</v>
      </c>
      <c r="BH153" s="13"/>
      <c r="BI153" s="13">
        <f t="shared" si="200"/>
        <v>1.238</v>
      </c>
      <c r="BJ153" s="13"/>
      <c r="BK153" s="13"/>
      <c r="BL153" s="1">
        <v>1.238</v>
      </c>
      <c r="BM153" s="13"/>
      <c r="BN153" s="13">
        <f t="shared" si="187"/>
        <v>0</v>
      </c>
      <c r="BO153" s="13"/>
      <c r="BP153" s="13"/>
      <c r="BQ153" s="30">
        <v>0</v>
      </c>
      <c r="BR153" s="13"/>
      <c r="BS153" s="13">
        <f t="shared" si="188"/>
        <v>0</v>
      </c>
      <c r="BT153" s="13"/>
      <c r="BU153" s="13"/>
      <c r="BV153" s="2"/>
      <c r="BW153" s="13"/>
      <c r="BX153" s="13">
        <f t="shared" si="189"/>
        <v>1.238</v>
      </c>
      <c r="BY153" s="13">
        <f t="shared" si="190"/>
        <v>0</v>
      </c>
      <c r="BZ153" s="13">
        <f t="shared" si="191"/>
        <v>0</v>
      </c>
      <c r="CA153" s="13">
        <f t="shared" si="192"/>
        <v>1.238</v>
      </c>
      <c r="CB153" s="13">
        <f t="shared" si="193"/>
        <v>0</v>
      </c>
      <c r="CC153" s="13">
        <f t="shared" si="194"/>
        <v>1.238</v>
      </c>
      <c r="CD153" s="13">
        <f t="shared" si="195"/>
        <v>0</v>
      </c>
      <c r="CE153" s="13">
        <f t="shared" si="196"/>
        <v>0</v>
      </c>
      <c r="CF153" s="13">
        <f t="shared" si="197"/>
        <v>1.238</v>
      </c>
      <c r="CG153" s="13">
        <f t="shared" si="198"/>
        <v>0</v>
      </c>
      <c r="CH153" s="9" t="s">
        <v>411</v>
      </c>
    </row>
    <row r="154" spans="1:86" ht="90" x14ac:dyDescent="0.25">
      <c r="A154" s="19" t="s">
        <v>212</v>
      </c>
      <c r="B154" s="19"/>
      <c r="C154" s="38" t="s">
        <v>233</v>
      </c>
      <c r="D154" s="39" t="s">
        <v>351</v>
      </c>
      <c r="E154" s="39" t="s">
        <v>390</v>
      </c>
      <c r="F154" s="39">
        <v>2018</v>
      </c>
      <c r="G154" s="39">
        <v>2018</v>
      </c>
      <c r="H154" s="19">
        <v>2019</v>
      </c>
      <c r="I154" s="13"/>
      <c r="J154" s="13"/>
      <c r="K154" s="40"/>
      <c r="L154" s="13"/>
      <c r="M154" s="13"/>
      <c r="N154" s="40"/>
      <c r="O154" s="13"/>
      <c r="P154" s="13"/>
      <c r="Q154" s="13">
        <v>2.1739999999999999</v>
      </c>
      <c r="R154" s="13">
        <v>2.1739999999999999</v>
      </c>
      <c r="S154" s="13">
        <v>2.1739999999999999</v>
      </c>
      <c r="T154" s="13">
        <v>2.1739999999999999</v>
      </c>
      <c r="U154" s="42">
        <f t="shared" si="182"/>
        <v>2.1739999999999999</v>
      </c>
      <c r="V154" s="13">
        <f t="shared" si="183"/>
        <v>0</v>
      </c>
      <c r="W154" s="13">
        <f t="shared" si="184"/>
        <v>2.1739999999999999</v>
      </c>
      <c r="X154" s="13">
        <f t="shared" si="185"/>
        <v>2.1739999999999999</v>
      </c>
      <c r="Y154" s="13">
        <f t="shared" si="186"/>
        <v>0</v>
      </c>
      <c r="Z154" s="13"/>
      <c r="AA154" s="13"/>
      <c r="AB154" s="13"/>
      <c r="AC154" s="8"/>
      <c r="AD154" s="13"/>
      <c r="AE154" s="13"/>
      <c r="AF154" s="13"/>
      <c r="AG154" s="13"/>
      <c r="AH154" s="13"/>
      <c r="AI154" s="13"/>
      <c r="AJ154" s="13">
        <v>2.79</v>
      </c>
      <c r="AK154" s="13"/>
      <c r="AL154" s="13"/>
      <c r="AM154" s="13">
        <v>2.79</v>
      </c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>
        <f t="shared" si="199"/>
        <v>2.1739999999999999</v>
      </c>
      <c r="BE154" s="13"/>
      <c r="BF154" s="13"/>
      <c r="BG154" s="36">
        <v>2.1739999999999999</v>
      </c>
      <c r="BH154" s="13"/>
      <c r="BI154" s="13">
        <f t="shared" si="200"/>
        <v>0</v>
      </c>
      <c r="BJ154" s="13"/>
      <c r="BK154" s="13"/>
      <c r="BL154" s="1">
        <v>0</v>
      </c>
      <c r="BM154" s="13"/>
      <c r="BN154" s="13">
        <f t="shared" si="187"/>
        <v>0</v>
      </c>
      <c r="BO154" s="13"/>
      <c r="BP154" s="13"/>
      <c r="BQ154" s="30">
        <v>0</v>
      </c>
      <c r="BR154" s="13"/>
      <c r="BS154" s="13">
        <f t="shared" si="188"/>
        <v>0</v>
      </c>
      <c r="BT154" s="13"/>
      <c r="BU154" s="13"/>
      <c r="BV154" s="2"/>
      <c r="BW154" s="13"/>
      <c r="BX154" s="13">
        <f t="shared" si="189"/>
        <v>2.1739999999999999</v>
      </c>
      <c r="BY154" s="13">
        <f t="shared" si="190"/>
        <v>0</v>
      </c>
      <c r="BZ154" s="13">
        <f t="shared" si="191"/>
        <v>0</v>
      </c>
      <c r="CA154" s="13">
        <f t="shared" si="192"/>
        <v>2.1739999999999999</v>
      </c>
      <c r="CB154" s="13">
        <f t="shared" si="193"/>
        <v>0</v>
      </c>
      <c r="CC154" s="13">
        <f t="shared" si="194"/>
        <v>0</v>
      </c>
      <c r="CD154" s="13">
        <f t="shared" si="195"/>
        <v>0</v>
      </c>
      <c r="CE154" s="13">
        <f t="shared" si="196"/>
        <v>0</v>
      </c>
      <c r="CF154" s="13">
        <f t="shared" si="197"/>
        <v>0</v>
      </c>
      <c r="CG154" s="13">
        <f t="shared" si="198"/>
        <v>0</v>
      </c>
      <c r="CH154" s="9" t="s">
        <v>415</v>
      </c>
    </row>
    <row r="155" spans="1:86" ht="90" x14ac:dyDescent="0.25">
      <c r="A155" s="19" t="s">
        <v>212</v>
      </c>
      <c r="B155" s="19"/>
      <c r="C155" s="38" t="s">
        <v>235</v>
      </c>
      <c r="D155" s="39" t="s">
        <v>352</v>
      </c>
      <c r="E155" s="39" t="s">
        <v>390</v>
      </c>
      <c r="F155" s="39">
        <v>2018</v>
      </c>
      <c r="G155" s="39">
        <v>2018</v>
      </c>
      <c r="H155" s="19">
        <v>2019</v>
      </c>
      <c r="I155" s="13"/>
      <c r="J155" s="13"/>
      <c r="K155" s="22"/>
      <c r="L155" s="13"/>
      <c r="M155" s="13"/>
      <c r="N155" s="40"/>
      <c r="O155" s="13"/>
      <c r="P155" s="13"/>
      <c r="Q155" s="13">
        <v>1.927</v>
      </c>
      <c r="R155" s="13">
        <v>1.927</v>
      </c>
      <c r="S155" s="13">
        <v>1.927</v>
      </c>
      <c r="T155" s="13">
        <v>1.927</v>
      </c>
      <c r="U155" s="42">
        <f t="shared" si="182"/>
        <v>1.927</v>
      </c>
      <c r="V155" s="13">
        <f t="shared" si="183"/>
        <v>0</v>
      </c>
      <c r="W155" s="13">
        <f t="shared" si="184"/>
        <v>1.927</v>
      </c>
      <c r="X155" s="13">
        <f t="shared" si="185"/>
        <v>1.927</v>
      </c>
      <c r="Y155" s="13">
        <f t="shared" si="186"/>
        <v>0</v>
      </c>
      <c r="Z155" s="13"/>
      <c r="AA155" s="13"/>
      <c r="AB155" s="13"/>
      <c r="AC155" s="8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>
        <f t="shared" si="199"/>
        <v>1.927</v>
      </c>
      <c r="BE155" s="13"/>
      <c r="BF155" s="13"/>
      <c r="BG155" s="36">
        <v>1.927</v>
      </c>
      <c r="BH155" s="13"/>
      <c r="BI155" s="13">
        <f t="shared" si="200"/>
        <v>0</v>
      </c>
      <c r="BJ155" s="13"/>
      <c r="BK155" s="13"/>
      <c r="BL155" s="1">
        <v>0</v>
      </c>
      <c r="BM155" s="13"/>
      <c r="BN155" s="13">
        <f t="shared" si="187"/>
        <v>0</v>
      </c>
      <c r="BO155" s="13"/>
      <c r="BP155" s="13"/>
      <c r="BQ155" s="30">
        <v>0</v>
      </c>
      <c r="BR155" s="13"/>
      <c r="BS155" s="13">
        <f t="shared" si="188"/>
        <v>0</v>
      </c>
      <c r="BT155" s="13"/>
      <c r="BU155" s="13"/>
      <c r="BV155" s="2"/>
      <c r="BW155" s="13"/>
      <c r="BX155" s="13">
        <f t="shared" si="189"/>
        <v>1.927</v>
      </c>
      <c r="BY155" s="13">
        <f t="shared" si="190"/>
        <v>0</v>
      </c>
      <c r="BZ155" s="13">
        <f t="shared" si="191"/>
        <v>0</v>
      </c>
      <c r="CA155" s="13">
        <f t="shared" si="192"/>
        <v>1.927</v>
      </c>
      <c r="CB155" s="13">
        <f t="shared" si="193"/>
        <v>0</v>
      </c>
      <c r="CC155" s="13">
        <f t="shared" si="194"/>
        <v>0</v>
      </c>
      <c r="CD155" s="13">
        <f t="shared" si="195"/>
        <v>0</v>
      </c>
      <c r="CE155" s="13">
        <f t="shared" si="196"/>
        <v>0</v>
      </c>
      <c r="CF155" s="13">
        <f t="shared" si="197"/>
        <v>0</v>
      </c>
      <c r="CG155" s="13">
        <f t="shared" si="198"/>
        <v>0</v>
      </c>
      <c r="CH155" s="9" t="s">
        <v>415</v>
      </c>
    </row>
    <row r="156" spans="1:86" ht="90" x14ac:dyDescent="0.25">
      <c r="A156" s="19" t="s">
        <v>212</v>
      </c>
      <c r="B156" s="19"/>
      <c r="C156" s="38" t="s">
        <v>237</v>
      </c>
      <c r="D156" s="39" t="s">
        <v>353</v>
      </c>
      <c r="E156" s="39" t="s">
        <v>390</v>
      </c>
      <c r="F156" s="39">
        <v>2018</v>
      </c>
      <c r="G156" s="39">
        <v>2018</v>
      </c>
      <c r="H156" s="19">
        <v>2019</v>
      </c>
      <c r="I156" s="13"/>
      <c r="J156" s="13"/>
      <c r="K156" s="40"/>
      <c r="L156" s="13"/>
      <c r="M156" s="13"/>
      <c r="N156" s="40"/>
      <c r="O156" s="13"/>
      <c r="P156" s="13"/>
      <c r="Q156" s="13">
        <v>3.0369999999999999</v>
      </c>
      <c r="R156" s="13">
        <v>3.0369999999999999</v>
      </c>
      <c r="S156" s="13">
        <v>3.0369999999999999</v>
      </c>
      <c r="T156" s="13">
        <v>3.0369999999999999</v>
      </c>
      <c r="U156" s="42">
        <f t="shared" si="182"/>
        <v>3.0369999999999999</v>
      </c>
      <c r="V156" s="13">
        <f t="shared" si="183"/>
        <v>0</v>
      </c>
      <c r="W156" s="13">
        <f t="shared" si="184"/>
        <v>3.0369999999999999</v>
      </c>
      <c r="X156" s="13">
        <f t="shared" si="185"/>
        <v>3.0369999999999999</v>
      </c>
      <c r="Y156" s="13">
        <f t="shared" si="186"/>
        <v>0</v>
      </c>
      <c r="Z156" s="13"/>
      <c r="AA156" s="13"/>
      <c r="AB156" s="13"/>
      <c r="AC156" s="8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>
        <f t="shared" si="199"/>
        <v>3.0369999999999999</v>
      </c>
      <c r="BE156" s="13"/>
      <c r="BF156" s="13"/>
      <c r="BG156" s="36">
        <v>3.0369999999999999</v>
      </c>
      <c r="BH156" s="13"/>
      <c r="BI156" s="13">
        <f t="shared" si="200"/>
        <v>0</v>
      </c>
      <c r="BJ156" s="13"/>
      <c r="BK156" s="13"/>
      <c r="BL156" s="1">
        <v>0</v>
      </c>
      <c r="BM156" s="13"/>
      <c r="BN156" s="13">
        <f t="shared" si="187"/>
        <v>0</v>
      </c>
      <c r="BO156" s="13"/>
      <c r="BP156" s="13"/>
      <c r="BQ156" s="30">
        <v>0</v>
      </c>
      <c r="BR156" s="13"/>
      <c r="BS156" s="13">
        <f t="shared" si="188"/>
        <v>0</v>
      </c>
      <c r="BT156" s="13"/>
      <c r="BU156" s="13"/>
      <c r="BV156" s="2"/>
      <c r="BW156" s="13"/>
      <c r="BX156" s="13">
        <f t="shared" si="189"/>
        <v>3.0369999999999999</v>
      </c>
      <c r="BY156" s="13">
        <f t="shared" si="190"/>
        <v>0</v>
      </c>
      <c r="BZ156" s="13">
        <f t="shared" si="191"/>
        <v>0</v>
      </c>
      <c r="CA156" s="13">
        <f t="shared" si="192"/>
        <v>3.0369999999999999</v>
      </c>
      <c r="CB156" s="13">
        <f t="shared" si="193"/>
        <v>0</v>
      </c>
      <c r="CC156" s="13">
        <f t="shared" si="194"/>
        <v>0</v>
      </c>
      <c r="CD156" s="13">
        <f t="shared" si="195"/>
        <v>0</v>
      </c>
      <c r="CE156" s="13">
        <f t="shared" si="196"/>
        <v>0</v>
      </c>
      <c r="CF156" s="13">
        <f t="shared" si="197"/>
        <v>0</v>
      </c>
      <c r="CG156" s="13">
        <f t="shared" si="198"/>
        <v>0</v>
      </c>
      <c r="CH156" s="9" t="s">
        <v>415</v>
      </c>
    </row>
    <row r="157" spans="1:86" ht="105" x14ac:dyDescent="0.25">
      <c r="A157" s="19" t="s">
        <v>212</v>
      </c>
      <c r="B157" s="19"/>
      <c r="C157" s="38" t="s">
        <v>378</v>
      </c>
      <c r="D157" s="39" t="s">
        <v>239</v>
      </c>
      <c r="E157" s="39" t="s">
        <v>391</v>
      </c>
      <c r="F157" s="39">
        <v>2016</v>
      </c>
      <c r="G157" s="39">
        <v>2019</v>
      </c>
      <c r="H157" s="37">
        <v>2019</v>
      </c>
      <c r="I157" s="13"/>
      <c r="J157" s="13"/>
      <c r="K157" s="40"/>
      <c r="L157" s="13"/>
      <c r="M157" s="13"/>
      <c r="N157" s="13"/>
      <c r="O157" s="13"/>
      <c r="P157" s="13"/>
      <c r="Q157" s="13">
        <v>18.8</v>
      </c>
      <c r="R157" s="13">
        <v>18.8</v>
      </c>
      <c r="S157" s="13">
        <v>12.829000000000001</v>
      </c>
      <c r="T157" s="13">
        <v>12.829000000000001</v>
      </c>
      <c r="U157" s="42">
        <f t="shared" si="182"/>
        <v>18.8</v>
      </c>
      <c r="V157" s="13">
        <f t="shared" si="183"/>
        <v>12.829383</v>
      </c>
      <c r="W157" s="13">
        <f t="shared" si="184"/>
        <v>17.616</v>
      </c>
      <c r="X157" s="13">
        <f t="shared" si="185"/>
        <v>17.068999999999999</v>
      </c>
      <c r="Y157" s="13">
        <f t="shared" si="186"/>
        <v>10.891</v>
      </c>
      <c r="Z157" s="13"/>
      <c r="AA157" s="13"/>
      <c r="AB157" s="13"/>
      <c r="AC157" s="8"/>
      <c r="AD157" s="13"/>
      <c r="AE157" s="13"/>
      <c r="AF157" s="13"/>
      <c r="AG157" s="13"/>
      <c r="AH157" s="13"/>
      <c r="AI157" s="13"/>
      <c r="AJ157" s="13">
        <v>5.9</v>
      </c>
      <c r="AK157" s="13"/>
      <c r="AL157" s="13"/>
      <c r="AM157" s="13">
        <v>5.9</v>
      </c>
      <c r="AN157" s="13"/>
      <c r="AO157" s="13">
        <v>1.1835</v>
      </c>
      <c r="AP157" s="13"/>
      <c r="AQ157" s="13"/>
      <c r="AR157" s="13">
        <v>1.1835</v>
      </c>
      <c r="AS157" s="13"/>
      <c r="AT157" s="13">
        <f>AU157+AV157+AW157+AX157</f>
        <v>0.54700000000000004</v>
      </c>
      <c r="AU157" s="13"/>
      <c r="AV157" s="13"/>
      <c r="AW157" s="13">
        <v>0.54700000000000004</v>
      </c>
      <c r="AX157" s="13"/>
      <c r="AY157" s="13">
        <f t="shared" ref="AY157" si="202">AZ157+BA157+BB157+BC157</f>
        <v>0.75488299999999997</v>
      </c>
      <c r="AZ157" s="13"/>
      <c r="BA157" s="13"/>
      <c r="BB157" s="13">
        <v>0.75488299999999997</v>
      </c>
      <c r="BC157" s="13"/>
      <c r="BD157" s="13">
        <f t="shared" si="199"/>
        <v>0</v>
      </c>
      <c r="BE157" s="13"/>
      <c r="BF157" s="13"/>
      <c r="BG157" s="1">
        <v>0</v>
      </c>
      <c r="BH157" s="13"/>
      <c r="BI157" s="13">
        <f t="shared" si="200"/>
        <v>5.34</v>
      </c>
      <c r="BJ157" s="13"/>
      <c r="BK157" s="13"/>
      <c r="BL157" s="1">
        <v>5.34</v>
      </c>
      <c r="BM157" s="13"/>
      <c r="BN157" s="13">
        <f t="shared" si="187"/>
        <v>17.068999999999999</v>
      </c>
      <c r="BO157" s="13"/>
      <c r="BP157" s="13"/>
      <c r="BQ157" s="30">
        <v>17.068999999999999</v>
      </c>
      <c r="BR157" s="13"/>
      <c r="BS157" s="13">
        <f t="shared" si="188"/>
        <v>5.5510000000000002</v>
      </c>
      <c r="BT157" s="13"/>
      <c r="BU157" s="13"/>
      <c r="BV157" s="2">
        <v>5.5510000000000002</v>
      </c>
      <c r="BW157" s="13"/>
      <c r="BX157" s="13">
        <f t="shared" si="189"/>
        <v>19.007382999999997</v>
      </c>
      <c r="BY157" s="13">
        <f t="shared" si="190"/>
        <v>0</v>
      </c>
      <c r="BZ157" s="13">
        <f t="shared" si="191"/>
        <v>0</v>
      </c>
      <c r="CA157" s="13">
        <f t="shared" si="192"/>
        <v>19.007382999999997</v>
      </c>
      <c r="CB157" s="13">
        <f t="shared" si="193"/>
        <v>0</v>
      </c>
      <c r="CC157" s="13">
        <f t="shared" si="194"/>
        <v>12.829383</v>
      </c>
      <c r="CD157" s="13">
        <f t="shared" si="195"/>
        <v>0</v>
      </c>
      <c r="CE157" s="13">
        <f t="shared" si="196"/>
        <v>0</v>
      </c>
      <c r="CF157" s="13">
        <f t="shared" si="197"/>
        <v>12.829383</v>
      </c>
      <c r="CG157" s="13">
        <f t="shared" si="198"/>
        <v>0</v>
      </c>
      <c r="CH157" s="9" t="s">
        <v>417</v>
      </c>
    </row>
    <row r="158" spans="1:86" x14ac:dyDescent="0.25">
      <c r="B158" s="3"/>
      <c r="C158" s="16"/>
      <c r="D158" s="3"/>
      <c r="E158" s="3"/>
      <c r="F158" s="3"/>
      <c r="H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AA158" s="24"/>
      <c r="AB158" s="24"/>
      <c r="AD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</row>
    <row r="159" spans="1:86" x14ac:dyDescent="0.25">
      <c r="B159" s="3"/>
      <c r="C159" s="16"/>
      <c r="D159" s="3"/>
      <c r="E159" s="3"/>
      <c r="F159" s="3"/>
      <c r="H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AA159" s="24"/>
      <c r="AB159" s="24"/>
      <c r="AD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</row>
    <row r="160" spans="1:86" x14ac:dyDescent="0.25">
      <c r="B160" s="3"/>
      <c r="C160" s="16"/>
      <c r="D160" s="3"/>
      <c r="E160" s="3"/>
      <c r="F160" s="3"/>
      <c r="H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AA160" s="24"/>
      <c r="AB160" s="24"/>
      <c r="AD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</row>
    <row r="161" spans="1:17" x14ac:dyDescent="0.25">
      <c r="C161" s="18"/>
    </row>
    <row r="162" spans="1:17" x14ac:dyDescent="0.25">
      <c r="A162" s="58" t="s">
        <v>329</v>
      </c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</row>
    <row r="163" spans="1:17" x14ac:dyDescent="0.25">
      <c r="A163" s="58" t="s">
        <v>330</v>
      </c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</row>
    <row r="164" spans="1:17" x14ac:dyDescent="0.25">
      <c r="A164" s="58" t="s">
        <v>331</v>
      </c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</row>
    <row r="165" spans="1:17" x14ac:dyDescent="0.25">
      <c r="A165" s="58" t="s">
        <v>332</v>
      </c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</row>
    <row r="166" spans="1:17" x14ac:dyDescent="0.25">
      <c r="C166" s="18"/>
    </row>
  </sheetData>
  <autoFilter ref="A16:CG157"/>
  <mergeCells count="45">
    <mergeCell ref="A7:CH7"/>
    <mergeCell ref="A5:CH5"/>
    <mergeCell ref="CC1:CG1"/>
    <mergeCell ref="CC2:CG2"/>
    <mergeCell ref="CC3:CG3"/>
    <mergeCell ref="A163:Q163"/>
    <mergeCell ref="A164:Q164"/>
    <mergeCell ref="A165:Q165"/>
    <mergeCell ref="BN14:BR14"/>
    <mergeCell ref="I14:K14"/>
    <mergeCell ref="L14:N14"/>
    <mergeCell ref="A13:A15"/>
    <mergeCell ref="C13:C15"/>
    <mergeCell ref="D13:D15"/>
    <mergeCell ref="BD14:BH14"/>
    <mergeCell ref="BI14:BM14"/>
    <mergeCell ref="AJ14:AN14"/>
    <mergeCell ref="AO14:AS14"/>
    <mergeCell ref="E13:E15"/>
    <mergeCell ref="F13:F15"/>
    <mergeCell ref="G13:H14"/>
    <mergeCell ref="A162:Q162"/>
    <mergeCell ref="Z13:AI13"/>
    <mergeCell ref="U13:V14"/>
    <mergeCell ref="W13:Y14"/>
    <mergeCell ref="Z14:AD14"/>
    <mergeCell ref="AE14:AI14"/>
    <mergeCell ref="I13:N13"/>
    <mergeCell ref="O13:O15"/>
    <mergeCell ref="P13:P15"/>
    <mergeCell ref="Q13:T13"/>
    <mergeCell ref="Q14:R14"/>
    <mergeCell ref="S14:T14"/>
    <mergeCell ref="N98:N99"/>
    <mergeCell ref="CH13:CH15"/>
    <mergeCell ref="A11:CH11"/>
    <mergeCell ref="A10:CH10"/>
    <mergeCell ref="A9:CH9"/>
    <mergeCell ref="A8:CH8"/>
    <mergeCell ref="BS14:BW14"/>
    <mergeCell ref="BX14:CB14"/>
    <mergeCell ref="CC14:CG14"/>
    <mergeCell ref="AJ13:CG13"/>
    <mergeCell ref="AT14:AX14"/>
    <mergeCell ref="AY14:BC14"/>
  </mergeCells>
  <pageMargins left="0.7" right="0.7" top="0.75" bottom="0.75" header="0.3" footer="0.3"/>
  <pageSetup paperSize="9" scale="1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ф.2 Финанс. кап. влож.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2018-04-03T04:27:15Z</dcterms:modified>
</cp:coreProperties>
</file>