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4800" windowWidth="22170" windowHeight="3990" tabRatio="858"/>
  </bookViews>
  <sheets>
    <sheet name="1 (2016)" sheetId="36" r:id="rId1"/>
  </sheets>
  <definedNames>
    <definedName name="_xlnm._FilterDatabase" localSheetId="0" hidden="1">'1 (2016)'!$A$18:$AI$155</definedName>
  </definedNames>
  <calcPr calcId="145621"/>
</workbook>
</file>

<file path=xl/calcChain.xml><?xml version="1.0" encoding="utf-8"?>
<calcChain xmlns="http://schemas.openxmlformats.org/spreadsheetml/2006/main">
  <c r="AC140" i="36" l="1"/>
  <c r="AE140" i="36"/>
  <c r="AD140" i="36"/>
  <c r="AB140" i="36"/>
  <c r="AA140" i="36"/>
  <c r="Z140" i="36"/>
  <c r="Y140" i="36"/>
  <c r="X140" i="36"/>
  <c r="W140" i="36"/>
  <c r="V140" i="36"/>
  <c r="U140" i="36"/>
  <c r="T140" i="36"/>
  <c r="S140" i="36"/>
  <c r="R140" i="36"/>
  <c r="Q140" i="36"/>
  <c r="P140" i="36"/>
  <c r="O140" i="36"/>
  <c r="N140" i="36"/>
  <c r="M140" i="36"/>
  <c r="L140" i="36"/>
  <c r="K140" i="36"/>
  <c r="J140" i="36"/>
  <c r="I140" i="36"/>
  <c r="H140" i="36"/>
  <c r="G140" i="36"/>
  <c r="F140" i="36"/>
  <c r="E140" i="36"/>
  <c r="D140" i="36"/>
  <c r="AI140" i="36"/>
  <c r="AH140" i="36"/>
  <c r="AG140" i="36"/>
  <c r="AF140" i="36"/>
  <c r="AI145" i="36" l="1"/>
  <c r="AH145" i="36"/>
  <c r="AH25" i="36" s="1"/>
  <c r="AG145" i="36"/>
  <c r="AG25" i="36" s="1"/>
  <c r="AF145" i="36"/>
  <c r="AE145" i="36"/>
  <c r="AD145" i="36"/>
  <c r="AD25" i="36" s="1"/>
  <c r="AC145" i="36"/>
  <c r="AC25" i="36" s="1"/>
  <c r="AB145" i="36"/>
  <c r="AA145" i="36"/>
  <c r="Z145" i="36"/>
  <c r="Z25" i="36" s="1"/>
  <c r="Y145" i="36"/>
  <c r="X145" i="36"/>
  <c r="W145" i="36"/>
  <c r="V145" i="36"/>
  <c r="V25" i="36" s="1"/>
  <c r="U145" i="36"/>
  <c r="U25" i="36" s="1"/>
  <c r="T145" i="36"/>
  <c r="S145" i="36"/>
  <c r="R145" i="36"/>
  <c r="R25" i="36" s="1"/>
  <c r="Q145" i="36"/>
  <c r="Q25" i="36" s="1"/>
  <c r="P145" i="36"/>
  <c r="O145" i="36"/>
  <c r="N145" i="36"/>
  <c r="N25" i="36" s="1"/>
  <c r="M145" i="36"/>
  <c r="M25" i="36" s="1"/>
  <c r="L145" i="36"/>
  <c r="K145" i="36"/>
  <c r="J145" i="36"/>
  <c r="J25" i="36" s="1"/>
  <c r="I145" i="36"/>
  <c r="H145" i="36"/>
  <c r="G145" i="36"/>
  <c r="F145" i="36"/>
  <c r="F25" i="36" s="1"/>
  <c r="E145" i="36"/>
  <c r="E25" i="36" s="1"/>
  <c r="D145" i="36"/>
  <c r="AH23" i="36"/>
  <c r="AD23" i="36"/>
  <c r="Z23" i="36"/>
  <c r="V23" i="36"/>
  <c r="R23" i="36"/>
  <c r="N23" i="36"/>
  <c r="J23" i="36"/>
  <c r="F23" i="36"/>
  <c r="AI137" i="36"/>
  <c r="AH137" i="36"/>
  <c r="AH22" i="36" s="1"/>
  <c r="AG137" i="36"/>
  <c r="AG22" i="36" s="1"/>
  <c r="AF137" i="36"/>
  <c r="AE137" i="36"/>
  <c r="AD137" i="36"/>
  <c r="AD22" i="36" s="1"/>
  <c r="AC137" i="36"/>
  <c r="AC22" i="36" s="1"/>
  <c r="AB137" i="36"/>
  <c r="AA137" i="36"/>
  <c r="Z137" i="36"/>
  <c r="Z22" i="36" s="1"/>
  <c r="Y137" i="36"/>
  <c r="X137" i="36"/>
  <c r="W137" i="36"/>
  <c r="V137" i="36"/>
  <c r="V22" i="36" s="1"/>
  <c r="U137" i="36"/>
  <c r="U22" i="36" s="1"/>
  <c r="T137" i="36"/>
  <c r="S137" i="36"/>
  <c r="R137" i="36"/>
  <c r="R22" i="36" s="1"/>
  <c r="Q137" i="36"/>
  <c r="Q22" i="36" s="1"/>
  <c r="P137" i="36"/>
  <c r="O137" i="36"/>
  <c r="N137" i="36"/>
  <c r="N22" i="36" s="1"/>
  <c r="M137" i="36"/>
  <c r="M22" i="36" s="1"/>
  <c r="L137" i="36"/>
  <c r="K137" i="36"/>
  <c r="J137" i="36"/>
  <c r="J22" i="36" s="1"/>
  <c r="I137" i="36"/>
  <c r="H137" i="36"/>
  <c r="G137" i="36"/>
  <c r="F137" i="36"/>
  <c r="F22" i="36" s="1"/>
  <c r="E137" i="36"/>
  <c r="E22" i="36" s="1"/>
  <c r="D137" i="36"/>
  <c r="AI122" i="36"/>
  <c r="AH122" i="36"/>
  <c r="AG122" i="36"/>
  <c r="AF122" i="36"/>
  <c r="AE122" i="36"/>
  <c r="AD122" i="36"/>
  <c r="AC122" i="36"/>
  <c r="AB122" i="36"/>
  <c r="AA122" i="36"/>
  <c r="Z122" i="36"/>
  <c r="Y122" i="36"/>
  <c r="X122" i="36"/>
  <c r="W122" i="36"/>
  <c r="V122" i="36"/>
  <c r="U122" i="36"/>
  <c r="T122" i="36"/>
  <c r="S122" i="36"/>
  <c r="R122" i="36"/>
  <c r="Q122" i="36"/>
  <c r="P122" i="36"/>
  <c r="O122" i="36"/>
  <c r="N122" i="36"/>
  <c r="M122" i="36"/>
  <c r="L122" i="36"/>
  <c r="K122" i="36"/>
  <c r="J122" i="36"/>
  <c r="I122" i="36"/>
  <c r="H122" i="36"/>
  <c r="G122" i="36"/>
  <c r="F122" i="36"/>
  <c r="E122" i="36"/>
  <c r="D122" i="36"/>
  <c r="AI121" i="36"/>
  <c r="AH121" i="36"/>
  <c r="AG121" i="36"/>
  <c r="AF121" i="36"/>
  <c r="AE121" i="36"/>
  <c r="AD121" i="36"/>
  <c r="AD78" i="36" s="1"/>
  <c r="AD21" i="36" s="1"/>
  <c r="AC121" i="36"/>
  <c r="AB121" i="36"/>
  <c r="AB78" i="36" s="1"/>
  <c r="AA121" i="36"/>
  <c r="Z121" i="36"/>
  <c r="Z78" i="36" s="1"/>
  <c r="Z21" i="36" s="1"/>
  <c r="Y121" i="36"/>
  <c r="Y78" i="36" s="1"/>
  <c r="Y21" i="36" s="1"/>
  <c r="X121" i="36"/>
  <c r="X78" i="36" s="1"/>
  <c r="W121" i="36"/>
  <c r="V121" i="36"/>
  <c r="V78" i="36" s="1"/>
  <c r="V21" i="36" s="1"/>
  <c r="U121" i="36"/>
  <c r="T121" i="36"/>
  <c r="T78" i="36" s="1"/>
  <c r="S121" i="36"/>
  <c r="R121" i="36"/>
  <c r="R78" i="36" s="1"/>
  <c r="R21" i="36" s="1"/>
  <c r="Q121" i="36"/>
  <c r="Q78" i="36" s="1"/>
  <c r="Q21" i="36" s="1"/>
  <c r="P121" i="36"/>
  <c r="P78" i="36" s="1"/>
  <c r="O121" i="36"/>
  <c r="N121" i="36"/>
  <c r="N78" i="36" s="1"/>
  <c r="N21" i="36" s="1"/>
  <c r="M121" i="36"/>
  <c r="L121" i="36"/>
  <c r="L78" i="36" s="1"/>
  <c r="K121" i="36"/>
  <c r="J121" i="36"/>
  <c r="J78" i="36" s="1"/>
  <c r="J21" i="36" s="1"/>
  <c r="I121" i="36"/>
  <c r="I78" i="36" s="1"/>
  <c r="I21" i="36" s="1"/>
  <c r="H121" i="36"/>
  <c r="H78" i="36" s="1"/>
  <c r="G121" i="36"/>
  <c r="F121" i="36"/>
  <c r="F78" i="36" s="1"/>
  <c r="F21" i="36" s="1"/>
  <c r="E121" i="36"/>
  <c r="D121" i="36"/>
  <c r="AI84" i="36"/>
  <c r="AH84" i="36"/>
  <c r="AG84" i="36"/>
  <c r="AF84" i="36"/>
  <c r="AE84" i="36"/>
  <c r="AD84" i="36"/>
  <c r="AC84" i="36"/>
  <c r="AB84" i="36"/>
  <c r="AA84" i="36"/>
  <c r="Z84" i="36"/>
  <c r="Y84" i="36"/>
  <c r="X84" i="36"/>
  <c r="W84" i="36"/>
  <c r="V84" i="36"/>
  <c r="U84" i="36"/>
  <c r="T84" i="36"/>
  <c r="S84" i="36"/>
  <c r="R84" i="36"/>
  <c r="Q84" i="36"/>
  <c r="P84" i="36"/>
  <c r="O84" i="36"/>
  <c r="N84" i="36"/>
  <c r="M84" i="36"/>
  <c r="L84" i="36"/>
  <c r="K84" i="36"/>
  <c r="J84" i="36"/>
  <c r="I84" i="36"/>
  <c r="H84" i="36"/>
  <c r="G84" i="36"/>
  <c r="F84" i="36"/>
  <c r="E84" i="36"/>
  <c r="D84" i="36"/>
  <c r="AI80" i="36"/>
  <c r="AH80" i="36"/>
  <c r="AG80" i="36"/>
  <c r="AF80" i="36"/>
  <c r="AE80" i="36"/>
  <c r="AD80" i="36"/>
  <c r="AC80" i="36"/>
  <c r="AB80" i="36"/>
  <c r="AA80" i="36"/>
  <c r="Z80" i="36"/>
  <c r="Y80" i="36"/>
  <c r="X80" i="36"/>
  <c r="W80" i="36"/>
  <c r="V80" i="36"/>
  <c r="U80" i="36"/>
  <c r="T80" i="36"/>
  <c r="S80" i="36"/>
  <c r="R80" i="36"/>
  <c r="Q80" i="36"/>
  <c r="P80" i="36"/>
  <c r="O80" i="36"/>
  <c r="N80" i="36"/>
  <c r="M80" i="36"/>
  <c r="L80" i="36"/>
  <c r="K80" i="36"/>
  <c r="J80" i="36"/>
  <c r="I80" i="36"/>
  <c r="H80" i="36"/>
  <c r="G80" i="36"/>
  <c r="F80" i="36"/>
  <c r="E80" i="36"/>
  <c r="D80" i="36"/>
  <c r="D79" i="36" s="1"/>
  <c r="D78" i="36" s="1"/>
  <c r="AI79" i="36"/>
  <c r="AH79" i="36"/>
  <c r="AH78" i="36" s="1"/>
  <c r="AG79" i="36"/>
  <c r="AF79" i="36"/>
  <c r="AF78" i="36" s="1"/>
  <c r="AF21" i="36" s="1"/>
  <c r="AI78" i="36"/>
  <c r="AE78" i="36"/>
  <c r="AE21" i="36" s="1"/>
  <c r="AC78" i="36"/>
  <c r="AC21" i="36" s="1"/>
  <c r="AA78" i="36"/>
  <c r="AA21" i="36" s="1"/>
  <c r="W78" i="36"/>
  <c r="W21" i="36" s="1"/>
  <c r="U78" i="36"/>
  <c r="S78" i="36"/>
  <c r="S21" i="36" s="1"/>
  <c r="O78" i="36"/>
  <c r="O21" i="36" s="1"/>
  <c r="M78" i="36"/>
  <c r="M21" i="36" s="1"/>
  <c r="K78" i="36"/>
  <c r="K21" i="36" s="1"/>
  <c r="G78" i="36"/>
  <c r="G21" i="36" s="1"/>
  <c r="E78" i="36"/>
  <c r="E21" i="36" s="1"/>
  <c r="AI64" i="36"/>
  <c r="AH64" i="36"/>
  <c r="AG64" i="36"/>
  <c r="AF64" i="36"/>
  <c r="AE64" i="36"/>
  <c r="AD64" i="36"/>
  <c r="AC64" i="36"/>
  <c r="AB64" i="36"/>
  <c r="AA64" i="36"/>
  <c r="Z64" i="36"/>
  <c r="Y64" i="36"/>
  <c r="X64" i="36"/>
  <c r="W64" i="36"/>
  <c r="V64" i="36"/>
  <c r="U64" i="36"/>
  <c r="T64" i="36"/>
  <c r="S64" i="36"/>
  <c r="R64" i="36"/>
  <c r="Q64" i="36"/>
  <c r="P64" i="36"/>
  <c r="O64" i="36"/>
  <c r="N64" i="36"/>
  <c r="M64" i="36"/>
  <c r="L64" i="36"/>
  <c r="K64" i="36"/>
  <c r="J64" i="36"/>
  <c r="I64" i="36"/>
  <c r="H64" i="36"/>
  <c r="G64" i="36"/>
  <c r="F64" i="36"/>
  <c r="E64" i="36"/>
  <c r="D64" i="36"/>
  <c r="AI45" i="36"/>
  <c r="AH45" i="36"/>
  <c r="AG45" i="36"/>
  <c r="AF45" i="36"/>
  <c r="AE45" i="36"/>
  <c r="AD45" i="36"/>
  <c r="AC45" i="36"/>
  <c r="AB45" i="36"/>
  <c r="AA45" i="36"/>
  <c r="Z45" i="36"/>
  <c r="Y45" i="36"/>
  <c r="X45" i="36"/>
  <c r="W45" i="36"/>
  <c r="V45" i="36"/>
  <c r="U45" i="36"/>
  <c r="T45" i="36"/>
  <c r="S45" i="36"/>
  <c r="R45" i="36"/>
  <c r="Q45" i="36"/>
  <c r="P45" i="36"/>
  <c r="O45" i="36"/>
  <c r="N45" i="36"/>
  <c r="M45" i="36"/>
  <c r="L45" i="36"/>
  <c r="K45" i="36"/>
  <c r="J45" i="36"/>
  <c r="I45" i="36"/>
  <c r="H45" i="36"/>
  <c r="G45" i="36"/>
  <c r="F45" i="36"/>
  <c r="E45" i="36"/>
  <c r="D45" i="36"/>
  <c r="AI44" i="36"/>
  <c r="AH44" i="36"/>
  <c r="AF44" i="36"/>
  <c r="AE44" i="36"/>
  <c r="AD44" i="36"/>
  <c r="AC44" i="36"/>
  <c r="AB44" i="36"/>
  <c r="AA44" i="36"/>
  <c r="Z44" i="36"/>
  <c r="Y44" i="36"/>
  <c r="X44" i="36"/>
  <c r="W44" i="36"/>
  <c r="V44" i="36"/>
  <c r="U44" i="36"/>
  <c r="T44" i="36"/>
  <c r="S44" i="36"/>
  <c r="R44" i="36"/>
  <c r="Q44" i="36"/>
  <c r="P44" i="36"/>
  <c r="O44" i="36"/>
  <c r="N44" i="36"/>
  <c r="M44" i="36"/>
  <c r="L44" i="36"/>
  <c r="K44" i="36"/>
  <c r="J44" i="36"/>
  <c r="I44" i="36"/>
  <c r="H44" i="36"/>
  <c r="G44" i="36"/>
  <c r="F44" i="36"/>
  <c r="E44" i="36"/>
  <c r="D44" i="36"/>
  <c r="AI35" i="36"/>
  <c r="AH35" i="36"/>
  <c r="AG35" i="36"/>
  <c r="AF35" i="36"/>
  <c r="AE35" i="36"/>
  <c r="AD35" i="36"/>
  <c r="AC35" i="36"/>
  <c r="AB35" i="36"/>
  <c r="AA35" i="36"/>
  <c r="Z35" i="36"/>
  <c r="Y35" i="36"/>
  <c r="X35" i="36"/>
  <c r="W35" i="36"/>
  <c r="V35" i="36"/>
  <c r="U35" i="36"/>
  <c r="T35" i="36"/>
  <c r="S35" i="36"/>
  <c r="R35" i="36"/>
  <c r="Q35" i="36"/>
  <c r="P35" i="36"/>
  <c r="O35" i="36"/>
  <c r="N35" i="36"/>
  <c r="M35" i="36"/>
  <c r="L35" i="36"/>
  <c r="K35" i="36"/>
  <c r="J35" i="36"/>
  <c r="I35" i="36"/>
  <c r="H35" i="36"/>
  <c r="G35" i="36"/>
  <c r="F35" i="36"/>
  <c r="E35" i="36"/>
  <c r="D35" i="36"/>
  <c r="AI32" i="36"/>
  <c r="AH32" i="36"/>
  <c r="AG32" i="36"/>
  <c r="AF32" i="36"/>
  <c r="AE32" i="36"/>
  <c r="AD32" i="36"/>
  <c r="AC32" i="36"/>
  <c r="AB32" i="36"/>
  <c r="AA32" i="36"/>
  <c r="Z32" i="36"/>
  <c r="Y32" i="36"/>
  <c r="X32" i="36"/>
  <c r="W32" i="36"/>
  <c r="V32" i="36"/>
  <c r="U32" i="36"/>
  <c r="T32" i="36"/>
  <c r="S32" i="36"/>
  <c r="R32" i="36"/>
  <c r="Q32" i="36"/>
  <c r="P32" i="36"/>
  <c r="O32" i="36"/>
  <c r="N32" i="36"/>
  <c r="M32" i="36"/>
  <c r="L32" i="36"/>
  <c r="K32" i="36"/>
  <c r="J32" i="36"/>
  <c r="I32" i="36"/>
  <c r="H32" i="36"/>
  <c r="G32" i="36"/>
  <c r="F32" i="36"/>
  <c r="E32" i="36"/>
  <c r="D32" i="36"/>
  <c r="AI28" i="36"/>
  <c r="AH28" i="36"/>
  <c r="AG28" i="36"/>
  <c r="AF28" i="36"/>
  <c r="AE28" i="36"/>
  <c r="AE27" i="36" s="1"/>
  <c r="AD28" i="36"/>
  <c r="AC28" i="36"/>
  <c r="AC27" i="36" s="1"/>
  <c r="AB28" i="36"/>
  <c r="AB27" i="36" s="1"/>
  <c r="AB20" i="36" s="1"/>
  <c r="AA28" i="36"/>
  <c r="AA27" i="36" s="1"/>
  <c r="Z28" i="36"/>
  <c r="Y28" i="36"/>
  <c r="Y27" i="36" s="1"/>
  <c r="X28" i="36"/>
  <c r="X27" i="36" s="1"/>
  <c r="X20" i="36" s="1"/>
  <c r="W28" i="36"/>
  <c r="W27" i="36" s="1"/>
  <c r="V28" i="36"/>
  <c r="U28" i="36"/>
  <c r="T28" i="36"/>
  <c r="T27" i="36" s="1"/>
  <c r="T20" i="36" s="1"/>
  <c r="S28" i="36"/>
  <c r="S27" i="36" s="1"/>
  <c r="R28" i="36"/>
  <c r="Q28" i="36"/>
  <c r="Q27" i="36" s="1"/>
  <c r="P28" i="36"/>
  <c r="O28" i="36"/>
  <c r="O27" i="36" s="1"/>
  <c r="N28" i="36"/>
  <c r="M28" i="36"/>
  <c r="M27" i="36" s="1"/>
  <c r="L28" i="36"/>
  <c r="L27" i="36" s="1"/>
  <c r="L20" i="36" s="1"/>
  <c r="K28" i="36"/>
  <c r="K27" i="36" s="1"/>
  <c r="J28" i="36"/>
  <c r="I28" i="36"/>
  <c r="I27" i="36" s="1"/>
  <c r="H28" i="36"/>
  <c r="G28" i="36"/>
  <c r="G27" i="36" s="1"/>
  <c r="F28" i="36"/>
  <c r="E28" i="36"/>
  <c r="E27" i="36" s="1"/>
  <c r="E20" i="36" s="1"/>
  <c r="D28" i="36"/>
  <c r="AI27" i="36"/>
  <c r="AI26" i="36" s="1"/>
  <c r="AH27" i="36"/>
  <c r="AD27" i="36"/>
  <c r="Z27" i="36"/>
  <c r="V27" i="36"/>
  <c r="U27" i="36"/>
  <c r="U20" i="36" s="1"/>
  <c r="R27" i="36"/>
  <c r="P27" i="36"/>
  <c r="P20" i="36" s="1"/>
  <c r="N27" i="36"/>
  <c r="J27" i="36"/>
  <c r="H27" i="36"/>
  <c r="AI25" i="36"/>
  <c r="AF25" i="36"/>
  <c r="AE25" i="36"/>
  <c r="AB25" i="36"/>
  <c r="AA25" i="36"/>
  <c r="Y25" i="36"/>
  <c r="X25" i="36"/>
  <c r="W25" i="36"/>
  <c r="T25" i="36"/>
  <c r="S25" i="36"/>
  <c r="P25" i="36"/>
  <c r="O25" i="36"/>
  <c r="L25" i="36"/>
  <c r="K25" i="36"/>
  <c r="I25" i="36"/>
  <c r="H25" i="36"/>
  <c r="G25" i="36"/>
  <c r="D25" i="36"/>
  <c r="AI24" i="36"/>
  <c r="AH24" i="36"/>
  <c r="AG24" i="36"/>
  <c r="AF24" i="36"/>
  <c r="AE24" i="36"/>
  <c r="AD24" i="36"/>
  <c r="AC24" i="36"/>
  <c r="AB24" i="36"/>
  <c r="AA24" i="36"/>
  <c r="Z24" i="36"/>
  <c r="Y24" i="36"/>
  <c r="X24" i="36"/>
  <c r="W24" i="36"/>
  <c r="V24" i="36"/>
  <c r="U24" i="36"/>
  <c r="T24" i="36"/>
  <c r="S24" i="36"/>
  <c r="R24" i="36"/>
  <c r="Q24" i="36"/>
  <c r="P24" i="36"/>
  <c r="O24" i="36"/>
  <c r="N24" i="36"/>
  <c r="M24" i="36"/>
  <c r="L24" i="36"/>
  <c r="K24" i="36"/>
  <c r="J24" i="36"/>
  <c r="I24" i="36"/>
  <c r="H24" i="36"/>
  <c r="G24" i="36"/>
  <c r="F24" i="36"/>
  <c r="E24" i="36"/>
  <c r="D24" i="36"/>
  <c r="AI23" i="36"/>
  <c r="AG23" i="36"/>
  <c r="AF23" i="36"/>
  <c r="AE23" i="36"/>
  <c r="AC23" i="36"/>
  <c r="AB23" i="36"/>
  <c r="AA23" i="36"/>
  <c r="Y23" i="36"/>
  <c r="X23" i="36"/>
  <c r="W23" i="36"/>
  <c r="U23" i="36"/>
  <c r="T23" i="36"/>
  <c r="S23" i="36"/>
  <c r="Q23" i="36"/>
  <c r="P23" i="36"/>
  <c r="O23" i="36"/>
  <c r="M23" i="36"/>
  <c r="L23" i="36"/>
  <c r="K23" i="36"/>
  <c r="I23" i="36"/>
  <c r="H23" i="36"/>
  <c r="G23" i="36"/>
  <c r="E23" i="36"/>
  <c r="D23" i="36"/>
  <c r="AI22" i="36"/>
  <c r="AF22" i="36"/>
  <c r="AE22" i="36"/>
  <c r="AB22" i="36"/>
  <c r="AA22" i="36"/>
  <c r="Y22" i="36"/>
  <c r="X22" i="36"/>
  <c r="W22" i="36"/>
  <c r="T22" i="36"/>
  <c r="S22" i="36"/>
  <c r="P22" i="36"/>
  <c r="O22" i="36"/>
  <c r="L22" i="36"/>
  <c r="K22" i="36"/>
  <c r="I22" i="36"/>
  <c r="H22" i="36"/>
  <c r="G22" i="36"/>
  <c r="D22" i="36"/>
  <c r="AI21" i="36"/>
  <c r="U21" i="36"/>
  <c r="AH20" i="36"/>
  <c r="H20" i="36"/>
  <c r="AG78" i="36" l="1"/>
  <c r="AG21" i="36" s="1"/>
  <c r="AG44" i="36"/>
  <c r="AG27" i="36" s="1"/>
  <c r="AG20" i="36" s="1"/>
  <c r="D27" i="36"/>
  <c r="D20" i="36" s="1"/>
  <c r="F27" i="36"/>
  <c r="F26" i="36" s="1"/>
  <c r="E19" i="36"/>
  <c r="U19" i="36"/>
  <c r="U26" i="36"/>
  <c r="I26" i="36"/>
  <c r="I20" i="36"/>
  <c r="I19" i="36" s="1"/>
  <c r="M20" i="36"/>
  <c r="M19" i="36" s="1"/>
  <c r="M26" i="36"/>
  <c r="Q26" i="36"/>
  <c r="Q20" i="36"/>
  <c r="Q19" i="36" s="1"/>
  <c r="Y26" i="36"/>
  <c r="Y20" i="36"/>
  <c r="Y19" i="36" s="1"/>
  <c r="AC26" i="36"/>
  <c r="AC20" i="36"/>
  <c r="AC19" i="36" s="1"/>
  <c r="AH21" i="36"/>
  <c r="AH19" i="36" s="1"/>
  <c r="AH26" i="36"/>
  <c r="J26" i="36"/>
  <c r="E26" i="36"/>
  <c r="V26" i="36"/>
  <c r="R26" i="36"/>
  <c r="Z26" i="36"/>
  <c r="N26" i="36"/>
  <c r="AD26" i="36"/>
  <c r="S26" i="36"/>
  <c r="S20" i="36"/>
  <c r="S19" i="36" s="1"/>
  <c r="G26" i="36"/>
  <c r="G20" i="36"/>
  <c r="G19" i="36" s="1"/>
  <c r="O26" i="36"/>
  <c r="O20" i="36"/>
  <c r="O19" i="36" s="1"/>
  <c r="W26" i="36"/>
  <c r="W20" i="36"/>
  <c r="W19" i="36" s="1"/>
  <c r="AE26" i="36"/>
  <c r="AE20" i="36"/>
  <c r="AE19" i="36" s="1"/>
  <c r="D21" i="36"/>
  <c r="H21" i="36"/>
  <c r="H19" i="36" s="1"/>
  <c r="H26" i="36"/>
  <c r="L26" i="36"/>
  <c r="L21" i="36"/>
  <c r="L19" i="36" s="1"/>
  <c r="P26" i="36"/>
  <c r="P21" i="36"/>
  <c r="P19" i="36" s="1"/>
  <c r="T21" i="36"/>
  <c r="T19" i="36" s="1"/>
  <c r="T26" i="36"/>
  <c r="X26" i="36"/>
  <c r="X21" i="36"/>
  <c r="X19" i="36" s="1"/>
  <c r="AB21" i="36"/>
  <c r="AB19" i="36" s="1"/>
  <c r="AB26" i="36"/>
  <c r="K26" i="36"/>
  <c r="K20" i="36"/>
  <c r="K19" i="36" s="1"/>
  <c r="AA26" i="36"/>
  <c r="AA20" i="36"/>
  <c r="AA19" i="36" s="1"/>
  <c r="J20" i="36"/>
  <c r="J19" i="36" s="1"/>
  <c r="N20" i="36"/>
  <c r="N19" i="36" s="1"/>
  <c r="R20" i="36"/>
  <c r="R19" i="36" s="1"/>
  <c r="V20" i="36"/>
  <c r="V19" i="36" s="1"/>
  <c r="Z20" i="36"/>
  <c r="Z19" i="36" s="1"/>
  <c r="AD20" i="36"/>
  <c r="AD19" i="36" s="1"/>
  <c r="AI20" i="36"/>
  <c r="AI19" i="36" s="1"/>
  <c r="AF27" i="36"/>
  <c r="AF20" i="36" s="1"/>
  <c r="AF19" i="36" s="1"/>
  <c r="AG19" i="36" l="1"/>
  <c r="AG26" i="36"/>
  <c r="D19" i="36"/>
  <c r="F20" i="36"/>
  <c r="F19" i="36" s="1"/>
  <c r="D26" i="36"/>
  <c r="AF26" i="36"/>
</calcChain>
</file>

<file path=xl/sharedStrings.xml><?xml version="1.0" encoding="utf-8"?>
<sst xmlns="http://schemas.openxmlformats.org/spreadsheetml/2006/main" count="487" uniqueCount="323">
  <si>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</si>
  <si>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</si>
  <si>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</si>
  <si>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</si>
  <si>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Инвестиционная программа филиала "Камчатский"  АО "Оборонэнерго"</t>
  </si>
  <si>
    <t xml:space="preserve"> полное наименование субъекта электроэнергетики</t>
  </si>
  <si>
    <t>Утвержденные плановые значения показателей приведены в соответствии с  Постановлением Региональной службы по тарифам и ценам Камчатского края от 13 августа 2015 г. № 146  "Об утверждении инвестиционной программы ОАО "Оборонэнерго" по Камчатскому краю на 2016-2019 годы".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</si>
  <si>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</si>
  <si>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</si>
  <si>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</si>
  <si>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</si>
  <si>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</si>
  <si>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</si>
  <si>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</si>
  <si>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</si>
  <si>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</si>
  <si>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</si>
  <si>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</si>
  <si>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увеличения мощности силовых трансформаторов на подстанциях в рамках осуществления  технологического присоединения, МВА 
</t>
  </si>
  <si>
    <t xml:space="preserve">Показатель увеличения протяженности линий электропередач в рамках осуществления технологического присоединения, км 
</t>
  </si>
  <si>
    <t>Показатель максимальной мощности присоединяемых потебителей</t>
  </si>
  <si>
    <t>Показатель максимальной   мощности присоединяемых объектовпо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</si>
  <si>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электростевого хозяйства, принадлежащих иным сетевым организациям или иным лицам</t>
  </si>
  <si>
    <t xml:space="preserve">Показатель увеличения мощности силовых (авто-) трансформаторов на ПС, не связанного с осуществлением ТП </t>
  </si>
  <si>
    <t xml:space="preserve">Показатель увеличения протяженности ЛЭП, не связанного с оуществлением ТП </t>
  </si>
  <si>
    <t>Показатель степени загрузки трансформаторной подстанци</t>
  </si>
  <si>
    <t xml:space="preserve">Показатель замены силовых (авто-) трансформаторов </t>
  </si>
  <si>
    <t>Показатель замены линий электропередач</t>
  </si>
  <si>
    <t>Показатель замены выключателей , шт.</t>
  </si>
  <si>
    <t>Наименование количественного показателя, соответствующего цели</t>
  </si>
  <si>
    <t>Показатель объема финансовых потребностей, необходимых для реализации мероприятий, млн. руб</t>
  </si>
  <si>
    <t>Утвержденный 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</si>
  <si>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</si>
  <si>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</si>
  <si>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</si>
  <si>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</si>
  <si>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</si>
  <si>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</si>
  <si>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</si>
  <si>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</si>
  <si>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</si>
  <si>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</si>
  <si>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</si>
  <si>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</si>
  <si>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</si>
  <si>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</si>
  <si>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</si>
  <si>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</si>
  <si>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</si>
  <si>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</si>
  <si>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</si>
  <si>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</si>
  <si>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</si>
  <si>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</si>
  <si>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</si>
  <si>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</si>
  <si>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</si>
  <si>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Г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</si>
  <si>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</si>
  <si>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</si>
  <si>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</si>
  <si>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</si>
  <si>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</si>
  <si>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</si>
  <si>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</si>
  <si>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</si>
  <si>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</si>
  <si>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</si>
  <si>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</si>
  <si>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Камчатский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</si>
  <si>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</si>
  <si>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</si>
  <si>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</si>
  <si>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</si>
  <si>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</si>
  <si>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</si>
  <si>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</si>
  <si>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</si>
  <si>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</si>
  <si>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</si>
  <si>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</si>
  <si>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</si>
  <si>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</si>
  <si>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</si>
  <si>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</si>
  <si>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</si>
  <si>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</si>
  <si>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</si>
  <si>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</si>
  <si>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</si>
  <si>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</si>
  <si>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</si>
  <si>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</si>
  <si>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</si>
  <si>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</si>
  <si>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</si>
  <si>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</si>
  <si>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</si>
  <si>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</si>
  <si>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</si>
  <si>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G/КМЧ/41/02/0001</t>
  </si>
  <si>
    <t>G/КМЧ/41/02/0002</t>
  </si>
  <si>
    <t>G/КМЧ/41/02/0003</t>
  </si>
  <si>
    <t>G/КМЧ/41/02/0004</t>
  </si>
  <si>
    <t>Строительство в рамках технологического присоединения объекта шифр 628/П (РП-18, РП-19)  (Строительство и реконструкция объектов энергообеспечения войсковой части 62695 )</t>
  </si>
  <si>
    <t>G/КМЧ/41/02/0005</t>
  </si>
  <si>
    <t>Строительствов рамках технологического присоединения зоны хранения №1,2,3 в/ч 26942" (шифры П-42/11-1, П-41/11-2, П-41/11-3 Южные Коряки) - ПС 35/10 кВ Арсенал</t>
  </si>
  <si>
    <t>G/КМЧ/41/02/0006</t>
  </si>
  <si>
    <t>Строительство и реконструкция в рамках технологического присоединения объекта шифр 3002/ПВ "Строительство и реконструкция объектов пункта погрузки изделий - ПС 35/6 кВ Вилюй</t>
  </si>
  <si>
    <t>G/КМЧ/41/02/0007</t>
  </si>
  <si>
    <t>Строительство в рамках технологического присоединения КЛ-0,4 кВ ТП-28 ф.4 ул. Петра Ильичева,38</t>
  </si>
  <si>
    <t>G/КМЧ/41/02/0008</t>
  </si>
  <si>
    <t>Строительство в рамках технологического присоединения ВЛ-0.4 кВ (ТП-855) штаб инв. № 240 - ул. Солнечная, 41</t>
  </si>
  <si>
    <t>G/КМЧ/41/02/0009</t>
  </si>
  <si>
    <t>Строительство в рамках технологического присоединения ВЛ-0,4 кВ ТП-847 ф.6-жилой дом (ул. 2-я Шевченко)</t>
  </si>
  <si>
    <t>G/КМЧ/41/02/0010</t>
  </si>
  <si>
    <t>Строительство в рамках технологического присоединения ВЛ-0.4 кВ ТП-386 ф.11 - владение 36 (СНТ "Пионер")</t>
  </si>
  <si>
    <t>G/КМЧ/41/02/0011</t>
  </si>
  <si>
    <t xml:space="preserve"> Строительство в рамках технологического присоединения КЛ-0.4 кВ ТП-366 ф.1 - магазин промтоваров</t>
  </si>
  <si>
    <t>G/КМЧ/41/02/0012</t>
  </si>
  <si>
    <t xml:space="preserve"> Строительство в рамках технологического присоединения КЛ-0.4 кВ ТП-399 - станция тех. обслуживания</t>
  </si>
  <si>
    <t>G/КМЧ/41/02/0013</t>
  </si>
  <si>
    <t>G/КМЧ/41/02/0014</t>
  </si>
  <si>
    <t>Строительство ВЛ-6 кВ от ТП-889 до ТП-847 район п. Радыгино</t>
  </si>
  <si>
    <t>G/КМЧ/41/02/0015</t>
  </si>
  <si>
    <t>Строительство КЛ-6 кВ от РТП "Ягодная" до РП-6</t>
  </si>
  <si>
    <t>G/КМЧ/41/02/0016</t>
  </si>
  <si>
    <t>Строительство КЛ-0.4 кВ от РУ-0.4 кВ ТП-356 до ВРУ жилого дома по ул. Мира,5</t>
  </si>
  <si>
    <t>G/КМЧ/41/02/0017</t>
  </si>
  <si>
    <t>Строительство КЛ-0.4 кВ от РУ-0.4 кВ ТП-378 до ВРУ жилого дома по ул. Мира,12</t>
  </si>
  <si>
    <t>G/КМЧ/41/02/0018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</si>
  <si>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</si>
  <si>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</si>
  <si>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ВЛ-0,4 кВ МТП-848 ф.1 - ул 2-я Шевченко (поселок) инв. № 865162842</t>
  </si>
  <si>
    <t>G/КМЧ/41/01/0001</t>
  </si>
  <si>
    <t>Реконструкция ВЛ-0,4 кВ ТП-219 (ПРЭС) ф.2 - ул.Красногвардейская инв.№865117183 дог87</t>
  </si>
  <si>
    <t>G/КМЧ/41/01/0002</t>
  </si>
  <si>
    <t>Реконструкция ВЛ-0,4 кВ ТП-301 - ф.25, ул.  Владивостокская инв.№865183243</t>
  </si>
  <si>
    <t>G/КМЧ/41/01/0003</t>
  </si>
  <si>
    <t>Реконструкция ВЛ-0,4 кВ ТП-821 ф.1 - ул.Фурманова инв №865117185</t>
  </si>
  <si>
    <t>G/КМЧ/41/01/0004</t>
  </si>
  <si>
    <t>Реконструкция ВЛ-0,4 кВ ТП-839 ф.2 - ул.Степная инв № 865117187</t>
  </si>
  <si>
    <t>G/КМЧ/41/01/0005</t>
  </si>
  <si>
    <t>Реконструкция ВЛ-0,4 кВ ТП-839 ф.4 - ул.Стеллера инв №865117181</t>
  </si>
  <si>
    <t>G/КМЧ/41/01/0006</t>
  </si>
  <si>
    <t>Реконструкция ВЛ-0,4 кВ ТП-839 ф.4 - ул.Стеллера инв №865117181 дог 19</t>
  </si>
  <si>
    <t>G/КМЧ/41/01/0007</t>
  </si>
  <si>
    <t>Реконструкция ВЛ-0,4 кВ ТП-839 ф.4 - ул.Стеллера инв №865117181 дог 87</t>
  </si>
  <si>
    <t>G/КМЧ/41/01/0008</t>
  </si>
  <si>
    <t>Реконструкция ВЛ-0,4 кВ ТП-847 ф.5 - ул. 2-я Шевченко  инв №865178152</t>
  </si>
  <si>
    <t>G/КМЧ/41/01/0009</t>
  </si>
  <si>
    <t>Реконструкция ВЛ-0,4 кВ ТП-847 ф.5 - ул. 2-я Шевченко  инв №865178152 дог18</t>
  </si>
  <si>
    <t>G/КМЧ/41/01/0010</t>
  </si>
  <si>
    <t xml:space="preserve">Реконструкция  ВЛ-0,4 кВ ТП-305 ф.3 - ул.Заводская СИП-4 4*35 0,202 км инв. №865117174 </t>
  </si>
  <si>
    <t>G/КМЧ/41/01/0011</t>
  </si>
  <si>
    <t>Реконструкция ВЛ-0,4 кВ ТП-507а ф.4 - Финский инв №865117204</t>
  </si>
  <si>
    <t>G/КМЧ/41/01/0012</t>
  </si>
  <si>
    <t>Технологическое присоединение объектов инфраструктуры администрации Вилючинского городского округа</t>
  </si>
  <si>
    <t>G/КМЧ/41/01/0013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</si>
  <si>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</si>
  <si>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</si>
  <si>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</si>
  <si>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</si>
  <si>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</si>
  <si>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</si>
  <si>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 РТП 110/35/6  кВ "Крашенинникова"</t>
  </si>
  <si>
    <t>G/КМЧ/41/01/0014</t>
  </si>
  <si>
    <t>Реконструкция Оборудование ТП-364  инв № 865117002</t>
  </si>
  <si>
    <t>G/КМЧ/41/01/0015</t>
  </si>
  <si>
    <t>G/КМЧ/41/01/0016</t>
  </si>
  <si>
    <t>Реконструкция ОРУ-35 кВ с установкой двух линейных ячеек на РТП-Приморская 110/35/6кВ мкр. Сельдевая (оборудование) инв. № 865116898</t>
  </si>
  <si>
    <t>G/КМЧ/41/01/0017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</si>
  <si>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</si>
  <si>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</si>
  <si>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МВ на ВВ на РП-3, П-К, (оборудование), инв №. 865117088 - 12 шт.</t>
  </si>
  <si>
    <t>G/КМЧ/41/01/0018</t>
  </si>
  <si>
    <t>G/КМЧ/41/01/0019</t>
  </si>
  <si>
    <t>G/КМЧ/41/01/0020</t>
  </si>
  <si>
    <t>G/КМЧ/41/01/0021</t>
  </si>
  <si>
    <t>G/КМЧ/41/01/0022</t>
  </si>
  <si>
    <t>Замены МВ на ВВ на РП-14 2х400 кВА (оборудование) инв. № 865116921 - 8 шт.</t>
  </si>
  <si>
    <t>G/КМЧ/41/01/0023</t>
  </si>
  <si>
    <t>Замена МВ на ВВ на РП-7 1х250 кВА. 1х160 КВА, Приморский (оборудование) инв. № 865117000- 7шт.</t>
  </si>
  <si>
    <t>G/КМЧ/41/01/0024</t>
  </si>
  <si>
    <t>Замена МВ на ВВ на РП-1, 2х250 кВА, пос. Англичанка (оборудование) инв. № 865117087 - 2 шт.</t>
  </si>
  <si>
    <t>G/КМЧ/41/01/0025</t>
  </si>
  <si>
    <t>Замена МВ на ВВ РТП-Ягодная 35/6 кВ 2х2500 кВА, Рыбачий (оборудование) инв. № 865116967 - 12 шт.</t>
  </si>
  <si>
    <t>G/КМЧ/41/01/0026</t>
  </si>
  <si>
    <t>G/КМЧ/41/01/0027</t>
  </si>
  <si>
    <t>РТП-Завойко 110/6 кВ 1х6300 кВА, 1х10000 кВА, П-Камчатский (оборудование) инв.№ 865116885 - Устройство системы отделитель-короткозамыкатель на ВВ-110 кВ (2 шт. 110 кВ), замена силового трансформатора Т-1 ТМН-6300 кВА</t>
  </si>
  <si>
    <t>G/КМЧ/41/01/0028</t>
  </si>
  <si>
    <t>G/КМЧ/41/01/0029</t>
  </si>
  <si>
    <t>G/КМЧ/41/01/0030</t>
  </si>
  <si>
    <t>G/КМЧ/41/01/0031</t>
  </si>
  <si>
    <t>Установка микропроцессорной АЧР на РТП-Приморская 110/35/6 2х16000 кВА кВ мкр. Сельдевая (оборудование) инв. № 865116898, ТОР-200 Н - 2 шт.</t>
  </si>
  <si>
    <t>G/КМЧ/41/01/0032</t>
  </si>
  <si>
    <t>G/КМЧ/41/01/0033</t>
  </si>
  <si>
    <t>G/КМЧ/41/01/0034</t>
  </si>
  <si>
    <t>G/КМЧ/41/01/0035</t>
  </si>
  <si>
    <t>G/КМЧ/41/01/0036</t>
  </si>
  <si>
    <t>G/КМЧ/41/01/0037</t>
  </si>
  <si>
    <t>G/КМЧ/41/01/0038</t>
  </si>
  <si>
    <t>G/КМЧ/41/01/0039</t>
  </si>
  <si>
    <t>Установка дуговой защиты на ТП-128 2 х630 кВА, (оборудование) инв. № 865117053, ЗДЗ Бреслер - 1 шт.</t>
  </si>
  <si>
    <t>G/КМЧ/41/01/0040</t>
  </si>
  <si>
    <t>G/КМЧ/41/01/0041</t>
  </si>
  <si>
    <t>G/КМЧ/41/01/0042</t>
  </si>
  <si>
    <t>G/КМЧ/41/01/0043</t>
  </si>
  <si>
    <t>G/КМЧ/41/01/0044</t>
  </si>
  <si>
    <t>G/КМЧ/41/01/0045</t>
  </si>
  <si>
    <t>G/КМЧ/41/01/0046</t>
  </si>
  <si>
    <t>G/КМЧ/41/01/0047</t>
  </si>
  <si>
    <t>G/КМЧ/41/01/0048</t>
  </si>
  <si>
    <t>Монтаж шкафа управления АВР-0.4 кВ РТП-Завойко 110/6 кВ 1х6300 кВА, 1х10000 кВА, П-К (оборудование) инв.  № 865116885</t>
  </si>
  <si>
    <t>G/КМЧ/41/01/0049</t>
  </si>
  <si>
    <t>Модернизация Оборудование ТП-318 инв №865116865</t>
  </si>
  <si>
    <t>G/КМЧ/41/01/0050</t>
  </si>
  <si>
    <t>Модернизация Оборудование ТП-359 инв №865117005</t>
  </si>
  <si>
    <t>G/КМЧ/41/01/0051</t>
  </si>
  <si>
    <t>Модернизация Оборудование ТП-140 инв №865116835</t>
  </si>
  <si>
    <t>G/КМЧ/41/01/0052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</si>
  <si>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</si>
  <si>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</si>
  <si>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</si>
  <si>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</si>
  <si>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G/КМЧ/41/01/0053</t>
  </si>
  <si>
    <t>КЛ 0,4 кВ ТП-388 – Кронштадская 12, инв. № 865116333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</si>
  <si>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</si>
  <si>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</si>
  <si>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</si>
  <si>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</si>
  <si>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</si>
  <si>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</si>
  <si>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</si>
  <si>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</si>
  <si>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</si>
  <si>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</si>
  <si>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</si>
  <si>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</si>
  <si>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</si>
  <si>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</si>
  <si>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</si>
  <si>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</si>
  <si>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</si>
  <si>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</si>
  <si>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</si>
  <si>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</si>
  <si>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</si>
  <si>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</si>
  <si>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</si>
  <si>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</si>
  <si>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</si>
  <si>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</si>
  <si>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</si>
  <si>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</si>
  <si>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</si>
  <si>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</si>
  <si>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</si>
  <si>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</si>
  <si>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</si>
  <si>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</si>
  <si>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G/КМЧ/41/02/0019</t>
  </si>
  <si>
    <t>G/КМЧ/41/02/0020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</si>
  <si>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</si>
  <si>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</si>
  <si>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</si>
  <si>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</si>
  <si>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G/КМЧ/41/03/0001</t>
  </si>
  <si>
    <t>G/КМЧ/41/03/0002</t>
  </si>
  <si>
    <t>G/КМЧ/41/03/0003</t>
  </si>
  <si>
    <t>G/КМЧ/41/03/0004</t>
  </si>
  <si>
    <t>G/КМЧ/41/03/0005</t>
  </si>
  <si>
    <t>G/КМЧ/41/03/0006</t>
  </si>
  <si>
    <t>G/КМЧ/41/03/0007</t>
  </si>
  <si>
    <t>G/КМЧ/41/03/0008</t>
  </si>
  <si>
    <t>Монтаж и пуско-наладка системы пожарной сигнализации оповещения людей о пожаре в г. Петропавловск-Камчатский, ул. Морская, д. 5</t>
  </si>
  <si>
    <t>G/КМЧ/41/02/0021</t>
  </si>
  <si>
    <t>G/КМЧ/41/02/0022</t>
  </si>
  <si>
    <t>G/КМЧ/41/04/0001</t>
  </si>
  <si>
    <t>Замена МВ на ВВ на ТП-104 1х400 кВА (оборудование) инв. № 865117033 - 1 шт.</t>
  </si>
  <si>
    <t>Замена МВ на ВВ на ТП-128 2х630 кВА (оборудование) инв. № 865117053 - 1 шт.</t>
  </si>
  <si>
    <t>База службы эксплуатации высоковольтных сетей в г. Елизово Камчатского края</t>
  </si>
  <si>
    <t>Замена МВ на ВВ на ТП-105 1х630 кВА, 1х500 кВА, мкр Антенное поле, П-К (оборудование) инв. № 865117035 - 1 шт.</t>
  </si>
  <si>
    <t>Замена МВ на ВВ на ТП-114 2х630 кВА, 1х500 кВА, мкр Антенное поле, П-К (оборудование) инв. № 865117041 - 1 шт.</t>
  </si>
  <si>
    <t>РТП-Завойко 110/6 кВ 1х6300 кВА, 1х10000 кВА, П-Камчатский (оборудование) инв.№ 865116885 - установка системы быстродействующего ввода резервного питания на РТП &lt;Завойко&gt;</t>
  </si>
  <si>
    <t>Установка устройства микропроцессорной защиты на РП-3, П-К (оборудование), инв. № 865117088, ТОР-200Л - 12 шт.</t>
  </si>
  <si>
    <t>Установка дуговой защиты на РП-3, П-К (оборудование), инв. № 865117088, ЗДЗ Бреслер - 12 шт.</t>
  </si>
  <si>
    <t>Установка защит для ввода 1 и ввода 2 на РТП-Завойко 110/6 кВ 1х6300 кВА, 1х10000 кВА, П-К (оборудования) инв. № 865116885, ТОР-200 В - 2 шт.</t>
  </si>
  <si>
    <t>Установка устройства микропроцессорной защиты на ТП-104 1х400 кВА (оборудование) инв. № 865117033, ТОР-200Л - 1шт.</t>
  </si>
  <si>
    <t>Установка дуговой защиты на ТП-104 1х400 КВА (оборудование) инв. № 865117033, ЗДЗ Бреслер - 1 шт.</t>
  </si>
  <si>
    <t>Установка устройства микропроцессорной защиты на ТП-105 1х630 кВА. 1х500 кВА. мкр. Антенное поле, П-К  (оборудование) инв. № 865117035, ТОР-200 Л - 1шт.</t>
  </si>
  <si>
    <t>Установка дуговой защиты на ТП-105 1х630 кВА. 1х500 кВА. мкр. Антенное поле, П-К  (оборудование) инв. № 865117035, ЗДЗ Бреслер - 1 шт.</t>
  </si>
  <si>
    <t>Установка устройства микропроцессорной защиты на ТП-114 2 х630 кВА, мкр. Антенное поле, П-К (оборудование) инв. № 865117041, ТОР-200 Л - 1шт.</t>
  </si>
  <si>
    <t>Установка дуговой защиты на ТП-114 2 х630 кВА, мкр. Антенное поле, П-К (оборудование) инв. № 865117041, ЗДЗ Бреслер - 1 шт.</t>
  </si>
  <si>
    <t>Установка устройства микропроцессорной защиты на ТП-128 2 х630 кВА, (оборудование) инв. № 865117053, ТОР -200 Л - 1шт.</t>
  </si>
  <si>
    <t>Установка устройства микропроцессорной защиты на РП-14 2х400 кВА  (оборудование) инв. № 865116921, ТОР -200 Л - 8 шт.</t>
  </si>
  <si>
    <t>Установка дуговой защиты РП-14 2х400 кВА  (оборудование) инв. № 865116921, ЗДЗ Бреслер - 8 шт.</t>
  </si>
  <si>
    <t>Установка устройства микропроцессорной защиты на РП-7 1х250 кВА, 1х160 кВА, Приморский, (оборудование) инв. № 865117000, ТОР -200 Л - 7 шт.</t>
  </si>
  <si>
    <t>Установка дуговой защиты РП-7 1х250 кВА, 1х160 кВА, Приморский, (оборудование) инв. № 865117000, ЗДЗ Бреслер - 7 шт.</t>
  </si>
  <si>
    <t>Установка микропроцессорной АЧР на РТП-Завойко 110/6 кВ 1х6300 кВА, 1х10000 кВА, П-К (оборудование) инв. № 865116885, ТОР-200Н - 2 шт.</t>
  </si>
  <si>
    <t>Установка микропроцессорной защиты на РП-1, 2х250 кВА, пос. Англичанка (оборудование) инв. № 865117087, ТОР -200 Л - 2 шт.</t>
  </si>
  <si>
    <t>Устанвока дуговой защиты на РП-1, 2х250 кВА, пос. Англичанка (оборудование) инв. № 865117087, ЗДЗ Бреслер - 2 шт.</t>
  </si>
  <si>
    <t>Установка устройства микропроцессорной защиты на РТП-Ягодная 35/6 кВ 2х2500 кВА, Рыбачий (оборудование) инв. № 865116967, ТОР-200 Л- 12 шт.</t>
  </si>
  <si>
    <t>Установка дуговой защиты на РП-15 10 кВ Елизово, (оборудование) инв. № 865116895, ЗДЗ Бреслер - 9 шт.</t>
  </si>
  <si>
    <t xml:space="preserve">Комплекс для релейной защиты и автоматики РЕТОМ-61  </t>
  </si>
  <si>
    <t>Вольтфазоамперметр цифровой Ретометр-М2 с акссесуарами</t>
  </si>
  <si>
    <t xml:space="preserve">Комплекс измерительный для прогрузки первичным током Ретом-30 кА </t>
  </si>
  <si>
    <t xml:space="preserve">Измеритель коэффициента трансформации TTR 330 </t>
  </si>
  <si>
    <t xml:space="preserve">Тестер трансформаторов тока MRCT </t>
  </si>
  <si>
    <t>Измеритель сопротивления обмоток постоянному току MTO 210</t>
  </si>
  <si>
    <t xml:space="preserve">Стенд для механических испытаний СМИ-400К (600К) </t>
  </si>
  <si>
    <t xml:space="preserve">Высоковольтная испытательная лаборатория ЛЭИС-100КМ </t>
  </si>
  <si>
    <t>Объекты шифр 628/П и шифр 720/К ПС 110/6 кВ "Стеллера</t>
  </si>
  <si>
    <t>Объекты шифр 583 и шифр 720/Б ПС 110/6 кВ "Богатыревка"</t>
  </si>
  <si>
    <t>Объекты шифр 3002/Р и шифр 720 ПС 110/6 кВ "Чайка"</t>
  </si>
  <si>
    <t xml:space="preserve">Объект шифр 699/Р ПС 110/6 кВ "Южная" </t>
  </si>
  <si>
    <t>Комплекс служебно-технических зданий ПБККС, причальный фронт ПБККС"</t>
  </si>
  <si>
    <t>Ограждение территории базы РЭС "Петропавловский"</t>
  </si>
  <si>
    <t>Ограждение территории ЦМС РЭС "Вилючинский"</t>
  </si>
  <si>
    <t>Поставка автомобильной и специальной техники</t>
  </si>
  <si>
    <t>реквизиты решения органа исполнительной власти, утвердившего инвестиционную программу</t>
  </si>
  <si>
    <r>
      <t xml:space="preserve">Год раскрытия информации: </t>
    </r>
    <r>
      <rPr>
        <b/>
        <sz val="8"/>
        <rFont val="Times New Roman"/>
        <family val="1"/>
        <charset val="204"/>
      </rPr>
      <t>2018</t>
    </r>
    <r>
      <rPr>
        <sz val="8"/>
        <rFont val="Times New Roman"/>
        <family val="1"/>
        <charset val="204"/>
      </rPr>
      <t xml:space="preserve"> год</t>
    </r>
  </si>
  <si>
    <t xml:space="preserve">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</si>
</sst>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0.000"/>
    <numFmt numFmtId="167" formatCode="_-* #,##0.00\ _р_._-;\-* #,##0.00\ _р_._-;_-* &quot;-&quot;??\ 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Cambria"/>
      <family val="1"/>
      <charset val="204"/>
      <scheme val="maj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3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" fillId="0" borderId="0"/>
    <xf numFmtId="0" fontId="1" fillId="0" borderId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</cellStyleXfs>
  <cellXfs count="66">
    <xf numFmtId="0" fontId="0" fillId="0" borderId="0" xfId="0"/>
    <xf numFmtId="49" fontId="2" fillId="0" borderId="0" xfId="0" applyNumberFormat="1" applyFont="1" applyAlignment="1">
      <alignment horizontal="center" vertical="center" wrapText="1"/>
    </xf>
    <xf numFmtId="0" fontId="4" fillId="0" borderId="0" xfId="1" applyFont="1"/>
    <xf numFmtId="0" fontId="4" fillId="0" borderId="0" xfId="0" applyFont="1" applyAlignment="1">
      <alignment vertical="center"/>
    </xf>
    <xf numFmtId="0" fontId="4" fillId="0" borderId="0" xfId="1" applyFont="1" applyAlignment="1">
      <alignment horizontal="center"/>
    </xf>
    <xf numFmtId="49" fontId="6" fillId="0" borderId="0" xfId="0" applyNumberFormat="1" applyFont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49" fontId="2" fillId="3" borderId="8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center" vertical="center"/>
    </xf>
    <xf numFmtId="49" fontId="6" fillId="3" borderId="8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166" fontId="4" fillId="0" borderId="8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2" fillId="0" borderId="0" xfId="2" applyFont="1" applyAlignment="1">
      <alignment horizontal="center"/>
    </xf>
    <xf numFmtId="0" fontId="7" fillId="0" borderId="8" xfId="0" applyFont="1" applyBorder="1" applyAlignment="1">
      <alignment horizontal="center" vertical="center"/>
    </xf>
    <xf numFmtId="166" fontId="4" fillId="4" borderId="8" xfId="0" applyNumberFormat="1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5" fontId="2" fillId="4" borderId="8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2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6" fontId="4" fillId="3" borderId="8" xfId="0" applyNumberFormat="1" applyFont="1" applyFill="1" applyBorder="1" applyAlignment="1">
      <alignment horizontal="center" vertical="center"/>
    </xf>
    <xf numFmtId="166" fontId="7" fillId="2" borderId="8" xfId="0" applyNumberFormat="1" applyFont="1" applyFill="1" applyBorder="1" applyAlignment="1">
      <alignment horizontal="center" vertical="center"/>
    </xf>
    <xf numFmtId="166" fontId="4" fillId="2" borderId="8" xfId="0" applyNumberFormat="1" applyFont="1" applyFill="1" applyBorder="1" applyAlignment="1">
      <alignment horizontal="center" vertical="center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 2" xfId="38"/>
    <cellStyle name="Обычный 3" xfId="2"/>
    <cellStyle name="Обычный 4" xfId="39"/>
    <cellStyle name="Обычный 5" xfId="40"/>
    <cellStyle name="Обычный 7" xfId="1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Хороший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5"/>
  <sheetViews>
    <sheetView tabSelected="1" topLeftCell="A7" zoomScaleNormal="100" workbookViewId="0">
      <selection activeCell="C7" sqref="C1:AF1048576"/>
    </sheetView>
  </sheetViews>
  <sheetFormatPr defaultColWidth="8.85546875" defaultRowHeight="11.25" x14ac:dyDescent="0.25"/>
  <cols>
    <col min="1" max="1" width="9.28515625" style="31" customWidth="1"/>
    <col min="2" max="2" width="45.5703125" style="3" customWidth="1"/>
    <col min="3" max="3" width="18.42578125" style="3" customWidth="1"/>
    <col min="4" max="4" width="10" style="3" customWidth="1"/>
    <col min="5" max="5" width="10.28515625" style="3" customWidth="1"/>
    <col min="6" max="12" width="8.85546875" style="3" customWidth="1"/>
    <col min="13" max="13" width="11.5703125" style="3" customWidth="1"/>
    <col min="14" max="30" width="8.85546875" style="3" customWidth="1"/>
    <col min="31" max="31" width="16" style="3" customWidth="1"/>
    <col min="32" max="32" width="13" style="3" customWidth="1"/>
    <col min="33" max="33" width="18.42578125" style="3" customWidth="1"/>
    <col min="34" max="35" width="8.85546875" style="3" customWidth="1"/>
    <col min="36" max="16384" width="8.85546875" style="3"/>
  </cols>
  <sheetData>
    <row r="1" spans="1:35" x14ac:dyDescent="0.2">
      <c r="A1" s="1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2"/>
      <c r="AE1" s="44" t="s">
        <v>0</v>
      </c>
      <c r="AF1" s="44"/>
      <c r="AG1" s="44"/>
      <c r="AH1" s="44"/>
      <c r="AI1" s="44"/>
    </row>
    <row r="2" spans="1:35" x14ac:dyDescent="0.2">
      <c r="A2" s="1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45"/>
      <c r="P2" s="45"/>
      <c r="Q2" s="45"/>
      <c r="R2" s="45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4"/>
      <c r="AE2" s="46" t="s">
        <v>1</v>
      </c>
      <c r="AF2" s="46"/>
      <c r="AG2" s="46"/>
      <c r="AH2" s="46"/>
      <c r="AI2" s="46"/>
    </row>
    <row r="3" spans="1:35" s="35" customFormat="1" x14ac:dyDescent="0.2">
      <c r="A3" s="5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4"/>
      <c r="AE3" s="46" t="s">
        <v>2</v>
      </c>
      <c r="AF3" s="46"/>
      <c r="AG3" s="46"/>
      <c r="AH3" s="46"/>
      <c r="AI3" s="46"/>
    </row>
    <row r="4" spans="1:35" s="35" customFormat="1" x14ac:dyDescent="0.2">
      <c r="A4" s="5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4"/>
      <c r="AE4" s="38"/>
      <c r="AF4" s="38"/>
      <c r="AG4" s="38"/>
      <c r="AH4" s="38"/>
      <c r="AI4" s="38"/>
    </row>
    <row r="5" spans="1:35" s="35" customFormat="1" ht="10.5" x14ac:dyDescent="0.25">
      <c r="A5" s="48" t="s">
        <v>3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</row>
    <row r="6" spans="1:35" s="35" customFormat="1" ht="10.5" x14ac:dyDescent="0.25">
      <c r="A6" s="48" t="s">
        <v>322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</row>
    <row r="7" spans="1:35" s="35" customFormat="1" ht="10.5" x14ac:dyDescent="0.25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</row>
    <row r="8" spans="1:35" s="35" customFormat="1" ht="10.5" x14ac:dyDescent="0.25">
      <c r="A8" s="49" t="s">
        <v>4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</row>
    <row r="9" spans="1:35" s="35" customFormat="1" x14ac:dyDescent="0.25">
      <c r="A9" s="45" t="s">
        <v>5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</row>
    <row r="10" spans="1:35" s="35" customFormat="1" x14ac:dyDescent="0.25">
      <c r="A10" s="45" t="s">
        <v>321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</row>
    <row r="11" spans="1:35" s="35" customFormat="1" ht="10.5" x14ac:dyDescent="0.25">
      <c r="A11" s="48" t="s">
        <v>6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</row>
    <row r="12" spans="1:35" s="35" customFormat="1" x14ac:dyDescent="0.25">
      <c r="A12" s="45" t="s">
        <v>320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</row>
    <row r="13" spans="1:35" x14ac:dyDescent="0.25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</row>
    <row r="14" spans="1:35" s="6" customFormat="1" x14ac:dyDescent="0.25">
      <c r="A14" s="50" t="s">
        <v>7</v>
      </c>
      <c r="B14" s="53" t="s">
        <v>8</v>
      </c>
      <c r="C14" s="53" t="s">
        <v>9</v>
      </c>
      <c r="D14" s="56" t="s">
        <v>10</v>
      </c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</row>
    <row r="15" spans="1:35" s="7" customFormat="1" ht="40.35" customHeight="1" x14ac:dyDescent="0.25">
      <c r="A15" s="51"/>
      <c r="B15" s="54"/>
      <c r="C15" s="54"/>
      <c r="D15" s="58" t="s">
        <v>11</v>
      </c>
      <c r="E15" s="59"/>
      <c r="F15" s="59"/>
      <c r="G15" s="59"/>
      <c r="H15" s="59"/>
      <c r="I15" s="59"/>
      <c r="J15" s="59"/>
      <c r="K15" s="59"/>
      <c r="L15" s="59"/>
      <c r="M15" s="60"/>
      <c r="N15" s="58" t="s">
        <v>12</v>
      </c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8" t="s">
        <v>13</v>
      </c>
      <c r="AA15" s="60"/>
      <c r="AB15" s="58" t="s">
        <v>14</v>
      </c>
      <c r="AC15" s="60"/>
      <c r="AD15" s="58" t="s">
        <v>15</v>
      </c>
      <c r="AE15" s="60"/>
      <c r="AF15" s="58" t="s">
        <v>16</v>
      </c>
      <c r="AG15" s="60"/>
      <c r="AH15" s="58" t="s">
        <v>17</v>
      </c>
      <c r="AI15" s="60"/>
    </row>
    <row r="16" spans="1:35" s="7" customFormat="1" ht="56.45" customHeight="1" x14ac:dyDescent="0.25">
      <c r="A16" s="51"/>
      <c r="B16" s="54"/>
      <c r="C16" s="54"/>
      <c r="D16" s="61" t="s">
        <v>18</v>
      </c>
      <c r="E16" s="62"/>
      <c r="F16" s="58" t="s">
        <v>19</v>
      </c>
      <c r="G16" s="60"/>
      <c r="H16" s="58" t="s">
        <v>20</v>
      </c>
      <c r="I16" s="60"/>
      <c r="J16" s="58" t="s">
        <v>21</v>
      </c>
      <c r="K16" s="60"/>
      <c r="L16" s="58" t="s">
        <v>22</v>
      </c>
      <c r="M16" s="60"/>
      <c r="N16" s="58" t="s">
        <v>23</v>
      </c>
      <c r="O16" s="60"/>
      <c r="P16" s="58" t="s">
        <v>24</v>
      </c>
      <c r="Q16" s="60"/>
      <c r="R16" s="58" t="s">
        <v>25</v>
      </c>
      <c r="S16" s="60"/>
      <c r="T16" s="58" t="s">
        <v>26</v>
      </c>
      <c r="U16" s="60"/>
      <c r="V16" s="58" t="s">
        <v>27</v>
      </c>
      <c r="W16" s="60"/>
      <c r="X16" s="58" t="s">
        <v>28</v>
      </c>
      <c r="Y16" s="60"/>
      <c r="Z16" s="58" t="s">
        <v>29</v>
      </c>
      <c r="AA16" s="60"/>
      <c r="AB16" s="58" t="s">
        <v>29</v>
      </c>
      <c r="AC16" s="60"/>
      <c r="AD16" s="58" t="s">
        <v>29</v>
      </c>
      <c r="AE16" s="60"/>
      <c r="AF16" s="58" t="s">
        <v>30</v>
      </c>
      <c r="AG16" s="60"/>
      <c r="AH16" s="58" t="s">
        <v>29</v>
      </c>
      <c r="AI16" s="60"/>
    </row>
    <row r="17" spans="1:35" s="7" customFormat="1" ht="30.6" customHeight="1" x14ac:dyDescent="0.25">
      <c r="A17" s="52"/>
      <c r="B17" s="55"/>
      <c r="C17" s="55"/>
      <c r="D17" s="8" t="s">
        <v>31</v>
      </c>
      <c r="E17" s="8" t="s">
        <v>32</v>
      </c>
      <c r="F17" s="8" t="s">
        <v>31</v>
      </c>
      <c r="G17" s="8" t="s">
        <v>32</v>
      </c>
      <c r="H17" s="8" t="s">
        <v>31</v>
      </c>
      <c r="I17" s="8" t="s">
        <v>32</v>
      </c>
      <c r="J17" s="8" t="s">
        <v>31</v>
      </c>
      <c r="K17" s="8" t="s">
        <v>32</v>
      </c>
      <c r="L17" s="8" t="s">
        <v>31</v>
      </c>
      <c r="M17" s="8" t="s">
        <v>32</v>
      </c>
      <c r="N17" s="8" t="s">
        <v>31</v>
      </c>
      <c r="O17" s="8" t="s">
        <v>32</v>
      </c>
      <c r="P17" s="8" t="s">
        <v>31</v>
      </c>
      <c r="Q17" s="8" t="s">
        <v>32</v>
      </c>
      <c r="R17" s="8" t="s">
        <v>31</v>
      </c>
      <c r="S17" s="8" t="s">
        <v>32</v>
      </c>
      <c r="T17" s="8" t="s">
        <v>31</v>
      </c>
      <c r="U17" s="8" t="s">
        <v>32</v>
      </c>
      <c r="V17" s="8" t="s">
        <v>31</v>
      </c>
      <c r="W17" s="8" t="s">
        <v>32</v>
      </c>
      <c r="X17" s="8" t="s">
        <v>31</v>
      </c>
      <c r="Y17" s="8" t="s">
        <v>32</v>
      </c>
      <c r="Z17" s="8" t="s">
        <v>31</v>
      </c>
      <c r="AA17" s="8" t="s">
        <v>32</v>
      </c>
      <c r="AB17" s="8" t="s">
        <v>31</v>
      </c>
      <c r="AC17" s="8" t="s">
        <v>32</v>
      </c>
      <c r="AD17" s="8" t="s">
        <v>31</v>
      </c>
      <c r="AE17" s="8" t="s">
        <v>32</v>
      </c>
      <c r="AF17" s="8" t="s">
        <v>31</v>
      </c>
      <c r="AG17" s="8" t="s">
        <v>32</v>
      </c>
      <c r="AH17" s="8" t="s">
        <v>31</v>
      </c>
      <c r="AI17" s="8" t="s">
        <v>32</v>
      </c>
    </row>
    <row r="18" spans="1:35" s="12" customFormat="1" x14ac:dyDescent="0.25">
      <c r="A18" s="9">
        <v>1</v>
      </c>
      <c r="B18" s="10">
        <v>2</v>
      </c>
      <c r="C18" s="11">
        <v>3</v>
      </c>
      <c r="D18" s="10" t="s">
        <v>33</v>
      </c>
      <c r="E18" s="10" t="s">
        <v>34</v>
      </c>
      <c r="F18" s="10" t="s">
        <v>35</v>
      </c>
      <c r="G18" s="10" t="s">
        <v>36</v>
      </c>
      <c r="H18" s="10"/>
      <c r="I18" s="10"/>
      <c r="J18" s="10" t="s">
        <v>37</v>
      </c>
      <c r="K18" s="10" t="s">
        <v>37</v>
      </c>
      <c r="L18" s="10"/>
      <c r="M18" s="10"/>
      <c r="N18" s="10" t="s">
        <v>38</v>
      </c>
      <c r="O18" s="10" t="s">
        <v>39</v>
      </c>
      <c r="P18" s="10" t="s">
        <v>40</v>
      </c>
      <c r="Q18" s="10" t="s">
        <v>41</v>
      </c>
      <c r="R18" s="10" t="s">
        <v>42</v>
      </c>
      <c r="S18" s="10" t="s">
        <v>42</v>
      </c>
      <c r="T18" s="10"/>
      <c r="U18" s="10"/>
      <c r="V18" s="10"/>
      <c r="W18" s="10"/>
      <c r="X18" s="10"/>
      <c r="Y18" s="10"/>
      <c r="Z18" s="10" t="s">
        <v>43</v>
      </c>
      <c r="AA18" s="10" t="s">
        <v>44</v>
      </c>
      <c r="AB18" s="10" t="s">
        <v>45</v>
      </c>
      <c r="AC18" s="10" t="s">
        <v>46</v>
      </c>
      <c r="AD18" s="10" t="s">
        <v>47</v>
      </c>
      <c r="AE18" s="10" t="s">
        <v>48</v>
      </c>
      <c r="AF18" s="8" t="s">
        <v>49</v>
      </c>
      <c r="AG18" s="8" t="s">
        <v>50</v>
      </c>
      <c r="AH18" s="10" t="s">
        <v>51</v>
      </c>
      <c r="AI18" s="10" t="s">
        <v>52</v>
      </c>
    </row>
    <row r="19" spans="1:35" s="16" customFormat="1" ht="22.5" customHeight="1" x14ac:dyDescent="0.25">
      <c r="A19" s="13" t="s">
        <v>53</v>
      </c>
      <c r="B19" s="14" t="s">
        <v>54</v>
      </c>
      <c r="C19" s="15" t="s">
        <v>57</v>
      </c>
      <c r="D19" s="15">
        <f>D20+D21+D22+D23+D24+D25</f>
        <v>216.38</v>
      </c>
      <c r="E19" s="15">
        <f t="shared" ref="E19:AI19" si="0">E20+E21+E22+E23+E24+E25</f>
        <v>0</v>
      </c>
      <c r="F19" s="15">
        <f t="shared" si="0"/>
        <v>36.917000000000002</v>
      </c>
      <c r="G19" s="15">
        <f t="shared" si="0"/>
        <v>0</v>
      </c>
      <c r="H19" s="15">
        <f t="shared" si="0"/>
        <v>0</v>
      </c>
      <c r="I19" s="15">
        <f t="shared" si="0"/>
        <v>0</v>
      </c>
      <c r="J19" s="15">
        <f t="shared" si="0"/>
        <v>0</v>
      </c>
      <c r="K19" s="15">
        <f t="shared" si="0"/>
        <v>0</v>
      </c>
      <c r="L19" s="15">
        <f t="shared" si="0"/>
        <v>0</v>
      </c>
      <c r="M19" s="15">
        <f t="shared" si="0"/>
        <v>0</v>
      </c>
      <c r="N19" s="15">
        <f t="shared" si="0"/>
        <v>0</v>
      </c>
      <c r="O19" s="15">
        <f t="shared" si="0"/>
        <v>0</v>
      </c>
      <c r="P19" s="15">
        <f t="shared" si="0"/>
        <v>0</v>
      </c>
      <c r="Q19" s="15">
        <f t="shared" si="0"/>
        <v>0</v>
      </c>
      <c r="R19" s="15">
        <f t="shared" si="0"/>
        <v>0</v>
      </c>
      <c r="S19" s="15">
        <f t="shared" si="0"/>
        <v>0</v>
      </c>
      <c r="T19" s="15">
        <f t="shared" si="0"/>
        <v>0</v>
      </c>
      <c r="U19" s="15">
        <f t="shared" si="0"/>
        <v>0</v>
      </c>
      <c r="V19" s="15">
        <f t="shared" si="0"/>
        <v>0</v>
      </c>
      <c r="W19" s="15">
        <f t="shared" si="0"/>
        <v>8.5000000000000006E-2</v>
      </c>
      <c r="X19" s="15">
        <f t="shared" si="0"/>
        <v>0</v>
      </c>
      <c r="Y19" s="15">
        <f t="shared" si="0"/>
        <v>0</v>
      </c>
      <c r="Z19" s="15">
        <f t="shared" si="0"/>
        <v>0</v>
      </c>
      <c r="AA19" s="15">
        <f t="shared" si="0"/>
        <v>0</v>
      </c>
      <c r="AB19" s="15">
        <f t="shared" si="0"/>
        <v>0</v>
      </c>
      <c r="AC19" s="15">
        <f t="shared" si="0"/>
        <v>0</v>
      </c>
      <c r="AD19" s="15">
        <f t="shared" si="0"/>
        <v>0</v>
      </c>
      <c r="AE19" s="15">
        <f t="shared" si="0"/>
        <v>0</v>
      </c>
      <c r="AF19" s="15">
        <f t="shared" si="0"/>
        <v>3593.8929999999991</v>
      </c>
      <c r="AG19" s="64">
        <f t="shared" si="0"/>
        <v>254.10800000000003</v>
      </c>
      <c r="AH19" s="15">
        <f t="shared" si="0"/>
        <v>0</v>
      </c>
      <c r="AI19" s="39">
        <f t="shared" si="0"/>
        <v>0</v>
      </c>
    </row>
    <row r="20" spans="1:35" x14ac:dyDescent="0.25">
      <c r="A20" s="17" t="s">
        <v>55</v>
      </c>
      <c r="B20" s="18" t="s">
        <v>56</v>
      </c>
      <c r="C20" s="19" t="s">
        <v>57</v>
      </c>
      <c r="D20" s="19">
        <f>D27</f>
        <v>75.600000000000009</v>
      </c>
      <c r="E20" s="19">
        <f t="shared" ref="E20:AI20" si="1">E27</f>
        <v>0</v>
      </c>
      <c r="F20" s="19">
        <f t="shared" si="1"/>
        <v>36.917000000000002</v>
      </c>
      <c r="G20" s="19">
        <f t="shared" si="1"/>
        <v>0</v>
      </c>
      <c r="H20" s="19">
        <f t="shared" si="1"/>
        <v>0</v>
      </c>
      <c r="I20" s="19">
        <f t="shared" si="1"/>
        <v>0</v>
      </c>
      <c r="J20" s="19">
        <f t="shared" si="1"/>
        <v>0</v>
      </c>
      <c r="K20" s="19">
        <f t="shared" si="1"/>
        <v>0</v>
      </c>
      <c r="L20" s="19">
        <f t="shared" si="1"/>
        <v>0</v>
      </c>
      <c r="M20" s="19">
        <f t="shared" si="1"/>
        <v>0</v>
      </c>
      <c r="N20" s="19">
        <f t="shared" si="1"/>
        <v>0</v>
      </c>
      <c r="O20" s="19">
        <f t="shared" si="1"/>
        <v>0</v>
      </c>
      <c r="P20" s="19">
        <f t="shared" si="1"/>
        <v>0</v>
      </c>
      <c r="Q20" s="19">
        <f t="shared" si="1"/>
        <v>0</v>
      </c>
      <c r="R20" s="19">
        <f t="shared" si="1"/>
        <v>0</v>
      </c>
      <c r="S20" s="19">
        <f t="shared" si="1"/>
        <v>0</v>
      </c>
      <c r="T20" s="19">
        <f t="shared" si="1"/>
        <v>0</v>
      </c>
      <c r="U20" s="19">
        <f t="shared" si="1"/>
        <v>0</v>
      </c>
      <c r="V20" s="19">
        <f t="shared" si="1"/>
        <v>0</v>
      </c>
      <c r="W20" s="19">
        <f t="shared" si="1"/>
        <v>0</v>
      </c>
      <c r="X20" s="19">
        <f t="shared" si="1"/>
        <v>0</v>
      </c>
      <c r="Y20" s="19">
        <f t="shared" si="1"/>
        <v>0</v>
      </c>
      <c r="Z20" s="19">
        <f t="shared" si="1"/>
        <v>0</v>
      </c>
      <c r="AA20" s="19">
        <f t="shared" si="1"/>
        <v>0</v>
      </c>
      <c r="AB20" s="19">
        <f t="shared" si="1"/>
        <v>0</v>
      </c>
      <c r="AC20" s="19">
        <f t="shared" si="1"/>
        <v>0</v>
      </c>
      <c r="AD20" s="19">
        <f t="shared" si="1"/>
        <v>0</v>
      </c>
      <c r="AE20" s="19">
        <f t="shared" si="1"/>
        <v>0</v>
      </c>
      <c r="AF20" s="19">
        <f>AF27</f>
        <v>3536.8709999999992</v>
      </c>
      <c r="AG20" s="19">
        <f>AG27</f>
        <v>201.76300000000003</v>
      </c>
      <c r="AH20" s="19">
        <f t="shared" si="1"/>
        <v>0</v>
      </c>
      <c r="AI20" s="19">
        <f t="shared" si="1"/>
        <v>0</v>
      </c>
    </row>
    <row r="21" spans="1:35" ht="22.5" x14ac:dyDescent="0.25">
      <c r="A21" s="17" t="s">
        <v>58</v>
      </c>
      <c r="B21" s="18" t="s">
        <v>59</v>
      </c>
      <c r="C21" s="19" t="s">
        <v>57</v>
      </c>
      <c r="D21" s="19">
        <f>D78</f>
        <v>140.78</v>
      </c>
      <c r="E21" s="19">
        <f t="shared" ref="E21:AI21" si="2">E78</f>
        <v>0</v>
      </c>
      <c r="F21" s="19">
        <f t="shared" si="2"/>
        <v>0</v>
      </c>
      <c r="G21" s="19">
        <f t="shared" si="2"/>
        <v>0</v>
      </c>
      <c r="H21" s="19">
        <f t="shared" si="2"/>
        <v>0</v>
      </c>
      <c r="I21" s="19">
        <f t="shared" si="2"/>
        <v>0</v>
      </c>
      <c r="J21" s="19">
        <f t="shared" si="2"/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0</v>
      </c>
      <c r="P21" s="19">
        <f t="shared" si="2"/>
        <v>0</v>
      </c>
      <c r="Q21" s="19">
        <f t="shared" si="2"/>
        <v>0</v>
      </c>
      <c r="R21" s="19">
        <f t="shared" si="2"/>
        <v>0</v>
      </c>
      <c r="S21" s="19">
        <f t="shared" si="2"/>
        <v>0</v>
      </c>
      <c r="T21" s="19">
        <f t="shared" si="2"/>
        <v>0</v>
      </c>
      <c r="U21" s="19">
        <f t="shared" si="2"/>
        <v>0</v>
      </c>
      <c r="V21" s="19">
        <f t="shared" si="2"/>
        <v>0</v>
      </c>
      <c r="W21" s="19">
        <f t="shared" si="2"/>
        <v>8.5000000000000006E-2</v>
      </c>
      <c r="X21" s="19">
        <f t="shared" si="2"/>
        <v>0</v>
      </c>
      <c r="Y21" s="19">
        <f t="shared" si="2"/>
        <v>0</v>
      </c>
      <c r="Z21" s="19">
        <f t="shared" si="2"/>
        <v>0</v>
      </c>
      <c r="AA21" s="19">
        <f t="shared" si="2"/>
        <v>0</v>
      </c>
      <c r="AB21" s="19">
        <f t="shared" si="2"/>
        <v>0</v>
      </c>
      <c r="AC21" s="19">
        <f t="shared" si="2"/>
        <v>0</v>
      </c>
      <c r="AD21" s="19">
        <f t="shared" si="2"/>
        <v>0</v>
      </c>
      <c r="AE21" s="19">
        <f t="shared" si="2"/>
        <v>0</v>
      </c>
      <c r="AF21" s="19">
        <f t="shared" si="2"/>
        <v>17.737000000000002</v>
      </c>
      <c r="AG21" s="19">
        <f>AG78</f>
        <v>51.161499999999997</v>
      </c>
      <c r="AH21" s="19">
        <f t="shared" si="2"/>
        <v>0</v>
      </c>
      <c r="AI21" s="19">
        <f t="shared" si="2"/>
        <v>0</v>
      </c>
    </row>
    <row r="22" spans="1:35" ht="33.75" x14ac:dyDescent="0.25">
      <c r="A22" s="17" t="s">
        <v>60</v>
      </c>
      <c r="B22" s="18" t="s">
        <v>61</v>
      </c>
      <c r="C22" s="19" t="s">
        <v>57</v>
      </c>
      <c r="D22" s="19">
        <f>D137</f>
        <v>0</v>
      </c>
      <c r="E22" s="19">
        <f t="shared" ref="E22:AI22" si="3">E137</f>
        <v>0</v>
      </c>
      <c r="F22" s="19">
        <f t="shared" si="3"/>
        <v>0</v>
      </c>
      <c r="G22" s="19">
        <f t="shared" si="3"/>
        <v>0</v>
      </c>
      <c r="H22" s="19">
        <f t="shared" si="3"/>
        <v>0</v>
      </c>
      <c r="I22" s="19">
        <f t="shared" si="3"/>
        <v>0</v>
      </c>
      <c r="J22" s="19">
        <f t="shared" si="3"/>
        <v>0</v>
      </c>
      <c r="K22" s="19">
        <f t="shared" si="3"/>
        <v>0</v>
      </c>
      <c r="L22" s="19">
        <f t="shared" si="3"/>
        <v>0</v>
      </c>
      <c r="M22" s="19">
        <f t="shared" si="3"/>
        <v>0</v>
      </c>
      <c r="N22" s="19">
        <f t="shared" si="3"/>
        <v>0</v>
      </c>
      <c r="O22" s="19">
        <f t="shared" si="3"/>
        <v>0</v>
      </c>
      <c r="P22" s="19">
        <f t="shared" si="3"/>
        <v>0</v>
      </c>
      <c r="Q22" s="19">
        <f t="shared" si="3"/>
        <v>0</v>
      </c>
      <c r="R22" s="19">
        <f t="shared" si="3"/>
        <v>0</v>
      </c>
      <c r="S22" s="19">
        <f t="shared" si="3"/>
        <v>0</v>
      </c>
      <c r="T22" s="19">
        <f t="shared" si="3"/>
        <v>0</v>
      </c>
      <c r="U22" s="19">
        <f t="shared" si="3"/>
        <v>0</v>
      </c>
      <c r="V22" s="19">
        <f t="shared" si="3"/>
        <v>0</v>
      </c>
      <c r="W22" s="19">
        <f t="shared" si="3"/>
        <v>0</v>
      </c>
      <c r="X22" s="19">
        <f t="shared" si="3"/>
        <v>0</v>
      </c>
      <c r="Y22" s="19">
        <f t="shared" si="3"/>
        <v>0</v>
      </c>
      <c r="Z22" s="19">
        <f t="shared" si="3"/>
        <v>0</v>
      </c>
      <c r="AA22" s="19">
        <f t="shared" si="3"/>
        <v>0</v>
      </c>
      <c r="AB22" s="19">
        <f t="shared" si="3"/>
        <v>0</v>
      </c>
      <c r="AC22" s="19">
        <f t="shared" si="3"/>
        <v>0</v>
      </c>
      <c r="AD22" s="19">
        <f t="shared" si="3"/>
        <v>0</v>
      </c>
      <c r="AE22" s="19">
        <f t="shared" si="3"/>
        <v>0</v>
      </c>
      <c r="AF22" s="19">
        <f t="shared" si="3"/>
        <v>0</v>
      </c>
      <c r="AG22" s="19">
        <f>AG137</f>
        <v>0</v>
      </c>
      <c r="AH22" s="19">
        <f t="shared" si="3"/>
        <v>0</v>
      </c>
      <c r="AI22" s="19">
        <f t="shared" si="3"/>
        <v>0</v>
      </c>
    </row>
    <row r="23" spans="1:35" ht="22.5" x14ac:dyDescent="0.25">
      <c r="A23" s="17" t="s">
        <v>62</v>
      </c>
      <c r="B23" s="18" t="s">
        <v>63</v>
      </c>
      <c r="C23" s="19" t="s">
        <v>57</v>
      </c>
      <c r="D23" s="19">
        <f>D140</f>
        <v>0</v>
      </c>
      <c r="E23" s="19">
        <f t="shared" ref="E23:AI23" si="4">E140</f>
        <v>0</v>
      </c>
      <c r="F23" s="19">
        <f t="shared" si="4"/>
        <v>0</v>
      </c>
      <c r="G23" s="19">
        <f t="shared" si="4"/>
        <v>0</v>
      </c>
      <c r="H23" s="19">
        <f t="shared" si="4"/>
        <v>0</v>
      </c>
      <c r="I23" s="19">
        <f t="shared" si="4"/>
        <v>0</v>
      </c>
      <c r="J23" s="19">
        <f t="shared" si="4"/>
        <v>0</v>
      </c>
      <c r="K23" s="19">
        <f t="shared" si="4"/>
        <v>0</v>
      </c>
      <c r="L23" s="19">
        <f t="shared" si="4"/>
        <v>0</v>
      </c>
      <c r="M23" s="19">
        <f t="shared" si="4"/>
        <v>0</v>
      </c>
      <c r="N23" s="19">
        <f t="shared" si="4"/>
        <v>0</v>
      </c>
      <c r="O23" s="19">
        <f t="shared" si="4"/>
        <v>0</v>
      </c>
      <c r="P23" s="19">
        <f t="shared" si="4"/>
        <v>0</v>
      </c>
      <c r="Q23" s="19">
        <f t="shared" si="4"/>
        <v>0</v>
      </c>
      <c r="R23" s="19">
        <f t="shared" si="4"/>
        <v>0</v>
      </c>
      <c r="S23" s="19">
        <f t="shared" si="4"/>
        <v>0</v>
      </c>
      <c r="T23" s="19">
        <f t="shared" si="4"/>
        <v>0</v>
      </c>
      <c r="U23" s="19">
        <f t="shared" si="4"/>
        <v>0</v>
      </c>
      <c r="V23" s="19">
        <f t="shared" si="4"/>
        <v>0</v>
      </c>
      <c r="W23" s="19">
        <f t="shared" si="4"/>
        <v>0</v>
      </c>
      <c r="X23" s="19">
        <f t="shared" si="4"/>
        <v>0</v>
      </c>
      <c r="Y23" s="19">
        <f t="shared" si="4"/>
        <v>0</v>
      </c>
      <c r="Z23" s="19">
        <f t="shared" si="4"/>
        <v>0</v>
      </c>
      <c r="AA23" s="19">
        <f t="shared" si="4"/>
        <v>0</v>
      </c>
      <c r="AB23" s="19">
        <f t="shared" si="4"/>
        <v>0</v>
      </c>
      <c r="AC23" s="19">
        <f t="shared" si="4"/>
        <v>0</v>
      </c>
      <c r="AD23" s="19">
        <f t="shared" si="4"/>
        <v>0</v>
      </c>
      <c r="AE23" s="19">
        <f t="shared" si="4"/>
        <v>0</v>
      </c>
      <c r="AF23" s="19">
        <f t="shared" si="4"/>
        <v>22.126999999999999</v>
      </c>
      <c r="AG23" s="19">
        <f>AG140</f>
        <v>0</v>
      </c>
      <c r="AH23" s="19">
        <f t="shared" si="4"/>
        <v>0</v>
      </c>
      <c r="AI23" s="19">
        <f t="shared" si="4"/>
        <v>0</v>
      </c>
    </row>
    <row r="24" spans="1:35" ht="22.5" x14ac:dyDescent="0.25">
      <c r="A24" s="17" t="s">
        <v>64</v>
      </c>
      <c r="B24" s="18" t="s">
        <v>65</v>
      </c>
      <c r="C24" s="19" t="s">
        <v>57</v>
      </c>
      <c r="D24" s="19">
        <f>D144</f>
        <v>0</v>
      </c>
      <c r="E24" s="19">
        <f t="shared" ref="E24:AI25" si="5">E144</f>
        <v>0</v>
      </c>
      <c r="F24" s="19">
        <f t="shared" si="5"/>
        <v>0</v>
      </c>
      <c r="G24" s="19">
        <f t="shared" si="5"/>
        <v>0</v>
      </c>
      <c r="H24" s="19">
        <f t="shared" si="5"/>
        <v>0</v>
      </c>
      <c r="I24" s="19">
        <f t="shared" si="5"/>
        <v>0</v>
      </c>
      <c r="J24" s="19">
        <f t="shared" si="5"/>
        <v>0</v>
      </c>
      <c r="K24" s="19">
        <f t="shared" si="5"/>
        <v>0</v>
      </c>
      <c r="L24" s="19">
        <f t="shared" si="5"/>
        <v>0</v>
      </c>
      <c r="M24" s="19">
        <f t="shared" si="5"/>
        <v>0</v>
      </c>
      <c r="N24" s="19">
        <f t="shared" si="5"/>
        <v>0</v>
      </c>
      <c r="O24" s="19">
        <f t="shared" si="5"/>
        <v>0</v>
      </c>
      <c r="P24" s="19">
        <f t="shared" si="5"/>
        <v>0</v>
      </c>
      <c r="Q24" s="19">
        <f t="shared" si="5"/>
        <v>0</v>
      </c>
      <c r="R24" s="19">
        <f t="shared" si="5"/>
        <v>0</v>
      </c>
      <c r="S24" s="19">
        <f t="shared" si="5"/>
        <v>0</v>
      </c>
      <c r="T24" s="19">
        <f t="shared" si="5"/>
        <v>0</v>
      </c>
      <c r="U24" s="19">
        <f t="shared" si="5"/>
        <v>0</v>
      </c>
      <c r="V24" s="19">
        <f t="shared" si="5"/>
        <v>0</v>
      </c>
      <c r="W24" s="19">
        <f t="shared" si="5"/>
        <v>0</v>
      </c>
      <c r="X24" s="19">
        <f t="shared" si="5"/>
        <v>0</v>
      </c>
      <c r="Y24" s="19">
        <f t="shared" si="5"/>
        <v>0</v>
      </c>
      <c r="Z24" s="19">
        <f t="shared" si="5"/>
        <v>0</v>
      </c>
      <c r="AA24" s="19">
        <f t="shared" si="5"/>
        <v>0</v>
      </c>
      <c r="AB24" s="19">
        <f t="shared" si="5"/>
        <v>0</v>
      </c>
      <c r="AC24" s="19">
        <f t="shared" si="5"/>
        <v>0</v>
      </c>
      <c r="AD24" s="19">
        <f t="shared" si="5"/>
        <v>0</v>
      </c>
      <c r="AE24" s="19">
        <f t="shared" si="5"/>
        <v>0</v>
      </c>
      <c r="AF24" s="19">
        <f t="shared" si="5"/>
        <v>0</v>
      </c>
      <c r="AG24" s="19">
        <f>AG144</f>
        <v>0</v>
      </c>
      <c r="AH24" s="19">
        <f t="shared" si="5"/>
        <v>0</v>
      </c>
      <c r="AI24" s="19">
        <f t="shared" si="5"/>
        <v>0</v>
      </c>
    </row>
    <row r="25" spans="1:35" x14ac:dyDescent="0.25">
      <c r="A25" s="17" t="s">
        <v>66</v>
      </c>
      <c r="B25" s="18" t="s">
        <v>67</v>
      </c>
      <c r="C25" s="19" t="s">
        <v>57</v>
      </c>
      <c r="D25" s="19">
        <f>D145</f>
        <v>0</v>
      </c>
      <c r="E25" s="19">
        <f t="shared" si="5"/>
        <v>0</v>
      </c>
      <c r="F25" s="19">
        <f t="shared" si="5"/>
        <v>0</v>
      </c>
      <c r="G25" s="19">
        <f t="shared" si="5"/>
        <v>0</v>
      </c>
      <c r="H25" s="19">
        <f t="shared" si="5"/>
        <v>0</v>
      </c>
      <c r="I25" s="19">
        <f t="shared" si="5"/>
        <v>0</v>
      </c>
      <c r="J25" s="19">
        <f t="shared" si="5"/>
        <v>0</v>
      </c>
      <c r="K25" s="19">
        <f t="shared" si="5"/>
        <v>0</v>
      </c>
      <c r="L25" s="19">
        <f t="shared" si="5"/>
        <v>0</v>
      </c>
      <c r="M25" s="19">
        <f t="shared" si="5"/>
        <v>0</v>
      </c>
      <c r="N25" s="19">
        <f t="shared" si="5"/>
        <v>0</v>
      </c>
      <c r="O25" s="19">
        <f t="shared" si="5"/>
        <v>0</v>
      </c>
      <c r="P25" s="19">
        <f t="shared" si="5"/>
        <v>0</v>
      </c>
      <c r="Q25" s="19">
        <f t="shared" si="5"/>
        <v>0</v>
      </c>
      <c r="R25" s="19">
        <f t="shared" si="5"/>
        <v>0</v>
      </c>
      <c r="S25" s="19">
        <f t="shared" si="5"/>
        <v>0</v>
      </c>
      <c r="T25" s="19">
        <f t="shared" si="5"/>
        <v>0</v>
      </c>
      <c r="U25" s="19">
        <f t="shared" si="5"/>
        <v>0</v>
      </c>
      <c r="V25" s="19">
        <f t="shared" si="5"/>
        <v>0</v>
      </c>
      <c r="W25" s="19">
        <f t="shared" si="5"/>
        <v>0</v>
      </c>
      <c r="X25" s="19">
        <f t="shared" si="5"/>
        <v>0</v>
      </c>
      <c r="Y25" s="19">
        <f t="shared" si="5"/>
        <v>0</v>
      </c>
      <c r="Z25" s="19">
        <f t="shared" si="5"/>
        <v>0</v>
      </c>
      <c r="AA25" s="19">
        <f t="shared" si="5"/>
        <v>0</v>
      </c>
      <c r="AB25" s="19">
        <f t="shared" si="5"/>
        <v>0</v>
      </c>
      <c r="AC25" s="19">
        <f t="shared" si="5"/>
        <v>0</v>
      </c>
      <c r="AD25" s="19">
        <f t="shared" si="5"/>
        <v>0</v>
      </c>
      <c r="AE25" s="19">
        <f t="shared" si="5"/>
        <v>0</v>
      </c>
      <c r="AF25" s="19">
        <f>AF145</f>
        <v>17.158000000000001</v>
      </c>
      <c r="AG25" s="19">
        <f>AG145</f>
        <v>1.1835</v>
      </c>
      <c r="AH25" s="19">
        <f t="shared" si="5"/>
        <v>0</v>
      </c>
      <c r="AI25" s="19">
        <f t="shared" si="5"/>
        <v>0</v>
      </c>
    </row>
    <row r="26" spans="1:35" s="16" customFormat="1" ht="10.5" x14ac:dyDescent="0.25">
      <c r="A26" s="23" t="s">
        <v>68</v>
      </c>
      <c r="B26" s="24" t="s">
        <v>69</v>
      </c>
      <c r="C26" s="25" t="s">
        <v>57</v>
      </c>
      <c r="D26" s="25">
        <f t="shared" ref="D26:AI26" si="6">D27+D78+D137+D140+D144+D145</f>
        <v>216.38</v>
      </c>
      <c r="E26" s="25">
        <f t="shared" si="6"/>
        <v>0</v>
      </c>
      <c r="F26" s="25">
        <f t="shared" si="6"/>
        <v>36.917000000000002</v>
      </c>
      <c r="G26" s="25">
        <f t="shared" si="6"/>
        <v>0</v>
      </c>
      <c r="H26" s="25">
        <f t="shared" si="6"/>
        <v>0</v>
      </c>
      <c r="I26" s="25">
        <f t="shared" si="6"/>
        <v>0</v>
      </c>
      <c r="J26" s="25">
        <f t="shared" si="6"/>
        <v>0</v>
      </c>
      <c r="K26" s="25">
        <f t="shared" si="6"/>
        <v>0</v>
      </c>
      <c r="L26" s="25">
        <f t="shared" si="6"/>
        <v>0</v>
      </c>
      <c r="M26" s="25">
        <f t="shared" si="6"/>
        <v>0</v>
      </c>
      <c r="N26" s="25">
        <f t="shared" si="6"/>
        <v>0</v>
      </c>
      <c r="O26" s="25">
        <f t="shared" si="6"/>
        <v>0</v>
      </c>
      <c r="P26" s="25">
        <f t="shared" si="6"/>
        <v>0</v>
      </c>
      <c r="Q26" s="25">
        <f t="shared" si="6"/>
        <v>0</v>
      </c>
      <c r="R26" s="25">
        <f t="shared" si="6"/>
        <v>0</v>
      </c>
      <c r="S26" s="25">
        <f t="shared" si="6"/>
        <v>0</v>
      </c>
      <c r="T26" s="25">
        <f t="shared" si="6"/>
        <v>0</v>
      </c>
      <c r="U26" s="25">
        <f t="shared" si="6"/>
        <v>0</v>
      </c>
      <c r="V26" s="25">
        <f t="shared" si="6"/>
        <v>0</v>
      </c>
      <c r="W26" s="25">
        <f t="shared" si="6"/>
        <v>8.5000000000000006E-2</v>
      </c>
      <c r="X26" s="25">
        <f t="shared" si="6"/>
        <v>0</v>
      </c>
      <c r="Y26" s="25">
        <f t="shared" si="6"/>
        <v>0</v>
      </c>
      <c r="Z26" s="25">
        <f t="shared" si="6"/>
        <v>0</v>
      </c>
      <c r="AA26" s="25">
        <f t="shared" si="6"/>
        <v>0</v>
      </c>
      <c r="AB26" s="25">
        <f t="shared" si="6"/>
        <v>0</v>
      </c>
      <c r="AC26" s="25">
        <f t="shared" si="6"/>
        <v>0</v>
      </c>
      <c r="AD26" s="25">
        <f t="shared" si="6"/>
        <v>0</v>
      </c>
      <c r="AE26" s="25">
        <f t="shared" si="6"/>
        <v>0</v>
      </c>
      <c r="AF26" s="25">
        <f t="shared" si="6"/>
        <v>3593.8929999999991</v>
      </c>
      <c r="AG26" s="25">
        <f t="shared" si="6"/>
        <v>254.10800000000003</v>
      </c>
      <c r="AH26" s="25">
        <f t="shared" si="6"/>
        <v>0</v>
      </c>
      <c r="AI26" s="25">
        <f t="shared" si="6"/>
        <v>0</v>
      </c>
    </row>
    <row r="27" spans="1:35" x14ac:dyDescent="0.25">
      <c r="A27" s="26" t="s">
        <v>70</v>
      </c>
      <c r="B27" s="27" t="s">
        <v>71</v>
      </c>
      <c r="C27" s="28" t="s">
        <v>57</v>
      </c>
      <c r="D27" s="28">
        <f t="shared" ref="D27:AI27" si="7">D28+D32+D35+D44</f>
        <v>75.600000000000009</v>
      </c>
      <c r="E27" s="28">
        <f t="shared" si="7"/>
        <v>0</v>
      </c>
      <c r="F27" s="28">
        <f t="shared" si="7"/>
        <v>36.917000000000002</v>
      </c>
      <c r="G27" s="28">
        <f t="shared" si="7"/>
        <v>0</v>
      </c>
      <c r="H27" s="28">
        <f t="shared" si="7"/>
        <v>0</v>
      </c>
      <c r="I27" s="28">
        <f t="shared" si="7"/>
        <v>0</v>
      </c>
      <c r="J27" s="28">
        <f t="shared" si="7"/>
        <v>0</v>
      </c>
      <c r="K27" s="28">
        <f t="shared" si="7"/>
        <v>0</v>
      </c>
      <c r="L27" s="28">
        <f t="shared" si="7"/>
        <v>0</v>
      </c>
      <c r="M27" s="28">
        <f t="shared" si="7"/>
        <v>0</v>
      </c>
      <c r="N27" s="28">
        <f t="shared" si="7"/>
        <v>0</v>
      </c>
      <c r="O27" s="28">
        <f t="shared" si="7"/>
        <v>0</v>
      </c>
      <c r="P27" s="28">
        <f t="shared" si="7"/>
        <v>0</v>
      </c>
      <c r="Q27" s="28">
        <f t="shared" si="7"/>
        <v>0</v>
      </c>
      <c r="R27" s="28">
        <f t="shared" si="7"/>
        <v>0</v>
      </c>
      <c r="S27" s="28">
        <f t="shared" si="7"/>
        <v>0</v>
      </c>
      <c r="T27" s="28">
        <f t="shared" si="7"/>
        <v>0</v>
      </c>
      <c r="U27" s="28">
        <f t="shared" si="7"/>
        <v>0</v>
      </c>
      <c r="V27" s="28">
        <f t="shared" si="7"/>
        <v>0</v>
      </c>
      <c r="W27" s="28">
        <f t="shared" si="7"/>
        <v>0</v>
      </c>
      <c r="X27" s="28">
        <f t="shared" si="7"/>
        <v>0</v>
      </c>
      <c r="Y27" s="28">
        <f t="shared" si="7"/>
        <v>0</v>
      </c>
      <c r="Z27" s="28">
        <f t="shared" si="7"/>
        <v>0</v>
      </c>
      <c r="AA27" s="28">
        <f t="shared" si="7"/>
        <v>0</v>
      </c>
      <c r="AB27" s="28">
        <f t="shared" si="7"/>
        <v>0</v>
      </c>
      <c r="AC27" s="28">
        <f t="shared" si="7"/>
        <v>0</v>
      </c>
      <c r="AD27" s="28">
        <f t="shared" si="7"/>
        <v>0</v>
      </c>
      <c r="AE27" s="28">
        <f t="shared" si="7"/>
        <v>0</v>
      </c>
      <c r="AF27" s="28">
        <f t="shared" si="7"/>
        <v>3536.8709999999992</v>
      </c>
      <c r="AG27" s="28">
        <f t="shared" si="7"/>
        <v>201.76300000000003</v>
      </c>
      <c r="AH27" s="28">
        <f t="shared" si="7"/>
        <v>0</v>
      </c>
      <c r="AI27" s="28">
        <f t="shared" si="7"/>
        <v>0</v>
      </c>
    </row>
    <row r="28" spans="1:35" ht="22.5" x14ac:dyDescent="0.25">
      <c r="A28" s="17" t="s">
        <v>72</v>
      </c>
      <c r="B28" s="18" t="s">
        <v>73</v>
      </c>
      <c r="C28" s="19" t="s">
        <v>57</v>
      </c>
      <c r="D28" s="19">
        <f>D29+D30+D31</f>
        <v>0</v>
      </c>
      <c r="E28" s="19">
        <f t="shared" ref="E28:AI28" si="8">E29+E30+E31</f>
        <v>0</v>
      </c>
      <c r="F28" s="19">
        <f t="shared" si="8"/>
        <v>0</v>
      </c>
      <c r="G28" s="19">
        <f t="shared" si="8"/>
        <v>0</v>
      </c>
      <c r="H28" s="19">
        <f t="shared" si="8"/>
        <v>0</v>
      </c>
      <c r="I28" s="19">
        <f t="shared" si="8"/>
        <v>0</v>
      </c>
      <c r="J28" s="19">
        <f t="shared" si="8"/>
        <v>0</v>
      </c>
      <c r="K28" s="19">
        <f t="shared" si="8"/>
        <v>0</v>
      </c>
      <c r="L28" s="19">
        <f t="shared" si="8"/>
        <v>0</v>
      </c>
      <c r="M28" s="19">
        <f t="shared" si="8"/>
        <v>0</v>
      </c>
      <c r="N28" s="19">
        <f t="shared" si="8"/>
        <v>0</v>
      </c>
      <c r="O28" s="19">
        <f t="shared" si="8"/>
        <v>0</v>
      </c>
      <c r="P28" s="19">
        <f t="shared" si="8"/>
        <v>0</v>
      </c>
      <c r="Q28" s="19">
        <f t="shared" si="8"/>
        <v>0</v>
      </c>
      <c r="R28" s="19">
        <f t="shared" si="8"/>
        <v>0</v>
      </c>
      <c r="S28" s="19">
        <f t="shared" si="8"/>
        <v>0</v>
      </c>
      <c r="T28" s="19">
        <f t="shared" si="8"/>
        <v>0</v>
      </c>
      <c r="U28" s="19">
        <f t="shared" si="8"/>
        <v>0</v>
      </c>
      <c r="V28" s="19">
        <f t="shared" si="8"/>
        <v>0</v>
      </c>
      <c r="W28" s="19">
        <f t="shared" si="8"/>
        <v>0</v>
      </c>
      <c r="X28" s="19">
        <f t="shared" si="8"/>
        <v>0</v>
      </c>
      <c r="Y28" s="19">
        <f t="shared" si="8"/>
        <v>0</v>
      </c>
      <c r="Z28" s="19">
        <f t="shared" si="8"/>
        <v>0</v>
      </c>
      <c r="AA28" s="19">
        <f t="shared" si="8"/>
        <v>0</v>
      </c>
      <c r="AB28" s="19">
        <f t="shared" si="8"/>
        <v>0</v>
      </c>
      <c r="AC28" s="19">
        <f t="shared" si="8"/>
        <v>0</v>
      </c>
      <c r="AD28" s="19">
        <f t="shared" si="8"/>
        <v>0</v>
      </c>
      <c r="AE28" s="19">
        <f t="shared" si="8"/>
        <v>0</v>
      </c>
      <c r="AF28" s="19">
        <f>AF29+AF30+AF31</f>
        <v>0</v>
      </c>
      <c r="AG28" s="19">
        <f t="shared" si="8"/>
        <v>0</v>
      </c>
      <c r="AH28" s="19">
        <f t="shared" si="8"/>
        <v>0</v>
      </c>
      <c r="AI28" s="19">
        <f t="shared" si="8"/>
        <v>0</v>
      </c>
    </row>
    <row r="29" spans="1:35" ht="33.75" hidden="1" x14ac:dyDescent="0.25">
      <c r="A29" s="9" t="s">
        <v>74</v>
      </c>
      <c r="B29" s="11" t="s">
        <v>75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</row>
    <row r="30" spans="1:35" ht="33.75" hidden="1" x14ac:dyDescent="0.25">
      <c r="A30" s="9" t="s">
        <v>76</v>
      </c>
      <c r="B30" s="11" t="s">
        <v>77</v>
      </c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</row>
    <row r="31" spans="1:35" ht="22.5" hidden="1" x14ac:dyDescent="0.25">
      <c r="A31" s="9" t="s">
        <v>78</v>
      </c>
      <c r="B31" s="11" t="s">
        <v>79</v>
      </c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</row>
    <row r="32" spans="1:35" ht="22.5" x14ac:dyDescent="0.25">
      <c r="A32" s="17" t="s">
        <v>80</v>
      </c>
      <c r="B32" s="18" t="s">
        <v>81</v>
      </c>
      <c r="C32" s="19" t="s">
        <v>57</v>
      </c>
      <c r="D32" s="19">
        <f>D33+D34</f>
        <v>0</v>
      </c>
      <c r="E32" s="19">
        <f t="shared" ref="E32:AI32" si="9">E33+E34</f>
        <v>0</v>
      </c>
      <c r="F32" s="19">
        <f t="shared" si="9"/>
        <v>0</v>
      </c>
      <c r="G32" s="19">
        <f t="shared" si="9"/>
        <v>0</v>
      </c>
      <c r="H32" s="19">
        <f t="shared" si="9"/>
        <v>0</v>
      </c>
      <c r="I32" s="19">
        <f t="shared" si="9"/>
        <v>0</v>
      </c>
      <c r="J32" s="19">
        <f t="shared" si="9"/>
        <v>0</v>
      </c>
      <c r="K32" s="19">
        <f t="shared" si="9"/>
        <v>0</v>
      </c>
      <c r="L32" s="19">
        <f t="shared" si="9"/>
        <v>0</v>
      </c>
      <c r="M32" s="19">
        <f t="shared" si="9"/>
        <v>0</v>
      </c>
      <c r="N32" s="19">
        <f t="shared" si="9"/>
        <v>0</v>
      </c>
      <c r="O32" s="19">
        <f t="shared" si="9"/>
        <v>0</v>
      </c>
      <c r="P32" s="19">
        <f t="shared" si="9"/>
        <v>0</v>
      </c>
      <c r="Q32" s="19">
        <f t="shared" si="9"/>
        <v>0</v>
      </c>
      <c r="R32" s="19">
        <f t="shared" si="9"/>
        <v>0</v>
      </c>
      <c r="S32" s="19">
        <f t="shared" si="9"/>
        <v>0</v>
      </c>
      <c r="T32" s="19">
        <f t="shared" si="9"/>
        <v>0</v>
      </c>
      <c r="U32" s="19">
        <f t="shared" si="9"/>
        <v>0</v>
      </c>
      <c r="V32" s="19">
        <f t="shared" si="9"/>
        <v>0</v>
      </c>
      <c r="W32" s="19">
        <f t="shared" si="9"/>
        <v>0</v>
      </c>
      <c r="X32" s="19">
        <f t="shared" si="9"/>
        <v>0</v>
      </c>
      <c r="Y32" s="19">
        <f t="shared" si="9"/>
        <v>0</v>
      </c>
      <c r="Z32" s="19">
        <f t="shared" si="9"/>
        <v>0</v>
      </c>
      <c r="AA32" s="19">
        <f t="shared" si="9"/>
        <v>0</v>
      </c>
      <c r="AB32" s="19">
        <f t="shared" si="9"/>
        <v>0</v>
      </c>
      <c r="AC32" s="19">
        <f t="shared" si="9"/>
        <v>0</v>
      </c>
      <c r="AD32" s="19">
        <f t="shared" si="9"/>
        <v>0</v>
      </c>
      <c r="AE32" s="19">
        <f t="shared" si="9"/>
        <v>0</v>
      </c>
      <c r="AF32" s="19">
        <f>AF33+AF34</f>
        <v>0</v>
      </c>
      <c r="AG32" s="19">
        <f t="shared" si="9"/>
        <v>0</v>
      </c>
      <c r="AH32" s="19">
        <f t="shared" si="9"/>
        <v>0</v>
      </c>
      <c r="AI32" s="19">
        <f t="shared" si="9"/>
        <v>0</v>
      </c>
    </row>
    <row r="33" spans="1:35" ht="33.75" hidden="1" x14ac:dyDescent="0.25">
      <c r="A33" s="9" t="s">
        <v>82</v>
      </c>
      <c r="B33" s="11" t="s">
        <v>83</v>
      </c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</row>
    <row r="34" spans="1:35" ht="22.5" hidden="1" x14ac:dyDescent="0.25">
      <c r="A34" s="9" t="s">
        <v>84</v>
      </c>
      <c r="B34" s="11" t="s">
        <v>85</v>
      </c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</row>
    <row r="35" spans="1:35" ht="22.5" x14ac:dyDescent="0.25">
      <c r="A35" s="17" t="s">
        <v>86</v>
      </c>
      <c r="B35" s="18" t="s">
        <v>87</v>
      </c>
      <c r="C35" s="19" t="s">
        <v>57</v>
      </c>
      <c r="D35" s="19">
        <f t="shared" ref="D35:AI35" si="10">D36+D37+D38+D41+D42+D43</f>
        <v>0</v>
      </c>
      <c r="E35" s="19">
        <f t="shared" si="10"/>
        <v>0</v>
      </c>
      <c r="F35" s="19">
        <f t="shared" si="10"/>
        <v>0</v>
      </c>
      <c r="G35" s="19">
        <f t="shared" si="10"/>
        <v>0</v>
      </c>
      <c r="H35" s="19">
        <f t="shared" si="10"/>
        <v>0</v>
      </c>
      <c r="I35" s="19">
        <f t="shared" si="10"/>
        <v>0</v>
      </c>
      <c r="J35" s="19">
        <f t="shared" si="10"/>
        <v>0</v>
      </c>
      <c r="K35" s="19">
        <f t="shared" si="10"/>
        <v>0</v>
      </c>
      <c r="L35" s="19">
        <f t="shared" si="10"/>
        <v>0</v>
      </c>
      <c r="M35" s="19">
        <f t="shared" si="10"/>
        <v>0</v>
      </c>
      <c r="N35" s="19">
        <f t="shared" si="10"/>
        <v>0</v>
      </c>
      <c r="O35" s="19">
        <f t="shared" si="10"/>
        <v>0</v>
      </c>
      <c r="P35" s="19">
        <f t="shared" si="10"/>
        <v>0</v>
      </c>
      <c r="Q35" s="19">
        <f t="shared" si="10"/>
        <v>0</v>
      </c>
      <c r="R35" s="19">
        <f t="shared" si="10"/>
        <v>0</v>
      </c>
      <c r="S35" s="19">
        <f t="shared" si="10"/>
        <v>0</v>
      </c>
      <c r="T35" s="19">
        <f t="shared" si="10"/>
        <v>0</v>
      </c>
      <c r="U35" s="19">
        <f t="shared" si="10"/>
        <v>0</v>
      </c>
      <c r="V35" s="19">
        <f t="shared" si="10"/>
        <v>0</v>
      </c>
      <c r="W35" s="19">
        <f t="shared" si="10"/>
        <v>0</v>
      </c>
      <c r="X35" s="19">
        <f t="shared" si="10"/>
        <v>0</v>
      </c>
      <c r="Y35" s="19">
        <f t="shared" si="10"/>
        <v>0</v>
      </c>
      <c r="Z35" s="19">
        <f t="shared" si="10"/>
        <v>0</v>
      </c>
      <c r="AA35" s="19">
        <f t="shared" si="10"/>
        <v>0</v>
      </c>
      <c r="AB35" s="19">
        <f t="shared" si="10"/>
        <v>0</v>
      </c>
      <c r="AC35" s="19">
        <f t="shared" si="10"/>
        <v>0</v>
      </c>
      <c r="AD35" s="19">
        <f t="shared" si="10"/>
        <v>0</v>
      </c>
      <c r="AE35" s="19">
        <f t="shared" si="10"/>
        <v>0</v>
      </c>
      <c r="AF35" s="19">
        <f t="shared" si="10"/>
        <v>0</v>
      </c>
      <c r="AG35" s="19">
        <f t="shared" si="10"/>
        <v>0</v>
      </c>
      <c r="AH35" s="19">
        <f t="shared" si="10"/>
        <v>0</v>
      </c>
      <c r="AI35" s="19">
        <f t="shared" si="10"/>
        <v>0</v>
      </c>
    </row>
    <row r="36" spans="1:35" ht="22.5" hidden="1" x14ac:dyDescent="0.25">
      <c r="A36" s="9" t="s">
        <v>88</v>
      </c>
      <c r="B36" s="11" t="s">
        <v>89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</row>
    <row r="37" spans="1:35" ht="56.25" hidden="1" x14ac:dyDescent="0.25">
      <c r="A37" s="9" t="s">
        <v>88</v>
      </c>
      <c r="B37" s="11" t="s">
        <v>90</v>
      </c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</row>
    <row r="38" spans="1:35" ht="45" hidden="1" x14ac:dyDescent="0.25">
      <c r="A38" s="9" t="s">
        <v>88</v>
      </c>
      <c r="B38" s="11" t="s">
        <v>91</v>
      </c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</row>
    <row r="39" spans="1:35" ht="45" hidden="1" x14ac:dyDescent="0.25">
      <c r="A39" s="9" t="s">
        <v>88</v>
      </c>
      <c r="B39" s="11" t="s">
        <v>92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</row>
    <row r="40" spans="1:35" ht="22.5" hidden="1" x14ac:dyDescent="0.25">
      <c r="A40" s="9" t="s">
        <v>93</v>
      </c>
      <c r="B40" s="11" t="s">
        <v>89</v>
      </c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</row>
    <row r="41" spans="1:35" ht="56.25" hidden="1" x14ac:dyDescent="0.25">
      <c r="A41" s="9" t="s">
        <v>93</v>
      </c>
      <c r="B41" s="11" t="s">
        <v>90</v>
      </c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</row>
    <row r="42" spans="1:35" ht="45" hidden="1" x14ac:dyDescent="0.25">
      <c r="A42" s="9" t="s">
        <v>93</v>
      </c>
      <c r="B42" s="11" t="s">
        <v>91</v>
      </c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</row>
    <row r="43" spans="1:35" ht="45" hidden="1" x14ac:dyDescent="0.25">
      <c r="A43" s="9" t="s">
        <v>94</v>
      </c>
      <c r="B43" s="11" t="s">
        <v>95</v>
      </c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</row>
    <row r="44" spans="1:35" ht="45" x14ac:dyDescent="0.25">
      <c r="A44" s="17" t="s">
        <v>96</v>
      </c>
      <c r="B44" s="18" t="s">
        <v>97</v>
      </c>
      <c r="C44" s="19" t="s">
        <v>57</v>
      </c>
      <c r="D44" s="19">
        <f>D45+D64</f>
        <v>75.600000000000009</v>
      </c>
      <c r="E44" s="19">
        <f t="shared" ref="E44:AI44" si="11">E45+E64</f>
        <v>0</v>
      </c>
      <c r="F44" s="19">
        <f t="shared" si="11"/>
        <v>36.917000000000002</v>
      </c>
      <c r="G44" s="19">
        <f t="shared" si="11"/>
        <v>0</v>
      </c>
      <c r="H44" s="19">
        <f t="shared" si="11"/>
        <v>0</v>
      </c>
      <c r="I44" s="19">
        <f t="shared" si="11"/>
        <v>0</v>
      </c>
      <c r="J44" s="19">
        <f t="shared" si="11"/>
        <v>0</v>
      </c>
      <c r="K44" s="19">
        <f t="shared" si="11"/>
        <v>0</v>
      </c>
      <c r="L44" s="19">
        <f t="shared" si="11"/>
        <v>0</v>
      </c>
      <c r="M44" s="19">
        <f t="shared" si="11"/>
        <v>0</v>
      </c>
      <c r="N44" s="19">
        <f t="shared" si="11"/>
        <v>0</v>
      </c>
      <c r="O44" s="19">
        <f t="shared" si="11"/>
        <v>0</v>
      </c>
      <c r="P44" s="19">
        <f t="shared" si="11"/>
        <v>0</v>
      </c>
      <c r="Q44" s="19">
        <f t="shared" si="11"/>
        <v>0</v>
      </c>
      <c r="R44" s="19">
        <f t="shared" si="11"/>
        <v>0</v>
      </c>
      <c r="S44" s="19">
        <f t="shared" si="11"/>
        <v>0</v>
      </c>
      <c r="T44" s="19">
        <f t="shared" si="11"/>
        <v>0</v>
      </c>
      <c r="U44" s="19">
        <f t="shared" si="11"/>
        <v>0</v>
      </c>
      <c r="V44" s="19">
        <f t="shared" si="11"/>
        <v>0</v>
      </c>
      <c r="W44" s="19">
        <f t="shared" si="11"/>
        <v>0</v>
      </c>
      <c r="X44" s="19">
        <f t="shared" si="11"/>
        <v>0</v>
      </c>
      <c r="Y44" s="19">
        <f t="shared" si="11"/>
        <v>0</v>
      </c>
      <c r="Z44" s="19">
        <f t="shared" si="11"/>
        <v>0</v>
      </c>
      <c r="AA44" s="19">
        <f t="shared" si="11"/>
        <v>0</v>
      </c>
      <c r="AB44" s="19">
        <f t="shared" si="11"/>
        <v>0</v>
      </c>
      <c r="AC44" s="19">
        <f t="shared" si="11"/>
        <v>0</v>
      </c>
      <c r="AD44" s="19">
        <f t="shared" si="11"/>
        <v>0</v>
      </c>
      <c r="AE44" s="19">
        <f t="shared" si="11"/>
        <v>0</v>
      </c>
      <c r="AF44" s="19">
        <f>AF45+AF64</f>
        <v>3536.8709999999992</v>
      </c>
      <c r="AG44" s="19">
        <f>AG45+AG64</f>
        <v>201.76300000000003</v>
      </c>
      <c r="AH44" s="19">
        <f t="shared" si="11"/>
        <v>0</v>
      </c>
      <c r="AI44" s="19">
        <f t="shared" si="11"/>
        <v>0</v>
      </c>
    </row>
    <row r="45" spans="1:35" ht="33.75" x14ac:dyDescent="0.25">
      <c r="A45" s="17" t="s">
        <v>98</v>
      </c>
      <c r="B45" s="18" t="s">
        <v>99</v>
      </c>
      <c r="C45" s="19" t="s">
        <v>57</v>
      </c>
      <c r="D45" s="19">
        <f>SUM(D46:D63)</f>
        <v>70.600000000000009</v>
      </c>
      <c r="E45" s="19">
        <f t="shared" ref="E45:AI45" si="12">SUM(E46:E63)</f>
        <v>0</v>
      </c>
      <c r="F45" s="19">
        <f t="shared" si="12"/>
        <v>23.3</v>
      </c>
      <c r="G45" s="19">
        <f t="shared" si="12"/>
        <v>0</v>
      </c>
      <c r="H45" s="19">
        <f t="shared" si="12"/>
        <v>0</v>
      </c>
      <c r="I45" s="19">
        <f t="shared" si="12"/>
        <v>0</v>
      </c>
      <c r="J45" s="19">
        <f t="shared" si="12"/>
        <v>0</v>
      </c>
      <c r="K45" s="19">
        <f t="shared" si="12"/>
        <v>0</v>
      </c>
      <c r="L45" s="19">
        <f t="shared" si="12"/>
        <v>0</v>
      </c>
      <c r="M45" s="19">
        <f t="shared" si="12"/>
        <v>0</v>
      </c>
      <c r="N45" s="19">
        <f t="shared" si="12"/>
        <v>0</v>
      </c>
      <c r="O45" s="19">
        <f t="shared" si="12"/>
        <v>0</v>
      </c>
      <c r="P45" s="19">
        <f t="shared" si="12"/>
        <v>0</v>
      </c>
      <c r="Q45" s="19">
        <f t="shared" si="12"/>
        <v>0</v>
      </c>
      <c r="R45" s="19">
        <f t="shared" si="12"/>
        <v>0</v>
      </c>
      <c r="S45" s="19">
        <f t="shared" si="12"/>
        <v>0</v>
      </c>
      <c r="T45" s="19">
        <f t="shared" si="12"/>
        <v>0</v>
      </c>
      <c r="U45" s="19">
        <f t="shared" si="12"/>
        <v>0</v>
      </c>
      <c r="V45" s="19">
        <f t="shared" si="12"/>
        <v>0</v>
      </c>
      <c r="W45" s="19">
        <f t="shared" si="12"/>
        <v>0</v>
      </c>
      <c r="X45" s="19">
        <f t="shared" si="12"/>
        <v>0</v>
      </c>
      <c r="Y45" s="19">
        <f t="shared" si="12"/>
        <v>0</v>
      </c>
      <c r="Z45" s="19">
        <f t="shared" si="12"/>
        <v>0</v>
      </c>
      <c r="AA45" s="19">
        <f t="shared" si="12"/>
        <v>0</v>
      </c>
      <c r="AB45" s="19">
        <f t="shared" si="12"/>
        <v>0</v>
      </c>
      <c r="AC45" s="19">
        <f t="shared" si="12"/>
        <v>0</v>
      </c>
      <c r="AD45" s="19">
        <f t="shared" si="12"/>
        <v>0</v>
      </c>
      <c r="AE45" s="19">
        <f t="shared" si="12"/>
        <v>0</v>
      </c>
      <c r="AF45" s="19">
        <f>SUM(AF46:AF63)</f>
        <v>3467.5569999999993</v>
      </c>
      <c r="AG45" s="19">
        <f>SUM(AG46:AG63)</f>
        <v>200.60600000000002</v>
      </c>
      <c r="AH45" s="19">
        <f t="shared" si="12"/>
        <v>0</v>
      </c>
      <c r="AI45" s="19">
        <f t="shared" si="12"/>
        <v>0</v>
      </c>
    </row>
    <row r="46" spans="1:35" s="6" customFormat="1" x14ac:dyDescent="0.25">
      <c r="A46" s="20" t="s">
        <v>98</v>
      </c>
      <c r="B46" s="37" t="s">
        <v>312</v>
      </c>
      <c r="C46" s="22" t="s">
        <v>100</v>
      </c>
      <c r="D46" s="32">
        <v>19.8</v>
      </c>
      <c r="E46" s="3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41">
        <v>740.16800000000001</v>
      </c>
      <c r="AG46" s="40">
        <v>1.871</v>
      </c>
      <c r="AH46" s="22"/>
      <c r="AI46" s="22"/>
    </row>
    <row r="47" spans="1:35" s="6" customFormat="1" x14ac:dyDescent="0.25">
      <c r="A47" s="20" t="s">
        <v>98</v>
      </c>
      <c r="B47" s="37" t="s">
        <v>313</v>
      </c>
      <c r="C47" s="22" t="s">
        <v>101</v>
      </c>
      <c r="D47" s="32">
        <v>16.100000000000001</v>
      </c>
      <c r="E47" s="3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41">
        <v>881.23099999999999</v>
      </c>
      <c r="AG47" s="40">
        <v>1.778</v>
      </c>
      <c r="AH47" s="22"/>
      <c r="AI47" s="22"/>
    </row>
    <row r="48" spans="1:35" s="6" customFormat="1" x14ac:dyDescent="0.25">
      <c r="A48" s="20" t="s">
        <v>98</v>
      </c>
      <c r="B48" s="37" t="s">
        <v>314</v>
      </c>
      <c r="C48" s="22" t="s">
        <v>102</v>
      </c>
      <c r="D48" s="32">
        <v>19.5</v>
      </c>
      <c r="E48" s="3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41">
        <v>1430.604</v>
      </c>
      <c r="AG48" s="40">
        <v>2.831</v>
      </c>
      <c r="AH48" s="22"/>
      <c r="AI48" s="22"/>
    </row>
    <row r="49" spans="1:35" s="6" customFormat="1" x14ac:dyDescent="0.25">
      <c r="A49" s="20" t="s">
        <v>98</v>
      </c>
      <c r="B49" s="37" t="s">
        <v>315</v>
      </c>
      <c r="C49" s="22" t="s">
        <v>103</v>
      </c>
      <c r="D49" s="32">
        <v>10.8</v>
      </c>
      <c r="E49" s="3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41">
        <v>413.81599999999997</v>
      </c>
      <c r="AG49" s="40">
        <v>2.48</v>
      </c>
      <c r="AH49" s="22"/>
      <c r="AI49" s="22"/>
    </row>
    <row r="50" spans="1:35" s="6" customFormat="1" ht="45" x14ac:dyDescent="0.25">
      <c r="A50" s="20" t="s">
        <v>98</v>
      </c>
      <c r="B50" s="21" t="s">
        <v>104</v>
      </c>
      <c r="C50" s="22" t="s">
        <v>105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41"/>
      <c r="AG50" s="41">
        <v>0.33700000000000002</v>
      </c>
      <c r="AH50" s="22"/>
      <c r="AI50" s="22"/>
    </row>
    <row r="51" spans="1:35" s="6" customFormat="1" ht="33.75" x14ac:dyDescent="0.25">
      <c r="A51" s="20" t="s">
        <v>98</v>
      </c>
      <c r="B51" s="21" t="s">
        <v>106</v>
      </c>
      <c r="C51" s="22" t="s">
        <v>107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41"/>
      <c r="AG51" s="41">
        <v>166.69800000000001</v>
      </c>
      <c r="AH51" s="22"/>
      <c r="AI51" s="22"/>
    </row>
    <row r="52" spans="1:35" s="6" customFormat="1" ht="45" x14ac:dyDescent="0.25">
      <c r="A52" s="20" t="s">
        <v>98</v>
      </c>
      <c r="B52" s="21" t="s">
        <v>108</v>
      </c>
      <c r="C52" s="22" t="s">
        <v>109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41"/>
      <c r="AG52" s="41">
        <v>24.096</v>
      </c>
      <c r="AH52" s="22"/>
      <c r="AI52" s="22"/>
    </row>
    <row r="53" spans="1:35" s="6" customFormat="1" ht="22.5" x14ac:dyDescent="0.25">
      <c r="A53" s="20" t="s">
        <v>98</v>
      </c>
      <c r="B53" s="21" t="s">
        <v>110</v>
      </c>
      <c r="C53" s="22" t="s">
        <v>111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41"/>
      <c r="AG53" s="41">
        <v>4.2999999999999997E-2</v>
      </c>
      <c r="AH53" s="22"/>
      <c r="AI53" s="22"/>
    </row>
    <row r="54" spans="1:35" s="6" customFormat="1" ht="22.5" x14ac:dyDescent="0.25">
      <c r="A54" s="20" t="s">
        <v>98</v>
      </c>
      <c r="B54" s="21" t="s">
        <v>112</v>
      </c>
      <c r="C54" s="22" t="s">
        <v>113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41"/>
      <c r="AG54" s="41">
        <v>3.5999999999999997E-2</v>
      </c>
      <c r="AH54" s="22"/>
      <c r="AI54" s="22"/>
    </row>
    <row r="55" spans="1:35" s="6" customFormat="1" ht="22.5" x14ac:dyDescent="0.25">
      <c r="A55" s="20" t="s">
        <v>98</v>
      </c>
      <c r="B55" s="21" t="s">
        <v>114</v>
      </c>
      <c r="C55" s="22" t="s">
        <v>115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41"/>
      <c r="AG55" s="41">
        <v>0.108</v>
      </c>
      <c r="AH55" s="22"/>
      <c r="AI55" s="22"/>
    </row>
    <row r="56" spans="1:35" s="6" customFormat="1" ht="22.5" x14ac:dyDescent="0.25">
      <c r="A56" s="20" t="s">
        <v>98</v>
      </c>
      <c r="B56" s="21" t="s">
        <v>116</v>
      </c>
      <c r="C56" s="22" t="s">
        <v>117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41"/>
      <c r="AG56" s="41">
        <v>5.1999999999999998E-2</v>
      </c>
      <c r="AH56" s="22"/>
      <c r="AI56" s="22"/>
    </row>
    <row r="57" spans="1:35" s="6" customFormat="1" ht="22.5" x14ac:dyDescent="0.25">
      <c r="A57" s="20" t="s">
        <v>98</v>
      </c>
      <c r="B57" s="21" t="s">
        <v>118</v>
      </c>
      <c r="C57" s="22" t="s">
        <v>119</v>
      </c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41"/>
      <c r="AG57" s="41">
        <v>6.0000000000000001E-3</v>
      </c>
      <c r="AH57" s="22"/>
      <c r="AI57" s="22"/>
    </row>
    <row r="58" spans="1:35" s="6" customFormat="1" ht="22.5" x14ac:dyDescent="0.25">
      <c r="A58" s="20" t="s">
        <v>98</v>
      </c>
      <c r="B58" s="21" t="s">
        <v>120</v>
      </c>
      <c r="C58" s="22" t="s">
        <v>121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41"/>
      <c r="AG58" s="41">
        <v>6.0000000000000001E-3</v>
      </c>
      <c r="AH58" s="22"/>
      <c r="AI58" s="22"/>
    </row>
    <row r="59" spans="1:35" s="6" customFormat="1" ht="22.5" x14ac:dyDescent="0.25">
      <c r="A59" s="20" t="s">
        <v>98</v>
      </c>
      <c r="B59" s="37" t="s">
        <v>316</v>
      </c>
      <c r="C59" s="22" t="s">
        <v>122</v>
      </c>
      <c r="D59" s="32">
        <v>4.4000000000000004</v>
      </c>
      <c r="E59" s="32"/>
      <c r="F59" s="32">
        <v>8</v>
      </c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41"/>
      <c r="AG59" s="41">
        <v>0.26400000000000001</v>
      </c>
      <c r="AH59" s="22"/>
      <c r="AI59" s="22"/>
    </row>
    <row r="60" spans="1:35" s="6" customFormat="1" ht="22.5" x14ac:dyDescent="0.25">
      <c r="A60" s="20" t="s">
        <v>98</v>
      </c>
      <c r="B60" s="37" t="s">
        <v>123</v>
      </c>
      <c r="C60" s="22" t="s">
        <v>124</v>
      </c>
      <c r="D60" s="22"/>
      <c r="E60" s="22"/>
      <c r="F60" s="32">
        <v>11</v>
      </c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41">
        <v>1.738</v>
      </c>
      <c r="AG60" s="41"/>
      <c r="AH60" s="22"/>
      <c r="AI60" s="22"/>
    </row>
    <row r="61" spans="1:35" s="6" customFormat="1" x14ac:dyDescent="0.25">
      <c r="A61" s="20" t="s">
        <v>98</v>
      </c>
      <c r="B61" s="37" t="s">
        <v>125</v>
      </c>
      <c r="C61" s="22" t="s">
        <v>126</v>
      </c>
      <c r="D61" s="22"/>
      <c r="E61" s="22"/>
      <c r="F61" s="32">
        <v>4</v>
      </c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41"/>
      <c r="AG61" s="41"/>
      <c r="AH61" s="22"/>
      <c r="AI61" s="22"/>
    </row>
    <row r="62" spans="1:35" s="6" customFormat="1" ht="22.5" x14ac:dyDescent="0.25">
      <c r="A62" s="20" t="s">
        <v>98</v>
      </c>
      <c r="B62" s="37" t="s">
        <v>127</v>
      </c>
      <c r="C62" s="22" t="s">
        <v>128</v>
      </c>
      <c r="D62" s="22"/>
      <c r="E62" s="22"/>
      <c r="F62" s="32">
        <v>0.17</v>
      </c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</row>
    <row r="63" spans="1:35" s="6" customFormat="1" ht="22.5" x14ac:dyDescent="0.25">
      <c r="A63" s="20" t="s">
        <v>98</v>
      </c>
      <c r="B63" s="37" t="s">
        <v>129</v>
      </c>
      <c r="C63" s="22" t="s">
        <v>130</v>
      </c>
      <c r="D63" s="22"/>
      <c r="E63" s="22"/>
      <c r="F63" s="32">
        <v>0.13</v>
      </c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</row>
    <row r="64" spans="1:35" ht="45" x14ac:dyDescent="0.25">
      <c r="A64" s="17" t="s">
        <v>131</v>
      </c>
      <c r="B64" s="18" t="s">
        <v>132</v>
      </c>
      <c r="C64" s="19" t="s">
        <v>57</v>
      </c>
      <c r="D64" s="19">
        <f>SUM(D65:D77)</f>
        <v>5</v>
      </c>
      <c r="E64" s="19">
        <f t="shared" ref="E64:AI64" si="13">SUM(E65:E77)</f>
        <v>0</v>
      </c>
      <c r="F64" s="19">
        <f t="shared" si="13"/>
        <v>13.617000000000001</v>
      </c>
      <c r="G64" s="19">
        <f t="shared" si="13"/>
        <v>0</v>
      </c>
      <c r="H64" s="19">
        <f t="shared" si="13"/>
        <v>0</v>
      </c>
      <c r="I64" s="19">
        <f t="shared" si="13"/>
        <v>0</v>
      </c>
      <c r="J64" s="19">
        <f t="shared" si="13"/>
        <v>0</v>
      </c>
      <c r="K64" s="19">
        <f t="shared" si="13"/>
        <v>0</v>
      </c>
      <c r="L64" s="19">
        <f t="shared" si="13"/>
        <v>0</v>
      </c>
      <c r="M64" s="19">
        <f t="shared" si="13"/>
        <v>0</v>
      </c>
      <c r="N64" s="19">
        <f t="shared" si="13"/>
        <v>0</v>
      </c>
      <c r="O64" s="19">
        <f t="shared" si="13"/>
        <v>0</v>
      </c>
      <c r="P64" s="19">
        <f t="shared" si="13"/>
        <v>0</v>
      </c>
      <c r="Q64" s="19">
        <f t="shared" si="13"/>
        <v>0</v>
      </c>
      <c r="R64" s="19">
        <f t="shared" si="13"/>
        <v>0</v>
      </c>
      <c r="S64" s="19">
        <f t="shared" si="13"/>
        <v>0</v>
      </c>
      <c r="T64" s="19">
        <f t="shared" si="13"/>
        <v>0</v>
      </c>
      <c r="U64" s="19">
        <f t="shared" si="13"/>
        <v>0</v>
      </c>
      <c r="V64" s="19">
        <f t="shared" si="13"/>
        <v>0</v>
      </c>
      <c r="W64" s="19">
        <f t="shared" si="13"/>
        <v>0</v>
      </c>
      <c r="X64" s="19">
        <f t="shared" si="13"/>
        <v>0</v>
      </c>
      <c r="Y64" s="19">
        <f t="shared" si="13"/>
        <v>0</v>
      </c>
      <c r="Z64" s="19">
        <f t="shared" si="13"/>
        <v>0</v>
      </c>
      <c r="AA64" s="19">
        <f t="shared" si="13"/>
        <v>0</v>
      </c>
      <c r="AB64" s="19">
        <f t="shared" si="13"/>
        <v>0</v>
      </c>
      <c r="AC64" s="19">
        <f t="shared" si="13"/>
        <v>0</v>
      </c>
      <c r="AD64" s="19">
        <f t="shared" si="13"/>
        <v>0</v>
      </c>
      <c r="AE64" s="19">
        <f t="shared" si="13"/>
        <v>0</v>
      </c>
      <c r="AF64" s="19">
        <f>SUM(AF65:AF77)</f>
        <v>69.313999999999993</v>
      </c>
      <c r="AG64" s="19">
        <f>SUM(AG65:AG77)</f>
        <v>1.1569999999999998</v>
      </c>
      <c r="AH64" s="19">
        <f t="shared" si="13"/>
        <v>0</v>
      </c>
      <c r="AI64" s="19">
        <f t="shared" si="13"/>
        <v>0</v>
      </c>
    </row>
    <row r="65" spans="1:35" s="6" customFormat="1" ht="22.5" x14ac:dyDescent="0.25">
      <c r="A65" s="20" t="s">
        <v>131</v>
      </c>
      <c r="B65" s="21" t="s">
        <v>133</v>
      </c>
      <c r="C65" s="22" t="s">
        <v>134</v>
      </c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41">
        <v>5.5E-2</v>
      </c>
      <c r="AH65" s="22"/>
      <c r="AI65" s="22"/>
    </row>
    <row r="66" spans="1:35" s="6" customFormat="1" ht="22.5" x14ac:dyDescent="0.25">
      <c r="A66" s="20" t="s">
        <v>131</v>
      </c>
      <c r="B66" s="21" t="s">
        <v>135</v>
      </c>
      <c r="C66" s="22" t="s">
        <v>136</v>
      </c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41">
        <v>0.17899999999999999</v>
      </c>
      <c r="AH66" s="22"/>
      <c r="AI66" s="22"/>
    </row>
    <row r="67" spans="1:35" s="6" customFormat="1" ht="22.5" x14ac:dyDescent="0.25">
      <c r="A67" s="20" t="s">
        <v>131</v>
      </c>
      <c r="B67" s="21" t="s">
        <v>137</v>
      </c>
      <c r="C67" s="22" t="s">
        <v>138</v>
      </c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41">
        <v>4.9000000000000002E-2</v>
      </c>
      <c r="AH67" s="22"/>
      <c r="AI67" s="22"/>
    </row>
    <row r="68" spans="1:35" s="6" customFormat="1" ht="22.5" x14ac:dyDescent="0.25">
      <c r="A68" s="20" t="s">
        <v>131</v>
      </c>
      <c r="B68" s="21" t="s">
        <v>139</v>
      </c>
      <c r="C68" s="22" t="s">
        <v>140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41">
        <v>8.3000000000000004E-2</v>
      </c>
      <c r="AH68" s="22"/>
      <c r="AI68" s="22"/>
    </row>
    <row r="69" spans="1:35" s="6" customFormat="1" ht="22.5" x14ac:dyDescent="0.25">
      <c r="A69" s="20" t="s">
        <v>131</v>
      </c>
      <c r="B69" s="21" t="s">
        <v>141</v>
      </c>
      <c r="C69" s="22" t="s">
        <v>142</v>
      </c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40">
        <v>0.12</v>
      </c>
      <c r="AH69" s="22"/>
      <c r="AI69" s="22"/>
    </row>
    <row r="70" spans="1:35" s="6" customFormat="1" ht="22.5" x14ac:dyDescent="0.25">
      <c r="A70" s="20" t="s">
        <v>131</v>
      </c>
      <c r="B70" s="21" t="s">
        <v>143</v>
      </c>
      <c r="C70" s="22" t="s">
        <v>144</v>
      </c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41">
        <v>6.6000000000000003E-2</v>
      </c>
      <c r="AH70" s="22"/>
      <c r="AI70" s="22"/>
    </row>
    <row r="71" spans="1:35" s="6" customFormat="1" ht="22.5" x14ac:dyDescent="0.25">
      <c r="A71" s="20" t="s">
        <v>131</v>
      </c>
      <c r="B71" s="21" t="s">
        <v>145</v>
      </c>
      <c r="C71" s="22" t="s">
        <v>146</v>
      </c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40">
        <v>0.23100000000000001</v>
      </c>
      <c r="AH71" s="22"/>
      <c r="AI71" s="22"/>
    </row>
    <row r="72" spans="1:35" s="6" customFormat="1" ht="22.5" x14ac:dyDescent="0.25">
      <c r="A72" s="20" t="s">
        <v>131</v>
      </c>
      <c r="B72" s="21" t="s">
        <v>147</v>
      </c>
      <c r="C72" s="22" t="s">
        <v>148</v>
      </c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41">
        <v>9.2999999999999999E-2</v>
      </c>
      <c r="AH72" s="22"/>
      <c r="AI72" s="22"/>
    </row>
    <row r="73" spans="1:35" s="6" customFormat="1" ht="22.5" x14ac:dyDescent="0.25">
      <c r="A73" s="20" t="s">
        <v>131</v>
      </c>
      <c r="B73" s="21" t="s">
        <v>149</v>
      </c>
      <c r="C73" s="22" t="s">
        <v>150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40">
        <v>0.20100000000000001</v>
      </c>
      <c r="AH73" s="22"/>
      <c r="AI73" s="22"/>
    </row>
    <row r="74" spans="1:35" s="6" customFormat="1" ht="22.5" x14ac:dyDescent="0.25">
      <c r="A74" s="20" t="s">
        <v>131</v>
      </c>
      <c r="B74" s="21" t="s">
        <v>151</v>
      </c>
      <c r="C74" s="22" t="s">
        <v>152</v>
      </c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41">
        <v>3.6999999999999998E-2</v>
      </c>
      <c r="AH74" s="22"/>
      <c r="AI74" s="22"/>
    </row>
    <row r="75" spans="1:35" s="6" customFormat="1" ht="22.5" x14ac:dyDescent="0.25">
      <c r="A75" s="20" t="s">
        <v>131</v>
      </c>
      <c r="B75" s="21" t="s">
        <v>153</v>
      </c>
      <c r="C75" s="22" t="s">
        <v>154</v>
      </c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41">
        <v>1.7000000000000001E-2</v>
      </c>
      <c r="AH75" s="22"/>
      <c r="AI75" s="22"/>
    </row>
    <row r="76" spans="1:35" s="6" customFormat="1" ht="22.5" x14ac:dyDescent="0.25">
      <c r="A76" s="20" t="s">
        <v>131</v>
      </c>
      <c r="B76" s="21" t="s">
        <v>155</v>
      </c>
      <c r="C76" s="22" t="s">
        <v>156</v>
      </c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41">
        <v>2.5999999999999999E-2</v>
      </c>
      <c r="AH76" s="22"/>
      <c r="AI76" s="22"/>
    </row>
    <row r="77" spans="1:35" s="6" customFormat="1" ht="22.5" x14ac:dyDescent="0.25">
      <c r="A77" s="20" t="s">
        <v>131</v>
      </c>
      <c r="B77" s="37" t="s">
        <v>157</v>
      </c>
      <c r="C77" s="22" t="s">
        <v>158</v>
      </c>
      <c r="D77" s="32">
        <v>5</v>
      </c>
      <c r="E77" s="32"/>
      <c r="F77" s="32">
        <v>13.617000000000001</v>
      </c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41">
        <v>69.313999999999993</v>
      </c>
      <c r="AG77" s="22"/>
      <c r="AH77" s="22"/>
      <c r="AI77" s="22"/>
    </row>
    <row r="78" spans="1:35" ht="22.5" x14ac:dyDescent="0.25">
      <c r="A78" s="26" t="s">
        <v>159</v>
      </c>
      <c r="B78" s="27" t="s">
        <v>160</v>
      </c>
      <c r="C78" s="28" t="s">
        <v>57</v>
      </c>
      <c r="D78" s="28">
        <f t="shared" ref="D78:AI78" si="14">D79+D121+D125+D134</f>
        <v>140.78</v>
      </c>
      <c r="E78" s="28">
        <f t="shared" si="14"/>
        <v>0</v>
      </c>
      <c r="F78" s="28">
        <f t="shared" si="14"/>
        <v>0</v>
      </c>
      <c r="G78" s="28">
        <f t="shared" si="14"/>
        <v>0</v>
      </c>
      <c r="H78" s="28">
        <f t="shared" si="14"/>
        <v>0</v>
      </c>
      <c r="I78" s="28">
        <f t="shared" si="14"/>
        <v>0</v>
      </c>
      <c r="J78" s="28">
        <f t="shared" si="14"/>
        <v>0</v>
      </c>
      <c r="K78" s="28">
        <f t="shared" si="14"/>
        <v>0</v>
      </c>
      <c r="L78" s="28">
        <f t="shared" si="14"/>
        <v>0</v>
      </c>
      <c r="M78" s="28">
        <f t="shared" si="14"/>
        <v>0</v>
      </c>
      <c r="N78" s="28">
        <f t="shared" si="14"/>
        <v>0</v>
      </c>
      <c r="O78" s="28">
        <f t="shared" si="14"/>
        <v>0</v>
      </c>
      <c r="P78" s="28">
        <f t="shared" si="14"/>
        <v>0</v>
      </c>
      <c r="Q78" s="28">
        <f t="shared" si="14"/>
        <v>0</v>
      </c>
      <c r="R78" s="28">
        <f t="shared" si="14"/>
        <v>0</v>
      </c>
      <c r="S78" s="28">
        <f t="shared" si="14"/>
        <v>0</v>
      </c>
      <c r="T78" s="28">
        <f t="shared" si="14"/>
        <v>0</v>
      </c>
      <c r="U78" s="28">
        <f t="shared" si="14"/>
        <v>0</v>
      </c>
      <c r="V78" s="28">
        <f t="shared" si="14"/>
        <v>0</v>
      </c>
      <c r="W78" s="28">
        <f t="shared" si="14"/>
        <v>8.5000000000000006E-2</v>
      </c>
      <c r="X78" s="28">
        <f t="shared" si="14"/>
        <v>0</v>
      </c>
      <c r="Y78" s="28">
        <f t="shared" si="14"/>
        <v>0</v>
      </c>
      <c r="Z78" s="28">
        <f t="shared" si="14"/>
        <v>0</v>
      </c>
      <c r="AA78" s="28">
        <f t="shared" si="14"/>
        <v>0</v>
      </c>
      <c r="AB78" s="28">
        <f t="shared" si="14"/>
        <v>0</v>
      </c>
      <c r="AC78" s="28">
        <f t="shared" si="14"/>
        <v>0</v>
      </c>
      <c r="AD78" s="28">
        <f t="shared" si="14"/>
        <v>0</v>
      </c>
      <c r="AE78" s="28">
        <f t="shared" si="14"/>
        <v>0</v>
      </c>
      <c r="AF78" s="28">
        <f t="shared" si="14"/>
        <v>17.737000000000002</v>
      </c>
      <c r="AG78" s="28">
        <f t="shared" si="14"/>
        <v>51.161499999999997</v>
      </c>
      <c r="AH78" s="28">
        <f t="shared" si="14"/>
        <v>0</v>
      </c>
      <c r="AI78" s="28">
        <f t="shared" si="14"/>
        <v>0</v>
      </c>
    </row>
    <row r="79" spans="1:35" ht="33.75" x14ac:dyDescent="0.25">
      <c r="A79" s="17" t="s">
        <v>161</v>
      </c>
      <c r="B79" s="18" t="s">
        <v>162</v>
      </c>
      <c r="C79" s="19" t="s">
        <v>57</v>
      </c>
      <c r="D79" s="30">
        <f>D80+D84</f>
        <v>140.78</v>
      </c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>
        <f>AF80+AF84</f>
        <v>17.737000000000002</v>
      </c>
      <c r="AG79" s="19">
        <f>AG80+AG84</f>
        <v>51.029999999999994</v>
      </c>
      <c r="AH79" s="19">
        <f>AH80+AH84</f>
        <v>0</v>
      </c>
      <c r="AI79" s="19">
        <f>AI80+AI84</f>
        <v>0</v>
      </c>
    </row>
    <row r="80" spans="1:35" ht="22.5" x14ac:dyDescent="0.25">
      <c r="A80" s="17" t="s">
        <v>163</v>
      </c>
      <c r="B80" s="18" t="s">
        <v>164</v>
      </c>
      <c r="C80" s="19" t="s">
        <v>57</v>
      </c>
      <c r="D80" s="19">
        <f t="shared" ref="D80:AI80" si="15">SUM(D81:D83)</f>
        <v>0</v>
      </c>
      <c r="E80" s="19">
        <f t="shared" si="15"/>
        <v>0</v>
      </c>
      <c r="F80" s="19">
        <f t="shared" si="15"/>
        <v>0</v>
      </c>
      <c r="G80" s="19">
        <f t="shared" si="15"/>
        <v>0</v>
      </c>
      <c r="H80" s="19">
        <f t="shared" si="15"/>
        <v>0</v>
      </c>
      <c r="I80" s="19">
        <f t="shared" si="15"/>
        <v>0</v>
      </c>
      <c r="J80" s="19">
        <f t="shared" si="15"/>
        <v>0</v>
      </c>
      <c r="K80" s="19">
        <f t="shared" si="15"/>
        <v>0</v>
      </c>
      <c r="L80" s="19">
        <f t="shared" si="15"/>
        <v>0</v>
      </c>
      <c r="M80" s="19">
        <f t="shared" si="15"/>
        <v>0</v>
      </c>
      <c r="N80" s="19">
        <f t="shared" si="15"/>
        <v>0</v>
      </c>
      <c r="O80" s="19">
        <f t="shared" si="15"/>
        <v>0</v>
      </c>
      <c r="P80" s="19">
        <f t="shared" si="15"/>
        <v>0</v>
      </c>
      <c r="Q80" s="19">
        <f t="shared" si="15"/>
        <v>0</v>
      </c>
      <c r="R80" s="19">
        <f t="shared" si="15"/>
        <v>0</v>
      </c>
      <c r="S80" s="19">
        <f t="shared" si="15"/>
        <v>0</v>
      </c>
      <c r="T80" s="19">
        <f t="shared" si="15"/>
        <v>0</v>
      </c>
      <c r="U80" s="19">
        <f t="shared" si="15"/>
        <v>0</v>
      </c>
      <c r="V80" s="19">
        <f t="shared" si="15"/>
        <v>0</v>
      </c>
      <c r="W80" s="19">
        <f t="shared" si="15"/>
        <v>0</v>
      </c>
      <c r="X80" s="19">
        <f t="shared" si="15"/>
        <v>0</v>
      </c>
      <c r="Y80" s="19">
        <f t="shared" si="15"/>
        <v>0</v>
      </c>
      <c r="Z80" s="19">
        <f t="shared" si="15"/>
        <v>0</v>
      </c>
      <c r="AA80" s="19">
        <f t="shared" si="15"/>
        <v>0</v>
      </c>
      <c r="AB80" s="19">
        <f t="shared" si="15"/>
        <v>0</v>
      </c>
      <c r="AC80" s="19">
        <f t="shared" si="15"/>
        <v>0</v>
      </c>
      <c r="AD80" s="19">
        <f t="shared" si="15"/>
        <v>0</v>
      </c>
      <c r="AE80" s="19">
        <f t="shared" si="15"/>
        <v>0</v>
      </c>
      <c r="AF80" s="19">
        <f t="shared" si="15"/>
        <v>0</v>
      </c>
      <c r="AG80" s="19">
        <f t="shared" si="15"/>
        <v>50.471999999999994</v>
      </c>
      <c r="AH80" s="19">
        <f t="shared" si="15"/>
        <v>0</v>
      </c>
      <c r="AI80" s="19">
        <f t="shared" si="15"/>
        <v>0</v>
      </c>
    </row>
    <row r="81" spans="1:35" s="6" customFormat="1" x14ac:dyDescent="0.25">
      <c r="A81" s="20" t="s">
        <v>163</v>
      </c>
      <c r="B81" s="21" t="s">
        <v>165</v>
      </c>
      <c r="C81" s="22" t="s">
        <v>166</v>
      </c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41">
        <v>44.238999999999997</v>
      </c>
      <c r="AH81" s="22"/>
      <c r="AI81" s="22"/>
    </row>
    <row r="82" spans="1:35" s="6" customFormat="1" x14ac:dyDescent="0.25">
      <c r="A82" s="20" t="s">
        <v>163</v>
      </c>
      <c r="B82" s="21" t="s">
        <v>167</v>
      </c>
      <c r="C82" s="22" t="s">
        <v>168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41">
        <v>3.0000000000000001E-3</v>
      </c>
      <c r="AH82" s="22"/>
      <c r="AI82" s="22"/>
    </row>
    <row r="83" spans="1:35" s="6" customFormat="1" ht="33.75" x14ac:dyDescent="0.25">
      <c r="A83" s="20" t="s">
        <v>163</v>
      </c>
      <c r="B83" s="21" t="s">
        <v>170</v>
      </c>
      <c r="C83" s="22" t="s">
        <v>169</v>
      </c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40">
        <v>6.23</v>
      </c>
      <c r="AH83" s="22"/>
      <c r="AI83" s="22"/>
    </row>
    <row r="84" spans="1:35" ht="33.75" x14ac:dyDescent="0.25">
      <c r="A84" s="17" t="s">
        <v>172</v>
      </c>
      <c r="B84" s="18" t="s">
        <v>173</v>
      </c>
      <c r="C84" s="19" t="s">
        <v>57</v>
      </c>
      <c r="D84" s="19">
        <f t="shared" ref="D84:AI84" si="16">SUM(D85:D120)</f>
        <v>140.78</v>
      </c>
      <c r="E84" s="19">
        <f t="shared" si="16"/>
        <v>0</v>
      </c>
      <c r="F84" s="19">
        <f t="shared" si="16"/>
        <v>0</v>
      </c>
      <c r="G84" s="19">
        <f t="shared" si="16"/>
        <v>0</v>
      </c>
      <c r="H84" s="19">
        <f t="shared" si="16"/>
        <v>0</v>
      </c>
      <c r="I84" s="19">
        <f t="shared" si="16"/>
        <v>0</v>
      </c>
      <c r="J84" s="19">
        <f t="shared" si="16"/>
        <v>0</v>
      </c>
      <c r="K84" s="19">
        <f t="shared" si="16"/>
        <v>0</v>
      </c>
      <c r="L84" s="19">
        <f t="shared" si="16"/>
        <v>0</v>
      </c>
      <c r="M84" s="19">
        <f t="shared" si="16"/>
        <v>0</v>
      </c>
      <c r="N84" s="19">
        <f t="shared" si="16"/>
        <v>0</v>
      </c>
      <c r="O84" s="19">
        <f t="shared" si="16"/>
        <v>0</v>
      </c>
      <c r="P84" s="19">
        <f t="shared" si="16"/>
        <v>0</v>
      </c>
      <c r="Q84" s="19">
        <f t="shared" si="16"/>
        <v>0</v>
      </c>
      <c r="R84" s="19">
        <f t="shared" si="16"/>
        <v>0</v>
      </c>
      <c r="S84" s="19">
        <f t="shared" si="16"/>
        <v>0</v>
      </c>
      <c r="T84" s="19">
        <f t="shared" si="16"/>
        <v>0</v>
      </c>
      <c r="U84" s="19">
        <f t="shared" si="16"/>
        <v>0</v>
      </c>
      <c r="V84" s="19">
        <f t="shared" si="16"/>
        <v>0</v>
      </c>
      <c r="W84" s="19">
        <f t="shared" si="16"/>
        <v>0</v>
      </c>
      <c r="X84" s="19">
        <f t="shared" si="16"/>
        <v>0</v>
      </c>
      <c r="Y84" s="19">
        <f t="shared" si="16"/>
        <v>0</v>
      </c>
      <c r="Z84" s="19">
        <f t="shared" si="16"/>
        <v>0</v>
      </c>
      <c r="AA84" s="19">
        <f t="shared" si="16"/>
        <v>0</v>
      </c>
      <c r="AB84" s="19">
        <f t="shared" si="16"/>
        <v>0</v>
      </c>
      <c r="AC84" s="19">
        <f t="shared" si="16"/>
        <v>0</v>
      </c>
      <c r="AD84" s="19">
        <f t="shared" si="16"/>
        <v>0</v>
      </c>
      <c r="AE84" s="19">
        <f t="shared" si="16"/>
        <v>0</v>
      </c>
      <c r="AF84" s="19">
        <f t="shared" si="16"/>
        <v>17.737000000000002</v>
      </c>
      <c r="AG84" s="19">
        <f t="shared" si="16"/>
        <v>0.55800000000000005</v>
      </c>
      <c r="AH84" s="19">
        <f t="shared" si="16"/>
        <v>0</v>
      </c>
      <c r="AI84" s="19">
        <f t="shared" si="16"/>
        <v>0</v>
      </c>
    </row>
    <row r="85" spans="1:35" s="6" customFormat="1" ht="22.5" x14ac:dyDescent="0.25">
      <c r="A85" s="20" t="s">
        <v>172</v>
      </c>
      <c r="B85" s="37" t="s">
        <v>174</v>
      </c>
      <c r="C85" s="22" t="s">
        <v>171</v>
      </c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40">
        <v>3.82</v>
      </c>
      <c r="AG85" s="22"/>
      <c r="AH85" s="22"/>
      <c r="AI85" s="22"/>
    </row>
    <row r="86" spans="1:35" ht="53.1" customHeight="1" x14ac:dyDescent="0.25">
      <c r="A86" s="20" t="s">
        <v>172</v>
      </c>
      <c r="B86" s="37" t="s">
        <v>279</v>
      </c>
      <c r="C86" s="22" t="s">
        <v>175</v>
      </c>
      <c r="D86" s="29">
        <v>0.4</v>
      </c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</row>
    <row r="87" spans="1:35" ht="52.5" customHeight="1" x14ac:dyDescent="0.25">
      <c r="A87" s="20" t="s">
        <v>172</v>
      </c>
      <c r="B87" s="37" t="s">
        <v>282</v>
      </c>
      <c r="C87" s="22" t="s">
        <v>176</v>
      </c>
      <c r="D87" s="29">
        <v>1.1299999999999999</v>
      </c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</row>
    <row r="88" spans="1:35" ht="52.5" customHeight="1" x14ac:dyDescent="0.25">
      <c r="A88" s="20"/>
      <c r="B88" s="37" t="s">
        <v>283</v>
      </c>
      <c r="C88" s="22" t="s">
        <v>177</v>
      </c>
      <c r="D88" s="29">
        <v>1.26</v>
      </c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</row>
    <row r="89" spans="1:35" ht="47.25" customHeight="1" x14ac:dyDescent="0.25">
      <c r="A89" s="20" t="s">
        <v>172</v>
      </c>
      <c r="B89" s="37" t="s">
        <v>280</v>
      </c>
      <c r="C89" s="22" t="s">
        <v>178</v>
      </c>
      <c r="D89" s="29">
        <v>1.26</v>
      </c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</row>
    <row r="90" spans="1:35" s="6" customFormat="1" ht="22.5" x14ac:dyDescent="0.25">
      <c r="A90" s="20" t="s">
        <v>172</v>
      </c>
      <c r="B90" s="37" t="s">
        <v>180</v>
      </c>
      <c r="C90" s="22" t="s">
        <v>179</v>
      </c>
      <c r="D90" s="22">
        <v>0.8</v>
      </c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</row>
    <row r="91" spans="1:35" s="6" customFormat="1" ht="22.5" x14ac:dyDescent="0.25">
      <c r="A91" s="20" t="s">
        <v>172</v>
      </c>
      <c r="B91" s="37" t="s">
        <v>182</v>
      </c>
      <c r="C91" s="22" t="s">
        <v>181</v>
      </c>
      <c r="D91" s="22">
        <v>0.41</v>
      </c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</row>
    <row r="92" spans="1:35" s="6" customFormat="1" ht="22.5" x14ac:dyDescent="0.25">
      <c r="A92" s="20" t="s">
        <v>172</v>
      </c>
      <c r="B92" s="37" t="s">
        <v>184</v>
      </c>
      <c r="C92" s="22" t="s">
        <v>183</v>
      </c>
      <c r="D92" s="22">
        <v>0.5</v>
      </c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</row>
    <row r="93" spans="1:35" s="6" customFormat="1" ht="22.5" x14ac:dyDescent="0.25">
      <c r="A93" s="20" t="s">
        <v>172</v>
      </c>
      <c r="B93" s="37" t="s">
        <v>186</v>
      </c>
      <c r="C93" s="22" t="s">
        <v>185</v>
      </c>
      <c r="D93" s="22">
        <v>5</v>
      </c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</row>
    <row r="94" spans="1:35" s="6" customFormat="1" ht="45" x14ac:dyDescent="0.25">
      <c r="A94" s="20" t="s">
        <v>172</v>
      </c>
      <c r="B94" s="37" t="s">
        <v>284</v>
      </c>
      <c r="C94" s="22" t="s">
        <v>187</v>
      </c>
      <c r="D94" s="22">
        <v>16.3</v>
      </c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41">
        <v>6.9710000000000001</v>
      </c>
      <c r="AG94" s="22"/>
      <c r="AH94" s="22"/>
      <c r="AI94" s="22"/>
    </row>
    <row r="95" spans="1:35" s="6" customFormat="1" ht="56.25" x14ac:dyDescent="0.25">
      <c r="A95" s="20" t="s">
        <v>172</v>
      </c>
      <c r="B95" s="37" t="s">
        <v>189</v>
      </c>
      <c r="C95" s="22" t="s">
        <v>188</v>
      </c>
      <c r="D95" s="22">
        <v>16.3</v>
      </c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41">
        <v>2.2559999999999998</v>
      </c>
      <c r="AG95" s="22"/>
      <c r="AH95" s="22"/>
      <c r="AI95" s="22"/>
    </row>
    <row r="96" spans="1:35" s="6" customFormat="1" ht="22.5" x14ac:dyDescent="0.25">
      <c r="A96" s="20" t="s">
        <v>172</v>
      </c>
      <c r="B96" s="37" t="s">
        <v>285</v>
      </c>
      <c r="C96" s="22" t="s">
        <v>190</v>
      </c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41">
        <v>1.8069999999999999</v>
      </c>
      <c r="AG96" s="22"/>
      <c r="AH96" s="22"/>
      <c r="AI96" s="22"/>
    </row>
    <row r="97" spans="1:35" s="6" customFormat="1" ht="22.5" x14ac:dyDescent="0.25">
      <c r="A97" s="20" t="s">
        <v>172</v>
      </c>
      <c r="B97" s="37" t="s">
        <v>286</v>
      </c>
      <c r="C97" s="22" t="s">
        <v>191</v>
      </c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41">
        <v>0.47899999999999998</v>
      </c>
      <c r="AG97" s="22"/>
      <c r="AH97" s="22"/>
      <c r="AI97" s="22"/>
    </row>
    <row r="98" spans="1:35" s="6" customFormat="1" ht="33.75" x14ac:dyDescent="0.25">
      <c r="A98" s="20" t="s">
        <v>172</v>
      </c>
      <c r="B98" s="37" t="s">
        <v>287</v>
      </c>
      <c r="C98" s="22" t="s">
        <v>192</v>
      </c>
      <c r="D98" s="22">
        <v>16.3</v>
      </c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Y98" s="22"/>
      <c r="Z98" s="22"/>
      <c r="AA98" s="22"/>
      <c r="AB98" s="22"/>
      <c r="AC98" s="22"/>
      <c r="AD98" s="22"/>
      <c r="AE98" s="22"/>
      <c r="AF98" s="41">
        <v>0.30099999999999999</v>
      </c>
      <c r="AG98" s="22"/>
      <c r="AH98" s="22"/>
      <c r="AI98" s="22"/>
    </row>
    <row r="99" spans="1:35" s="6" customFormat="1" ht="33.75" x14ac:dyDescent="0.25">
      <c r="A99" s="20" t="s">
        <v>172</v>
      </c>
      <c r="B99" s="37" t="s">
        <v>194</v>
      </c>
      <c r="C99" s="22" t="s">
        <v>193</v>
      </c>
      <c r="D99" s="22">
        <v>32</v>
      </c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Y99" s="22"/>
      <c r="Z99" s="22"/>
      <c r="AA99" s="22"/>
      <c r="AB99" s="22"/>
      <c r="AC99" s="22"/>
      <c r="AD99" s="22"/>
      <c r="AE99" s="22"/>
      <c r="AF99" s="41">
        <v>0.30299999999999999</v>
      </c>
      <c r="AG99" s="22"/>
      <c r="AH99" s="22"/>
      <c r="AI99" s="22"/>
    </row>
    <row r="100" spans="1:35" s="6" customFormat="1" ht="22.5" x14ac:dyDescent="0.25">
      <c r="A100" s="20"/>
      <c r="B100" s="37" t="s">
        <v>303</v>
      </c>
      <c r="C100" s="22" t="s">
        <v>195</v>
      </c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Y100" s="22"/>
      <c r="Z100" s="22"/>
      <c r="AA100" s="22"/>
      <c r="AB100" s="22"/>
      <c r="AC100" s="22"/>
      <c r="AD100" s="22"/>
      <c r="AE100" s="22"/>
      <c r="AF100" s="41"/>
      <c r="AG100" s="22"/>
      <c r="AH100" s="22"/>
      <c r="AI100" s="22"/>
    </row>
    <row r="101" spans="1:35" ht="33.75" x14ac:dyDescent="0.25">
      <c r="A101" s="20" t="s">
        <v>172</v>
      </c>
      <c r="B101" s="37" t="s">
        <v>288</v>
      </c>
      <c r="C101" s="22" t="s">
        <v>196</v>
      </c>
      <c r="D101" s="29">
        <v>0.4</v>
      </c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2"/>
      <c r="AG101" s="29"/>
      <c r="AH101" s="29"/>
      <c r="AI101" s="29"/>
    </row>
    <row r="102" spans="1:35" ht="22.5" x14ac:dyDescent="0.25">
      <c r="A102" s="20" t="s">
        <v>172</v>
      </c>
      <c r="B102" s="37" t="s">
        <v>289</v>
      </c>
      <c r="C102" s="22" t="s">
        <v>197</v>
      </c>
      <c r="D102" s="29">
        <v>0.4</v>
      </c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</row>
    <row r="103" spans="1:35" ht="33.75" x14ac:dyDescent="0.25">
      <c r="A103" s="20" t="s">
        <v>172</v>
      </c>
      <c r="B103" s="37" t="s">
        <v>290</v>
      </c>
      <c r="C103" s="22" t="s">
        <v>198</v>
      </c>
      <c r="D103" s="29">
        <v>1.1299999999999999</v>
      </c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</row>
    <row r="104" spans="1:35" ht="33.75" x14ac:dyDescent="0.25">
      <c r="A104" s="20" t="s">
        <v>172</v>
      </c>
      <c r="B104" s="37" t="s">
        <v>291</v>
      </c>
      <c r="C104" s="22" t="s">
        <v>199</v>
      </c>
      <c r="D104" s="29">
        <v>1.1299999999999999</v>
      </c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</row>
    <row r="105" spans="1:35" ht="33.75" x14ac:dyDescent="0.25">
      <c r="A105" s="20" t="s">
        <v>172</v>
      </c>
      <c r="B105" s="37" t="s">
        <v>292</v>
      </c>
      <c r="C105" s="22" t="s">
        <v>200</v>
      </c>
      <c r="D105" s="29">
        <v>1.26</v>
      </c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</row>
    <row r="106" spans="1:35" ht="33.75" x14ac:dyDescent="0.25">
      <c r="A106" s="20" t="s">
        <v>172</v>
      </c>
      <c r="B106" s="37" t="s">
        <v>293</v>
      </c>
      <c r="C106" s="22" t="s">
        <v>201</v>
      </c>
      <c r="D106" s="29">
        <v>1.26</v>
      </c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</row>
    <row r="107" spans="1:35" ht="33.75" x14ac:dyDescent="0.25">
      <c r="A107" s="20" t="s">
        <v>172</v>
      </c>
      <c r="B107" s="37" t="s">
        <v>294</v>
      </c>
      <c r="C107" s="22" t="s">
        <v>202</v>
      </c>
      <c r="D107" s="29">
        <v>1.26</v>
      </c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</row>
    <row r="108" spans="1:35" ht="22.5" x14ac:dyDescent="0.25">
      <c r="A108" s="20" t="s">
        <v>172</v>
      </c>
      <c r="B108" s="37" t="s">
        <v>203</v>
      </c>
      <c r="C108" s="22" t="s">
        <v>204</v>
      </c>
      <c r="D108" s="29">
        <v>1.26</v>
      </c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</row>
    <row r="109" spans="1:35" s="6" customFormat="1" ht="33.75" x14ac:dyDescent="0.25">
      <c r="A109" s="20" t="s">
        <v>172</v>
      </c>
      <c r="B109" s="37" t="s">
        <v>295</v>
      </c>
      <c r="C109" s="22" t="s">
        <v>205</v>
      </c>
      <c r="D109" s="22">
        <v>0.8</v>
      </c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</row>
    <row r="110" spans="1:35" s="6" customFormat="1" ht="22.5" x14ac:dyDescent="0.25">
      <c r="A110" s="20" t="s">
        <v>172</v>
      </c>
      <c r="B110" s="37" t="s">
        <v>296</v>
      </c>
      <c r="C110" s="22" t="s">
        <v>206</v>
      </c>
      <c r="D110" s="22">
        <v>0.8</v>
      </c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</row>
    <row r="111" spans="1:35" s="6" customFormat="1" ht="33.75" x14ac:dyDescent="0.25">
      <c r="A111" s="20" t="s">
        <v>172</v>
      </c>
      <c r="B111" s="37" t="s">
        <v>297</v>
      </c>
      <c r="C111" s="22" t="s">
        <v>207</v>
      </c>
      <c r="D111" s="22">
        <v>0.41</v>
      </c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</row>
    <row r="112" spans="1:35" s="6" customFormat="1" ht="33.75" x14ac:dyDescent="0.25">
      <c r="A112" s="20" t="s">
        <v>172</v>
      </c>
      <c r="B112" s="37" t="s">
        <v>298</v>
      </c>
      <c r="C112" s="22" t="s">
        <v>208</v>
      </c>
      <c r="D112" s="22">
        <v>0.41</v>
      </c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</row>
    <row r="113" spans="1:35" s="6" customFormat="1" ht="33.75" x14ac:dyDescent="0.25">
      <c r="A113" s="20" t="s">
        <v>172</v>
      </c>
      <c r="B113" s="37" t="s">
        <v>299</v>
      </c>
      <c r="C113" s="22" t="s">
        <v>209</v>
      </c>
      <c r="D113" s="22">
        <v>16.3</v>
      </c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</row>
    <row r="114" spans="1:35" s="6" customFormat="1" ht="33.75" x14ac:dyDescent="0.25">
      <c r="A114" s="20" t="s">
        <v>172</v>
      </c>
      <c r="B114" s="37" t="s">
        <v>300</v>
      </c>
      <c r="C114" s="22" t="s">
        <v>210</v>
      </c>
      <c r="D114" s="22">
        <v>0.5</v>
      </c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</row>
    <row r="115" spans="1:35" s="6" customFormat="1" ht="33.75" x14ac:dyDescent="0.25">
      <c r="A115" s="20" t="s">
        <v>172</v>
      </c>
      <c r="B115" s="37" t="s">
        <v>301</v>
      </c>
      <c r="C115" s="22" t="s">
        <v>211</v>
      </c>
      <c r="D115" s="22">
        <v>0.5</v>
      </c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</row>
    <row r="116" spans="1:35" s="6" customFormat="1" ht="33.75" x14ac:dyDescent="0.25">
      <c r="A116" s="20" t="s">
        <v>172</v>
      </c>
      <c r="B116" s="37" t="s">
        <v>302</v>
      </c>
      <c r="C116" s="22" t="s">
        <v>212</v>
      </c>
      <c r="D116" s="22">
        <v>5</v>
      </c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</row>
    <row r="117" spans="1:35" s="6" customFormat="1" ht="33.75" x14ac:dyDescent="0.25">
      <c r="A117" s="20" t="s">
        <v>172</v>
      </c>
      <c r="B117" s="37" t="s">
        <v>213</v>
      </c>
      <c r="C117" s="22" t="s">
        <v>214</v>
      </c>
      <c r="D117" s="22">
        <v>16.3</v>
      </c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40">
        <v>1.8</v>
      </c>
      <c r="AG117" s="41"/>
      <c r="AH117" s="22"/>
      <c r="AI117" s="22"/>
    </row>
    <row r="118" spans="1:35" s="6" customFormat="1" x14ac:dyDescent="0.25">
      <c r="A118" s="20" t="s">
        <v>172</v>
      </c>
      <c r="B118" s="21" t="s">
        <v>215</v>
      </c>
      <c r="C118" s="22" t="s">
        <v>216</v>
      </c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41"/>
      <c r="AG118" s="41">
        <v>0.109</v>
      </c>
      <c r="AH118" s="22"/>
      <c r="AI118" s="22"/>
    </row>
    <row r="119" spans="1:35" s="6" customFormat="1" x14ac:dyDescent="0.25">
      <c r="A119" s="20" t="s">
        <v>172</v>
      </c>
      <c r="B119" s="21" t="s">
        <v>217</v>
      </c>
      <c r="C119" s="22" t="s">
        <v>218</v>
      </c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41"/>
      <c r="AG119" s="41">
        <v>0.109</v>
      </c>
      <c r="AH119" s="22"/>
      <c r="AI119" s="22"/>
    </row>
    <row r="120" spans="1:35" s="6" customFormat="1" x14ac:dyDescent="0.25">
      <c r="A120" s="20" t="s">
        <v>172</v>
      </c>
      <c r="B120" s="21" t="s">
        <v>219</v>
      </c>
      <c r="C120" s="22" t="s">
        <v>220</v>
      </c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41"/>
      <c r="AG120" s="40">
        <v>0.34</v>
      </c>
      <c r="AH120" s="22"/>
      <c r="AI120" s="22"/>
    </row>
    <row r="121" spans="1:35" ht="22.5" x14ac:dyDescent="0.25">
      <c r="A121" s="17" t="s">
        <v>221</v>
      </c>
      <c r="B121" s="18" t="s">
        <v>222</v>
      </c>
      <c r="C121" s="19" t="s">
        <v>57</v>
      </c>
      <c r="D121" s="19">
        <f t="shared" ref="D121:AI121" si="17">D122+D124</f>
        <v>0</v>
      </c>
      <c r="E121" s="19">
        <f t="shared" si="17"/>
        <v>0</v>
      </c>
      <c r="F121" s="19">
        <f t="shared" si="17"/>
        <v>0</v>
      </c>
      <c r="G121" s="19">
        <f t="shared" si="17"/>
        <v>0</v>
      </c>
      <c r="H121" s="19">
        <f t="shared" si="17"/>
        <v>0</v>
      </c>
      <c r="I121" s="19">
        <f t="shared" si="17"/>
        <v>0</v>
      </c>
      <c r="J121" s="19">
        <f t="shared" si="17"/>
        <v>0</v>
      </c>
      <c r="K121" s="19">
        <f t="shared" si="17"/>
        <v>0</v>
      </c>
      <c r="L121" s="19">
        <f t="shared" si="17"/>
        <v>0</v>
      </c>
      <c r="M121" s="19">
        <f t="shared" si="17"/>
        <v>0</v>
      </c>
      <c r="N121" s="19">
        <f t="shared" si="17"/>
        <v>0</v>
      </c>
      <c r="O121" s="19">
        <f t="shared" si="17"/>
        <v>0</v>
      </c>
      <c r="P121" s="19">
        <f t="shared" si="17"/>
        <v>0</v>
      </c>
      <c r="Q121" s="19">
        <f t="shared" si="17"/>
        <v>0</v>
      </c>
      <c r="R121" s="19">
        <f t="shared" si="17"/>
        <v>0</v>
      </c>
      <c r="S121" s="19">
        <f t="shared" si="17"/>
        <v>0</v>
      </c>
      <c r="T121" s="19">
        <f t="shared" si="17"/>
        <v>0</v>
      </c>
      <c r="U121" s="19">
        <f t="shared" si="17"/>
        <v>0</v>
      </c>
      <c r="V121" s="19">
        <f t="shared" si="17"/>
        <v>0</v>
      </c>
      <c r="W121" s="19">
        <f t="shared" si="17"/>
        <v>8.5000000000000006E-2</v>
      </c>
      <c r="X121" s="19">
        <f t="shared" si="17"/>
        <v>0</v>
      </c>
      <c r="Y121" s="19">
        <f t="shared" si="17"/>
        <v>0</v>
      </c>
      <c r="Z121" s="19">
        <f t="shared" si="17"/>
        <v>0</v>
      </c>
      <c r="AA121" s="19">
        <f t="shared" si="17"/>
        <v>0</v>
      </c>
      <c r="AB121" s="19">
        <f t="shared" si="17"/>
        <v>0</v>
      </c>
      <c r="AC121" s="19">
        <f t="shared" si="17"/>
        <v>0</v>
      </c>
      <c r="AD121" s="19">
        <f t="shared" si="17"/>
        <v>0</v>
      </c>
      <c r="AE121" s="19">
        <f t="shared" si="17"/>
        <v>0</v>
      </c>
      <c r="AF121" s="19">
        <f t="shared" si="17"/>
        <v>0</v>
      </c>
      <c r="AG121" s="63">
        <f t="shared" si="17"/>
        <v>0.13150000000000001</v>
      </c>
      <c r="AH121" s="19">
        <f t="shared" si="17"/>
        <v>0</v>
      </c>
      <c r="AI121" s="19">
        <f t="shared" si="17"/>
        <v>0</v>
      </c>
    </row>
    <row r="122" spans="1:35" x14ac:dyDescent="0.25">
      <c r="A122" s="17" t="s">
        <v>223</v>
      </c>
      <c r="B122" s="18" t="s">
        <v>224</v>
      </c>
      <c r="C122" s="19" t="s">
        <v>57</v>
      </c>
      <c r="D122" s="19">
        <f t="shared" ref="D122:AI122" si="18">SUM(D123:D123)</f>
        <v>0</v>
      </c>
      <c r="E122" s="19">
        <f t="shared" si="18"/>
        <v>0</v>
      </c>
      <c r="F122" s="19">
        <f t="shared" si="18"/>
        <v>0</v>
      </c>
      <c r="G122" s="19">
        <f t="shared" si="18"/>
        <v>0</v>
      </c>
      <c r="H122" s="19">
        <f t="shared" si="18"/>
        <v>0</v>
      </c>
      <c r="I122" s="19">
        <f t="shared" si="18"/>
        <v>0</v>
      </c>
      <c r="J122" s="19">
        <f t="shared" si="18"/>
        <v>0</v>
      </c>
      <c r="K122" s="19">
        <f t="shared" si="18"/>
        <v>0</v>
      </c>
      <c r="L122" s="19">
        <f t="shared" si="18"/>
        <v>0</v>
      </c>
      <c r="M122" s="19">
        <f t="shared" si="18"/>
        <v>0</v>
      </c>
      <c r="N122" s="19">
        <f t="shared" si="18"/>
        <v>0</v>
      </c>
      <c r="O122" s="19">
        <f t="shared" si="18"/>
        <v>0</v>
      </c>
      <c r="P122" s="19">
        <f t="shared" si="18"/>
        <v>0</v>
      </c>
      <c r="Q122" s="19">
        <f t="shared" si="18"/>
        <v>0</v>
      </c>
      <c r="R122" s="19">
        <f t="shared" si="18"/>
        <v>0</v>
      </c>
      <c r="S122" s="19">
        <f t="shared" si="18"/>
        <v>0</v>
      </c>
      <c r="T122" s="19">
        <f t="shared" si="18"/>
        <v>0</v>
      </c>
      <c r="U122" s="19">
        <f t="shared" si="18"/>
        <v>0</v>
      </c>
      <c r="V122" s="19">
        <f t="shared" si="18"/>
        <v>0</v>
      </c>
      <c r="W122" s="19">
        <f t="shared" si="18"/>
        <v>8.5000000000000006E-2</v>
      </c>
      <c r="X122" s="19">
        <f t="shared" si="18"/>
        <v>0</v>
      </c>
      <c r="Y122" s="19">
        <f t="shared" si="18"/>
        <v>0</v>
      </c>
      <c r="Z122" s="19">
        <f t="shared" si="18"/>
        <v>0</v>
      </c>
      <c r="AA122" s="19">
        <f t="shared" si="18"/>
        <v>0</v>
      </c>
      <c r="AB122" s="19">
        <f t="shared" si="18"/>
        <v>0</v>
      </c>
      <c r="AC122" s="19">
        <f t="shared" si="18"/>
        <v>0</v>
      </c>
      <c r="AD122" s="19">
        <f t="shared" si="18"/>
        <v>0</v>
      </c>
      <c r="AE122" s="19">
        <f t="shared" si="18"/>
        <v>0</v>
      </c>
      <c r="AF122" s="19">
        <f t="shared" si="18"/>
        <v>0</v>
      </c>
      <c r="AG122" s="63">
        <f t="shared" si="18"/>
        <v>0.13150000000000001</v>
      </c>
      <c r="AH122" s="19">
        <f t="shared" si="18"/>
        <v>0</v>
      </c>
      <c r="AI122" s="19">
        <f t="shared" si="18"/>
        <v>0</v>
      </c>
    </row>
    <row r="123" spans="1:35" s="6" customFormat="1" x14ac:dyDescent="0.25">
      <c r="A123" s="20" t="s">
        <v>223</v>
      </c>
      <c r="B123" s="21" t="s">
        <v>226</v>
      </c>
      <c r="C123" s="22" t="s">
        <v>225</v>
      </c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>
        <v>0</v>
      </c>
      <c r="W123" s="22">
        <v>8.5000000000000006E-2</v>
      </c>
      <c r="X123" s="22"/>
      <c r="Y123" s="22"/>
      <c r="Z123" s="22"/>
      <c r="AA123" s="22"/>
      <c r="AB123" s="22"/>
      <c r="AC123" s="22"/>
      <c r="AD123" s="22"/>
      <c r="AE123" s="22"/>
      <c r="AF123" s="22"/>
      <c r="AG123" s="40">
        <v>0.13150000000000001</v>
      </c>
      <c r="AH123" s="22"/>
      <c r="AI123" s="22"/>
    </row>
    <row r="124" spans="1:35" ht="22.5" x14ac:dyDescent="0.25">
      <c r="A124" s="17" t="s">
        <v>227</v>
      </c>
      <c r="B124" s="18" t="s">
        <v>228</v>
      </c>
      <c r="C124" s="19" t="s">
        <v>57</v>
      </c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</row>
    <row r="125" spans="1:35" ht="22.5" x14ac:dyDescent="0.25">
      <c r="A125" s="17" t="s">
        <v>229</v>
      </c>
      <c r="B125" s="18" t="s">
        <v>230</v>
      </c>
      <c r="C125" s="19" t="s">
        <v>57</v>
      </c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</row>
    <row r="126" spans="1:35" ht="22.5" x14ac:dyDescent="0.25">
      <c r="A126" s="17" t="s">
        <v>231</v>
      </c>
      <c r="B126" s="18" t="s">
        <v>232</v>
      </c>
      <c r="C126" s="19" t="s">
        <v>57</v>
      </c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</row>
    <row r="127" spans="1:35" ht="22.5" x14ac:dyDescent="0.25">
      <c r="A127" s="17" t="s">
        <v>233</v>
      </c>
      <c r="B127" s="18" t="s">
        <v>234</v>
      </c>
      <c r="C127" s="19" t="s">
        <v>57</v>
      </c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</row>
    <row r="128" spans="1:35" ht="22.5" x14ac:dyDescent="0.25">
      <c r="A128" s="17" t="s">
        <v>235</v>
      </c>
      <c r="B128" s="18" t="s">
        <v>236</v>
      </c>
      <c r="C128" s="19" t="s">
        <v>57</v>
      </c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</row>
    <row r="129" spans="1:35" ht="22.5" x14ac:dyDescent="0.25">
      <c r="A129" s="9" t="s">
        <v>237</v>
      </c>
      <c r="B129" s="11" t="s">
        <v>238</v>
      </c>
      <c r="C129" s="29" t="s">
        <v>57</v>
      </c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</row>
    <row r="130" spans="1:35" ht="22.5" x14ac:dyDescent="0.25">
      <c r="A130" s="9" t="s">
        <v>239</v>
      </c>
      <c r="B130" s="11" t="s">
        <v>240</v>
      </c>
      <c r="C130" s="29" t="s">
        <v>57</v>
      </c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</row>
    <row r="131" spans="1:35" ht="22.5" x14ac:dyDescent="0.25">
      <c r="A131" s="9" t="s">
        <v>241</v>
      </c>
      <c r="B131" s="11" t="s">
        <v>242</v>
      </c>
      <c r="C131" s="29" t="s">
        <v>57</v>
      </c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</row>
    <row r="132" spans="1:35" ht="22.5" x14ac:dyDescent="0.25">
      <c r="A132" s="9" t="s">
        <v>243</v>
      </c>
      <c r="B132" s="11" t="s">
        <v>244</v>
      </c>
      <c r="C132" s="29" t="s">
        <v>57</v>
      </c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</row>
    <row r="133" spans="1:35" ht="22.5" x14ac:dyDescent="0.25">
      <c r="A133" s="9" t="s">
        <v>245</v>
      </c>
      <c r="B133" s="11" t="s">
        <v>246</v>
      </c>
      <c r="C133" s="29" t="s">
        <v>57</v>
      </c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F133" s="29"/>
      <c r="AG133" s="29"/>
      <c r="AH133" s="29"/>
      <c r="AI133" s="29"/>
    </row>
    <row r="134" spans="1:35" ht="22.5" x14ac:dyDescent="0.25">
      <c r="A134" s="17" t="s">
        <v>247</v>
      </c>
      <c r="B134" s="18" t="s">
        <v>248</v>
      </c>
      <c r="C134" s="19" t="s">
        <v>57</v>
      </c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</row>
    <row r="135" spans="1:35" ht="22.5" x14ac:dyDescent="0.25">
      <c r="A135" s="9" t="s">
        <v>249</v>
      </c>
      <c r="B135" s="11" t="s">
        <v>250</v>
      </c>
      <c r="C135" s="29" t="s">
        <v>57</v>
      </c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</row>
    <row r="136" spans="1:35" ht="22.5" x14ac:dyDescent="0.25">
      <c r="A136" s="9" t="s">
        <v>251</v>
      </c>
      <c r="B136" s="11" t="s">
        <v>252</v>
      </c>
      <c r="C136" s="29" t="s">
        <v>57</v>
      </c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  <c r="AI136" s="29"/>
    </row>
    <row r="137" spans="1:35" ht="33.75" x14ac:dyDescent="0.25">
      <c r="A137" s="26" t="s">
        <v>253</v>
      </c>
      <c r="B137" s="27" t="s">
        <v>254</v>
      </c>
      <c r="C137" s="28" t="s">
        <v>57</v>
      </c>
      <c r="D137" s="28">
        <f>D138+D139</f>
        <v>0</v>
      </c>
      <c r="E137" s="28">
        <f t="shared" ref="E137:AI137" si="19">E138+E139</f>
        <v>0</v>
      </c>
      <c r="F137" s="28">
        <f t="shared" si="19"/>
        <v>0</v>
      </c>
      <c r="G137" s="28">
        <f t="shared" si="19"/>
        <v>0</v>
      </c>
      <c r="H137" s="28">
        <f t="shared" si="19"/>
        <v>0</v>
      </c>
      <c r="I137" s="28">
        <f t="shared" si="19"/>
        <v>0</v>
      </c>
      <c r="J137" s="28">
        <f t="shared" si="19"/>
        <v>0</v>
      </c>
      <c r="K137" s="28">
        <f t="shared" si="19"/>
        <v>0</v>
      </c>
      <c r="L137" s="28">
        <f t="shared" si="19"/>
        <v>0</v>
      </c>
      <c r="M137" s="28">
        <f t="shared" si="19"/>
        <v>0</v>
      </c>
      <c r="N137" s="28">
        <f t="shared" si="19"/>
        <v>0</v>
      </c>
      <c r="O137" s="28">
        <f t="shared" si="19"/>
        <v>0</v>
      </c>
      <c r="P137" s="28">
        <f t="shared" si="19"/>
        <v>0</v>
      </c>
      <c r="Q137" s="28">
        <f t="shared" si="19"/>
        <v>0</v>
      </c>
      <c r="R137" s="28">
        <f t="shared" si="19"/>
        <v>0</v>
      </c>
      <c r="S137" s="28">
        <f t="shared" si="19"/>
        <v>0</v>
      </c>
      <c r="T137" s="28">
        <f t="shared" si="19"/>
        <v>0</v>
      </c>
      <c r="U137" s="28">
        <f t="shared" si="19"/>
        <v>0</v>
      </c>
      <c r="V137" s="28">
        <f t="shared" si="19"/>
        <v>0</v>
      </c>
      <c r="W137" s="28">
        <f t="shared" si="19"/>
        <v>0</v>
      </c>
      <c r="X137" s="28">
        <f t="shared" si="19"/>
        <v>0</v>
      </c>
      <c r="Y137" s="28">
        <f t="shared" si="19"/>
        <v>0</v>
      </c>
      <c r="Z137" s="28">
        <f t="shared" si="19"/>
        <v>0</v>
      </c>
      <c r="AA137" s="28">
        <f t="shared" si="19"/>
        <v>0</v>
      </c>
      <c r="AB137" s="28">
        <f t="shared" si="19"/>
        <v>0</v>
      </c>
      <c r="AC137" s="28">
        <f t="shared" si="19"/>
        <v>0</v>
      </c>
      <c r="AD137" s="28">
        <f t="shared" si="19"/>
        <v>0</v>
      </c>
      <c r="AE137" s="28">
        <f t="shared" si="19"/>
        <v>0</v>
      </c>
      <c r="AF137" s="28">
        <f t="shared" si="19"/>
        <v>0</v>
      </c>
      <c r="AG137" s="28">
        <f t="shared" si="19"/>
        <v>0</v>
      </c>
      <c r="AH137" s="28">
        <f t="shared" si="19"/>
        <v>0</v>
      </c>
      <c r="AI137" s="28">
        <f t="shared" si="19"/>
        <v>0</v>
      </c>
    </row>
    <row r="138" spans="1:35" ht="33.75" x14ac:dyDescent="0.25">
      <c r="A138" s="9" t="s">
        <v>255</v>
      </c>
      <c r="B138" s="11" t="s">
        <v>256</v>
      </c>
      <c r="C138" s="29" t="s">
        <v>57</v>
      </c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</row>
    <row r="139" spans="1:35" ht="33.75" x14ac:dyDescent="0.25">
      <c r="A139" s="9" t="s">
        <v>257</v>
      </c>
      <c r="B139" s="11" t="s">
        <v>258</v>
      </c>
      <c r="C139" s="29" t="s">
        <v>57</v>
      </c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F139" s="29"/>
      <c r="AG139" s="29"/>
      <c r="AH139" s="29"/>
      <c r="AI139" s="29"/>
    </row>
    <row r="140" spans="1:35" ht="22.5" x14ac:dyDescent="0.25">
      <c r="A140" s="26" t="s">
        <v>259</v>
      </c>
      <c r="B140" s="27" t="s">
        <v>260</v>
      </c>
      <c r="C140" s="28" t="s">
        <v>57</v>
      </c>
      <c r="D140" s="28">
        <f t="shared" ref="D140:AI140" si="20">D141+D142+D143</f>
        <v>0</v>
      </c>
      <c r="E140" s="28">
        <f t="shared" si="20"/>
        <v>0</v>
      </c>
      <c r="F140" s="28">
        <f t="shared" si="20"/>
        <v>0</v>
      </c>
      <c r="G140" s="28">
        <f t="shared" si="20"/>
        <v>0</v>
      </c>
      <c r="H140" s="28">
        <f t="shared" si="20"/>
        <v>0</v>
      </c>
      <c r="I140" s="28">
        <f t="shared" si="20"/>
        <v>0</v>
      </c>
      <c r="J140" s="28">
        <f t="shared" si="20"/>
        <v>0</v>
      </c>
      <c r="K140" s="28">
        <f t="shared" si="20"/>
        <v>0</v>
      </c>
      <c r="L140" s="28">
        <f t="shared" si="20"/>
        <v>0</v>
      </c>
      <c r="M140" s="28">
        <f t="shared" si="20"/>
        <v>0</v>
      </c>
      <c r="N140" s="28">
        <f t="shared" si="20"/>
        <v>0</v>
      </c>
      <c r="O140" s="28">
        <f t="shared" si="20"/>
        <v>0</v>
      </c>
      <c r="P140" s="28">
        <f t="shared" si="20"/>
        <v>0</v>
      </c>
      <c r="Q140" s="28">
        <f t="shared" si="20"/>
        <v>0</v>
      </c>
      <c r="R140" s="28">
        <f t="shared" si="20"/>
        <v>0</v>
      </c>
      <c r="S140" s="28">
        <f t="shared" si="20"/>
        <v>0</v>
      </c>
      <c r="T140" s="28">
        <f t="shared" si="20"/>
        <v>0</v>
      </c>
      <c r="U140" s="28">
        <f t="shared" si="20"/>
        <v>0</v>
      </c>
      <c r="V140" s="28">
        <f t="shared" si="20"/>
        <v>0</v>
      </c>
      <c r="W140" s="28">
        <f t="shared" si="20"/>
        <v>0</v>
      </c>
      <c r="X140" s="28">
        <f t="shared" si="20"/>
        <v>0</v>
      </c>
      <c r="Y140" s="28">
        <f t="shared" si="20"/>
        <v>0</v>
      </c>
      <c r="Z140" s="28">
        <f t="shared" si="20"/>
        <v>0</v>
      </c>
      <c r="AA140" s="28">
        <f t="shared" si="20"/>
        <v>0</v>
      </c>
      <c r="AB140" s="28">
        <f t="shared" si="20"/>
        <v>0</v>
      </c>
      <c r="AC140" s="28">
        <f t="shared" si="20"/>
        <v>0</v>
      </c>
      <c r="AD140" s="28">
        <f t="shared" si="20"/>
        <v>0</v>
      </c>
      <c r="AE140" s="28">
        <f t="shared" si="20"/>
        <v>0</v>
      </c>
      <c r="AF140" s="28">
        <f t="shared" si="20"/>
        <v>22.126999999999999</v>
      </c>
      <c r="AG140" s="28">
        <f t="shared" si="20"/>
        <v>0</v>
      </c>
      <c r="AH140" s="28">
        <f t="shared" si="20"/>
        <v>0</v>
      </c>
      <c r="AI140" s="28">
        <f t="shared" si="20"/>
        <v>0</v>
      </c>
    </row>
    <row r="141" spans="1:35" s="6" customFormat="1" x14ac:dyDescent="0.25">
      <c r="A141" s="20" t="s">
        <v>259</v>
      </c>
      <c r="B141" s="37" t="s">
        <v>318</v>
      </c>
      <c r="C141" s="22" t="s">
        <v>261</v>
      </c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</row>
    <row r="142" spans="1:35" s="6" customFormat="1" x14ac:dyDescent="0.25">
      <c r="A142" s="20" t="s">
        <v>259</v>
      </c>
      <c r="B142" s="37" t="s">
        <v>317</v>
      </c>
      <c r="C142" s="22" t="s">
        <v>262</v>
      </c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41">
        <v>6.5229999999999997</v>
      </c>
      <c r="AG142" s="22"/>
      <c r="AH142" s="22"/>
      <c r="AI142" s="22"/>
    </row>
    <row r="143" spans="1:35" s="6" customFormat="1" ht="22.5" x14ac:dyDescent="0.25">
      <c r="A143" s="20" t="s">
        <v>259</v>
      </c>
      <c r="B143" s="37" t="s">
        <v>281</v>
      </c>
      <c r="C143" s="22" t="s">
        <v>276</v>
      </c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41">
        <v>15.603999999999999</v>
      </c>
      <c r="AG143" s="22"/>
      <c r="AH143" s="22"/>
      <c r="AI143" s="22"/>
    </row>
    <row r="144" spans="1:35" ht="22.5" x14ac:dyDescent="0.25">
      <c r="A144" s="17" t="s">
        <v>263</v>
      </c>
      <c r="B144" s="18" t="s">
        <v>264</v>
      </c>
      <c r="C144" s="19" t="s">
        <v>57</v>
      </c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29"/>
      <c r="X144" s="29"/>
      <c r="Y144" s="29"/>
      <c r="Z144" s="29"/>
      <c r="AA144" s="29"/>
      <c r="AB144" s="29"/>
      <c r="AC144" s="29"/>
      <c r="AD144" s="29"/>
      <c r="AE144" s="29"/>
      <c r="AF144" s="41"/>
      <c r="AG144" s="29"/>
      <c r="AH144" s="29"/>
      <c r="AI144" s="29"/>
    </row>
    <row r="145" spans="1:35" x14ac:dyDescent="0.25">
      <c r="A145" s="26" t="s">
        <v>265</v>
      </c>
      <c r="B145" s="27" t="s">
        <v>266</v>
      </c>
      <c r="C145" s="28" t="s">
        <v>57</v>
      </c>
      <c r="D145" s="28">
        <f t="shared" ref="D145:AI145" si="21">SUM(D146:D155)</f>
        <v>0</v>
      </c>
      <c r="E145" s="28">
        <f t="shared" si="21"/>
        <v>0</v>
      </c>
      <c r="F145" s="28">
        <f t="shared" si="21"/>
        <v>0</v>
      </c>
      <c r="G145" s="28">
        <f t="shared" si="21"/>
        <v>0</v>
      </c>
      <c r="H145" s="28">
        <f t="shared" si="21"/>
        <v>0</v>
      </c>
      <c r="I145" s="28">
        <f t="shared" si="21"/>
        <v>0</v>
      </c>
      <c r="J145" s="28">
        <f t="shared" si="21"/>
        <v>0</v>
      </c>
      <c r="K145" s="28">
        <f t="shared" si="21"/>
        <v>0</v>
      </c>
      <c r="L145" s="28">
        <f t="shared" si="21"/>
        <v>0</v>
      </c>
      <c r="M145" s="28">
        <f t="shared" si="21"/>
        <v>0</v>
      </c>
      <c r="N145" s="28">
        <f t="shared" si="21"/>
        <v>0</v>
      </c>
      <c r="O145" s="28">
        <f t="shared" si="21"/>
        <v>0</v>
      </c>
      <c r="P145" s="28">
        <f t="shared" si="21"/>
        <v>0</v>
      </c>
      <c r="Q145" s="28">
        <f t="shared" si="21"/>
        <v>0</v>
      </c>
      <c r="R145" s="28">
        <f t="shared" si="21"/>
        <v>0</v>
      </c>
      <c r="S145" s="28">
        <f t="shared" si="21"/>
        <v>0</v>
      </c>
      <c r="T145" s="28">
        <f t="shared" si="21"/>
        <v>0</v>
      </c>
      <c r="U145" s="28">
        <f t="shared" si="21"/>
        <v>0</v>
      </c>
      <c r="V145" s="28">
        <f t="shared" si="21"/>
        <v>0</v>
      </c>
      <c r="W145" s="28">
        <f t="shared" si="21"/>
        <v>0</v>
      </c>
      <c r="X145" s="28">
        <f t="shared" si="21"/>
        <v>0</v>
      </c>
      <c r="Y145" s="28">
        <f t="shared" si="21"/>
        <v>0</v>
      </c>
      <c r="Z145" s="28">
        <f t="shared" si="21"/>
        <v>0</v>
      </c>
      <c r="AA145" s="28">
        <f t="shared" si="21"/>
        <v>0</v>
      </c>
      <c r="AB145" s="28">
        <f t="shared" si="21"/>
        <v>0</v>
      </c>
      <c r="AC145" s="28">
        <f t="shared" si="21"/>
        <v>0</v>
      </c>
      <c r="AD145" s="28">
        <f t="shared" si="21"/>
        <v>0</v>
      </c>
      <c r="AE145" s="28">
        <f t="shared" si="21"/>
        <v>0</v>
      </c>
      <c r="AF145" s="28">
        <f t="shared" si="21"/>
        <v>17.158000000000001</v>
      </c>
      <c r="AG145" s="65">
        <f t="shared" si="21"/>
        <v>1.1835</v>
      </c>
      <c r="AH145" s="28">
        <f t="shared" si="21"/>
        <v>0</v>
      </c>
      <c r="AI145" s="28">
        <f t="shared" si="21"/>
        <v>0</v>
      </c>
    </row>
    <row r="146" spans="1:35" s="6" customFormat="1" x14ac:dyDescent="0.25">
      <c r="A146" s="20" t="s">
        <v>265</v>
      </c>
      <c r="B146" s="37" t="s">
        <v>304</v>
      </c>
      <c r="C146" s="22" t="s">
        <v>267</v>
      </c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42">
        <v>2.589</v>
      </c>
      <c r="AG146" s="42"/>
      <c r="AH146" s="22"/>
      <c r="AI146" s="22"/>
    </row>
    <row r="147" spans="1:35" s="6" customFormat="1" x14ac:dyDescent="0.25">
      <c r="A147" s="20" t="s">
        <v>265</v>
      </c>
      <c r="B147" s="37" t="s">
        <v>305</v>
      </c>
      <c r="C147" s="22" t="s">
        <v>268</v>
      </c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41">
        <v>5.6000000000000001E-2</v>
      </c>
      <c r="AG147" s="41"/>
      <c r="AH147" s="22"/>
      <c r="AI147" s="22"/>
    </row>
    <row r="148" spans="1:35" s="6" customFormat="1" ht="22.5" x14ac:dyDescent="0.25">
      <c r="A148" s="20" t="s">
        <v>265</v>
      </c>
      <c r="B148" s="37" t="s">
        <v>306</v>
      </c>
      <c r="C148" s="22" t="s">
        <v>269</v>
      </c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41"/>
      <c r="AG148" s="41"/>
      <c r="AH148" s="22"/>
      <c r="AI148" s="22"/>
    </row>
    <row r="149" spans="1:35" s="6" customFormat="1" x14ac:dyDescent="0.25">
      <c r="A149" s="20" t="s">
        <v>265</v>
      </c>
      <c r="B149" s="37" t="s">
        <v>307</v>
      </c>
      <c r="C149" s="22" t="s">
        <v>270</v>
      </c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41"/>
      <c r="AG149" s="41"/>
      <c r="AH149" s="22"/>
      <c r="AI149" s="22"/>
    </row>
    <row r="150" spans="1:35" s="6" customFormat="1" x14ac:dyDescent="0.25">
      <c r="A150" s="20" t="s">
        <v>265</v>
      </c>
      <c r="B150" s="37" t="s">
        <v>308</v>
      </c>
      <c r="C150" s="22" t="s">
        <v>271</v>
      </c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41"/>
      <c r="AG150" s="41"/>
      <c r="AH150" s="22"/>
      <c r="AI150" s="22"/>
    </row>
    <row r="151" spans="1:35" s="6" customFormat="1" ht="22.5" x14ac:dyDescent="0.25">
      <c r="A151" s="20" t="s">
        <v>265</v>
      </c>
      <c r="B151" s="37" t="s">
        <v>309</v>
      </c>
      <c r="C151" s="22" t="s">
        <v>272</v>
      </c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41"/>
      <c r="AG151" s="41"/>
      <c r="AH151" s="22"/>
      <c r="AI151" s="22"/>
    </row>
    <row r="152" spans="1:35" s="6" customFormat="1" x14ac:dyDescent="0.25">
      <c r="A152" s="20" t="s">
        <v>265</v>
      </c>
      <c r="B152" s="37" t="s">
        <v>310</v>
      </c>
      <c r="C152" s="22" t="s">
        <v>273</v>
      </c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41">
        <v>1.7110000000000001</v>
      </c>
      <c r="AG152" s="41"/>
      <c r="AH152" s="22"/>
      <c r="AI152" s="22"/>
    </row>
    <row r="153" spans="1:35" s="6" customFormat="1" x14ac:dyDescent="0.25">
      <c r="A153" s="20" t="s">
        <v>265</v>
      </c>
      <c r="B153" s="37" t="s">
        <v>311</v>
      </c>
      <c r="C153" s="22" t="s">
        <v>274</v>
      </c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41">
        <v>4.1120000000000001</v>
      </c>
      <c r="AG153" s="41"/>
      <c r="AH153" s="22"/>
      <c r="AI153" s="22"/>
    </row>
    <row r="154" spans="1:35" s="6" customFormat="1" ht="33.75" x14ac:dyDescent="0.25">
      <c r="A154" s="20" t="s">
        <v>265</v>
      </c>
      <c r="B154" s="37" t="s">
        <v>275</v>
      </c>
      <c r="C154" s="22" t="s">
        <v>277</v>
      </c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40">
        <v>2.79</v>
      </c>
      <c r="AG154" s="41"/>
      <c r="AH154" s="22"/>
      <c r="AI154" s="22"/>
    </row>
    <row r="155" spans="1:35" s="6" customFormat="1" x14ac:dyDescent="0.25">
      <c r="A155" s="20" t="s">
        <v>265</v>
      </c>
      <c r="B155" s="37" t="s">
        <v>319</v>
      </c>
      <c r="C155" s="22" t="s">
        <v>278</v>
      </c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40">
        <v>5.9</v>
      </c>
      <c r="AG155" s="40">
        <v>1.1835</v>
      </c>
      <c r="AH155" s="22"/>
      <c r="AI155" s="22"/>
    </row>
  </sheetData>
  <autoFilter ref="A18:AI155"/>
  <mergeCells count="40">
    <mergeCell ref="AH16:AI16"/>
    <mergeCell ref="V16:W16"/>
    <mergeCell ref="X16:Y16"/>
    <mergeCell ref="Z16:AA16"/>
    <mergeCell ref="AB16:AC16"/>
    <mergeCell ref="AD16:AE16"/>
    <mergeCell ref="N16:O16"/>
    <mergeCell ref="P16:Q16"/>
    <mergeCell ref="R16:S16"/>
    <mergeCell ref="T16:U16"/>
    <mergeCell ref="AF16:AG16"/>
    <mergeCell ref="A14:A17"/>
    <mergeCell ref="B14:B17"/>
    <mergeCell ref="C14:C17"/>
    <mergeCell ref="D14:AI14"/>
    <mergeCell ref="D15:M15"/>
    <mergeCell ref="N15:Y15"/>
    <mergeCell ref="Z15:AA15"/>
    <mergeCell ref="AB15:AC15"/>
    <mergeCell ref="AD15:AE15"/>
    <mergeCell ref="AF15:AG15"/>
    <mergeCell ref="AH15:AI15"/>
    <mergeCell ref="D16:E16"/>
    <mergeCell ref="F16:G16"/>
    <mergeCell ref="H16:I16"/>
    <mergeCell ref="J16:K16"/>
    <mergeCell ref="L16:M16"/>
    <mergeCell ref="A13:AI13"/>
    <mergeCell ref="A5:AI5"/>
    <mergeCell ref="A6:AI6"/>
    <mergeCell ref="A8:AI8"/>
    <mergeCell ref="A9:AI9"/>
    <mergeCell ref="A10:AI10"/>
    <mergeCell ref="A11:AI11"/>
    <mergeCell ref="A12:AI12"/>
    <mergeCell ref="AE1:AI1"/>
    <mergeCell ref="O2:P2"/>
    <mergeCell ref="Q2:R2"/>
    <mergeCell ref="AE2:AI2"/>
    <mergeCell ref="AE3:AI3"/>
  </mergeCells>
  <pageMargins left="0.7" right="0.7" top="0.75" bottom="0.75" header="0.3" footer="0.3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(2016)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2018-03-30T02:42:26Z</dcterms:modified>
</cp:coreProperties>
</file>