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B160" i="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9" i="1"/>
  <c r="B159" i="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C93" i="1"/>
  <c r="D93" i="1" s="1"/>
  <c r="D92" i="1"/>
  <c r="C92" i="1"/>
  <c r="C91" i="1"/>
  <c r="C90" i="1"/>
  <c r="D89" i="1"/>
  <c r="C89" i="1"/>
  <c r="C88" i="1"/>
  <c r="C87" i="1"/>
  <c r="D87" i="1" s="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C52" i="1"/>
  <c r="D52" i="1" s="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<sst xmlns="http://schemas.openxmlformats.org/spreadsheetml/2006/main" count="305" uniqueCount="258">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</sst>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55;&#1072;&#1083;&#1072;&#1085;&#107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Тигильский</v>
          </cell>
        </row>
        <row r="15">
          <cell r="D15" t="str">
            <v>Поселение</v>
          </cell>
          <cell r="E15" t="str">
            <v>Палана</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2339.7789534245003</v>
          </cell>
        </row>
        <row r="13">
          <cell r="F13">
            <v>176.4</v>
          </cell>
        </row>
        <row r="16">
          <cell r="F16">
            <v>7000</v>
          </cell>
        </row>
        <row r="17">
          <cell r="F17">
            <v>0.77</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5390</v>
          </cell>
        </row>
        <row r="19">
          <cell r="E19">
            <v>0.59499999999999997</v>
          </cell>
        </row>
        <row r="20">
          <cell r="E20">
            <v>-0.113</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7219.0935091271549</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1582.8803511306014</v>
          </cell>
        </row>
        <row r="16">
          <cell r="F16">
            <v>1561.94</v>
          </cell>
        </row>
        <row r="17">
          <cell r="F17">
            <v>73447</v>
          </cell>
        </row>
        <row r="18">
          <cell r="F18">
            <v>0.02</v>
          </cell>
        </row>
        <row r="19">
          <cell r="F19">
            <v>6200</v>
          </cell>
        </row>
        <row r="20">
          <cell r="F20">
            <v>1.4999999999999999E-2</v>
          </cell>
        </row>
        <row r="21">
          <cell r="F21">
            <v>17317.747520423996</v>
          </cell>
        </row>
        <row r="22">
          <cell r="F22">
            <v>25.8505</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8590.1196602642649</v>
          </cell>
        </row>
        <row r="33">
          <cell r="F33">
            <v>6600.7606743277283</v>
          </cell>
        </row>
        <row r="35">
          <cell r="F35">
            <v>5.7999999999999996E-3</v>
          </cell>
        </row>
      </sheetData>
      <sheetData sheetId="23">
        <row r="12">
          <cell r="E12" t="str">
            <v>Дальневосточный</v>
          </cell>
        </row>
      </sheetData>
      <sheetData sheetId="24">
        <row r="8">
          <cell r="F8" t="str">
            <v>да</v>
          </cell>
        </row>
        <row r="21">
          <cell r="D21" t="str">
            <v>ЮЭСК</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151.77219657735583</v>
          </cell>
        </row>
        <row r="17">
          <cell r="F17">
            <v>0.02</v>
          </cell>
        </row>
      </sheetData>
      <sheetData sheetId="28">
        <row r="12">
          <cell r="F12">
            <v>0</v>
          </cell>
        </row>
        <row r="13">
          <cell r="F13">
            <v>0</v>
          </cell>
        </row>
        <row r="19">
          <cell r="F19">
            <v>0</v>
          </cell>
        </row>
      </sheetData>
      <sheetData sheetId="29">
        <row r="11">
          <cell r="E11" t="str">
            <v>нет</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topLeftCell="A13" zoomScaleNormal="100" workbookViewId="0">
      <selection activeCell="C34" sqref="C34"/>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Тигильский</v>
      </c>
      <c r="D5" s="13"/>
    </row>
    <row r="6" spans="1:4" x14ac:dyDescent="0.2">
      <c r="A6" s="10"/>
      <c r="B6" s="11" t="str">
        <f>IF([1]И1!E15="","",[1]И1!D15)</f>
        <v>Поселение</v>
      </c>
      <c r="C6" s="12" t="str">
        <f>IF([1]И1!E15="","",[1]И1!E15)</f>
        <v>Палана</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7740.3820254451475</v>
      </c>
    </row>
    <row r="18" spans="1:4" ht="42.75" x14ac:dyDescent="0.2">
      <c r="A18" s="26" t="s">
        <v>8</v>
      </c>
      <c r="B18" s="29" t="s">
        <v>9</v>
      </c>
      <c r="C18" s="30">
        <f>[1]С1!F12</f>
        <v>2339.7789534245003</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1582.8803511306014</v>
      </c>
    </row>
    <row r="22" spans="1:4" ht="30" x14ac:dyDescent="0.2">
      <c r="A22" s="26" t="s">
        <v>16</v>
      </c>
      <c r="B22" s="29" t="s">
        <v>17</v>
      </c>
      <c r="C22" s="30">
        <f>[1]С5!F12</f>
        <v>151.77219657735583</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5390</v>
      </c>
      <c r="D28" s="44">
        <f>'[1]С1.1'!F16</f>
        <v>0</v>
      </c>
    </row>
    <row r="29" spans="1:4" ht="42.75" x14ac:dyDescent="0.2">
      <c r="A29" s="26" t="s">
        <v>10</v>
      </c>
      <c r="B29" s="42" t="s">
        <v>23</v>
      </c>
      <c r="C29" s="43">
        <f>'[1]С1.1'!E27</f>
        <v>7219.0935091271549</v>
      </c>
      <c r="D29" s="44">
        <f>IF('[1]С1.1'!E23='[1]С1.1'!I9,'[1]С1.1'!F24,IF('[1]С1.1'!E23='[1]С1.1'!I10,'[1]С1.1'!I10,IF('[1]С1.1'!E23='[1]С1.1'!I11,'[1]С1.3'!G9,IF('[1]С1.1'!E23='[1]С1.1'!I12,'[1]С1.1'!F25,IF('[1]С1.1'!E23='[1]С1.1'!I13,'[1]С1.1'!F26,"")))))</f>
        <v>0</v>
      </c>
    </row>
    <row r="30" spans="1:4" ht="17.25" x14ac:dyDescent="0.2">
      <c r="A30" s="26" t="s">
        <v>12</v>
      </c>
      <c r="B30" s="42" t="s">
        <v>24</v>
      </c>
      <c r="C30" s="45">
        <f>'[1]С1.1'!E19</f>
        <v>0.59499999999999997</v>
      </c>
      <c r="D30" s="44">
        <f>'[1]С1.1'!F19</f>
        <v>0</v>
      </c>
    </row>
    <row r="31" spans="1:4" ht="17.25" x14ac:dyDescent="0.2">
      <c r="A31" s="26" t="s">
        <v>14</v>
      </c>
      <c r="B31" s="42" t="s">
        <v>25</v>
      </c>
      <c r="C31" s="45">
        <f>'[1]С1.1'!E20</f>
        <v>-0.113</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0.77</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17317.747520423996</v>
      </c>
      <c r="D117" s="44"/>
    </row>
    <row r="118" spans="1:4" ht="24" customHeight="1" x14ac:dyDescent="0.2">
      <c r="A118" s="63" t="s">
        <v>187</v>
      </c>
      <c r="B118" s="67" t="s">
        <v>188</v>
      </c>
      <c r="C118" s="102" t="str">
        <f>IF('[1]С4.2'!F8="да",'[1]С4.2'!D21,'[1]С4.2'!D15)</f>
        <v>ЮЭСК</v>
      </c>
      <c r="D118" s="44"/>
    </row>
    <row r="119" spans="1:4" ht="68.25" x14ac:dyDescent="0.2">
      <c r="A119" s="63" t="s">
        <v>189</v>
      </c>
      <c r="B119" s="67" t="s">
        <v>190</v>
      </c>
      <c r="C119" s="43">
        <f>[1]С4!F22</f>
        <v>25.8505</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8590.1196602642649</v>
      </c>
      <c r="D134" s="44"/>
    </row>
    <row r="135" spans="1:4" ht="42.75" x14ac:dyDescent="0.2">
      <c r="A135" s="63" t="s">
        <v>220</v>
      </c>
      <c r="B135" s="67" t="s">
        <v>221</v>
      </c>
      <c r="C135" s="43">
        <f>[1]С4!F33</f>
        <v>6600.7606743277283</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f>IF('[1]С6.1'!E11="нет",[1]С6!F13,"")</f>
        <v>0</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2024-03-01T02:56:53Z</dcterms:created>
  <dcterms:modified xsi:type="dcterms:W3CDTF">2024-03-01T02:57:05Z</dcterms:modified>
</cp:coreProperties>
</file>