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nas-SLTARIF\Public\ОТДЕЛ ЭЛЕКТРИЧЕСКОЙ ЭНЕРГИИ\АНАЛИТИКА\2022\Тарифы для населения и прочих потребителей_на сайт\"/>
    </mc:Choice>
  </mc:AlternateContent>
  <bookViews>
    <workbookView xWindow="0" yWindow="0" windowWidth="28800" windowHeight="11730"/>
  </bookViews>
  <sheets>
    <sheet name="ООО Электрические сети Ивашки" sheetId="7" r:id="rId1"/>
    <sheet name="АО Оссора" sheetId="8" r:id="rId2"/>
    <sheet name="АО Корякэнерго" sheetId="9" r:id="rId3"/>
    <sheet name="АО ЮЭСК" sheetId="10" r:id="rId4"/>
    <sheet name="ПАО Камчатскэнерго" sheetId="11" r:id="rId5"/>
    <sheet name="КЭС" sheetId="4" state="hidden" r:id="rId6"/>
    <sheet name="ИЭУ" sheetId="2" state="hidden" r:id="rId7"/>
    <sheet name="ООО Колхоз Ударник" sheetId="6" r:id="rId8"/>
    <sheet name="Анализ" sheetId="5" state="hidden" r:id="rId9"/>
  </sheets>
  <externalReferences>
    <externalReference r:id="rId10"/>
    <externalReference r:id="rId11"/>
    <externalReference r:id="rId12"/>
    <externalReference r:id="rId13"/>
    <externalReference r:id="rId14"/>
  </externalReferences>
  <definedNames>
    <definedName name="_xlnm.Print_Area" localSheetId="2">'АО Корякэнерго'!$A$1:$K$125</definedName>
    <definedName name="_xlnm.Print_Area" localSheetId="3">'АО ЮЭСК'!$A$1:$K$157</definedName>
    <definedName name="_xlnm.Print_Area" localSheetId="6">ИЭУ!$A$1:$G$27</definedName>
    <definedName name="_xlnm.Print_Area" localSheetId="5">КЭС!$A$1:$G$27</definedName>
    <definedName name="_xlnm.Print_Area" localSheetId="7">'ООО Колхоз Ударник'!$A$1:$K$125</definedName>
    <definedName name="_xlnm.Print_Area" localSheetId="0">'ООО Электрические сети Ивашки'!$A$1:$K$126</definedName>
    <definedName name="_xlnm.Print_Area" localSheetId="4">'ПАО Камчатскэнерго'!$A$1:$K$127</definedName>
  </definedNames>
  <calcPr calcId="162913"/>
</workbook>
</file>

<file path=xl/calcChain.xml><?xml version="1.0" encoding="utf-8"?>
<calcChain xmlns="http://schemas.openxmlformats.org/spreadsheetml/2006/main">
  <c r="C16" i="2" l="1"/>
  <c r="C15" i="2"/>
  <c r="C14" i="2"/>
  <c r="C12" i="2"/>
  <c r="F16" i="2"/>
  <c r="F15" i="2"/>
  <c r="F14" i="2"/>
  <c r="F12" i="2"/>
  <c r="D16" i="2"/>
  <c r="D15" i="2"/>
  <c r="D14" i="2"/>
  <c r="D12" i="2"/>
  <c r="D24" i="4" l="1"/>
  <c r="C24" i="4"/>
  <c r="D16" i="4"/>
  <c r="D15" i="4"/>
  <c r="C16" i="4" l="1"/>
  <c r="C15" i="4"/>
  <c r="F31" i="2" l="1"/>
  <c r="F30" i="2"/>
  <c r="F29" i="2" s="1"/>
  <c r="G31" i="4"/>
  <c r="G30" i="4"/>
  <c r="F31" i="4"/>
  <c r="F30" i="4"/>
  <c r="E31" i="4"/>
  <c r="G29" i="4" l="1"/>
  <c r="E30" i="4"/>
  <c r="F29" i="4"/>
  <c r="E29" i="4" s="1"/>
  <c r="I29" i="4" l="1"/>
  <c r="L16" i="5"/>
  <c r="L12" i="5"/>
  <c r="L11" i="5"/>
  <c r="L9" i="5"/>
  <c r="L14" i="5" s="1"/>
  <c r="L8" i="5"/>
  <c r="M6" i="5"/>
  <c r="L6" i="5"/>
  <c r="M12" i="5" l="1"/>
  <c r="M11" i="5" l="1"/>
  <c r="M9" i="5" l="1"/>
  <c r="M14" i="5" s="1"/>
  <c r="M8" i="5" l="1"/>
  <c r="M16" i="5" l="1"/>
  <c r="S6" i="5" l="1"/>
  <c r="G6" i="5" l="1"/>
  <c r="R6" i="5" l="1"/>
  <c r="F6" i="5" l="1"/>
  <c r="H15" i="2" l="1"/>
  <c r="H14" i="2"/>
  <c r="I15" i="2" l="1"/>
  <c r="J6" i="5"/>
  <c r="T6" i="5"/>
  <c r="D6" i="5"/>
  <c r="P6" i="5" s="1"/>
  <c r="N6" i="5" l="1"/>
  <c r="P12" i="5" l="1"/>
  <c r="J12" i="5"/>
  <c r="D12" i="5"/>
  <c r="P11" i="5"/>
  <c r="J11" i="5"/>
  <c r="D11" i="5"/>
  <c r="P9" i="5"/>
  <c r="P14" i="5" s="1"/>
  <c r="J9" i="5"/>
  <c r="D9" i="5"/>
  <c r="D14" i="5" s="1"/>
  <c r="D8" i="5"/>
  <c r="P8" i="5"/>
  <c r="J8" i="5"/>
  <c r="J14" i="5" l="1"/>
  <c r="N9" i="5"/>
  <c r="N12" i="5"/>
  <c r="N14" i="5" l="1"/>
  <c r="F26" i="4"/>
  <c r="D13" i="2"/>
  <c r="F24" i="2" l="1"/>
  <c r="M17" i="5" l="1"/>
  <c r="E15" i="2" l="1"/>
  <c r="E14" i="2"/>
  <c r="E13" i="2"/>
  <c r="G13" i="2"/>
  <c r="E12" i="2"/>
  <c r="E16" i="2" l="1"/>
  <c r="F26" i="2" l="1"/>
  <c r="D26" i="2"/>
  <c r="C26" i="2"/>
  <c r="C26" i="4"/>
  <c r="D26" i="4"/>
  <c r="G21" i="5" l="1"/>
  <c r="G19" i="5"/>
  <c r="F19" i="5"/>
  <c r="F21" i="5"/>
  <c r="E14" i="5" l="1"/>
  <c r="I14" i="5"/>
  <c r="I17" i="5" s="1"/>
  <c r="K14" i="5"/>
  <c r="K17" i="5" s="1"/>
  <c r="O14" i="5"/>
  <c r="O17" i="5" s="1"/>
  <c r="Q14" i="5"/>
  <c r="Q17" i="5" s="1"/>
  <c r="G26" i="4" l="1"/>
  <c r="E26" i="4"/>
  <c r="G24" i="4"/>
  <c r="E24" i="4"/>
  <c r="G22" i="4"/>
  <c r="E22" i="4"/>
  <c r="G21" i="4"/>
  <c r="E21" i="4"/>
  <c r="G26" i="2"/>
  <c r="E26" i="2"/>
  <c r="G24" i="2"/>
  <c r="E24" i="2"/>
  <c r="E22" i="2"/>
  <c r="E21" i="2"/>
  <c r="E20" i="2"/>
  <c r="E19" i="2"/>
  <c r="E18" i="2"/>
  <c r="G19" i="2"/>
  <c r="M15" i="5" l="1"/>
  <c r="L17" i="5"/>
  <c r="G15" i="4"/>
  <c r="E15" i="4"/>
  <c r="G16" i="4"/>
  <c r="E16" i="4"/>
  <c r="N11" i="5" l="1"/>
  <c r="N8" i="5" l="1"/>
  <c r="H6" i="5" l="1"/>
  <c r="G14" i="2" l="1"/>
  <c r="G15" i="2" l="1"/>
  <c r="G21" i="2"/>
  <c r="G12" i="2"/>
  <c r="G18" i="2"/>
  <c r="G22" i="2" l="1"/>
  <c r="G20" i="2"/>
  <c r="G31" i="2" l="1"/>
  <c r="E31" i="2" l="1"/>
  <c r="G16" i="2" l="1"/>
  <c r="G30" i="2" l="1"/>
  <c r="E30" i="2" l="1"/>
  <c r="G29" i="2"/>
  <c r="E29" i="2" s="1"/>
  <c r="S9" i="5" l="1"/>
  <c r="S12" i="5"/>
  <c r="S14" i="5" l="1"/>
  <c r="G9" i="5"/>
  <c r="S8" i="5"/>
  <c r="S11" i="5"/>
  <c r="G12" i="5"/>
  <c r="G14" i="5" l="1"/>
  <c r="G11" i="5"/>
  <c r="S16" i="5"/>
  <c r="S17" i="5" s="1"/>
  <c r="G8" i="5"/>
  <c r="G16" i="5" l="1"/>
  <c r="G17" i="5" s="1"/>
  <c r="R9" i="5" l="1"/>
  <c r="T9" i="5" s="1"/>
  <c r="T8" i="5" s="1"/>
  <c r="R16" i="5" l="1"/>
  <c r="R8" i="5"/>
  <c r="S15" i="5" s="1"/>
  <c r="R12" i="5"/>
  <c r="F16" i="5"/>
  <c r="F9" i="5"/>
  <c r="H9" i="5" s="1"/>
  <c r="H8" i="5" s="1"/>
  <c r="F12" i="5"/>
  <c r="F14" i="5" l="1"/>
  <c r="H12" i="5"/>
  <c r="R14" i="5"/>
  <c r="T12" i="5"/>
  <c r="R17" i="5"/>
  <c r="F11" i="5"/>
  <c r="F8" i="5"/>
  <c r="H15" i="5" s="1"/>
  <c r="R11" i="5"/>
  <c r="T11" i="5" l="1"/>
  <c r="T14" i="5"/>
  <c r="H11" i="5"/>
  <c r="H14" i="5"/>
</calcChain>
</file>

<file path=xl/sharedStrings.xml><?xml version="1.0" encoding="utf-8"?>
<sst xmlns="http://schemas.openxmlformats.org/spreadsheetml/2006/main" count="2424" uniqueCount="230">
  <si>
    <t>№ п/п</t>
  </si>
  <si>
    <t>% увеличения (снижения)</t>
  </si>
  <si>
    <t>1.</t>
  </si>
  <si>
    <t xml:space="preserve">СВЕДЕНИЯ  </t>
  </si>
  <si>
    <t xml:space="preserve"> - ГН (генераторное напряжение)</t>
  </si>
  <si>
    <t xml:space="preserve"> - ВН (высокое напряжение)</t>
  </si>
  <si>
    <t xml:space="preserve"> - СН1 (среднее первое напряжение)</t>
  </si>
  <si>
    <t xml:space="preserve"> - СН2 (среднее второе напряжение)</t>
  </si>
  <si>
    <t xml:space="preserve"> - НН (низкое напряжение)</t>
  </si>
  <si>
    <t>Группы потребителей / диапазоны напряжения</t>
  </si>
  <si>
    <t>Камчатский край</t>
  </si>
  <si>
    <t>руб/кВтч</t>
  </si>
  <si>
    <t>2016 год</t>
  </si>
  <si>
    <t>Тариф ЭОТ</t>
  </si>
  <si>
    <t>НВВ ЭОТ</t>
  </si>
  <si>
    <t>Тариф сниженный</t>
  </si>
  <si>
    <t>ННВ по сниженному</t>
  </si>
  <si>
    <t>Сумма субсидии</t>
  </si>
  <si>
    <t>1 полугодие 2015</t>
  </si>
  <si>
    <t>2 полугодие 2015 года</t>
  </si>
  <si>
    <t>2015 год</t>
  </si>
  <si>
    <t xml:space="preserve"> 1 полугодие 2016 года</t>
  </si>
  <si>
    <t xml:space="preserve"> 2 полугодие 2016 года</t>
  </si>
  <si>
    <t>КАМЧАТСКИЙ КРАЙ</t>
  </si>
  <si>
    <t>в т.ч.: Центральный энергоузел</t>
  </si>
  <si>
    <t>в т.ч.: Изолированные энергоузлы</t>
  </si>
  <si>
    <t>Всего, Камчатский край</t>
  </si>
  <si>
    <t>Полезный отпуск (млн.кВтч)</t>
  </si>
  <si>
    <t>Предельные тарифы по Камчатскому краю на 2016 год</t>
  </si>
  <si>
    <t xml:space="preserve"> - минимальный</t>
  </si>
  <si>
    <t xml:space="preserve"> - максимальный</t>
  </si>
  <si>
    <t>1 П 2016г</t>
  </si>
  <si>
    <t>2 П 2016г</t>
  </si>
  <si>
    <t>Всего:</t>
  </si>
  <si>
    <t xml:space="preserve"> - в т.ч. Прочие потребители</t>
  </si>
  <si>
    <t xml:space="preserve"> - в т.ч. Население</t>
  </si>
  <si>
    <t>Размер субсидии (млн.руб.)</t>
  </si>
  <si>
    <t>2018 год</t>
  </si>
  <si>
    <t>2-е полугодие 2017 года</t>
  </si>
  <si>
    <t>1 полугодие 2018 года</t>
  </si>
  <si>
    <t>2 полугодие 2018 года</t>
  </si>
  <si>
    <t>Население (с электроплитами) (с учетом НДС)</t>
  </si>
  <si>
    <t>Население (с газовыми плитами) (с учетом НДС)</t>
  </si>
  <si>
    <t>Экономически обоснованные тарифы (без учета НДС)</t>
  </si>
  <si>
    <t>Прочие потребители (без учета НДС)</t>
  </si>
  <si>
    <t>о тарифах на электрическую энергию, поставляемую АО «Южные электрические сети Камчатки»,  АО «Корякэнерго», ООО «Электрические сети Ивашки», ООО «Колхоз Ударник», АО «Оссора», потребителям Изолированных энергоузлов  Камчатского края в 2017 - 2018 годах</t>
  </si>
  <si>
    <t>об отпусных (сниженных) тарифах на электрическую энергию, поставляемую АО "КЭС", потребителям Центрального энергоузла Камчатского края в 2017 - 2018 годах</t>
  </si>
  <si>
    <t>Единица измерения</t>
  </si>
  <si>
    <t>I полугодие</t>
  </si>
  <si>
    <t>II полугодие</t>
  </si>
  <si>
    <t>01.01.2022 г.-30.06.2022 г.</t>
  </si>
  <si>
    <t>01.07.2022 г.-31.12.2022 г.</t>
  </si>
  <si>
    <t>Цена (тариф)</t>
  </si>
  <si>
    <t>ВН</t>
  </si>
  <si>
    <t>СН-I</t>
  </si>
  <si>
    <t>СН-II</t>
  </si>
  <si>
    <t>НН</t>
  </si>
  <si>
    <t>Экономически обоснованные тарифы на электрическую энергию (мощность) для потребителей, не относящихся к населению и приравненным к нему категориям потребителей</t>
  </si>
  <si>
    <t>Одноставочный тариф</t>
  </si>
  <si>
    <t xml:space="preserve">руб./кВт·ч   </t>
  </si>
  <si>
    <r>
      <t>Одноставочные тарифы, дифференцированные по трем зонам суток</t>
    </r>
    <r>
      <rPr>
        <vertAlign val="superscript"/>
        <sz val="10"/>
        <rFont val="Times New Roman"/>
        <family val="1"/>
        <charset val="204"/>
      </rPr>
      <t>2</t>
    </r>
    <r>
      <rPr>
        <sz val="10"/>
        <rFont val="Times New Roman"/>
        <family val="1"/>
        <charset val="204"/>
      </rPr>
      <t xml:space="preserve"> </t>
    </r>
  </si>
  <si>
    <t>- ночная зона</t>
  </si>
  <si>
    <t>руб./кВт·ч</t>
  </si>
  <si>
    <t>- полупиковая зона</t>
  </si>
  <si>
    <t>- пиковая зона</t>
  </si>
  <si>
    <r>
      <t>Одноставочные тарифы, дифференцированные по двум зонам суток</t>
    </r>
    <r>
      <rPr>
        <vertAlign val="superscript"/>
        <sz val="10"/>
        <rFont val="Times New Roman"/>
        <family val="1"/>
        <charset val="204"/>
      </rPr>
      <t>2</t>
    </r>
    <r>
      <rPr>
        <sz val="10"/>
        <rFont val="Times New Roman"/>
        <family val="1"/>
        <charset val="204"/>
      </rPr>
      <t xml:space="preserve">  </t>
    </r>
  </si>
  <si>
    <t>- дневная зона (пиковая и полупиковая)</t>
  </si>
  <si>
    <r>
      <t>Тарифы на электрическую энергию (мощность) для потребителей электрической энергии (мощности), осуществляющие деятельность в границах территорий опережающего социально-экономического развития и Свободного порта Владивосток, предусмотренных пунктом 1 Критериев определения потребителей</t>
    </r>
    <r>
      <rPr>
        <vertAlign val="superscript"/>
        <sz val="10"/>
        <rFont val="Times New Roman"/>
        <family val="1"/>
        <charset val="204"/>
      </rPr>
      <t>1</t>
    </r>
  </si>
  <si>
    <t xml:space="preserve">Одноставочный тариф </t>
  </si>
  <si>
    <r>
      <t>Одноставочные тарифы, дифференцированные по трем зонам суток</t>
    </r>
    <r>
      <rPr>
        <vertAlign val="superscript"/>
        <sz val="10"/>
        <rFont val="Times New Roman"/>
        <family val="1"/>
        <charset val="204"/>
      </rPr>
      <t>2</t>
    </r>
  </si>
  <si>
    <t xml:space="preserve">- ночная зона </t>
  </si>
  <si>
    <r>
      <t xml:space="preserve">Одноставочные тарифы, дифференцированные по двум зонам суток </t>
    </r>
    <r>
      <rPr>
        <vertAlign val="superscript"/>
        <sz val="10"/>
        <rFont val="Times New Roman"/>
        <family val="1"/>
        <charset val="204"/>
      </rPr>
      <t>2</t>
    </r>
  </si>
  <si>
    <t>Сумма субсидий</t>
  </si>
  <si>
    <t>тыс.руб.</t>
  </si>
  <si>
    <r>
      <t>Тарифы на электрическую энергию (мощность) для потребителей, инвестиционные проекты которых отобраны в порядке, предусмотренном постановлением Правительства Российской Федерации от 16 октября 2014 г. N 1055 "Об утверждении методики отбора инвестиционных проектов, планируемых к реализации на территории Дальнего Востока", за исключением потребителей электрической энергии (мощности), предусмотренных пунктом 1 Критериев определения потребителей</t>
    </r>
    <r>
      <rPr>
        <vertAlign val="superscript"/>
        <sz val="10"/>
        <rFont val="Times New Roman"/>
        <family val="1"/>
        <charset val="204"/>
      </rPr>
      <t>1</t>
    </r>
  </si>
  <si>
    <r>
      <t>Одноставочные тарифы, дифференцированные по двум зонам суток</t>
    </r>
    <r>
      <rPr>
        <vertAlign val="superscript"/>
        <sz val="10"/>
        <rFont val="Times New Roman"/>
        <family val="1"/>
        <charset val="204"/>
      </rPr>
      <t>2</t>
    </r>
  </si>
  <si>
    <r>
      <t>Тарифы на электрическую энергию (мощность) для промышленных потребителей электрической энергии (мощности), технологическое присоединение энергопринимающих устройств которых к электрическим сетям осуществлено на высоком, среднем первом и (или) среднем втором уровнях напряжения, реализующие инвестиционные проекты на территориях Дальневосточного федерального округа с ростом потребления электрической энергии более 10 процентов уровня к фактическому объему потребления электрической энергии за 2020 год, за исключением потребителей электрической энергии (мощности), предусмотренных пунктами 1 и 2 Критериев определения потребителей</t>
    </r>
    <r>
      <rPr>
        <vertAlign val="superscript"/>
        <sz val="10"/>
        <rFont val="Times New Roman"/>
        <family val="1"/>
        <charset val="204"/>
      </rPr>
      <t>1</t>
    </r>
  </si>
  <si>
    <t>-</t>
  </si>
  <si>
    <r>
      <t>Тарифы на электрическую энергию (мощность) для потребителей субъектов малого и среднего предпринимательства, технологическое присоединение энергопринимающих устройств которых к электрическим сетям осуществлено на среднем первом и (или) среднем втором уровнях напряжения, за исключением потребителей электрической энергии (мощности), предусмотренных пунктами 1 - 3 Критериев определения потребителей</t>
    </r>
    <r>
      <rPr>
        <vertAlign val="superscript"/>
        <sz val="10"/>
        <rFont val="Times New Roman"/>
        <family val="1"/>
        <charset val="204"/>
      </rPr>
      <t>1</t>
    </r>
  </si>
  <si>
    <t>Тарифы на электрическую энергию (мощность) для потребителей электрической энергии (мощности), технологическое присоединение энергопринимающих устройств которых к электрическим сетям осуществлено на низком уровне напряжения, за исключением потребителей электрической энергии (мощности), предусмотренных пунктом 1 Критериев определения потребителей1</t>
  </si>
  <si>
    <r>
      <t>Тарифы на электрическую энергию (мощность) для потребителей электрической энергии (мощности), финансирование деятельности которых осуществляется за счет средств бюджетов бюджетной системы Российской Федерации, в отношении которых поэтапно в течение 5 лет сокращается разница между ценами (тарифами) на электрическую энергию (мощность) и базовыми уровнями цен (тарифов) на электрическую энергию (мощность), предусмотренных пунктом 6 Критериев определения потребителей</t>
    </r>
    <r>
      <rPr>
        <vertAlign val="superscript"/>
        <sz val="10"/>
        <rFont val="Times New Roman"/>
        <family val="1"/>
        <charset val="204"/>
      </rPr>
      <t>1</t>
    </r>
  </si>
  <si>
    <t xml:space="preserve">- пиковая зона </t>
  </si>
  <si>
    <r>
      <t>Тарифы на электрическую энергию (мощность) для потребителей электрической энергии (мощности), относящиеся к организациям жилищно-коммунального хозяйства, в отношении которых поэтапно в течение 5 лет сокращается разница между ценами (тарифами) на электрическую энергию (мощность), предусмотренных пунктом 7 Критериев определения потребителей</t>
    </r>
    <r>
      <rPr>
        <vertAlign val="superscript"/>
        <sz val="10"/>
        <rFont val="Times New Roman"/>
        <family val="1"/>
        <charset val="204"/>
      </rPr>
      <t>1</t>
    </r>
  </si>
  <si>
    <r>
      <t>Тарифы на электрическую энергию (мощность) для потребителей электрической энергии (мощности), относящиеся к организациям топливно-энергетического комплекса, в отношении которых поэтапно в течение 3 лет сокращается разница между ценами (тарифами) на электрическую энергию (мощность) и базовыми уровнями цен (тарифов) на электрическую энергию (мощность), предусмотренных пунктом 8 Критериев определения потребителей</t>
    </r>
    <r>
      <rPr>
        <vertAlign val="superscript"/>
        <sz val="10"/>
        <rFont val="Times New Roman"/>
        <family val="1"/>
        <charset val="204"/>
      </rPr>
      <t>1</t>
    </r>
  </si>
  <si>
    <r>
      <t>Тарифы на электрическую энергию (мощность) для потребителей электрической энергии (мощности), осуществляющие деятельность в области добычи, производства, использования и обращения драгоценных металлов и драгоценных камней, в отношении которых поэтапно в течение 3 лет сокращается разница между ценами (тарифами) на электрическую энергию (мощность) и базовыми уровнями цен (тарифов) на электрическую энергию (мощность), предусмотренных пунктом 9 Критериев определения потребителей</t>
    </r>
    <r>
      <rPr>
        <vertAlign val="superscript"/>
        <sz val="10"/>
        <rFont val="Times New Roman"/>
        <family val="1"/>
        <charset val="204"/>
      </rPr>
      <t>1</t>
    </r>
  </si>
  <si>
    <t>Тарифы на электрическую энергию (мощность) для потребителей, предусмотренных решением уполномоченного органа субъекта Российской Федерации, принятым в соответствии с абзацем шестым пункта 78 Основ ценообразования в области регулируемых цен (тарифов) в электроэнергетике, утвержденных постановлением Правительства Российской Федерации от 29.12.2011 № 1178</t>
  </si>
  <si>
    <t xml:space="preserve">Примечание: </t>
  </si>
  <si>
    <t>&lt;1&gt; Критерии определения потребителей электрической энергии (мощности), не относящихся к населению и приравненным к нему категориям потребителей, в отношении которых на территориях Дальневосточного федерального округа осуществляется доведение цен (тарифов) на электрическую энергию (мощность) до планируемых на следующий период регулирования базовых уровней цен (тарифов) на электрическую энергию (мощность), утвержденных постановлением Правительства Российской Федерации от 26 ноября 2021 г. № 2062 (далее – Критерии определения потребителей)</t>
  </si>
  <si>
    <t>&lt;2&gt; Интервалы тарифных зон суток (по месяцам календарного года) утверждаются Федеральной антимонопольной службой.</t>
  </si>
  <si>
    <t>&lt;3&gt; Величина необходимой валовой выручки гарантирующего поставщика от реализации электрической энергии (мощности) покупателям розничного рынка на 2022 год – 25 898 тыс. руб.</t>
  </si>
  <si>
    <t>Величина недополученных доходов гарантирующего поставщика в связи с доведением цен (тарифов) на электрическую энергию (мощность) до базовых уровней цен (тарифов) на электрическую энергию (мощность) на 2022 год – 17 401 тыс. руб.</t>
  </si>
  <si>
    <t>1.1.</t>
  </si>
  <si>
    <t>1.2.</t>
  </si>
  <si>
    <t>1.2.1.</t>
  </si>
  <si>
    <t>1.2.2.</t>
  </si>
  <si>
    <t>1.2.3.</t>
  </si>
  <si>
    <t>1.3.</t>
  </si>
  <si>
    <t>1.3.1.</t>
  </si>
  <si>
    <t>1.3.2.</t>
  </si>
  <si>
    <t>2.1.</t>
  </si>
  <si>
    <t>2.2.</t>
  </si>
  <si>
    <t>2.2.1.</t>
  </si>
  <si>
    <t>2.2.2.</t>
  </si>
  <si>
    <t>2.2.3.</t>
  </si>
  <si>
    <t>2.3.</t>
  </si>
  <si>
    <t>2.3.1.</t>
  </si>
  <si>
    <t>2.3.2.</t>
  </si>
  <si>
    <t>2.4.</t>
  </si>
  <si>
    <t>3.1.</t>
  </si>
  <si>
    <t>3.2.</t>
  </si>
  <si>
    <t>3.2.1.</t>
  </si>
  <si>
    <t>3.2.2.</t>
  </si>
  <si>
    <t>3.2.3.</t>
  </si>
  <si>
    <t>3.3.</t>
  </si>
  <si>
    <t>3.3.1.</t>
  </si>
  <si>
    <t>3.3.2.</t>
  </si>
  <si>
    <t>3.4.</t>
  </si>
  <si>
    <t>4.1.</t>
  </si>
  <si>
    <t>4.2.</t>
  </si>
  <si>
    <t>4.2.1.</t>
  </si>
  <si>
    <t>4.2.2.</t>
  </si>
  <si>
    <t>4.2.3.</t>
  </si>
  <si>
    <t>4.3.</t>
  </si>
  <si>
    <t>4.3.1.</t>
  </si>
  <si>
    <t>4.3.2.</t>
  </si>
  <si>
    <t>4.4.</t>
  </si>
  <si>
    <t>5.1.</t>
  </si>
  <si>
    <t>5.2.</t>
  </si>
  <si>
    <t>5.2.1.</t>
  </si>
  <si>
    <t>5.2.2.</t>
  </si>
  <si>
    <t>5.2.3.</t>
  </si>
  <si>
    <t>5.3.</t>
  </si>
  <si>
    <t>5.3.1.</t>
  </si>
  <si>
    <t>5.3.2.</t>
  </si>
  <si>
    <t>5.4.</t>
  </si>
  <si>
    <t>6.1.</t>
  </si>
  <si>
    <t>6.2.</t>
  </si>
  <si>
    <t>6.2.1.</t>
  </si>
  <si>
    <t>6.2.2.</t>
  </si>
  <si>
    <t>6.2.3.</t>
  </si>
  <si>
    <t>6.3.</t>
  </si>
  <si>
    <t>6.3.1.</t>
  </si>
  <si>
    <t>6.3.2.</t>
  </si>
  <si>
    <t>6.4.</t>
  </si>
  <si>
    <t>7.1.</t>
  </si>
  <si>
    <t>7.2.</t>
  </si>
  <si>
    <t>7.2.1.</t>
  </si>
  <si>
    <t>7.2.2.</t>
  </si>
  <si>
    <t>7.2.3.</t>
  </si>
  <si>
    <t>7.3.</t>
  </si>
  <si>
    <t>7.3.1.</t>
  </si>
  <si>
    <t>7.3.2.</t>
  </si>
  <si>
    <t>7.4.</t>
  </si>
  <si>
    <t>8.1.</t>
  </si>
  <si>
    <t>8.2.</t>
  </si>
  <si>
    <t>8.2.1.</t>
  </si>
  <si>
    <t>8.2.2.</t>
  </si>
  <si>
    <t>8.2.3.</t>
  </si>
  <si>
    <t>8.3.</t>
  </si>
  <si>
    <t>8.3.1.</t>
  </si>
  <si>
    <t>8.3.2.</t>
  </si>
  <si>
    <t>8.4.</t>
  </si>
  <si>
    <t>9.1.</t>
  </si>
  <si>
    <t>9.2.</t>
  </si>
  <si>
    <t>9.2.1.</t>
  </si>
  <si>
    <t>9.2.2.</t>
  </si>
  <si>
    <t>9.2.3.</t>
  </si>
  <si>
    <t>9.3.</t>
  </si>
  <si>
    <t>9.3.1.</t>
  </si>
  <si>
    <t>9.3.2.</t>
  </si>
  <si>
    <t>9.4.</t>
  </si>
  <si>
    <t>10.1.</t>
  </si>
  <si>
    <t>10.2.</t>
  </si>
  <si>
    <t>10.2.1.</t>
  </si>
  <si>
    <t>10.2.2.</t>
  </si>
  <si>
    <t>10.2.3.</t>
  </si>
  <si>
    <t>10.3.</t>
  </si>
  <si>
    <t>10.3.1.</t>
  </si>
  <si>
    <t>10.3.2.</t>
  </si>
  <si>
    <t>10.4.</t>
  </si>
  <si>
    <t>11.1.</t>
  </si>
  <si>
    <t>11.2.</t>
  </si>
  <si>
    <t>11.2.1.</t>
  </si>
  <si>
    <t>11.2.2.</t>
  </si>
  <si>
    <t>11.2.3.</t>
  </si>
  <si>
    <t>11.3.</t>
  </si>
  <si>
    <t>11.3.1.</t>
  </si>
  <si>
    <t>11.3.2.</t>
  </si>
  <si>
    <t>11.4.</t>
  </si>
  <si>
    <r>
      <t xml:space="preserve">&lt;3&gt; Величина необходимой валовой выручки гарантирующего поставщика от реализации электрической энергии (мощности) покупателям розничного рынка на 2022 год – </t>
    </r>
    <r>
      <rPr>
        <sz val="10"/>
        <rFont val="Times New Roman"/>
        <family val="1"/>
        <charset val="204"/>
      </rPr>
      <t xml:space="preserve">254808 </t>
    </r>
    <r>
      <rPr>
        <sz val="9"/>
        <rFont val="Times New Roman"/>
        <family val="1"/>
        <charset val="204"/>
      </rPr>
      <t>тыс. руб.</t>
    </r>
  </si>
  <si>
    <t>Величина недополученных доходов гарантирующего поставщика в связи с доведением цен (тарифов) на электрическую энергию (мощность) до базовых уровней цен (тарифов) на электрическую энергию (мощность) на 2022 год – 169 072 тыс. руб.</t>
  </si>
  <si>
    <r>
      <t>Одноставочные тарифы, дифференцированные по трем зонам суток</t>
    </r>
    <r>
      <rPr>
        <vertAlign val="superscript"/>
        <sz val="11"/>
        <rFont val="Times New Roman"/>
        <family val="1"/>
        <charset val="204"/>
      </rPr>
      <t>2</t>
    </r>
    <r>
      <rPr>
        <sz val="10"/>
        <rFont val="Times New Roman"/>
        <family val="1"/>
        <charset val="204"/>
      </rPr>
      <t xml:space="preserve"> </t>
    </r>
  </si>
  <si>
    <r>
      <t>Одноставочные тарифы, дифференцированные по двум зонам суток</t>
    </r>
    <r>
      <rPr>
        <vertAlign val="superscript"/>
        <sz val="11"/>
        <rFont val="Times New Roman"/>
        <family val="1"/>
        <charset val="204"/>
      </rPr>
      <t>2</t>
    </r>
    <r>
      <rPr>
        <sz val="10"/>
        <rFont val="Times New Roman"/>
        <family val="1"/>
        <charset val="204"/>
      </rPr>
      <t xml:space="preserve">  </t>
    </r>
  </si>
  <si>
    <r>
      <t>Одноставочные тарифы, дифференцированные по трем зонам суток</t>
    </r>
    <r>
      <rPr>
        <vertAlign val="superscript"/>
        <sz val="11"/>
        <rFont val="Times New Roman"/>
        <family val="1"/>
        <charset val="204"/>
      </rPr>
      <t>2</t>
    </r>
  </si>
  <si>
    <r>
      <t xml:space="preserve">Одноставочные тарифы, дифференцированные по двум зонам суток </t>
    </r>
    <r>
      <rPr>
        <vertAlign val="superscript"/>
        <sz val="11"/>
        <rFont val="Times New Roman"/>
        <family val="1"/>
        <charset val="204"/>
      </rPr>
      <t>2</t>
    </r>
  </si>
  <si>
    <r>
      <t>Одноставочные тарифы, дифференцированные по двум зонам суток</t>
    </r>
    <r>
      <rPr>
        <vertAlign val="superscript"/>
        <sz val="11"/>
        <rFont val="Times New Roman"/>
        <family val="1"/>
        <charset val="204"/>
      </rPr>
      <t>2</t>
    </r>
  </si>
  <si>
    <t>&lt;3&gt; Величина необходимой валовой выручки гарантирующего поставщика от реализации электрической энергии (мощности) покупателям розничного рынка на 2022 год – 64240 тыс. руб.</t>
  </si>
  <si>
    <t>Величина недополученных доходов гарантирующего поставщика в связи с доведением цен (тарифов) на электрическую энергию (мощность) до базовых уровней цен (тарифов) на электрическую энергию (мощность) на 2022 год – 37 864 тыс. руб.</t>
  </si>
  <si>
    <t>&lt;3&gt; Величина необходимой валовой выручки гарантирующего поставщика от реализации электрической энергии (мощности) покупателям розничного рынка на 2022 год – 1 962 350 тыс. руб.</t>
  </si>
  <si>
    <t>Величина недополученных доходов гарантирующего поставщика в связи с доведением цен (тарифов) на электрическую энергию (мощность) до базовых уровней цен (тарифов) на электрическую энергию (мощность) на 2022 год – 966 780 тыс. руб.</t>
  </si>
  <si>
    <t>&lt;3&gt; Величина необходимой валовой выручки гарантирующего поставщика от реализации электрической энергии (мощности) покупателям розничного рынка на 2022 год – 4303158 тыс. руб.</t>
  </si>
  <si>
    <t>Величина недополученных доходов гарантирующего поставщика в связи с доведением цен (тарифов) на электрическую энергию (мощность) до базовых уровней цен (тарифов) на электрическую энергию (мощность) на 2022 год – 2 005 927 тыс. руб.</t>
  </si>
  <si>
    <t>Показатель</t>
  </si>
  <si>
    <t xml:space="preserve">&lt;5&gt; Для расчетов за отпускаемую электрическую энергию на генераторном напряжении по Критериям определения потребителей в пунктах 7, 8 применяются тарифы (без НДС): </t>
  </si>
  <si>
    <t xml:space="preserve">&lt;6&gt; Для расчетов за отпускаемую электрическую энергию на генераторном напряжении по Критериям определения потребителей в пунктах 9, 10 применяются тарифы (без НДС): </t>
  </si>
  <si>
    <t>Показатель (группы потребителей с разбивкой тарифа по ставкам и дифференциацией по зонам суток)</t>
  </si>
  <si>
    <t>01.07.2021 г.-31.12.2022 г.</t>
  </si>
  <si>
    <r>
      <t>Одноставочные тарифы, дифференцированные по трем зонам суток</t>
    </r>
    <r>
      <rPr>
        <vertAlign val="superscript"/>
        <sz val="11"/>
        <rFont val="Times New Roman"/>
        <family val="1"/>
        <charset val="204"/>
      </rPr>
      <t>2</t>
    </r>
    <r>
      <rPr>
        <sz val="11"/>
        <rFont val="Times New Roman"/>
        <family val="1"/>
        <charset val="204"/>
      </rPr>
      <t xml:space="preserve"> </t>
    </r>
  </si>
  <si>
    <r>
      <t>Одноставочные тарифы, дифференцированные по двум зонам суток</t>
    </r>
    <r>
      <rPr>
        <vertAlign val="superscript"/>
        <sz val="11"/>
        <rFont val="Times New Roman"/>
        <family val="1"/>
        <charset val="204"/>
      </rPr>
      <t>2</t>
    </r>
    <r>
      <rPr>
        <sz val="11"/>
        <rFont val="Times New Roman"/>
        <family val="1"/>
        <charset val="204"/>
      </rPr>
      <t xml:space="preserve">  </t>
    </r>
  </si>
  <si>
    <r>
      <t>Тарифы на электрическую энергию (мощность) для потребителей электрической энергии (мощности), осуществляющие деятельность в границах территорий опережающего социально-экономического развития и Свободного порта Владивосток, предусмотренных пунктом 1 Критериев определения потребителей</t>
    </r>
    <r>
      <rPr>
        <vertAlign val="superscript"/>
        <sz val="11"/>
        <rFont val="Times New Roman"/>
        <family val="1"/>
        <charset val="204"/>
      </rPr>
      <t>1</t>
    </r>
  </si>
  <si>
    <r>
      <t>Тарифы на электрическую энергию (мощность) для потребителей, инвестиционные проекты которых отобраны в порядке, предусмотренном постановлением Правительства Российской Федерации от 16 октября 2014 г. N 1055 "Об утверждении методики отбора инвестиционных проектов, планируемых к реализации на территории Дальнего Востока", за исключением потребителей электрической энергии (мощности), предусмотренных пунктом 1 Критериев определения потребителей</t>
    </r>
    <r>
      <rPr>
        <vertAlign val="superscript"/>
        <sz val="11"/>
        <rFont val="Times New Roman"/>
        <family val="1"/>
        <charset val="204"/>
      </rPr>
      <t>1</t>
    </r>
  </si>
  <si>
    <r>
      <t>Тарифы на электрическую энергию (мощность) для промышленных потребителей электрической энергии (мощности), технологическое присоединение энергопринимающих устройств которых к электрическим сетям осуществлено на высоком, среднем первом и (или) среднем втором уровнях напряжения, реализующие инвестиционные проекты на территориях Дальневосточного федерального округа с ростом потребления электрической энергии более 10 процентов уровня к фактическому объему потребления электрической энергии за 2020 год, за исключением потребителей электрической энергии (мощности), предусмотренных пунктами 1 и 2 Критериев определения потребителей</t>
    </r>
    <r>
      <rPr>
        <vertAlign val="superscript"/>
        <sz val="11"/>
        <rFont val="Times New Roman"/>
        <family val="1"/>
        <charset val="204"/>
      </rPr>
      <t>1</t>
    </r>
  </si>
  <si>
    <r>
      <t>Тарифы на электрическую энергию (мощность) для потребителей субъектов малого и среднего предпринимательства, технологическое присоединение энергопринимающих устройств которых к электрическим сетям осуществлено на среднем первом и (или) среднем втором уровнях напряжения, за исключением потребителей электрической энергии (мощности), предусмотренных пунктами 1 - 3 Критериев определения потребителей</t>
    </r>
    <r>
      <rPr>
        <vertAlign val="superscript"/>
        <sz val="11"/>
        <rFont val="Times New Roman"/>
        <family val="1"/>
        <charset val="204"/>
      </rPr>
      <t>1</t>
    </r>
  </si>
  <si>
    <r>
      <t>Тарифы на электрическую энергию (мощность) для потребителей электрической энергии (мощности), финансирование деятельности которых осуществляется за счет средств бюджетов бюджетной системы Российской Федерации, в отношении которых поэтапно в течение 5 лет сокращается разница между ценами (тарифами) на электрическую энергию (мощность) и базовыми уровнями цен (тарифов) на электрическую энергию (мощность), предусмотренных пунктом 6 Критериев определения потребителей</t>
    </r>
    <r>
      <rPr>
        <vertAlign val="superscript"/>
        <sz val="11"/>
        <rFont val="Times New Roman"/>
        <family val="1"/>
        <charset val="204"/>
      </rPr>
      <t>1</t>
    </r>
  </si>
  <si>
    <r>
      <t>Тарифы на электрическую энергию (мощность) для потребителей электрической энергии (мощности), относящиеся к организациям жилищно-коммунального хозяйства, в отношении которых поэтапно в течение 5 лет сокращается разница между ценами (тарифами) на электрическую энергию (мощность), предусмотренных пунктом 7 Критериев определения потребителей</t>
    </r>
    <r>
      <rPr>
        <vertAlign val="superscript"/>
        <sz val="11"/>
        <rFont val="Times New Roman"/>
        <family val="1"/>
        <charset val="204"/>
      </rPr>
      <t>1</t>
    </r>
  </si>
  <si>
    <r>
      <t>Тарифы на электрическую энергию (мощность) для потребителей электрической энергии (мощности), относящиеся к организациям топливно-энергетического комплекса, в отношении которых поэтапно в течение 3 лет сокращается разница между ценами (тарифами) на электрическую энергию (мощность) и базовыми уровнями цен (тарифов) на электрическую энергию (мощность), предусмотренных пунктом 8 Критериев определения потребителей</t>
    </r>
    <r>
      <rPr>
        <vertAlign val="superscript"/>
        <sz val="11"/>
        <rFont val="Times New Roman"/>
        <family val="1"/>
        <charset val="204"/>
      </rPr>
      <t>1</t>
    </r>
  </si>
  <si>
    <r>
      <t>Тарифы на электрическую энергию (мощность) для потребителей электрической энергии (мощности), осуществляющие деятельность в области добычи, производства, использования и обращения драгоценных металлов и драгоценных камней, в отношении которых поэтапно в течение 3 лет сокращается разница между ценами (тарифами) на электрическую энергию (мощность) и базовыми уровнями цен (тарифов) на электрическую энергию (мощность), предусмотренных пунктом 9 Критериев определения потребителей</t>
    </r>
    <r>
      <rPr>
        <vertAlign val="superscript"/>
        <sz val="11"/>
        <rFont val="Times New Roman"/>
        <family val="1"/>
        <charset val="204"/>
      </rPr>
      <t>1</t>
    </r>
  </si>
  <si>
    <t>&lt;3&gt; Величина необходимой валовой выручки гарантирующего поставщика от реализации электрической энергии (мощности) покупателям розничного рынка на 2022 год – 11705212 тыс. руб.</t>
  </si>
  <si>
    <t xml:space="preserve">&lt;4&gt; Для расчетов за отпускаемую электрическую энергию на генераторном напряжении применяются тарифы: </t>
  </si>
  <si>
    <t>- с 01.01.2022 по 30.06.2022 – 5,590 руб./кВт*ч (без НДС);</t>
  </si>
  <si>
    <t>- с 01.07.2022 по 31.12.2022 – 6,100 руб./кВт*ч (без НДС).</t>
  </si>
  <si>
    <t xml:space="preserve"> Показатель (группы потребителей с разбивкойтарифа по ставкам и дифференциацией по зонам суток)</t>
  </si>
  <si>
    <t>Величина недополученных доходов гарантирующего поставщика в связи с доведением цен (тарифов) на электрическую энергию (мощность) до базовых уровней цен (тарифов) на электрическую энергию (мощность) на 2022 год – 2197873,706 тыс. руб.</t>
  </si>
  <si>
    <t>Цены (тарифы) на электрическую энергию (мощность), поставляемую АО «Корякэнерго» покупателям на розничных рынках, расположенных в территориально изолированных технологических системах и (или) на территориях, технологически не связанных с Единой энергетической системой России и технологически изолированными территориальными электроэнергетическими системами, за исключением населения и (или) приравненных к нему категорий потребителей, по договорам купли-продажи (договорам энергоснабжения), на 2022 год установлены постановлением Региональной службы по тарифам и ценам Камчатского края от 26.12.2019 № 429 (с изм. от 28.12.2021 № 416, от 11.01.2022 № 1) в следующих значениях:</t>
  </si>
  <si>
    <t xml:space="preserve">&lt;4&gt; Для расчетов за отпускаемую электрическую энергию на генераторном напряжении по Критериям определения потребителей в пунктах 2, 3 применяются тарифы (без НДС): </t>
  </si>
  <si>
    <t>Цены (тарифы) на электрическую энергию (мощность), поставляемую АО «Южные электрические сети Камчатки» покупателям на розничных рынках, расположенных на территориях, технологически не связанных с Единой энергетической системой России и технологически изолированными территориальными электроэнергетическими системами, за исключением населения и (или) приравненных к нему категорий потребителей, по договорам купли-продажи (договорам энергоснабжения), на 2022 год установлены постановлением Региональной службы по тарифам и ценам Камчатского края от 26.12.2019 № 431 (изм. от 28.12.2021 № 411, от 26.01.2022 № 5) в следующих значениях:</t>
  </si>
  <si>
    <t>Цены (тарифы) на электрическую энергию (мощность), поставляемую ПАО «Камчатскэнерго» (Центральный энергоузел Камчатского края) покупателям на розничных рынках, расположенных на территориях, технологически не связанных с Единой энергетической системой России и технологически изолированными территориальными электроэнергетическими системами, за исключением населения и (или) приравненных к нему категорий потребителей на 2022 год (без НДС) установлены постановлением Региональной службы по тарифам и ценам Камчатского края от 28.12.2021 № 400 (изм. от 26.01.2022 № 6, от 16.02.2022 № 24) в следующих значениях:</t>
  </si>
  <si>
    <t xml:space="preserve">Цены (тарифы) на электрическую энергию (мощность), поставляемую 
ООО «Колхоз Ударник» покупателям на розничных рынках, расположенных в территориально изолированных технологических системах и (или) на территориях, технологически не связанных с Единой энергетической системой России и технологически изолированными территориальными электроэнергетическими системами, за исключением населения и (или) приравненных к нему категорий потребителей, по договорам купли-продажи (договорам энергоснабжения), 
на 2022 год установлены постановлением Региональной службы по тарифам и ценам Камчатского края от 26.12.2019 № 433 (изм. от 28.12.2021 № 430) в следующих значениях:
</t>
  </si>
  <si>
    <t>Цены (тарифы) на электрическую энергию (мощность), поставляемую АО «Оссора» покупателям на розничных рынках, расположенных на территориях, технологически не связанных с Единой энергетической системой России и технологически изолированными территориальными электроэнергетическими системами, за исключением населения и (или) приравненных к нему категорий потребителей, по договорам купли-продажи (договорам энергоснабжения),на 2022 год установлены постановлением Региональной службы по тарифам и ценам Камчатского края от 26.12.2019 № 434 (изм. от 28.12.2021 № 428)  в следующих значениях:</t>
  </si>
  <si>
    <t xml:space="preserve">Цены (тарифы) на электрическую энергию (мощность), поставляемую ООО «Электрические сети Ивашки» потребителям с.Ивашка Карагинского района, покупателям на розничных рынках, расположенных в территориально изолированных технологических системах и (или) на территориях, технологически не связанных с Единой энергетической системой России и технологически изолированными территориальными электроэнергетическими системами, за исключением населения и (или) приравненных к нему категорий потребителей, по договорам купли-продажи (договорам энергоснабжения), на 2022 год установленые постановлением Региональной службы по тарифам и ценам Камчатского края от 27.12.2019 № 471 (изм. от 28.12.2021 № 429) в следующих значениях: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</si>
</sst>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_р_._-;\-* #,##0.00_р_._-;_-* &quot;-&quot;??_р_._-;_-@_-"/>
    <numFmt numFmtId="165" formatCode="0.000"/>
    <numFmt numFmtId="166" formatCode="0.0%"/>
    <numFmt numFmtId="167" formatCode="#,##0.000"/>
    <numFmt numFmtId="168" formatCode="_-* #,##0.000_р_._-;\-* #,##0.000_р_._-;_-* &quot;-&quot;???_р_._-;_-@_-"/>
    <numFmt numFmtId="169" formatCode="_-* #,##0.000_р_._-;\-* #,##0.000_р_._-;_-* &quot;-&quot;??_р_._-;_-@_-"/>
    <numFmt numFmtId="170" formatCode="#,##0.0000"/>
  </numFmts>
  <fonts count="32" x14ac:knownFonts="1">
    <font>
      <sz val="10"/>
      <name val="Arial Cyr"/>
      <charset val="204"/>
    </font>
    <font>
      <sz val="10"/>
      <name val="Arial Cyr"/>
      <charset val="204"/>
    </font>
    <font>
      <sz val="8"/>
      <name val="Arial Cyr"/>
      <charset val="204"/>
    </font>
    <font>
      <b/>
      <sz val="10"/>
      <name val="Arial Cyr"/>
      <charset val="204"/>
    </font>
    <font>
      <b/>
      <i/>
      <sz val="10"/>
      <name val="Arial Cyr"/>
      <charset val="204"/>
    </font>
    <font>
      <i/>
      <sz val="9"/>
      <name val="Arial Cyr"/>
      <charset val="204"/>
    </font>
    <font>
      <i/>
      <sz val="9"/>
      <color indexed="12"/>
      <name val="Arial Cyr"/>
      <charset val="204"/>
    </font>
    <font>
      <b/>
      <sz val="9"/>
      <name val="Arial Cyr"/>
      <charset val="204"/>
    </font>
    <font>
      <b/>
      <i/>
      <sz val="9"/>
      <name val="Arial Cyr"/>
      <charset val="204"/>
    </font>
    <font>
      <b/>
      <sz val="8"/>
      <name val="Arial Cyr"/>
      <charset val="204"/>
    </font>
    <font>
      <sz val="14"/>
      <name val="Arial Cyr"/>
      <charset val="204"/>
    </font>
    <font>
      <b/>
      <sz val="14"/>
      <name val="Arial Cyr"/>
      <charset val="204"/>
    </font>
    <font>
      <b/>
      <sz val="12"/>
      <name val="Arial Cyr"/>
      <charset val="204"/>
    </font>
    <font>
      <sz val="12"/>
      <name val="Arial Cyr"/>
      <charset val="204"/>
    </font>
    <font>
      <i/>
      <sz val="9"/>
      <color rgb="FFFF0000"/>
      <name val="Arial Cyr"/>
      <charset val="204"/>
    </font>
    <font>
      <b/>
      <sz val="8"/>
      <name val="Arial"/>
      <family val="2"/>
      <charset val="204"/>
    </font>
    <font>
      <sz val="8"/>
      <name val="Arial"/>
      <family val="2"/>
      <charset val="204"/>
    </font>
    <font>
      <b/>
      <i/>
      <sz val="9"/>
      <color rgb="FFFF0000"/>
      <name val="Arial Cyr"/>
      <charset val="204"/>
    </font>
    <font>
      <sz val="10"/>
      <color rgb="FFFF0000"/>
      <name val="Arial Cyr"/>
      <charset val="204"/>
    </font>
    <font>
      <b/>
      <sz val="14"/>
      <color rgb="FFFF0000"/>
      <name val="Arial Cyr"/>
      <charset val="204"/>
    </font>
    <font>
      <sz val="10"/>
      <name val="Times New Roman"/>
      <family val="1"/>
      <charset val="204"/>
    </font>
    <font>
      <b/>
      <sz val="14"/>
      <name val="Times New Roman"/>
      <family val="1"/>
      <charset val="204"/>
    </font>
    <font>
      <i/>
      <sz val="10"/>
      <color rgb="FFFF0000"/>
      <name val="Arial Cyr"/>
      <charset val="204"/>
    </font>
    <font>
      <sz val="12"/>
      <name val="Times New Roman"/>
      <family val="1"/>
      <charset val="204"/>
    </font>
    <font>
      <vertAlign val="superscript"/>
      <sz val="10"/>
      <name val="Times New Roman"/>
      <family val="1"/>
      <charset val="204"/>
    </font>
    <font>
      <u/>
      <sz val="10"/>
      <color theme="10"/>
      <name val="Arial Cyr"/>
      <charset val="204"/>
    </font>
    <font>
      <sz val="10"/>
      <color rgb="FF000000"/>
      <name val="Times New Roman"/>
      <family val="1"/>
      <charset val="204"/>
    </font>
    <font>
      <sz val="10"/>
      <color rgb="FF000000"/>
      <name val="Calibri"/>
      <family val="2"/>
      <charset val="204"/>
    </font>
    <font>
      <sz val="14"/>
      <name val="Times New Roman"/>
      <family val="1"/>
      <charset val="204"/>
    </font>
    <font>
      <sz val="9"/>
      <name val="Times New Roman"/>
      <family val="1"/>
      <charset val="204"/>
    </font>
    <font>
      <vertAlign val="superscript"/>
      <sz val="11"/>
      <name val="Times New Roman"/>
      <family val="1"/>
      <charset val="204"/>
    </font>
    <font>
      <sz val="11"/>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rgb="FFFFCCFF"/>
        <bgColor indexed="64"/>
      </patternFill>
    </fill>
    <fill>
      <patternFill patternType="solid">
        <fgColor indexed="47"/>
        <bgColor indexed="64"/>
      </patternFill>
    </fill>
    <fill>
      <patternFill patternType="solid">
        <fgColor rgb="FFFFFF00"/>
        <bgColor indexed="64"/>
      </patternFill>
    </fill>
    <fill>
      <patternFill patternType="solid">
        <fgColor rgb="FF92D050"/>
        <bgColor indexed="64"/>
      </patternFill>
    </fill>
  </fills>
  <borders count="36">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s>
  <cellStyleXfs count="4">
    <xf numFmtId="0" fontId="0" fillId="0" borderId="0"/>
    <xf numFmtId="9" fontId="1" fillId="0" borderId="0" applyFont="0" applyFill="0" applyBorder="0" applyAlignment="0" applyProtection="0"/>
    <xf numFmtId="164" fontId="1" fillId="0" borderId="0" applyFont="0" applyFill="0" applyBorder="0" applyAlignment="0" applyProtection="0"/>
    <xf numFmtId="0" fontId="25" fillId="0" borderId="0" applyNumberFormat="0" applyFill="0" applyBorder="0" applyAlignment="0" applyProtection="0"/>
  </cellStyleXfs>
  <cellXfs count="281">
    <xf numFmtId="0" fontId="0" fillId="0" borderId="0" xfId="0"/>
    <xf numFmtId="0" fontId="0" fillId="2" borderId="0" xfId="0" applyFill="1"/>
    <xf numFmtId="0" fontId="5" fillId="2" borderId="0" xfId="0" applyFont="1" applyFill="1" applyAlignment="1">
      <alignment horizontal="right"/>
    </xf>
    <xf numFmtId="0" fontId="10" fillId="2" borderId="0" xfId="0" applyFont="1" applyFill="1" applyAlignment="1">
      <alignment horizontal="center" vertical="center" wrapText="1"/>
    </xf>
    <xf numFmtId="0" fontId="8" fillId="2" borderId="10"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9" fillId="2" borderId="10" xfId="0" applyFont="1" applyFill="1" applyBorder="1" applyAlignment="1">
      <alignment horizontal="center" vertical="center"/>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wrapText="1"/>
    </xf>
    <xf numFmtId="0" fontId="4" fillId="2" borderId="14" xfId="0" applyFont="1" applyFill="1" applyBorder="1" applyAlignment="1">
      <alignment horizontal="center" vertical="center"/>
    </xf>
    <xf numFmtId="0" fontId="3" fillId="2" borderId="8" xfId="0" applyFont="1" applyFill="1" applyBorder="1" applyAlignment="1">
      <alignment horizontal="center" vertical="center" wrapText="1"/>
    </xf>
    <xf numFmtId="0" fontId="8" fillId="2" borderId="6" xfId="0" applyNumberFormat="1" applyFont="1" applyFill="1" applyBorder="1" applyAlignment="1">
      <alignment horizontal="center" vertical="center"/>
    </xf>
    <xf numFmtId="0" fontId="8" fillId="2" borderId="15" xfId="0" applyFont="1" applyFill="1" applyBorder="1" applyAlignment="1">
      <alignment horizontal="left" vertical="center" wrapText="1"/>
    </xf>
    <xf numFmtId="0" fontId="5" fillId="2" borderId="4" xfId="0" applyNumberFormat="1" applyFont="1" applyFill="1" applyBorder="1" applyAlignment="1">
      <alignment horizontal="center" vertical="center"/>
    </xf>
    <xf numFmtId="0" fontId="5" fillId="2" borderId="16" xfId="0" applyFont="1" applyFill="1" applyBorder="1" applyAlignment="1">
      <alignment horizontal="left" vertical="center" wrapText="1"/>
    </xf>
    <xf numFmtId="0" fontId="5" fillId="2" borderId="5" xfId="0" applyNumberFormat="1" applyFont="1" applyFill="1" applyBorder="1" applyAlignment="1">
      <alignment horizontal="center" vertical="center"/>
    </xf>
    <xf numFmtId="0" fontId="5" fillId="2" borderId="17" xfId="0" applyFont="1" applyFill="1" applyBorder="1" applyAlignment="1">
      <alignment horizontal="left" vertical="center" wrapText="1"/>
    </xf>
    <xf numFmtId="0" fontId="0" fillId="2" borderId="0" xfId="0" applyFill="1" applyAlignment="1">
      <alignment horizontal="center"/>
    </xf>
    <xf numFmtId="0" fontId="8" fillId="2" borderId="18" xfId="0" applyFont="1" applyFill="1" applyBorder="1" applyAlignment="1">
      <alignment horizontal="center" vertical="center" wrapText="1"/>
    </xf>
    <xf numFmtId="0" fontId="7"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7" fillId="2" borderId="10" xfId="0" applyFont="1" applyFill="1" applyBorder="1" applyAlignment="1">
      <alignment horizontal="center" vertical="center"/>
    </xf>
    <xf numFmtId="0" fontId="4" fillId="2" borderId="8" xfId="0" applyFont="1" applyFill="1" applyBorder="1" applyAlignment="1">
      <alignment horizontal="center" vertical="center"/>
    </xf>
    <xf numFmtId="0" fontId="11" fillId="0" borderId="0" xfId="0" applyFont="1"/>
    <xf numFmtId="0" fontId="0" fillId="0" borderId="23" xfId="0" applyBorder="1"/>
    <xf numFmtId="0" fontId="0" fillId="0" borderId="23" xfId="0" applyBorder="1" applyAlignment="1">
      <alignment horizontal="center" wrapText="1"/>
    </xf>
    <xf numFmtId="4" fontId="0" fillId="0" borderId="23" xfId="0" applyNumberFormat="1" applyBorder="1" applyAlignment="1">
      <alignment wrapText="1"/>
    </xf>
    <xf numFmtId="4" fontId="11" fillId="0" borderId="23" xfId="0" applyNumberFormat="1" applyFont="1" applyBorder="1" applyAlignment="1">
      <alignment wrapText="1"/>
    </xf>
    <xf numFmtId="167" fontId="11" fillId="0" borderId="23" xfId="0" applyNumberFormat="1" applyFont="1" applyBorder="1" applyAlignment="1">
      <alignment wrapText="1"/>
    </xf>
    <xf numFmtId="167" fontId="0" fillId="0" borderId="23" xfId="0" applyNumberFormat="1" applyBorder="1" applyAlignment="1">
      <alignment wrapText="1"/>
    </xf>
    <xf numFmtId="167" fontId="3" fillId="0" borderId="23" xfId="0" applyNumberFormat="1" applyFont="1" applyBorder="1" applyAlignment="1">
      <alignment wrapText="1"/>
    </xf>
    <xf numFmtId="0" fontId="12" fillId="0" borderId="23" xfId="0" applyFont="1" applyBorder="1"/>
    <xf numFmtId="0" fontId="12" fillId="0" borderId="0" xfId="0" applyFont="1" applyFill="1" applyBorder="1"/>
    <xf numFmtId="0" fontId="12" fillId="0" borderId="0" xfId="0" applyFont="1" applyFill="1" applyBorder="1" applyAlignment="1">
      <alignment wrapText="1"/>
    </xf>
    <xf numFmtId="2" fontId="11" fillId="0" borderId="0" xfId="0" applyNumberFormat="1" applyFont="1"/>
    <xf numFmtId="166" fontId="0" fillId="0" borderId="0" xfId="1" applyNumberFormat="1" applyFont="1"/>
    <xf numFmtId="165" fontId="14" fillId="2" borderId="1" xfId="0" applyNumberFormat="1" applyFont="1" applyFill="1" applyBorder="1" applyAlignment="1">
      <alignment horizontal="center" vertical="center"/>
    </xf>
    <xf numFmtId="0" fontId="2" fillId="0" borderId="0" xfId="0" applyFont="1" applyBorder="1"/>
    <xf numFmtId="165" fontId="17" fillId="2" borderId="3" xfId="0" applyNumberFormat="1" applyFont="1" applyFill="1" applyBorder="1" applyAlignment="1">
      <alignment horizontal="center" vertical="center"/>
    </xf>
    <xf numFmtId="0" fontId="5" fillId="2" borderId="24" xfId="0" applyFont="1" applyFill="1" applyBorder="1" applyAlignment="1">
      <alignment horizontal="left" vertical="center" wrapText="1"/>
    </xf>
    <xf numFmtId="0" fontId="8" fillId="2" borderId="6" xfId="0" applyFont="1" applyFill="1" applyBorder="1" applyAlignment="1">
      <alignment horizontal="left" vertical="center" wrapText="1"/>
    </xf>
    <xf numFmtId="166" fontId="18" fillId="0" borderId="0" xfId="1" applyNumberFormat="1" applyFont="1"/>
    <xf numFmtId="166" fontId="19" fillId="0" borderId="0" xfId="0" applyNumberFormat="1" applyFont="1"/>
    <xf numFmtId="166" fontId="18" fillId="0" borderId="0" xfId="0" applyNumberFormat="1" applyFont="1"/>
    <xf numFmtId="164" fontId="18" fillId="0" borderId="0" xfId="2" applyFont="1"/>
    <xf numFmtId="168" fontId="0" fillId="0" borderId="0" xfId="0" applyNumberFormat="1"/>
    <xf numFmtId="4" fontId="18" fillId="0" borderId="23" xfId="0" applyNumberFormat="1" applyFont="1" applyBorder="1" applyAlignment="1">
      <alignment wrapText="1"/>
    </xf>
    <xf numFmtId="0" fontId="0" fillId="3" borderId="23" xfId="0" applyFill="1" applyBorder="1" applyAlignment="1">
      <alignment horizontal="center" wrapText="1"/>
    </xf>
    <xf numFmtId="169" fontId="18" fillId="0" borderId="0" xfId="2" applyNumberFormat="1" applyFont="1"/>
    <xf numFmtId="165" fontId="14" fillId="3" borderId="1" xfId="0" applyNumberFormat="1" applyFont="1" applyFill="1" applyBorder="1" applyAlignment="1">
      <alignment horizontal="center" vertical="center"/>
    </xf>
    <xf numFmtId="165" fontId="14" fillId="3" borderId="2" xfId="0" applyNumberFormat="1" applyFont="1" applyFill="1" applyBorder="1" applyAlignment="1">
      <alignment horizontal="center" vertical="center"/>
    </xf>
    <xf numFmtId="165" fontId="14" fillId="3" borderId="5" xfId="0" applyNumberFormat="1" applyFont="1" applyFill="1" applyBorder="1" applyAlignment="1">
      <alignment horizontal="center" vertical="center"/>
    </xf>
    <xf numFmtId="165" fontId="14" fillId="3" borderId="22" xfId="0" applyNumberFormat="1" applyFont="1" applyFill="1" applyBorder="1" applyAlignment="1">
      <alignment horizontal="center" vertical="center"/>
    </xf>
    <xf numFmtId="0" fontId="18" fillId="0" borderId="0" xfId="0" applyFont="1"/>
    <xf numFmtId="167" fontId="0" fillId="5" borderId="23" xfId="0" applyNumberFormat="1" applyFill="1" applyBorder="1" applyAlignment="1">
      <alignment wrapText="1"/>
    </xf>
    <xf numFmtId="167" fontId="3" fillId="5" borderId="23" xfId="0" applyNumberFormat="1" applyFont="1" applyFill="1" applyBorder="1" applyAlignment="1">
      <alignment wrapText="1"/>
    </xf>
    <xf numFmtId="4" fontId="0" fillId="5" borderId="23" xfId="0" applyNumberFormat="1" applyFill="1" applyBorder="1" applyAlignment="1">
      <alignment wrapText="1"/>
    </xf>
    <xf numFmtId="167" fontId="19" fillId="0" borderId="23" xfId="0" applyNumberFormat="1" applyFont="1" applyBorder="1" applyAlignment="1">
      <alignment wrapText="1"/>
    </xf>
    <xf numFmtId="165" fontId="0" fillId="2" borderId="0" xfId="0" applyNumberFormat="1" applyFill="1"/>
    <xf numFmtId="0" fontId="20" fillId="2" borderId="23" xfId="0" applyFont="1" applyFill="1" applyBorder="1"/>
    <xf numFmtId="165" fontId="21" fillId="2" borderId="23" xfId="0" applyNumberFormat="1" applyFont="1" applyFill="1" applyBorder="1" applyAlignment="1">
      <alignment horizontal="center"/>
    </xf>
    <xf numFmtId="165" fontId="20" fillId="2" borderId="23" xfId="0" applyNumberFormat="1" applyFont="1" applyFill="1" applyBorder="1" applyAlignment="1">
      <alignment horizontal="center"/>
    </xf>
    <xf numFmtId="0" fontId="20" fillId="2" borderId="25" xfId="0" applyFont="1" applyFill="1" applyBorder="1" applyAlignment="1">
      <alignment horizontal="left" vertical="center" wrapText="1"/>
    </xf>
    <xf numFmtId="0" fontId="20" fillId="2" borderId="26" xfId="0" applyFont="1" applyFill="1" applyBorder="1"/>
    <xf numFmtId="0" fontId="20" fillId="2" borderId="26" xfId="0" applyFont="1" applyFill="1" applyBorder="1" applyAlignment="1">
      <alignment horizontal="center"/>
    </xf>
    <xf numFmtId="0" fontId="20" fillId="2" borderId="3" xfId="0" applyFont="1" applyFill="1" applyBorder="1" applyAlignment="1">
      <alignment horizontal="center"/>
    </xf>
    <xf numFmtId="0" fontId="20" fillId="2" borderId="27" xfId="0" applyFont="1" applyFill="1" applyBorder="1" applyAlignment="1">
      <alignment horizontal="left" vertical="center" wrapText="1"/>
    </xf>
    <xf numFmtId="165" fontId="20" fillId="2" borderId="1" xfId="0" applyNumberFormat="1" applyFont="1" applyFill="1" applyBorder="1" applyAlignment="1">
      <alignment horizontal="center"/>
    </xf>
    <xf numFmtId="0" fontId="20" fillId="2" borderId="28" xfId="0" applyFont="1" applyFill="1" applyBorder="1" applyAlignment="1">
      <alignment horizontal="left" vertical="center" wrapText="1"/>
    </xf>
    <xf numFmtId="0" fontId="20" fillId="2" borderId="29" xfId="0" applyFont="1" applyFill="1" applyBorder="1"/>
    <xf numFmtId="165" fontId="20" fillId="2" borderId="29" xfId="0" applyNumberFormat="1" applyFont="1" applyFill="1" applyBorder="1" applyAlignment="1">
      <alignment horizontal="center"/>
    </xf>
    <xf numFmtId="165" fontId="20" fillId="2" borderId="2" xfId="0" applyNumberFormat="1" applyFont="1" applyFill="1" applyBorder="1" applyAlignment="1">
      <alignment horizontal="center"/>
    </xf>
    <xf numFmtId="170" fontId="11" fillId="5" borderId="23" xfId="0" applyNumberFormat="1" applyFont="1" applyFill="1" applyBorder="1" applyAlignment="1">
      <alignment wrapText="1"/>
    </xf>
    <xf numFmtId="0" fontId="0" fillId="2" borderId="0" xfId="0" applyFill="1" applyBorder="1"/>
    <xf numFmtId="0" fontId="15" fillId="4" borderId="0" xfId="0" applyFont="1" applyFill="1" applyBorder="1"/>
    <xf numFmtId="165" fontId="16" fillId="0" borderId="0" xfId="0" applyNumberFormat="1" applyFont="1" applyBorder="1"/>
    <xf numFmtId="165" fontId="15" fillId="0" borderId="0" xfId="0" applyNumberFormat="1" applyFont="1" applyBorder="1"/>
    <xf numFmtId="165" fontId="14" fillId="3" borderId="4" xfId="0" applyNumberFormat="1" applyFont="1" applyFill="1" applyBorder="1" applyAlignment="1">
      <alignment horizontal="center" vertical="center"/>
    </xf>
    <xf numFmtId="165" fontId="14" fillId="3" borderId="21" xfId="0" applyNumberFormat="1" applyFont="1" applyFill="1" applyBorder="1" applyAlignment="1">
      <alignment horizontal="center" vertical="center"/>
    </xf>
    <xf numFmtId="166" fontId="22" fillId="2" borderId="4" xfId="1" applyNumberFormat="1" applyFont="1" applyFill="1" applyBorder="1" applyAlignment="1">
      <alignment horizontal="center" vertical="center"/>
    </xf>
    <xf numFmtId="166" fontId="22" fillId="2" borderId="5" xfId="1" applyNumberFormat="1" applyFont="1" applyFill="1" applyBorder="1" applyAlignment="1">
      <alignment horizontal="center" vertical="center"/>
    </xf>
    <xf numFmtId="165" fontId="17" fillId="2" borderId="6" xfId="0" applyNumberFormat="1" applyFont="1" applyFill="1" applyBorder="1" applyAlignment="1">
      <alignment horizontal="center" vertical="center"/>
    </xf>
    <xf numFmtId="165" fontId="17" fillId="2" borderId="20" xfId="0" applyNumberFormat="1" applyFont="1" applyFill="1" applyBorder="1" applyAlignment="1">
      <alignment horizontal="center" vertical="center"/>
    </xf>
    <xf numFmtId="166" fontId="22" fillId="2" borderId="6" xfId="1" applyNumberFormat="1" applyFont="1" applyFill="1" applyBorder="1" applyAlignment="1">
      <alignment horizontal="center" vertical="center"/>
    </xf>
    <xf numFmtId="165" fontId="14" fillId="2" borderId="6" xfId="0" applyNumberFormat="1" applyFont="1" applyFill="1" applyBorder="1" applyAlignment="1">
      <alignment horizontal="center" vertical="center"/>
    </xf>
    <xf numFmtId="165" fontId="14" fillId="2" borderId="4" xfId="0" applyNumberFormat="1" applyFont="1" applyFill="1" applyBorder="1" applyAlignment="1">
      <alignment horizontal="center" vertical="center"/>
    </xf>
    <xf numFmtId="165" fontId="14" fillId="2" borderId="21" xfId="0" applyNumberFormat="1" applyFont="1" applyFill="1" applyBorder="1" applyAlignment="1">
      <alignment horizontal="center" vertical="center"/>
    </xf>
    <xf numFmtId="0" fontId="0" fillId="2" borderId="7" xfId="0" applyFill="1" applyBorder="1" applyAlignment="1"/>
    <xf numFmtId="0" fontId="0" fillId="2" borderId="0" xfId="0" applyFill="1" applyAlignment="1">
      <alignment horizontal="center"/>
    </xf>
    <xf numFmtId="0" fontId="0" fillId="2" borderId="7" xfId="0" applyFill="1" applyBorder="1" applyAlignment="1">
      <alignment vertical="center" wrapText="1"/>
    </xf>
    <xf numFmtId="0" fontId="20" fillId="0" borderId="31" xfId="0" applyFont="1" applyBorder="1" applyAlignment="1">
      <alignment vertical="center" wrapText="1"/>
    </xf>
    <xf numFmtId="0" fontId="20" fillId="0" borderId="33"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33" xfId="0" applyFont="1" applyBorder="1" applyAlignment="1">
      <alignment vertical="center" wrapText="1"/>
    </xf>
    <xf numFmtId="0" fontId="20" fillId="0" borderId="33" xfId="0" applyFont="1" applyBorder="1" applyAlignment="1">
      <alignment horizontal="right" vertical="center" wrapText="1"/>
    </xf>
    <xf numFmtId="0" fontId="20" fillId="0" borderId="10" xfId="0" applyFont="1" applyBorder="1" applyAlignment="1">
      <alignment horizontal="center" vertical="center" wrapText="1"/>
    </xf>
    <xf numFmtId="0" fontId="26" fillId="0" borderId="33" xfId="0" applyFont="1" applyBorder="1" applyAlignment="1">
      <alignment horizontal="center" vertical="center" wrapText="1"/>
    </xf>
    <xf numFmtId="0" fontId="27" fillId="0" borderId="33" xfId="0" applyFont="1" applyBorder="1" applyAlignment="1">
      <alignment vertical="center" wrapText="1"/>
    </xf>
    <xf numFmtId="3" fontId="20" fillId="0" borderId="33" xfId="0" applyNumberFormat="1" applyFont="1" applyBorder="1" applyAlignment="1">
      <alignment horizontal="right" vertical="center" wrapText="1"/>
    </xf>
    <xf numFmtId="0" fontId="29" fillId="0" borderId="0" xfId="0" applyFont="1" applyAlignment="1">
      <alignment horizontal="justify" vertical="center"/>
    </xf>
    <xf numFmtId="0" fontId="0" fillId="2" borderId="0" xfId="0" applyFill="1" applyAlignment="1">
      <alignment wrapText="1"/>
    </xf>
    <xf numFmtId="0" fontId="0" fillId="2" borderId="0" xfId="0" applyFont="1" applyFill="1"/>
    <xf numFmtId="0" fontId="23" fillId="0" borderId="0" xfId="0" applyFont="1" applyAlignment="1">
      <alignment vertical="center" wrapText="1"/>
    </xf>
    <xf numFmtId="16" fontId="20" fillId="0" borderId="24" xfId="0" applyNumberFormat="1" applyFont="1" applyBorder="1" applyAlignment="1">
      <alignment horizontal="center" vertical="center" wrapText="1"/>
    </xf>
    <xf numFmtId="14" fontId="20" fillId="0" borderId="24" xfId="0" applyNumberFormat="1" applyFont="1" applyBorder="1" applyAlignment="1">
      <alignment horizontal="center" vertical="center" wrapText="1"/>
    </xf>
    <xf numFmtId="0" fontId="0" fillId="0" borderId="0" xfId="0" applyAlignment="1">
      <alignment wrapText="1"/>
    </xf>
    <xf numFmtId="0" fontId="0" fillId="0" borderId="0" xfId="0" applyAlignment="1">
      <alignment horizontal="left" wrapText="1"/>
    </xf>
    <xf numFmtId="0" fontId="26" fillId="0" borderId="33" xfId="0" applyFont="1" applyBorder="1" applyAlignment="1">
      <alignment horizontal="right" vertical="center" wrapText="1"/>
    </xf>
    <xf numFmtId="0" fontId="20" fillId="0" borderId="19" xfId="0" applyFont="1" applyBorder="1" applyAlignment="1">
      <alignment horizontal="center" vertical="center" wrapText="1"/>
    </xf>
    <xf numFmtId="0" fontId="20" fillId="0" borderId="9" xfId="0" applyFont="1" applyBorder="1" applyAlignment="1">
      <alignment horizontal="center" vertical="center" wrapText="1"/>
    </xf>
    <xf numFmtId="0" fontId="20" fillId="5" borderId="33" xfId="0" applyFont="1" applyFill="1" applyBorder="1" applyAlignment="1">
      <alignment vertical="center" wrapText="1"/>
    </xf>
    <xf numFmtId="0" fontId="20" fillId="5" borderId="33" xfId="0" applyFont="1" applyFill="1" applyBorder="1" applyAlignment="1">
      <alignment horizontal="right" vertical="center" wrapText="1"/>
    </xf>
    <xf numFmtId="0" fontId="20" fillId="5" borderId="33" xfId="0" applyFont="1" applyFill="1" applyBorder="1" applyAlignment="1">
      <alignment horizontal="center" vertical="center" wrapText="1"/>
    </xf>
    <xf numFmtId="0" fontId="0" fillId="5" borderId="0" xfId="0" applyFill="1"/>
    <xf numFmtId="0" fontId="29" fillId="0" borderId="0" xfId="0" applyFont="1" applyAlignment="1">
      <alignment horizontal="right" vertical="center"/>
    </xf>
    <xf numFmtId="0" fontId="26" fillId="0" borderId="7" xfId="0" applyFont="1" applyBorder="1" applyAlignment="1">
      <alignment horizontal="right" vertical="center" wrapText="1"/>
    </xf>
    <xf numFmtId="0" fontId="26" fillId="0" borderId="24" xfId="0" applyFont="1" applyBorder="1" applyAlignment="1">
      <alignment horizontal="right" vertical="center" wrapText="1"/>
    </xf>
    <xf numFmtId="3" fontId="26" fillId="0" borderId="7" xfId="0" applyNumberFormat="1" applyFont="1" applyBorder="1" applyAlignment="1">
      <alignment horizontal="right" vertical="center" wrapText="1"/>
    </xf>
    <xf numFmtId="0" fontId="26" fillId="0" borderId="10" xfId="0" applyFont="1" applyBorder="1" applyAlignment="1">
      <alignment horizontal="right" vertical="center" wrapText="1"/>
    </xf>
    <xf numFmtId="0" fontId="20" fillId="0" borderId="18" xfId="0" applyFont="1" applyBorder="1" applyAlignment="1">
      <alignment horizontal="right" vertical="center" wrapText="1"/>
    </xf>
    <xf numFmtId="0" fontId="26" fillId="0" borderId="18" xfId="0" applyFont="1" applyBorder="1" applyAlignment="1">
      <alignment horizontal="right" vertical="center" wrapText="1"/>
    </xf>
    <xf numFmtId="0" fontId="26" fillId="0" borderId="12" xfId="0" applyFont="1" applyBorder="1" applyAlignment="1">
      <alignment horizontal="right" vertical="center" wrapText="1"/>
    </xf>
    <xf numFmtId="0" fontId="20" fillId="0" borderId="0" xfId="0" applyFont="1" applyBorder="1" applyAlignment="1">
      <alignment vertical="center" wrapText="1"/>
    </xf>
    <xf numFmtId="0" fontId="20" fillId="0" borderId="18" xfId="0" applyFont="1" applyBorder="1" applyAlignment="1">
      <alignment vertical="center" wrapText="1"/>
    </xf>
    <xf numFmtId="0" fontId="26" fillId="0" borderId="31" xfId="0" applyFont="1" applyBorder="1" applyAlignment="1">
      <alignment horizontal="center" vertical="center" wrapText="1"/>
    </xf>
    <xf numFmtId="0" fontId="29" fillId="0" borderId="0" xfId="0" applyFont="1" applyAlignment="1">
      <alignment vertical="center" wrapText="1"/>
    </xf>
    <xf numFmtId="0" fontId="20" fillId="0" borderId="0" xfId="0" applyFont="1" applyBorder="1" applyAlignment="1">
      <alignment horizontal="left" vertical="center" wrapText="1"/>
    </xf>
    <xf numFmtId="0" fontId="26" fillId="0" borderId="0" xfId="0" applyFont="1" applyBorder="1" applyAlignment="1">
      <alignment horizontal="center" vertical="center" wrapText="1"/>
    </xf>
    <xf numFmtId="0" fontId="28" fillId="0" borderId="0" xfId="0" applyFont="1" applyAlignment="1">
      <alignment horizontal="center" vertical="center"/>
    </xf>
    <xf numFmtId="0" fontId="0" fillId="0" borderId="0" xfId="0" applyAlignment="1">
      <alignment vertical="top" wrapText="1"/>
    </xf>
    <xf numFmtId="0" fontId="31" fillId="0" borderId="33"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33" xfId="0" applyFont="1" applyBorder="1" applyAlignment="1">
      <alignment vertical="center" wrapText="1"/>
    </xf>
    <xf numFmtId="0" fontId="31" fillId="0" borderId="33" xfId="0" applyFont="1" applyBorder="1" applyAlignment="1">
      <alignment horizontal="right" vertical="center" wrapText="1"/>
    </xf>
    <xf numFmtId="165" fontId="20" fillId="0" borderId="33" xfId="0" applyNumberFormat="1" applyFont="1" applyBorder="1" applyAlignment="1">
      <alignment horizontal="right" vertical="center" wrapText="1"/>
    </xf>
    <xf numFmtId="165" fontId="26" fillId="0" borderId="7" xfId="0" applyNumberFormat="1" applyFont="1" applyBorder="1" applyAlignment="1">
      <alignment horizontal="right" vertical="center" wrapText="1"/>
    </xf>
    <xf numFmtId="165" fontId="26" fillId="0" borderId="24" xfId="0" applyNumberFormat="1" applyFont="1" applyBorder="1" applyAlignment="1">
      <alignment horizontal="right" vertical="center" wrapText="1"/>
    </xf>
    <xf numFmtId="165" fontId="26" fillId="0" borderId="33" xfId="0" applyNumberFormat="1" applyFont="1" applyBorder="1" applyAlignment="1">
      <alignment horizontal="right" vertical="center" wrapText="1"/>
    </xf>
    <xf numFmtId="165" fontId="26" fillId="0" borderId="10" xfId="0" applyNumberFormat="1" applyFont="1" applyBorder="1" applyAlignment="1">
      <alignment horizontal="right" vertical="center" wrapText="1"/>
    </xf>
    <xf numFmtId="165" fontId="20" fillId="0" borderId="7" xfId="0" applyNumberFormat="1" applyFont="1" applyBorder="1" applyAlignment="1">
      <alignment horizontal="right" vertical="center" wrapText="1"/>
    </xf>
    <xf numFmtId="165" fontId="20" fillId="0" borderId="24" xfId="0" applyNumberFormat="1" applyFont="1" applyBorder="1" applyAlignment="1">
      <alignment horizontal="right" vertical="center" wrapText="1"/>
    </xf>
    <xf numFmtId="1" fontId="20" fillId="0" borderId="33" xfId="0" applyNumberFormat="1" applyFont="1" applyBorder="1" applyAlignment="1">
      <alignment horizontal="right" vertical="center" wrapText="1"/>
    </xf>
    <xf numFmtId="165" fontId="20" fillId="0" borderId="33" xfId="0" applyNumberFormat="1" applyFont="1" applyBorder="1" applyAlignment="1">
      <alignment vertical="center" wrapText="1"/>
    </xf>
    <xf numFmtId="165" fontId="26" fillId="0" borderId="31" xfId="0" applyNumberFormat="1" applyFont="1" applyBorder="1" applyAlignment="1">
      <alignment horizontal="center" vertical="center" wrapText="1"/>
    </xf>
    <xf numFmtId="165" fontId="26" fillId="0" borderId="33" xfId="0" applyNumberFormat="1" applyFont="1" applyBorder="1" applyAlignment="1">
      <alignment horizontal="center" vertical="center" wrapText="1"/>
    </xf>
    <xf numFmtId="165" fontId="20" fillId="0" borderId="18" xfId="0" applyNumberFormat="1" applyFont="1" applyBorder="1" applyAlignment="1">
      <alignment horizontal="center" vertical="center" wrapText="1"/>
    </xf>
    <xf numFmtId="165" fontId="26" fillId="0" borderId="18" xfId="0" applyNumberFormat="1" applyFont="1" applyBorder="1" applyAlignment="1">
      <alignment horizontal="center" vertical="center" wrapText="1"/>
    </xf>
    <xf numFmtId="165" fontId="20" fillId="0" borderId="33" xfId="0" applyNumberFormat="1" applyFont="1" applyBorder="1" applyAlignment="1">
      <alignment horizontal="center" vertical="center" wrapText="1"/>
    </xf>
    <xf numFmtId="165" fontId="26" fillId="0" borderId="12" xfId="0" applyNumberFormat="1" applyFont="1" applyBorder="1" applyAlignment="1">
      <alignment horizontal="right" vertical="center" wrapText="1"/>
    </xf>
    <xf numFmtId="165" fontId="20" fillId="0" borderId="18" xfId="0" applyNumberFormat="1" applyFont="1" applyBorder="1" applyAlignment="1">
      <alignment horizontal="right" vertical="center" wrapText="1"/>
    </xf>
    <xf numFmtId="165" fontId="26" fillId="0" borderId="18" xfId="0" applyNumberFormat="1" applyFont="1" applyBorder="1" applyAlignment="1">
      <alignment horizontal="right" vertical="center" wrapText="1"/>
    </xf>
    <xf numFmtId="3" fontId="26" fillId="0" borderId="24" xfId="0" applyNumberFormat="1" applyFont="1" applyBorder="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left" vertical="center" wrapText="1"/>
    </xf>
    <xf numFmtId="0" fontId="23" fillId="0" borderId="0" xfId="0" applyFont="1" applyAlignment="1">
      <alignment horizontal="center" vertical="top" wrapText="1"/>
    </xf>
    <xf numFmtId="0" fontId="20" fillId="0" borderId="8"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34" xfId="0" applyFont="1" applyBorder="1" applyAlignment="1">
      <alignment horizontal="justify" vertical="center" wrapText="1"/>
    </xf>
    <xf numFmtId="0" fontId="20" fillId="0" borderId="12" xfId="0" applyFont="1" applyBorder="1" applyAlignment="1">
      <alignment horizontal="justify" vertical="center" wrapText="1"/>
    </xf>
    <xf numFmtId="0" fontId="20" fillId="0" borderId="18" xfId="0" applyFont="1" applyBorder="1" applyAlignment="1">
      <alignment horizontal="justify" vertical="center" wrapText="1"/>
    </xf>
    <xf numFmtId="0" fontId="20" fillId="0" borderId="34" xfId="0" applyFont="1" applyBorder="1" applyAlignment="1">
      <alignment vertical="center" wrapText="1"/>
    </xf>
    <xf numFmtId="0" fontId="20" fillId="0" borderId="12" xfId="0" applyFont="1" applyBorder="1" applyAlignment="1">
      <alignment vertical="center" wrapText="1"/>
    </xf>
    <xf numFmtId="0" fontId="20" fillId="0" borderId="18" xfId="0" applyFont="1" applyBorder="1" applyAlignment="1">
      <alignment vertical="center" wrapText="1"/>
    </xf>
    <xf numFmtId="0" fontId="25" fillId="0" borderId="34" xfId="3" applyBorder="1" applyAlignment="1">
      <alignment horizontal="justify" vertical="center" wrapText="1"/>
    </xf>
    <xf numFmtId="0" fontId="25" fillId="0" borderId="12" xfId="3" applyBorder="1" applyAlignment="1">
      <alignment horizontal="justify" vertical="center" wrapText="1"/>
    </xf>
    <xf numFmtId="0" fontId="25" fillId="0" borderId="18" xfId="3" applyBorder="1" applyAlignment="1">
      <alignment horizontal="justify" vertical="center" wrapText="1"/>
    </xf>
    <xf numFmtId="0" fontId="20" fillId="0" borderId="30"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8" xfId="0" applyFont="1" applyBorder="1" applyAlignment="1">
      <alignment horizontal="center" vertical="center" wrapText="1"/>
    </xf>
    <xf numFmtId="0" fontId="29" fillId="0" borderId="9" xfId="0" applyFont="1" applyBorder="1" applyAlignment="1">
      <alignment horizontal="left" vertical="center"/>
    </xf>
    <xf numFmtId="0" fontId="20" fillId="5" borderId="34" xfId="0" applyFont="1" applyFill="1" applyBorder="1" applyAlignment="1">
      <alignment vertical="center" wrapText="1"/>
    </xf>
    <xf numFmtId="0" fontId="20" fillId="5" borderId="12" xfId="0" applyFont="1" applyFill="1" applyBorder="1" applyAlignment="1">
      <alignment vertical="center" wrapText="1"/>
    </xf>
    <xf numFmtId="0" fontId="20" fillId="5" borderId="18" xfId="0" applyFont="1" applyFill="1" applyBorder="1" applyAlignment="1">
      <alignment vertical="center" wrapText="1"/>
    </xf>
    <xf numFmtId="0" fontId="20" fillId="5" borderId="34" xfId="0" applyFont="1" applyFill="1" applyBorder="1" applyAlignment="1">
      <alignment horizontal="justify" vertical="center" wrapText="1"/>
    </xf>
    <xf numFmtId="0" fontId="20" fillId="5" borderId="12" xfId="0" applyFont="1" applyFill="1" applyBorder="1" applyAlignment="1">
      <alignment horizontal="justify" vertical="center" wrapText="1"/>
    </xf>
    <xf numFmtId="0" fontId="20" fillId="5" borderId="18" xfId="0" applyFont="1" applyFill="1" applyBorder="1" applyAlignment="1">
      <alignment horizontal="justify" vertical="center" wrapText="1"/>
    </xf>
    <xf numFmtId="0" fontId="23" fillId="0" borderId="0" xfId="0" applyFont="1" applyAlignment="1">
      <alignment horizontal="center" vertical="center" wrapText="1"/>
    </xf>
    <xf numFmtId="0" fontId="28" fillId="0" borderId="0" xfId="0" applyFont="1" applyAlignment="1">
      <alignment horizontal="center" wrapText="1"/>
    </xf>
    <xf numFmtId="0" fontId="20" fillId="0" borderId="35" xfId="0" applyFont="1" applyBorder="1" applyAlignment="1">
      <alignment horizontal="left" vertical="center" wrapText="1"/>
    </xf>
    <xf numFmtId="0" fontId="20" fillId="0" borderId="31" xfId="0" applyFont="1" applyBorder="1" applyAlignment="1">
      <alignment horizontal="left" vertical="center" wrapText="1"/>
    </xf>
    <xf numFmtId="0" fontId="20" fillId="0" borderId="34" xfId="0" applyFont="1" applyBorder="1" applyAlignment="1">
      <alignment horizontal="left" vertical="center" wrapText="1"/>
    </xf>
    <xf numFmtId="0" fontId="20" fillId="0" borderId="18" xfId="0" applyFont="1" applyBorder="1" applyAlignment="1">
      <alignment horizontal="left" vertical="center" wrapText="1"/>
    </xf>
    <xf numFmtId="0" fontId="29" fillId="0" borderId="0" xfId="0" applyFont="1" applyBorder="1" applyAlignment="1">
      <alignment horizontal="left" vertical="center" wrapText="1"/>
    </xf>
    <xf numFmtId="0" fontId="29" fillId="0" borderId="7" xfId="0" applyFont="1" applyBorder="1" applyAlignment="1">
      <alignment horizontal="center" vertical="center" wrapText="1"/>
    </xf>
    <xf numFmtId="0" fontId="20" fillId="0" borderId="12" xfId="0" applyFont="1" applyBorder="1" applyAlignment="1">
      <alignment horizontal="left" vertical="center" wrapText="1"/>
    </xf>
    <xf numFmtId="0" fontId="20" fillId="0" borderId="35"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32" xfId="0" applyFont="1" applyBorder="1" applyAlignment="1">
      <alignment vertical="center" wrapText="1"/>
    </xf>
    <xf numFmtId="0" fontId="20" fillId="0" borderId="7" xfId="0" applyFont="1" applyBorder="1" applyAlignment="1">
      <alignment vertical="center" wrapText="1"/>
    </xf>
    <xf numFmtId="0" fontId="20" fillId="0" borderId="33" xfId="0" applyFont="1" applyBorder="1" applyAlignment="1">
      <alignment vertical="center" wrapText="1"/>
    </xf>
    <xf numFmtId="0" fontId="29" fillId="0" borderId="0" xfId="0" applyFont="1" applyAlignment="1">
      <alignment horizontal="left" wrapText="1"/>
    </xf>
    <xf numFmtId="0" fontId="28" fillId="0" borderId="7" xfId="0" applyFont="1" applyBorder="1" applyAlignment="1">
      <alignment horizontal="center" wrapText="1"/>
    </xf>
    <xf numFmtId="0" fontId="31" fillId="0" borderId="8"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34" xfId="0" applyFont="1" applyBorder="1" applyAlignment="1">
      <alignment horizontal="justify" vertical="center" wrapText="1"/>
    </xf>
    <xf numFmtId="0" fontId="31" fillId="0" borderId="12" xfId="0" applyFont="1" applyBorder="1" applyAlignment="1">
      <alignment horizontal="justify" vertical="center" wrapText="1"/>
    </xf>
    <xf numFmtId="0" fontId="31" fillId="0" borderId="18" xfId="0" applyFont="1" applyBorder="1" applyAlignment="1">
      <alignment horizontal="justify" vertical="center" wrapText="1"/>
    </xf>
    <xf numFmtId="0" fontId="31" fillId="0" borderId="34" xfId="0" applyFont="1" applyBorder="1" applyAlignment="1">
      <alignment vertical="center" wrapText="1"/>
    </xf>
    <xf numFmtId="0" fontId="31" fillId="0" borderId="12" xfId="0" applyFont="1" applyBorder="1" applyAlignment="1">
      <alignment vertical="center" wrapText="1"/>
    </xf>
    <xf numFmtId="0" fontId="31" fillId="0" borderId="18" xfId="0" applyFont="1" applyBorder="1" applyAlignment="1">
      <alignment vertical="center" wrapText="1"/>
    </xf>
    <xf numFmtId="0" fontId="31" fillId="0" borderId="32" xfId="0" applyFont="1" applyBorder="1" applyAlignment="1">
      <alignment vertical="center" wrapText="1"/>
    </xf>
    <xf numFmtId="0" fontId="31" fillId="0" borderId="7" xfId="0" applyFont="1" applyBorder="1" applyAlignment="1">
      <alignment vertical="center" wrapText="1"/>
    </xf>
    <xf numFmtId="0" fontId="31" fillId="0" borderId="33" xfId="0" applyFont="1" applyBorder="1" applyAlignment="1">
      <alignment vertical="center" wrapText="1"/>
    </xf>
    <xf numFmtId="0" fontId="31" fillId="0" borderId="8" xfId="0" applyFont="1" applyBorder="1" applyAlignment="1">
      <alignment vertical="center" wrapText="1"/>
    </xf>
    <xf numFmtId="0" fontId="31" fillId="0" borderId="11" xfId="0" applyFont="1" applyBorder="1" applyAlignment="1">
      <alignment vertical="center" wrapText="1"/>
    </xf>
    <xf numFmtId="0" fontId="31" fillId="0" borderId="24" xfId="0" applyFont="1" applyBorder="1" applyAlignment="1">
      <alignment vertical="center" wrapText="1"/>
    </xf>
    <xf numFmtId="0" fontId="31" fillId="0" borderId="30"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19" xfId="0" applyFont="1" applyBorder="1" applyAlignment="1">
      <alignment horizontal="center" vertical="center" wrapText="1"/>
    </xf>
    <xf numFmtId="0" fontId="31" fillId="0" borderId="32"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8" xfId="0" applyFont="1" applyBorder="1" applyAlignment="1">
      <alignment horizontal="center" vertical="center" wrapText="1"/>
    </xf>
    <xf numFmtId="0" fontId="7" fillId="2" borderId="8"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9"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3" fillId="2" borderId="10" xfId="0" applyFont="1" applyFill="1" applyBorder="1" applyAlignment="1">
      <alignment horizontal="center" vertical="center"/>
    </xf>
    <xf numFmtId="0" fontId="12" fillId="2" borderId="18" xfId="0" applyFont="1" applyFill="1" applyBorder="1" applyAlignment="1">
      <alignment horizontal="center" vertical="center" wrapText="1"/>
    </xf>
    <xf numFmtId="0" fontId="13" fillId="2" borderId="10" xfId="0" applyFont="1" applyFill="1" applyBorder="1" applyAlignment="1"/>
    <xf numFmtId="0" fontId="0" fillId="2" borderId="0" xfId="0" applyFill="1" applyAlignment="1">
      <alignment horizontal="center"/>
    </xf>
    <xf numFmtId="0" fontId="6" fillId="2" borderId="0" xfId="0" applyFont="1" applyFill="1" applyAlignment="1">
      <alignment horizontal="center"/>
    </xf>
    <xf numFmtId="0" fontId="11" fillId="2" borderId="0" xfId="0" applyFont="1" applyFill="1" applyAlignment="1">
      <alignment horizontal="center"/>
    </xf>
    <xf numFmtId="0" fontId="0" fillId="2" borderId="0" xfId="0" applyFill="1" applyAlignment="1"/>
    <xf numFmtId="0" fontId="10" fillId="2" borderId="0" xfId="0" applyFont="1" applyFill="1" applyAlignment="1">
      <alignment horizontal="center" vertical="center" wrapText="1"/>
    </xf>
    <xf numFmtId="0" fontId="0" fillId="2" borderId="7" xfId="0" applyFill="1" applyBorder="1" applyAlignment="1">
      <alignment horizontal="right" vertical="center" wrapText="1"/>
    </xf>
    <xf numFmtId="0" fontId="0" fillId="2" borderId="7" xfId="0" applyFill="1" applyBorder="1" applyAlignment="1"/>
    <xf numFmtId="0" fontId="29" fillId="0" borderId="0" xfId="0" applyFont="1" applyAlignment="1">
      <alignment horizontal="left" vertical="top"/>
    </xf>
    <xf numFmtId="0" fontId="29" fillId="0" borderId="0" xfId="0" applyFont="1" applyAlignment="1">
      <alignment horizontal="left" vertical="top" wrapText="1"/>
    </xf>
    <xf numFmtId="0" fontId="23" fillId="2" borderId="0" xfId="0" applyFont="1" applyFill="1" applyAlignment="1">
      <alignment horizontal="center" vertical="top" wrapText="1"/>
    </xf>
    <xf numFmtId="0" fontId="11" fillId="0" borderId="23" xfId="0" applyFont="1" applyBorder="1" applyAlignment="1">
      <alignment horizontal="center" vertical="center"/>
    </xf>
    <xf numFmtId="0" fontId="3" fillId="0" borderId="23" xfId="0" applyFont="1" applyBorder="1" applyAlignment="1">
      <alignment horizontal="center" vertical="center" wrapText="1"/>
    </xf>
    <xf numFmtId="165" fontId="20" fillId="6" borderId="33" xfId="0" applyNumberFormat="1" applyFont="1" applyFill="1" applyBorder="1" applyAlignment="1">
      <alignment horizontal="right" vertical="center" wrapText="1"/>
    </xf>
    <xf numFmtId="0" fontId="31" fillId="6" borderId="33" xfId="0" applyFont="1" applyFill="1" applyBorder="1" applyAlignment="1">
      <alignment vertical="center" wrapText="1"/>
    </xf>
    <xf numFmtId="0" fontId="20" fillId="6" borderId="33" xfId="0" applyFont="1" applyFill="1" applyBorder="1" applyAlignment="1">
      <alignment horizontal="right" vertical="center" wrapText="1"/>
    </xf>
    <xf numFmtId="165" fontId="20" fillId="6" borderId="18" xfId="0" applyNumberFormat="1" applyFont="1" applyFill="1" applyBorder="1" applyAlignment="1">
      <alignment horizontal="right" vertical="center" wrapText="1"/>
    </xf>
    <xf numFmtId="165" fontId="20" fillId="6" borderId="12" xfId="0" applyNumberFormat="1" applyFont="1" applyFill="1" applyBorder="1" applyAlignment="1">
      <alignment horizontal="right" vertical="center" wrapText="1"/>
    </xf>
    <xf numFmtId="165" fontId="31" fillId="6" borderId="10" xfId="0" applyNumberFormat="1" applyFont="1" applyFill="1" applyBorder="1" applyAlignment="1">
      <alignment horizontal="center" vertical="center" wrapText="1"/>
    </xf>
    <xf numFmtId="0" fontId="31" fillId="6" borderId="34" xfId="0" applyFont="1" applyFill="1" applyBorder="1" applyAlignment="1">
      <alignment vertical="center" wrapText="1"/>
    </xf>
    <xf numFmtId="0" fontId="31" fillId="6" borderId="12" xfId="0" applyFont="1" applyFill="1" applyBorder="1" applyAlignment="1">
      <alignment vertical="center" wrapText="1"/>
    </xf>
    <xf numFmtId="0" fontId="31" fillId="6" borderId="18" xfId="0" applyFont="1" applyFill="1" applyBorder="1" applyAlignment="1">
      <alignment vertical="center" wrapText="1"/>
    </xf>
    <xf numFmtId="165" fontId="20" fillId="6" borderId="10" xfId="0" applyNumberFormat="1" applyFont="1" applyFill="1" applyBorder="1" applyAlignment="1">
      <alignment horizontal="right" vertical="center" wrapText="1"/>
    </xf>
    <xf numFmtId="165" fontId="31" fillId="6" borderId="18" xfId="0" applyNumberFormat="1" applyFont="1" applyFill="1" applyBorder="1" applyAlignment="1">
      <alignment horizontal="center" vertical="center" wrapText="1"/>
    </xf>
    <xf numFmtId="165" fontId="26" fillId="6" borderId="12" xfId="0" applyNumberFormat="1" applyFont="1" applyFill="1" applyBorder="1" applyAlignment="1">
      <alignment horizontal="right" vertical="center" wrapText="1"/>
    </xf>
    <xf numFmtId="165" fontId="26" fillId="6" borderId="10" xfId="0" applyNumberFormat="1" applyFont="1" applyFill="1" applyBorder="1" applyAlignment="1">
      <alignment horizontal="right" vertical="center" wrapText="1"/>
    </xf>
    <xf numFmtId="165" fontId="26" fillId="6" borderId="18" xfId="0" applyNumberFormat="1" applyFont="1" applyFill="1" applyBorder="1" applyAlignment="1">
      <alignment horizontal="right" vertical="center" wrapText="1"/>
    </xf>
    <xf numFmtId="165" fontId="20" fillId="6" borderId="24" xfId="0" applyNumberFormat="1" applyFont="1" applyFill="1" applyBorder="1" applyAlignment="1">
      <alignment horizontal="right" vertical="center" wrapText="1"/>
    </xf>
    <xf numFmtId="165" fontId="31" fillId="6" borderId="33" xfId="0" applyNumberFormat="1" applyFont="1" applyFill="1" applyBorder="1" applyAlignment="1">
      <alignment horizontal="center" vertical="center" wrapText="1"/>
    </xf>
    <xf numFmtId="165" fontId="26" fillId="6" borderId="33" xfId="0" applyNumberFormat="1" applyFont="1" applyFill="1" applyBorder="1" applyAlignment="1">
      <alignment horizontal="right" vertical="center" wrapText="1"/>
    </xf>
    <xf numFmtId="165" fontId="26" fillId="6" borderId="7" xfId="0" applyNumberFormat="1" applyFont="1" applyFill="1" applyBorder="1" applyAlignment="1">
      <alignment horizontal="right" vertical="center" wrapText="1"/>
    </xf>
    <xf numFmtId="165" fontId="31" fillId="6" borderId="24" xfId="0" applyNumberFormat="1" applyFont="1" applyFill="1" applyBorder="1" applyAlignment="1">
      <alignment horizontal="center" vertical="center" wrapText="1"/>
    </xf>
    <xf numFmtId="0" fontId="20" fillId="6" borderId="10" xfId="0" applyFont="1" applyFill="1" applyBorder="1" applyAlignment="1">
      <alignment horizontal="right" vertical="center" wrapText="1"/>
    </xf>
    <xf numFmtId="0" fontId="20" fillId="6" borderId="18" xfId="0" applyFont="1" applyFill="1" applyBorder="1" applyAlignment="1">
      <alignment horizontal="right" vertical="center" wrapText="1"/>
    </xf>
    <xf numFmtId="0" fontId="31" fillId="6" borderId="18" xfId="0" applyFont="1" applyFill="1" applyBorder="1" applyAlignment="1">
      <alignment horizontal="center" vertical="center" wrapText="1"/>
    </xf>
    <xf numFmtId="0" fontId="26" fillId="6" borderId="12" xfId="0" applyFont="1" applyFill="1" applyBorder="1" applyAlignment="1">
      <alignment horizontal="right" vertical="center" wrapText="1"/>
    </xf>
    <xf numFmtId="0" fontId="26" fillId="6" borderId="18" xfId="0" applyFont="1" applyFill="1" applyBorder="1" applyAlignment="1">
      <alignment horizontal="right" vertical="center" wrapText="1"/>
    </xf>
    <xf numFmtId="0" fontId="20" fillId="6" borderId="24" xfId="0" applyFont="1" applyFill="1" applyBorder="1" applyAlignment="1">
      <alignment horizontal="right" vertical="center" wrapText="1"/>
    </xf>
    <xf numFmtId="0" fontId="31" fillId="6" borderId="33" xfId="0" applyFont="1" applyFill="1" applyBorder="1" applyAlignment="1">
      <alignment horizontal="center" vertical="center" wrapText="1"/>
    </xf>
    <xf numFmtId="0" fontId="26" fillId="6" borderId="7" xfId="0" applyFont="1" applyFill="1" applyBorder="1" applyAlignment="1">
      <alignment horizontal="right" vertical="center" wrapText="1"/>
    </xf>
    <xf numFmtId="165" fontId="26" fillId="6" borderId="24" xfId="0" applyNumberFormat="1" applyFont="1" applyFill="1" applyBorder="1" applyAlignment="1">
      <alignment horizontal="right" vertical="center" wrapText="1"/>
    </xf>
    <xf numFmtId="0" fontId="26" fillId="6" borderId="33" xfId="0" applyFont="1" applyFill="1" applyBorder="1" applyAlignment="1">
      <alignment horizontal="right" vertical="center" wrapText="1"/>
    </xf>
    <xf numFmtId="0" fontId="20" fillId="6" borderId="33" xfId="0" applyFont="1" applyFill="1" applyBorder="1" applyAlignment="1">
      <alignment vertical="center" wrapText="1"/>
    </xf>
    <xf numFmtId="165" fontId="20" fillId="6" borderId="0" xfId="0" applyNumberFormat="1" applyFont="1" applyFill="1"/>
    <xf numFmtId="0" fontId="20" fillId="6" borderId="34" xfId="0" applyFont="1" applyFill="1" applyBorder="1" applyAlignment="1">
      <alignment vertical="center" wrapText="1"/>
    </xf>
    <xf numFmtId="0" fontId="20" fillId="6" borderId="12" xfId="0" applyFont="1" applyFill="1" applyBorder="1" applyAlignment="1">
      <alignment vertical="center" wrapText="1"/>
    </xf>
    <xf numFmtId="0" fontId="20" fillId="6" borderId="18" xfId="0" applyFont="1" applyFill="1" applyBorder="1" applyAlignment="1">
      <alignment vertical="center" wrapText="1"/>
    </xf>
  </cellXfs>
  <cellStyles count="4">
    <cellStyle name="Гиперссылка" xfId="3" builtinId="8"/>
    <cellStyle name="Обычный" xfId="0" builtinId="0"/>
    <cellStyle name="Процентный" xfId="1" builtinId="5"/>
    <cellStyle name="Финансовый" xfId="2" builtinId="3"/>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ltarif-016\&#1084;&#1086;&#1080;%20&#1076;&#1086;&#1082;&#1091;&#1084;&#1077;&#1085;&#1090;&#1099;\&#1057;&#1059;&#1041;&#1042;&#1045;&#1053;&#1062;&#1048;&#1071;\&#1089;&#1091;&#1073;&#1089;&#1080;&#1076;&#1080;&#1103;%202017\!!!!&#1050;&#1086;&#1087;&#1080;&#1103;%20&#1089;&#1091;&#1073;&#1074;&#1077;&#1085;&#1094;&#1080;&#1103;%202017%20&#1086;&#1090;%2006.04.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ltarif-016\&#1084;&#1086;&#1080;%20&#1076;&#1086;&#1082;&#1091;&#1084;&#1077;&#1085;&#1090;&#1099;\&#1057;&#1059;&#1041;&#1042;&#1045;&#1053;&#1062;&#1048;&#1071;\&#1089;&#1091;&#1073;&#1089;&#1080;&#1076;&#1080;&#1103;%202018\C&#1091;&#1073;&#1074;&#1077;&#1085;&#1094;&#1080;&#1103;%20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1052;&#1086;&#1080;%20&#1076;&#1086;&#1082;&#1091;&#1084;&#1077;&#1085;&#1090;&#1099;\&#1069;&#1050;&#1057;&#1055;&#1045;&#1056;&#1058;&#1053;&#1067;&#1045;%20&#1047;&#1040;&#1050;&#1051;&#1070;&#1063;&#1045;&#1053;&#1048;&#1071;\&#1058;&#1040;&#1056;&#1048;&#1060;&#1067;%202016&#1075;\!!!%20&#1057;&#1059;&#1041;&#1057;&#1048;&#1044;&#1048;&#1071;%202016\!!!&#1057;&#1091;&#1073;&#1074;&#1077;&#1085;&#1094;&#1080;&#1103;%202016%20(&#1043;&#1051;&#1040;&#1042;&#1053;&#1067;&#1049;%20&#1056;&#1040;&#1057;&#1063;&#1045;&#105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tarif-016\&#1084;&#1086;&#1080;%20&#1076;&#1086;&#1082;&#1091;&#1084;&#1077;&#1085;&#1090;&#1099;\&#1069;&#1050;&#1057;&#1055;&#1045;&#1056;&#1058;&#1053;&#1067;&#1045;%20&#1047;&#1040;&#1050;&#1051;&#1070;&#1063;&#1045;&#1053;&#1048;&#1071;\&#1058;&#1040;&#1056;&#1048;&#1060;&#1067;%202018&#1075;\!!!&#1057;&#1059;&#1041;&#1057;&#1048;&#1044;&#1048;&#1071;%20&#1087;&#1086;%20&#1074;&#1099;&#1088;&#1072;&#1074;&#1085;&#1080;&#1074;&#1072;&#1085;&#1080;&#1102;%20&#1090;&#1072;&#1088;&#1080;&#1092;&#1086;&#1074;\&#1057;&#1091;&#1073;&#1074;&#1077;&#1085;&#1094;&#1080;&#1103;%202018%20(&#1043;&#1051;&#1040;&#1042;&#1053;&#1067;&#1049;%20&#1056;&#1040;&#1057;&#1063;&#1045;&#1058;)_&#1082;&#1086;&#1088;-&#1082;&#1072;%2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1069;&#1050;&#1057;&#1055;&#1045;&#1056;&#1058;&#1053;&#1067;&#1045;%20&#1047;&#1040;&#1050;&#1051;&#1070;&#1063;&#1045;&#1053;&#1048;&#1071;\&#1058;&#1040;&#1056;&#1048;&#1060;&#1067;%202016&#1075;\!!!%20&#1057;&#1059;&#1041;&#1057;&#1048;&#1044;&#1048;&#1071;%202016\!!!&#1057;&#1091;&#1073;&#1074;&#1077;&#1085;&#1094;&#1080;&#1103;%202016%20(&#1043;&#1051;&#1040;&#1042;&#1053;&#1067;&#1049;%20&#1056;&#1040;&#1057;&#1063;&#1045;&#105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нварь 2017"/>
      <sheetName val="февраль 2017"/>
      <sheetName val="март 2017"/>
      <sheetName val="апрель 2017"/>
      <sheetName val="май 2017"/>
      <sheetName val="июнь 2015 1"/>
      <sheetName val="июнь 2017"/>
      <sheetName val="июль 2017"/>
      <sheetName val="июль 2013 cnfhsq"/>
      <sheetName val="август 2017 "/>
      <sheetName val="сентябрь 2017  "/>
      <sheetName val="октябрь 2017 "/>
      <sheetName val="ноябрь 2017"/>
      <sheetName val="декабрь 2017"/>
      <sheetName val="2017 год"/>
      <sheetName val="свод (полезный)"/>
      <sheetName val="свод (руб.)"/>
    </sheetNames>
    <sheetDataSet>
      <sheetData sheetId="0">
        <row r="114">
          <cell r="C114">
            <v>6.9269999999999996</v>
          </cell>
        </row>
      </sheetData>
      <sheetData sheetId="1">
        <row r="978">
          <cell r="B978">
            <v>1271</v>
          </cell>
        </row>
      </sheetData>
      <sheetData sheetId="2">
        <row r="978">
          <cell r="B978">
            <v>-19</v>
          </cell>
        </row>
      </sheetData>
      <sheetData sheetId="3">
        <row r="981">
          <cell r="H981">
            <v>433</v>
          </cell>
        </row>
      </sheetData>
      <sheetData sheetId="4">
        <row r="1071">
          <cell r="B1071">
            <v>336</v>
          </cell>
        </row>
      </sheetData>
      <sheetData sheetId="5" refreshError="1"/>
      <sheetData sheetId="6">
        <row r="630">
          <cell r="H630">
            <v>154.05009999999999</v>
          </cell>
        </row>
      </sheetData>
      <sheetData sheetId="7">
        <row r="139">
          <cell r="C139">
            <v>6.9269999999999996</v>
          </cell>
        </row>
      </sheetData>
      <sheetData sheetId="8" refreshError="1"/>
      <sheetData sheetId="9">
        <row r="87">
          <cell r="C87">
            <v>4.1900000000000004</v>
          </cell>
        </row>
        <row r="156">
          <cell r="C156">
            <v>12.238</v>
          </cell>
        </row>
        <row r="159">
          <cell r="C159">
            <v>13.182</v>
          </cell>
        </row>
        <row r="175">
          <cell r="E175">
            <v>3.9661016949152543</v>
          </cell>
        </row>
      </sheetData>
      <sheetData sheetId="10">
        <row r="631">
          <cell r="B631">
            <v>3406595.5675999997</v>
          </cell>
        </row>
      </sheetData>
      <sheetData sheetId="11">
        <row r="1071">
          <cell r="B1071">
            <v>196</v>
          </cell>
        </row>
      </sheetData>
      <sheetData sheetId="12">
        <row r="625">
          <cell r="H625">
            <v>203.02499999999998</v>
          </cell>
        </row>
      </sheetData>
      <sheetData sheetId="13">
        <row r="631">
          <cell r="B631">
            <v>3388071.2816999997</v>
          </cell>
        </row>
      </sheetData>
      <sheetData sheetId="14">
        <row r="144">
          <cell r="B144">
            <v>997275125.54299998</v>
          </cell>
        </row>
      </sheetData>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нварь 2018"/>
      <sheetName val="февраль 2018"/>
      <sheetName val="март 2018"/>
      <sheetName val="апрель 2018"/>
      <sheetName val="май 2018"/>
      <sheetName val="июнь 2018"/>
      <sheetName val="июль 2018"/>
      <sheetName val="август 2018"/>
      <sheetName val="сентябрь 2018"/>
      <sheetName val="октябрь 2018"/>
      <sheetName val="ноябрь 2018"/>
      <sheetName val="декабрь 2018"/>
      <sheetName val="2018 год"/>
      <sheetName val="февраль 2017"/>
      <sheetName val="март 2017"/>
      <sheetName val="апрель 2017"/>
      <sheetName val="май 2017"/>
      <sheetName val="июнь 2015 1"/>
      <sheetName val="июнь 2017"/>
      <sheetName val="июль 2017"/>
      <sheetName val="июль 2013 cnfhsq"/>
      <sheetName val="август 2017 "/>
      <sheetName val="сентябрь 2017  "/>
      <sheetName val="октябрь 2017 "/>
      <sheetName val="ноябрь 2017"/>
      <sheetName val="декабрь 2017"/>
      <sheetName val="2017 год"/>
      <sheetName val="свод (полезный)"/>
      <sheetName val="свод (руб.)"/>
    </sheetNames>
    <sheetDataSet>
      <sheetData sheetId="0">
        <row r="74">
          <cell r="C74">
            <v>4.1900000000000004</v>
          </cell>
        </row>
        <row r="113">
          <cell r="C113">
            <v>12.238</v>
          </cell>
        </row>
        <row r="114">
          <cell r="C114">
            <v>13.182</v>
          </cell>
        </row>
        <row r="130">
          <cell r="E130">
            <v>3.9661016949152543</v>
          </cell>
        </row>
      </sheetData>
      <sheetData sheetId="1">
        <row r="768">
          <cell r="C768">
            <v>5.9480000000000004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
      <sheetName val="2010"/>
      <sheetName val="2011 (4500)"/>
      <sheetName val="2012 (год)"/>
      <sheetName val="2012 (1 полугодие)"/>
      <sheetName val="2012 (2 полугодие)"/>
      <sheetName val="2013(год)"/>
      <sheetName val="2013(1 полугодие)"/>
      <sheetName val="2013 (2 полугодие)"/>
      <sheetName val="2014(год)"/>
      <sheetName val="2014(1 полугодие)"/>
      <sheetName val="2014(2 полугодие)"/>
      <sheetName val="2015(год)"/>
      <sheetName val="2015(1 полугодие)"/>
      <sheetName val="2015(2 полугодие)"/>
      <sheetName val="ПС &quot;Сероглазка&quot;"/>
      <sheetName val="ПС &quot;Сероглазка&quot; (2)"/>
      <sheetName val="ПС &quot;Сероглазка&quot; (3)"/>
      <sheetName val="вспом. для шаблона"/>
      <sheetName val="Лист1"/>
      <sheetName val="ЮЭСК"/>
      <sheetName val="Лист2"/>
      <sheetName val="Лист3"/>
      <sheetName val="Лист4"/>
      <sheetName val="2016 (год)"/>
      <sheetName val="2016 (1 полугодие)  "/>
      <sheetName val="2016 (2 полугодие)"/>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8">
          <cell r="B28">
            <v>614.06334161623204</v>
          </cell>
          <cell r="C28">
            <v>8.4156277421803249</v>
          </cell>
          <cell r="D28">
            <v>5167.7284931615159</v>
          </cell>
          <cell r="H28">
            <v>4.9044737351612469</v>
          </cell>
          <cell r="I28">
            <v>3011.6575306821583</v>
          </cell>
        </row>
        <row r="56">
          <cell r="B56">
            <v>526.02981784610563</v>
          </cell>
          <cell r="C56">
            <v>6.033626572294077</v>
          </cell>
          <cell r="D56">
            <v>3173.8674867752761</v>
          </cell>
          <cell r="H56">
            <v>4.7346464394441359</v>
          </cell>
          <cell r="I56">
            <v>2490.5652041065114</v>
          </cell>
        </row>
        <row r="370">
          <cell r="C370">
            <v>22.648883300327938</v>
          </cell>
          <cell r="D370">
            <v>1993.8610063862398</v>
          </cell>
          <cell r="H370">
            <v>5.9192487618276584</v>
          </cell>
          <cell r="I370">
            <v>521.09232657564678</v>
          </cell>
        </row>
      </sheetData>
      <sheetData sheetId="15"/>
      <sheetData sheetId="16"/>
      <sheetData sheetId="17"/>
      <sheetData sheetId="18"/>
      <sheetData sheetId="19"/>
      <sheetData sheetId="20"/>
      <sheetData sheetId="21"/>
      <sheetData sheetId="22"/>
      <sheetData sheetId="23"/>
      <sheetData sheetId="24"/>
      <sheetData sheetId="25">
        <row r="28">
          <cell r="B28">
            <v>656.28959289424552</v>
          </cell>
          <cell r="C28">
            <v>8.126036511338917</v>
          </cell>
          <cell r="D28">
            <v>5333.033193870393</v>
          </cell>
          <cell r="H28">
            <v>4.936860402402325</v>
          </cell>
          <cell r="I28">
            <v>3240.0101036683432</v>
          </cell>
          <cell r="K28">
            <v>2093.0230902020494</v>
          </cell>
        </row>
        <row r="56">
          <cell r="B56">
            <v>568.00041305843706</v>
          </cell>
          <cell r="C56">
            <v>6.0142526295359326</v>
          </cell>
          <cell r="D56">
            <v>3416.0979778142009</v>
          </cell>
          <cell r="H56">
            <v>4.8736056514661215</v>
          </cell>
          <cell r="I56">
            <v>2768.2100231166901</v>
          </cell>
          <cell r="J56">
            <v>647.88795469751108</v>
          </cell>
        </row>
        <row r="147">
          <cell r="K147">
            <v>6.8619687004926337</v>
          </cell>
        </row>
        <row r="159">
          <cell r="K159">
            <v>6.8956799999999978</v>
          </cell>
        </row>
        <row r="341">
          <cell r="K341">
            <v>767.47588088063708</v>
          </cell>
        </row>
        <row r="347">
          <cell r="K347">
            <v>677.65925462390135</v>
          </cell>
        </row>
        <row r="349">
          <cell r="B349">
            <v>88.289179835808483</v>
          </cell>
          <cell r="C349">
            <v>21.712006155466824</v>
          </cell>
          <cell r="D349">
            <v>1916.9352160561912</v>
          </cell>
          <cell r="H349">
            <v>5.3438040927445467</v>
          </cell>
          <cell r="I349">
            <v>471.80008055165268</v>
          </cell>
          <cell r="K349">
            <v>1445.1351355045385</v>
          </cell>
        </row>
        <row r="556">
          <cell r="K556">
            <v>11.820614833861217</v>
          </cell>
        </row>
        <row r="559">
          <cell r="K559">
            <v>25.762412000000005</v>
          </cell>
        </row>
      </sheetData>
      <sheetData sheetId="26">
        <row r="28">
          <cell r="B28">
            <v>618.30260978223328</v>
          </cell>
          <cell r="C28">
            <v>8.9114069747918414</v>
          </cell>
          <cell r="D28">
            <v>5509.9461893453918</v>
          </cell>
          <cell r="H28">
            <v>5.3154366525042196</v>
          </cell>
          <cell r="I28">
            <v>3286.5483543754967</v>
          </cell>
          <cell r="K28">
            <v>2223.3978349698955</v>
          </cell>
        </row>
        <row r="56">
          <cell r="B56">
            <v>528.86252864858807</v>
          </cell>
          <cell r="C56">
            <v>6.5384841401881362</v>
          </cell>
          <cell r="D56">
            <v>3457.9592559085868</v>
          </cell>
          <cell r="H56">
            <v>5.2214367877591634</v>
          </cell>
          <cell r="I56">
            <v>2761.4222627530721</v>
          </cell>
          <cell r="K56">
            <v>696.53699315551466</v>
          </cell>
        </row>
        <row r="142">
          <cell r="K142">
            <v>38.542908635900993</v>
          </cell>
        </row>
        <row r="154">
          <cell r="K154">
            <v>20.29724151329172</v>
          </cell>
        </row>
        <row r="363">
          <cell r="K363">
            <v>881.0249717054437</v>
          </cell>
        </row>
        <row r="369">
          <cell r="K369">
            <v>645.83587010893723</v>
          </cell>
        </row>
        <row r="371">
          <cell r="B371">
            <v>89.440081133645208</v>
          </cell>
          <cell r="C371">
            <v>22.942588014546168</v>
          </cell>
          <cell r="D371">
            <v>2051.9869334368054</v>
          </cell>
          <cell r="H371">
            <v>5.8712613513594487</v>
          </cell>
          <cell r="I371">
            <v>525.1260916224245</v>
          </cell>
          <cell r="K371">
            <v>1526.8608418143808</v>
          </cell>
        </row>
        <row r="589">
          <cell r="K589">
            <v>6.8960513548468825</v>
          </cell>
        </row>
        <row r="602">
          <cell r="K602">
            <v>25.445191576271181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
      <sheetName val="2010"/>
      <sheetName val="2011 (4500)"/>
      <sheetName val="2012 (год)"/>
      <sheetName val="2012 (1 полугодие)"/>
      <sheetName val="2012 (2 полугодие)"/>
      <sheetName val="2013(год)"/>
      <sheetName val="2013(1 полугодие)"/>
      <sheetName val="2013 (2 полугодие)"/>
      <sheetName val="2014(год)"/>
      <sheetName val="2014(1 полугодие)"/>
      <sheetName val="2014(2 полугодие)"/>
      <sheetName val="2015(год)"/>
      <sheetName val="2015(1 полугодие)"/>
      <sheetName val="2015(2 полугодие)"/>
      <sheetName val="ПС &quot;Сероглазка&quot;"/>
      <sheetName val="ПС &quot;Сероглазка&quot; (2)"/>
      <sheetName val="ПС &quot;Сероглазка&quot; (3)"/>
      <sheetName val="вспом. для шаблона"/>
      <sheetName val="Лист1"/>
      <sheetName val="ЮЭСК"/>
      <sheetName val="Лист2"/>
      <sheetName val="Лист3"/>
      <sheetName val="Лист4"/>
      <sheetName val="2016 (год)"/>
      <sheetName val="2016 (1 полугодие)  "/>
      <sheetName val="2016 (2 полугодие)"/>
      <sheetName val="2017 (год)"/>
      <sheetName val="2017 (1 полугодие)"/>
      <sheetName val="2017 (2 полугодие)"/>
      <sheetName val="2018 (год)"/>
      <sheetName val="2018 (1 полугодие)"/>
      <sheetName val="2018 (2 полугодие)"/>
      <sheetName val="Лист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C364">
            <v>16.854557791534976</v>
          </cell>
        </row>
        <row r="366">
          <cell r="C366">
            <v>19.34988687714781</v>
          </cell>
        </row>
        <row r="367">
          <cell r="C367">
            <v>16.09073190224678</v>
          </cell>
        </row>
        <row r="368">
          <cell r="C368">
            <v>30.160883099273438</v>
          </cell>
        </row>
      </sheetData>
      <sheetData sheetId="30"/>
      <sheetData sheetId="31">
        <row r="346">
          <cell r="C346">
            <v>20.33173925316018</v>
          </cell>
        </row>
        <row r="348">
          <cell r="C348">
            <v>25.735897445253141</v>
          </cell>
        </row>
        <row r="349">
          <cell r="C349">
            <v>19.28802357720139</v>
          </cell>
        </row>
        <row r="350">
          <cell r="C350">
            <v>22.358432123114664</v>
          </cell>
        </row>
      </sheetData>
      <sheetData sheetId="32">
        <row r="371">
          <cell r="C371">
            <v>20.587637497195722</v>
          </cell>
        </row>
        <row r="373">
          <cell r="C373">
            <v>26.899990133250267</v>
          </cell>
        </row>
        <row r="374">
          <cell r="C374">
            <v>20.980523847477198</v>
          </cell>
        </row>
        <row r="375">
          <cell r="C375">
            <v>24.252444534346647</v>
          </cell>
        </row>
      </sheetData>
      <sheetData sheetId="3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
      <sheetName val="2010"/>
      <sheetName val="2011 (4500)"/>
      <sheetName val="2012 (год)"/>
      <sheetName val="2012 (1 полугодие)"/>
      <sheetName val="2012 (2 полугодие)"/>
      <sheetName val="2013(год)"/>
      <sheetName val="2013(1 полугодие)"/>
      <sheetName val="2013 (2 полугодие)"/>
      <sheetName val="2014(год)"/>
      <sheetName val="2014(1 полугодие)"/>
      <sheetName val="2014(2 полугодие)"/>
      <sheetName val="2015(год)"/>
      <sheetName val="2015(1 полугодие)"/>
      <sheetName val="2015(2 полугодие)"/>
      <sheetName val="ПС &quot;Сероглазка&quot;"/>
      <sheetName val="ПС &quot;Сероглазка&quot; (2)"/>
      <sheetName val="ПС &quot;Сероглазка&quot; (3)"/>
      <sheetName val="вспом. для шаблона"/>
      <sheetName val="Лист1"/>
      <sheetName val="ЮЭСК"/>
      <sheetName val="Лист2"/>
      <sheetName val="Лист3"/>
      <sheetName val="Лист4"/>
      <sheetName val="2016 (год)"/>
      <sheetName val="2016 (1 полугодие)  "/>
      <sheetName val="2016 (2 полугодие)"/>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51">
          <cell r="C151">
            <v>6.6850000000000005</v>
          </cell>
        </row>
        <row r="337">
          <cell r="C337">
            <v>0</v>
          </cell>
        </row>
        <row r="346">
          <cell r="B346">
            <v>26.403640428708503</v>
          </cell>
          <cell r="D346">
            <v>662.23834279386722</v>
          </cell>
        </row>
        <row r="558">
          <cell r="B558">
            <v>3.3088577198539166</v>
          </cell>
          <cell r="D558">
            <v>21.960888686670444</v>
          </cell>
        </row>
      </sheetData>
      <sheetData sheetId="26">
        <row r="146">
          <cell r="C146">
            <v>12.165003277479094</v>
          </cell>
        </row>
        <row r="368">
          <cell r="B368">
            <v>27.071841049556213</v>
          </cell>
          <cell r="D368">
            <v>776.40850318691264</v>
          </cell>
        </row>
        <row r="369">
          <cell r="P369">
            <v>3.9661016949152543</v>
          </cell>
        </row>
        <row r="595">
          <cell r="B595">
            <v>1.1476696134794206</v>
          </cell>
          <cell r="D595">
            <v>7.8619482790715631</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consultantplus://offline/ref=487171BFB55B60B2FD0FDA5421EA5BB93B702EA46C59B9317ABEFF2C19C02CB3B06DF654A9D29D2957556248BE4F51437DFE4FB06A7995A1Z1D9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consultantplus://offline/ref=487171BFB55B60B2FD0FDA5421EA5BB93B702EA46C59B9317ABEFF2C19C02CB3B06DF654A9D29D2957556248BE4F51437DFE4FB06A7995A1Z1D9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consultantplus://offline/ref=487171BFB55B60B2FD0FDA5421EA5BB93B702EA46C59B9317ABEFF2C19C02CB3B06DF654A9D29D2957556248BE4F51437DFE4FB06A7995A1Z1D9X"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consultantplus://offline/ref=487171BFB55B60B2FD0FDA5421EA5BB93B702EA46C59B9317ABEFF2C19C02CB3B06DF654A9D29D2957556248BE4F51437DFE4FB06A7995A1Z1D9X"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consultantplus://offline/ref=487171BFB55B60B2FD0FDA5421EA5BB93B702EA46C59B9317ABEFF2C19C02CB3B06DF654A9D29D2957556248BE4F51437DFE4FB06A7995A1Z1D9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consultantplus://offline/ref=487171BFB55B60B2FD0FDA5421EA5BB93B702EA46C59B9317ABEFF2C19C02CB3B06DF654A9D29D2957556248BE4F51437DFE4FB06A7995A1Z1D9X"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P127"/>
  <sheetViews>
    <sheetView tabSelected="1" view="pageBreakPreview" zoomScaleNormal="100" zoomScaleSheetLayoutView="100" workbookViewId="0">
      <selection activeCell="O4" sqref="O4"/>
    </sheetView>
  </sheetViews>
  <sheetFormatPr defaultRowHeight="12.75" outlineLevelRow="2" x14ac:dyDescent="0.2"/>
  <cols>
    <col min="1" max="1" width="10.7109375" customWidth="1"/>
    <col min="2" max="2" width="28.42578125" customWidth="1"/>
    <col min="11" max="11" width="9.7109375" customWidth="1"/>
  </cols>
  <sheetData>
    <row r="3" spans="1:16" ht="28.5" customHeight="1" x14ac:dyDescent="0.2">
      <c r="B3" s="105"/>
      <c r="C3" s="105"/>
      <c r="D3" s="105"/>
      <c r="E3" s="105"/>
      <c r="F3" s="105"/>
      <c r="G3" s="105"/>
      <c r="H3" s="105"/>
      <c r="I3" s="105"/>
      <c r="J3" s="105"/>
      <c r="K3" s="105"/>
    </row>
    <row r="4" spans="1:16" ht="102" customHeight="1" x14ac:dyDescent="0.2">
      <c r="A4" s="158" t="s">
        <v>229</v>
      </c>
      <c r="B4" s="158"/>
      <c r="C4" s="158"/>
      <c r="D4" s="158"/>
      <c r="E4" s="158"/>
      <c r="F4" s="158"/>
      <c r="G4" s="158"/>
      <c r="H4" s="158"/>
      <c r="I4" s="158"/>
      <c r="J4" s="158"/>
      <c r="K4" s="158"/>
      <c r="P4" s="108"/>
    </row>
    <row r="5" spans="1:16" ht="12.75" customHeight="1" x14ac:dyDescent="0.2">
      <c r="A5" s="158"/>
      <c r="B5" s="158"/>
      <c r="C5" s="158"/>
      <c r="D5" s="158"/>
      <c r="E5" s="158"/>
      <c r="F5" s="158"/>
      <c r="G5" s="158"/>
      <c r="H5" s="158"/>
      <c r="I5" s="158"/>
      <c r="J5" s="158"/>
      <c r="K5" s="158"/>
    </row>
    <row r="6" spans="1:16" ht="13.5" thickBot="1" x14ac:dyDescent="0.25"/>
    <row r="7" spans="1:16" x14ac:dyDescent="0.2">
      <c r="A7" s="159" t="s">
        <v>0</v>
      </c>
      <c r="B7" s="159" t="s">
        <v>221</v>
      </c>
      <c r="C7" s="159" t="s">
        <v>47</v>
      </c>
      <c r="D7" s="171" t="s">
        <v>48</v>
      </c>
      <c r="E7" s="172"/>
      <c r="F7" s="172"/>
      <c r="G7" s="173"/>
      <c r="H7" s="171" t="s">
        <v>49</v>
      </c>
      <c r="I7" s="172"/>
      <c r="J7" s="172"/>
      <c r="K7" s="173"/>
    </row>
    <row r="8" spans="1:16" ht="13.5" thickBot="1" x14ac:dyDescent="0.25">
      <c r="A8" s="160"/>
      <c r="B8" s="160"/>
      <c r="C8" s="160"/>
      <c r="D8" s="174" t="s">
        <v>50</v>
      </c>
      <c r="E8" s="175"/>
      <c r="F8" s="175"/>
      <c r="G8" s="176"/>
      <c r="H8" s="174" t="s">
        <v>51</v>
      </c>
      <c r="I8" s="175"/>
      <c r="J8" s="175"/>
      <c r="K8" s="176"/>
    </row>
    <row r="9" spans="1:16" ht="13.5" thickBot="1" x14ac:dyDescent="0.25">
      <c r="A9" s="160"/>
      <c r="B9" s="160"/>
      <c r="C9" s="160"/>
      <c r="D9" s="177" t="s">
        <v>52</v>
      </c>
      <c r="E9" s="178"/>
      <c r="F9" s="178"/>
      <c r="G9" s="179"/>
      <c r="H9" s="177" t="s">
        <v>52</v>
      </c>
      <c r="I9" s="178"/>
      <c r="J9" s="178"/>
      <c r="K9" s="179"/>
    </row>
    <row r="10" spans="1:16" ht="24" customHeight="1" thickBot="1" x14ac:dyDescent="0.25">
      <c r="A10" s="161"/>
      <c r="B10" s="161"/>
      <c r="C10" s="161"/>
      <c r="D10" s="93" t="s">
        <v>53</v>
      </c>
      <c r="E10" s="94" t="s">
        <v>54</v>
      </c>
      <c r="F10" s="94" t="s">
        <v>55</v>
      </c>
      <c r="G10" s="94" t="s">
        <v>56</v>
      </c>
      <c r="H10" s="93" t="s">
        <v>53</v>
      </c>
      <c r="I10" s="93" t="s">
        <v>54</v>
      </c>
      <c r="J10" s="93" t="s">
        <v>55</v>
      </c>
      <c r="K10" s="93" t="s">
        <v>56</v>
      </c>
    </row>
    <row r="11" spans="1:16" ht="13.5" thickBot="1" x14ac:dyDescent="0.25">
      <c r="A11" s="98">
        <v>1</v>
      </c>
      <c r="B11" s="93">
        <v>2</v>
      </c>
      <c r="C11" s="93">
        <v>3</v>
      </c>
      <c r="D11" s="93">
        <v>4</v>
      </c>
      <c r="E11" s="93">
        <v>5</v>
      </c>
      <c r="F11" s="93">
        <v>6</v>
      </c>
      <c r="G11" s="93">
        <v>7</v>
      </c>
      <c r="H11" s="93">
        <v>8</v>
      </c>
      <c r="I11" s="93">
        <v>9</v>
      </c>
      <c r="J11" s="93">
        <v>10</v>
      </c>
      <c r="K11" s="93">
        <v>11</v>
      </c>
    </row>
    <row r="12" spans="1:16" ht="25.5" customHeight="1" thickBot="1" x14ac:dyDescent="0.25">
      <c r="A12" s="95">
        <v>1</v>
      </c>
      <c r="B12" s="165" t="s">
        <v>57</v>
      </c>
      <c r="C12" s="166"/>
      <c r="D12" s="166"/>
      <c r="E12" s="166"/>
      <c r="F12" s="166"/>
      <c r="G12" s="166"/>
      <c r="H12" s="166"/>
      <c r="I12" s="166"/>
      <c r="J12" s="166"/>
      <c r="K12" s="167"/>
    </row>
    <row r="13" spans="1:16" ht="26.25" thickBot="1" x14ac:dyDescent="0.25">
      <c r="A13" s="106" t="s">
        <v>91</v>
      </c>
      <c r="B13" s="96" t="s">
        <v>58</v>
      </c>
      <c r="C13" s="96" t="s">
        <v>59</v>
      </c>
      <c r="D13" s="97"/>
      <c r="E13" s="97"/>
      <c r="F13" s="97"/>
      <c r="G13" s="110">
        <v>41.890999999999998</v>
      </c>
      <c r="H13" s="100"/>
      <c r="I13" s="99"/>
      <c r="J13" s="99"/>
      <c r="K13" s="141">
        <v>32.11</v>
      </c>
    </row>
    <row r="14" spans="1:16" ht="15.75" customHeight="1" thickBot="1" x14ac:dyDescent="0.25">
      <c r="A14" s="106" t="s">
        <v>92</v>
      </c>
      <c r="B14" s="165" t="s">
        <v>60</v>
      </c>
      <c r="C14" s="166"/>
      <c r="D14" s="166"/>
      <c r="E14" s="166"/>
      <c r="F14" s="166"/>
      <c r="G14" s="166"/>
      <c r="H14" s="166"/>
      <c r="I14" s="166"/>
      <c r="J14" s="166"/>
      <c r="K14" s="167"/>
    </row>
    <row r="15" spans="1:16" ht="26.25" thickBot="1" x14ac:dyDescent="0.25">
      <c r="A15" s="107" t="s">
        <v>93</v>
      </c>
      <c r="B15" s="96" t="s">
        <v>61</v>
      </c>
      <c r="C15" s="96" t="s">
        <v>62</v>
      </c>
      <c r="D15" s="97"/>
      <c r="E15" s="97"/>
      <c r="F15" s="97"/>
      <c r="G15" s="97">
        <v>32.442999999999998</v>
      </c>
      <c r="H15" s="97"/>
      <c r="I15" s="97"/>
      <c r="J15" s="97"/>
      <c r="K15" s="97">
        <v>24.425000000000001</v>
      </c>
    </row>
    <row r="16" spans="1:16" ht="26.25" thickBot="1" x14ac:dyDescent="0.25">
      <c r="A16" s="107" t="s">
        <v>94</v>
      </c>
      <c r="B16" s="96" t="s">
        <v>63</v>
      </c>
      <c r="C16" s="96" t="s">
        <v>62</v>
      </c>
      <c r="D16" s="97"/>
      <c r="E16" s="97"/>
      <c r="F16" s="97"/>
      <c r="G16" s="97">
        <v>41.890999999999998</v>
      </c>
      <c r="H16" s="97"/>
      <c r="I16" s="97"/>
      <c r="J16" s="97"/>
      <c r="K16" s="138">
        <v>32.11</v>
      </c>
    </row>
    <row r="17" spans="1:11" ht="26.25" thickBot="1" x14ac:dyDescent="0.25">
      <c r="A17" s="107" t="s">
        <v>95</v>
      </c>
      <c r="B17" s="96" t="s">
        <v>64</v>
      </c>
      <c r="C17" s="96" t="s">
        <v>62</v>
      </c>
      <c r="D17" s="97"/>
      <c r="E17" s="97"/>
      <c r="F17" s="97"/>
      <c r="G17" s="97">
        <v>49.765000000000001</v>
      </c>
      <c r="H17" s="97"/>
      <c r="I17" s="97"/>
      <c r="J17" s="97"/>
      <c r="K17" s="97">
        <v>39.795000000000002</v>
      </c>
    </row>
    <row r="18" spans="1:11" ht="15.75" customHeight="1" thickBot="1" x14ac:dyDescent="0.25">
      <c r="A18" s="106" t="s">
        <v>96</v>
      </c>
      <c r="B18" s="165" t="s">
        <v>65</v>
      </c>
      <c r="C18" s="166"/>
      <c r="D18" s="166"/>
      <c r="E18" s="166"/>
      <c r="F18" s="166"/>
      <c r="G18" s="166"/>
      <c r="H18" s="166"/>
      <c r="I18" s="166"/>
      <c r="J18" s="166"/>
      <c r="K18" s="167"/>
    </row>
    <row r="19" spans="1:11" ht="26.25" thickBot="1" x14ac:dyDescent="0.25">
      <c r="A19" s="107" t="s">
        <v>97</v>
      </c>
      <c r="B19" s="96" t="s">
        <v>61</v>
      </c>
      <c r="C19" s="96" t="s">
        <v>62</v>
      </c>
      <c r="D19" s="97"/>
      <c r="E19" s="97"/>
      <c r="F19" s="97"/>
      <c r="G19" s="97">
        <v>32.442999999999998</v>
      </c>
      <c r="H19" s="97"/>
      <c r="I19" s="97"/>
      <c r="J19" s="97"/>
      <c r="K19" s="97">
        <v>24.425000000000001</v>
      </c>
    </row>
    <row r="20" spans="1:11" ht="26.25" thickBot="1" x14ac:dyDescent="0.25">
      <c r="A20" s="107" t="s">
        <v>98</v>
      </c>
      <c r="B20" s="96" t="s">
        <v>66</v>
      </c>
      <c r="C20" s="96" t="s">
        <v>62</v>
      </c>
      <c r="D20" s="97"/>
      <c r="E20" s="97"/>
      <c r="F20" s="97"/>
      <c r="G20" s="97">
        <v>46.615000000000002</v>
      </c>
      <c r="H20" s="97"/>
      <c r="I20" s="97"/>
      <c r="J20" s="97"/>
      <c r="K20" s="97">
        <v>35.951999999999998</v>
      </c>
    </row>
    <row r="21" spans="1:11" ht="41.25" customHeight="1" thickBot="1" x14ac:dyDescent="0.25">
      <c r="A21" s="95">
        <v>2</v>
      </c>
      <c r="B21" s="162" t="s">
        <v>67</v>
      </c>
      <c r="C21" s="163"/>
      <c r="D21" s="163"/>
      <c r="E21" s="163"/>
      <c r="F21" s="163"/>
      <c r="G21" s="163"/>
      <c r="H21" s="163"/>
      <c r="I21" s="163"/>
      <c r="J21" s="163"/>
      <c r="K21" s="164"/>
    </row>
    <row r="22" spans="1:11" ht="26.25" thickBot="1" x14ac:dyDescent="0.25">
      <c r="A22" s="106" t="s">
        <v>99</v>
      </c>
      <c r="B22" s="96" t="s">
        <v>68</v>
      </c>
      <c r="C22" s="96" t="s">
        <v>59</v>
      </c>
      <c r="D22" s="96"/>
      <c r="E22" s="96"/>
      <c r="F22" s="96"/>
      <c r="G22" s="138">
        <v>5.59</v>
      </c>
      <c r="H22" s="146"/>
      <c r="I22" s="146"/>
      <c r="J22" s="146"/>
      <c r="K22" s="138">
        <v>6.92</v>
      </c>
    </row>
    <row r="23" spans="1:11" ht="15.75" customHeight="1" thickBot="1" x14ac:dyDescent="0.25">
      <c r="A23" s="106" t="s">
        <v>100</v>
      </c>
      <c r="B23" s="165" t="s">
        <v>69</v>
      </c>
      <c r="C23" s="166"/>
      <c r="D23" s="166"/>
      <c r="E23" s="166"/>
      <c r="F23" s="166"/>
      <c r="G23" s="166"/>
      <c r="H23" s="166"/>
      <c r="I23" s="166"/>
      <c r="J23" s="166"/>
      <c r="K23" s="167"/>
    </row>
    <row r="24" spans="1:11" ht="26.25" thickBot="1" x14ac:dyDescent="0.25">
      <c r="A24" s="107" t="s">
        <v>101</v>
      </c>
      <c r="B24" s="96" t="s">
        <v>70</v>
      </c>
      <c r="C24" s="96" t="s">
        <v>59</v>
      </c>
      <c r="D24" s="96"/>
      <c r="E24" s="96"/>
      <c r="F24" s="96"/>
      <c r="G24" s="97">
        <v>4.4720000000000004</v>
      </c>
      <c r="H24" s="97"/>
      <c r="I24" s="97"/>
      <c r="J24" s="97"/>
      <c r="K24" s="97">
        <v>4.8440000000000003</v>
      </c>
    </row>
    <row r="25" spans="1:11" ht="26.25" thickBot="1" x14ac:dyDescent="0.25">
      <c r="A25" s="107" t="s">
        <v>102</v>
      </c>
      <c r="B25" s="96" t="s">
        <v>63</v>
      </c>
      <c r="C25" s="96" t="s">
        <v>59</v>
      </c>
      <c r="D25" s="96"/>
      <c r="E25" s="96"/>
      <c r="F25" s="96"/>
      <c r="G25" s="138">
        <v>5.59</v>
      </c>
      <c r="H25" s="138"/>
      <c r="I25" s="138"/>
      <c r="J25" s="138"/>
      <c r="K25" s="138">
        <v>6.92</v>
      </c>
    </row>
    <row r="26" spans="1:11" ht="26.25" thickBot="1" x14ac:dyDescent="0.25">
      <c r="A26" s="107" t="s">
        <v>103</v>
      </c>
      <c r="B26" s="96" t="s">
        <v>64</v>
      </c>
      <c r="C26" s="96" t="s">
        <v>59</v>
      </c>
      <c r="D26" s="96"/>
      <c r="E26" s="96"/>
      <c r="F26" s="96"/>
      <c r="G26" s="138">
        <v>6.7080000000000002</v>
      </c>
      <c r="H26" s="138"/>
      <c r="I26" s="138"/>
      <c r="J26" s="138"/>
      <c r="K26" s="138">
        <v>8.65</v>
      </c>
    </row>
    <row r="27" spans="1:11" ht="15.75" customHeight="1" thickBot="1" x14ac:dyDescent="0.25">
      <c r="A27" s="106" t="s">
        <v>104</v>
      </c>
      <c r="B27" s="165" t="s">
        <v>71</v>
      </c>
      <c r="C27" s="166"/>
      <c r="D27" s="166"/>
      <c r="E27" s="166"/>
      <c r="F27" s="166"/>
      <c r="G27" s="166"/>
      <c r="H27" s="166"/>
      <c r="I27" s="166"/>
      <c r="J27" s="166"/>
      <c r="K27" s="167"/>
    </row>
    <row r="28" spans="1:11" ht="26.25" thickBot="1" x14ac:dyDescent="0.25">
      <c r="A28" s="107" t="s">
        <v>105</v>
      </c>
      <c r="B28" s="96" t="s">
        <v>61</v>
      </c>
      <c r="C28" s="96" t="s">
        <v>59</v>
      </c>
      <c r="D28" s="96"/>
      <c r="E28" s="96"/>
      <c r="F28" s="96"/>
      <c r="G28" s="97">
        <v>4.4720000000000004</v>
      </c>
      <c r="H28" s="97"/>
      <c r="I28" s="97"/>
      <c r="J28" s="97"/>
      <c r="K28" s="97">
        <v>4.8440000000000003</v>
      </c>
    </row>
    <row r="29" spans="1:11" ht="26.25" thickBot="1" x14ac:dyDescent="0.25">
      <c r="A29" s="107" t="s">
        <v>106</v>
      </c>
      <c r="B29" s="96" t="s">
        <v>66</v>
      </c>
      <c r="C29" s="96" t="s">
        <v>59</v>
      </c>
      <c r="D29" s="96"/>
      <c r="E29" s="96"/>
      <c r="F29" s="96"/>
      <c r="G29" s="97">
        <v>6.4290000000000003</v>
      </c>
      <c r="H29" s="97"/>
      <c r="I29" s="97"/>
      <c r="J29" s="97"/>
      <c r="K29" s="97">
        <v>7.9580000000000002</v>
      </c>
    </row>
    <row r="30" spans="1:11" ht="13.5" thickBot="1" x14ac:dyDescent="0.25">
      <c r="A30" s="106" t="s">
        <v>107</v>
      </c>
      <c r="B30" s="96" t="s">
        <v>72</v>
      </c>
      <c r="C30" s="96" t="s">
        <v>73</v>
      </c>
      <c r="D30" s="96"/>
      <c r="E30" s="96"/>
      <c r="F30" s="96"/>
      <c r="G30" s="97">
        <v>0</v>
      </c>
      <c r="H30" s="96"/>
      <c r="I30" s="96"/>
      <c r="J30" s="96"/>
      <c r="K30" s="97">
        <v>0</v>
      </c>
    </row>
    <row r="31" spans="1:11" ht="66.75" customHeight="1" thickBot="1" x14ac:dyDescent="0.25">
      <c r="A31" s="95">
        <v>3</v>
      </c>
      <c r="B31" s="162" t="s">
        <v>74</v>
      </c>
      <c r="C31" s="163"/>
      <c r="D31" s="163"/>
      <c r="E31" s="163"/>
      <c r="F31" s="163"/>
      <c r="G31" s="163"/>
      <c r="H31" s="163"/>
      <c r="I31" s="163"/>
      <c r="J31" s="163"/>
      <c r="K31" s="164"/>
    </row>
    <row r="32" spans="1:11" ht="26.25" thickBot="1" x14ac:dyDescent="0.25">
      <c r="A32" s="106" t="s">
        <v>108</v>
      </c>
      <c r="B32" s="96" t="s">
        <v>58</v>
      </c>
      <c r="C32" s="96" t="s">
        <v>59</v>
      </c>
      <c r="D32" s="96"/>
      <c r="E32" s="96"/>
      <c r="F32" s="96"/>
      <c r="G32" s="138">
        <v>5.59</v>
      </c>
      <c r="H32" s="146"/>
      <c r="I32" s="146"/>
      <c r="J32" s="146"/>
      <c r="K32" s="138">
        <v>6.92</v>
      </c>
    </row>
    <row r="33" spans="1:11" ht="15.75" customHeight="1" thickBot="1" x14ac:dyDescent="0.25">
      <c r="A33" s="106" t="s">
        <v>109</v>
      </c>
      <c r="B33" s="165" t="s">
        <v>69</v>
      </c>
      <c r="C33" s="166"/>
      <c r="D33" s="166"/>
      <c r="E33" s="166"/>
      <c r="F33" s="166"/>
      <c r="G33" s="166"/>
      <c r="H33" s="166"/>
      <c r="I33" s="166"/>
      <c r="J33" s="166"/>
      <c r="K33" s="167"/>
    </row>
    <row r="34" spans="1:11" ht="26.25" thickBot="1" x14ac:dyDescent="0.25">
      <c r="A34" s="107" t="s">
        <v>110</v>
      </c>
      <c r="B34" s="96" t="s">
        <v>61</v>
      </c>
      <c r="C34" s="96" t="s">
        <v>59</v>
      </c>
      <c r="D34" s="96"/>
      <c r="E34" s="96"/>
      <c r="F34" s="97"/>
      <c r="G34" s="97">
        <v>4.4720000000000004</v>
      </c>
      <c r="H34" s="96"/>
      <c r="I34" s="96"/>
      <c r="J34" s="96"/>
      <c r="K34" s="97">
        <v>4.8440000000000003</v>
      </c>
    </row>
    <row r="35" spans="1:11" ht="26.25" thickBot="1" x14ac:dyDescent="0.25">
      <c r="A35" s="107" t="s">
        <v>111</v>
      </c>
      <c r="B35" s="96" t="s">
        <v>63</v>
      </c>
      <c r="C35" s="96" t="s">
        <v>59</v>
      </c>
      <c r="D35" s="96"/>
      <c r="E35" s="96"/>
      <c r="F35" s="97"/>
      <c r="G35" s="138">
        <v>5.59</v>
      </c>
      <c r="H35" s="146"/>
      <c r="I35" s="146"/>
      <c r="J35" s="146"/>
      <c r="K35" s="138">
        <v>6.92</v>
      </c>
    </row>
    <row r="36" spans="1:11" ht="26.25" thickBot="1" x14ac:dyDescent="0.25">
      <c r="A36" s="107" t="s">
        <v>112</v>
      </c>
      <c r="B36" s="96" t="s">
        <v>64</v>
      </c>
      <c r="C36" s="96" t="s">
        <v>59</v>
      </c>
      <c r="D36" s="96"/>
      <c r="E36" s="96"/>
      <c r="F36" s="97"/>
      <c r="G36" s="138">
        <v>6.7080000000000002</v>
      </c>
      <c r="H36" s="146"/>
      <c r="I36" s="146"/>
      <c r="J36" s="146"/>
      <c r="K36" s="138">
        <v>8.65</v>
      </c>
    </row>
    <row r="37" spans="1:11" ht="15.75" customHeight="1" thickBot="1" x14ac:dyDescent="0.25">
      <c r="A37" s="106" t="s">
        <v>113</v>
      </c>
      <c r="B37" s="165" t="s">
        <v>75</v>
      </c>
      <c r="C37" s="166"/>
      <c r="D37" s="166"/>
      <c r="E37" s="166"/>
      <c r="F37" s="166"/>
      <c r="G37" s="166"/>
      <c r="H37" s="166"/>
      <c r="I37" s="166"/>
      <c r="J37" s="166"/>
      <c r="K37" s="167"/>
    </row>
    <row r="38" spans="1:11" ht="26.25" thickBot="1" x14ac:dyDescent="0.25">
      <c r="A38" s="107" t="s">
        <v>114</v>
      </c>
      <c r="B38" s="96" t="s">
        <v>70</v>
      </c>
      <c r="C38" s="96" t="s">
        <v>59</v>
      </c>
      <c r="D38" s="96"/>
      <c r="E38" s="96"/>
      <c r="F38" s="97"/>
      <c r="G38" s="97">
        <v>4.4720000000000004</v>
      </c>
      <c r="H38" s="96"/>
      <c r="I38" s="96"/>
      <c r="J38" s="96"/>
      <c r="K38" s="97">
        <v>4.8440000000000003</v>
      </c>
    </row>
    <row r="39" spans="1:11" ht="26.25" thickBot="1" x14ac:dyDescent="0.25">
      <c r="A39" s="107" t="s">
        <v>115</v>
      </c>
      <c r="B39" s="96" t="s">
        <v>66</v>
      </c>
      <c r="C39" s="96" t="s">
        <v>59</v>
      </c>
      <c r="D39" s="96"/>
      <c r="E39" s="96"/>
      <c r="F39" s="97"/>
      <c r="G39" s="97">
        <v>6.4290000000000003</v>
      </c>
      <c r="H39" s="96"/>
      <c r="I39" s="96"/>
      <c r="J39" s="96"/>
      <c r="K39" s="97">
        <v>7.9580000000000002</v>
      </c>
    </row>
    <row r="40" spans="1:11" ht="13.5" thickBot="1" x14ac:dyDescent="0.25">
      <c r="A40" s="106" t="s">
        <v>116</v>
      </c>
      <c r="B40" s="96" t="s">
        <v>72</v>
      </c>
      <c r="C40" s="96" t="s">
        <v>73</v>
      </c>
      <c r="D40" s="96"/>
      <c r="E40" s="96"/>
      <c r="F40" s="97"/>
      <c r="G40" s="97">
        <v>0</v>
      </c>
      <c r="H40" s="96"/>
      <c r="I40" s="96"/>
      <c r="J40" s="96"/>
      <c r="K40" s="97">
        <v>0</v>
      </c>
    </row>
    <row r="41" spans="1:11" ht="92.25" hidden="1" customHeight="1" outlineLevel="2" thickBot="1" x14ac:dyDescent="0.25">
      <c r="A41" s="95">
        <v>4</v>
      </c>
      <c r="B41" s="162" t="s">
        <v>76</v>
      </c>
      <c r="C41" s="163"/>
      <c r="D41" s="163"/>
      <c r="E41" s="163"/>
      <c r="F41" s="163"/>
      <c r="G41" s="163"/>
      <c r="H41" s="163"/>
      <c r="I41" s="163"/>
      <c r="J41" s="163"/>
      <c r="K41" s="164"/>
    </row>
    <row r="42" spans="1:11" ht="26.25" hidden="1" outlineLevel="2" thickBot="1" x14ac:dyDescent="0.25">
      <c r="A42" s="106" t="s">
        <v>117</v>
      </c>
      <c r="B42" s="96" t="s">
        <v>58</v>
      </c>
      <c r="C42" s="96" t="s">
        <v>59</v>
      </c>
      <c r="D42" s="97"/>
      <c r="E42" s="97"/>
      <c r="F42" s="97"/>
      <c r="G42" s="93" t="s">
        <v>77</v>
      </c>
      <c r="H42" s="97"/>
      <c r="I42" s="97"/>
      <c r="J42" s="97"/>
      <c r="K42" s="93" t="s">
        <v>77</v>
      </c>
    </row>
    <row r="43" spans="1:11" ht="15.75" hidden="1" customHeight="1" outlineLevel="2" thickBot="1" x14ac:dyDescent="0.25">
      <c r="A43" s="106" t="s">
        <v>118</v>
      </c>
      <c r="B43" s="165" t="s">
        <v>69</v>
      </c>
      <c r="C43" s="166"/>
      <c r="D43" s="166"/>
      <c r="E43" s="166"/>
      <c r="F43" s="166"/>
      <c r="G43" s="166"/>
      <c r="H43" s="166"/>
      <c r="I43" s="166"/>
      <c r="J43" s="166"/>
      <c r="K43" s="167"/>
    </row>
    <row r="44" spans="1:11" ht="26.25" hidden="1" outlineLevel="2" thickBot="1" x14ac:dyDescent="0.25">
      <c r="A44" s="107" t="s">
        <v>119</v>
      </c>
      <c r="B44" s="96" t="s">
        <v>61</v>
      </c>
      <c r="C44" s="96" t="s">
        <v>59</v>
      </c>
      <c r="D44" s="97"/>
      <c r="E44" s="97"/>
      <c r="F44" s="97"/>
      <c r="G44" s="93" t="s">
        <v>77</v>
      </c>
      <c r="H44" s="97"/>
      <c r="I44" s="97"/>
      <c r="J44" s="97"/>
      <c r="K44" s="93" t="s">
        <v>77</v>
      </c>
    </row>
    <row r="45" spans="1:11" ht="26.25" hidden="1" outlineLevel="2" thickBot="1" x14ac:dyDescent="0.25">
      <c r="A45" s="107" t="s">
        <v>120</v>
      </c>
      <c r="B45" s="96" t="s">
        <v>63</v>
      </c>
      <c r="C45" s="96" t="s">
        <v>59</v>
      </c>
      <c r="D45" s="97"/>
      <c r="E45" s="97"/>
      <c r="F45" s="97"/>
      <c r="G45" s="93" t="s">
        <v>77</v>
      </c>
      <c r="H45" s="97"/>
      <c r="I45" s="97"/>
      <c r="J45" s="97"/>
      <c r="K45" s="93" t="s">
        <v>77</v>
      </c>
    </row>
    <row r="46" spans="1:11" ht="26.25" hidden="1" outlineLevel="2" thickBot="1" x14ac:dyDescent="0.25">
      <c r="A46" s="107" t="s">
        <v>121</v>
      </c>
      <c r="B46" s="96" t="s">
        <v>64</v>
      </c>
      <c r="C46" s="96" t="s">
        <v>59</v>
      </c>
      <c r="D46" s="97"/>
      <c r="E46" s="97"/>
      <c r="F46" s="97"/>
      <c r="G46" s="93" t="s">
        <v>77</v>
      </c>
      <c r="H46" s="97"/>
      <c r="I46" s="97"/>
      <c r="J46" s="97"/>
      <c r="K46" s="93" t="s">
        <v>77</v>
      </c>
    </row>
    <row r="47" spans="1:11" ht="15.75" hidden="1" customHeight="1" outlineLevel="2" thickBot="1" x14ac:dyDescent="0.25">
      <c r="A47" s="106" t="s">
        <v>122</v>
      </c>
      <c r="B47" s="165" t="s">
        <v>75</v>
      </c>
      <c r="C47" s="166"/>
      <c r="D47" s="166"/>
      <c r="E47" s="166"/>
      <c r="F47" s="166"/>
      <c r="G47" s="166"/>
      <c r="H47" s="166"/>
      <c r="I47" s="166"/>
      <c r="J47" s="166"/>
      <c r="K47" s="167"/>
    </row>
    <row r="48" spans="1:11" ht="26.25" hidden="1" outlineLevel="2" thickBot="1" x14ac:dyDescent="0.25">
      <c r="A48" s="107" t="s">
        <v>123</v>
      </c>
      <c r="B48" s="96" t="s">
        <v>61</v>
      </c>
      <c r="C48" s="96" t="s">
        <v>59</v>
      </c>
      <c r="D48" s="97"/>
      <c r="E48" s="97"/>
      <c r="F48" s="97"/>
      <c r="G48" s="93" t="s">
        <v>77</v>
      </c>
      <c r="H48" s="97"/>
      <c r="I48" s="97"/>
      <c r="J48" s="97"/>
      <c r="K48" s="93" t="s">
        <v>77</v>
      </c>
    </row>
    <row r="49" spans="1:11" ht="26.25" hidden="1" outlineLevel="2" thickBot="1" x14ac:dyDescent="0.25">
      <c r="A49" s="107" t="s">
        <v>124</v>
      </c>
      <c r="B49" s="96" t="s">
        <v>66</v>
      </c>
      <c r="C49" s="96" t="s">
        <v>59</v>
      </c>
      <c r="D49" s="97"/>
      <c r="E49" s="97"/>
      <c r="F49" s="97"/>
      <c r="G49" s="93" t="s">
        <v>77</v>
      </c>
      <c r="H49" s="97"/>
      <c r="I49" s="97"/>
      <c r="J49" s="97"/>
      <c r="K49" s="93" t="s">
        <v>77</v>
      </c>
    </row>
    <row r="50" spans="1:11" ht="13.5" hidden="1" outlineLevel="2" thickBot="1" x14ac:dyDescent="0.25">
      <c r="A50" s="106" t="s">
        <v>125</v>
      </c>
      <c r="B50" s="96" t="s">
        <v>72</v>
      </c>
      <c r="C50" s="96" t="s">
        <v>73</v>
      </c>
      <c r="D50" s="97"/>
      <c r="E50" s="97"/>
      <c r="F50" s="97"/>
      <c r="G50" s="93" t="s">
        <v>77</v>
      </c>
      <c r="H50" s="97"/>
      <c r="I50" s="97"/>
      <c r="J50" s="97"/>
      <c r="K50" s="93" t="s">
        <v>77</v>
      </c>
    </row>
    <row r="51" spans="1:11" ht="66.75" hidden="1" customHeight="1" outlineLevel="1" thickBot="1" x14ac:dyDescent="0.25">
      <c r="A51" s="95">
        <v>5</v>
      </c>
      <c r="B51" s="162" t="s">
        <v>78</v>
      </c>
      <c r="C51" s="163"/>
      <c r="D51" s="163"/>
      <c r="E51" s="163"/>
      <c r="F51" s="163"/>
      <c r="G51" s="163"/>
      <c r="H51" s="163"/>
      <c r="I51" s="163"/>
      <c r="J51" s="163"/>
      <c r="K51" s="164"/>
    </row>
    <row r="52" spans="1:11" ht="26.25" hidden="1" outlineLevel="1" thickBot="1" x14ac:dyDescent="0.25">
      <c r="A52" s="106" t="s">
        <v>126</v>
      </c>
      <c r="B52" s="96" t="s">
        <v>58</v>
      </c>
      <c r="C52" s="96" t="s">
        <v>59</v>
      </c>
      <c r="D52" s="97"/>
      <c r="E52" s="97"/>
      <c r="F52" s="97"/>
      <c r="G52" s="93" t="s">
        <v>77</v>
      </c>
      <c r="H52" s="97"/>
      <c r="I52" s="97"/>
      <c r="J52" s="97"/>
      <c r="K52" s="93" t="s">
        <v>77</v>
      </c>
    </row>
    <row r="53" spans="1:11" ht="15.75" hidden="1" customHeight="1" outlineLevel="1" thickBot="1" x14ac:dyDescent="0.25">
      <c r="A53" s="106" t="s">
        <v>127</v>
      </c>
      <c r="B53" s="165" t="s">
        <v>69</v>
      </c>
      <c r="C53" s="166"/>
      <c r="D53" s="166"/>
      <c r="E53" s="166"/>
      <c r="F53" s="166"/>
      <c r="G53" s="166"/>
      <c r="H53" s="166"/>
      <c r="I53" s="166"/>
      <c r="J53" s="166"/>
      <c r="K53" s="167"/>
    </row>
    <row r="54" spans="1:11" ht="26.25" hidden="1" outlineLevel="1" thickBot="1" x14ac:dyDescent="0.25">
      <c r="A54" s="107" t="s">
        <v>128</v>
      </c>
      <c r="B54" s="96" t="s">
        <v>61</v>
      </c>
      <c r="C54" s="96" t="s">
        <v>59</v>
      </c>
      <c r="D54" s="97"/>
      <c r="E54" s="97"/>
      <c r="F54" s="97"/>
      <c r="G54" s="93" t="s">
        <v>77</v>
      </c>
      <c r="H54" s="97"/>
      <c r="I54" s="97"/>
      <c r="J54" s="97"/>
      <c r="K54" s="93" t="s">
        <v>77</v>
      </c>
    </row>
    <row r="55" spans="1:11" ht="26.25" hidden="1" outlineLevel="1" thickBot="1" x14ac:dyDescent="0.25">
      <c r="A55" s="107" t="s">
        <v>129</v>
      </c>
      <c r="B55" s="96" t="s">
        <v>63</v>
      </c>
      <c r="C55" s="96" t="s">
        <v>59</v>
      </c>
      <c r="D55" s="97"/>
      <c r="E55" s="97"/>
      <c r="F55" s="97"/>
      <c r="G55" s="93" t="s">
        <v>77</v>
      </c>
      <c r="H55" s="97"/>
      <c r="I55" s="97"/>
      <c r="J55" s="97"/>
      <c r="K55" s="93" t="s">
        <v>77</v>
      </c>
    </row>
    <row r="56" spans="1:11" ht="26.25" hidden="1" outlineLevel="1" thickBot="1" x14ac:dyDescent="0.25">
      <c r="A56" s="107" t="s">
        <v>130</v>
      </c>
      <c r="B56" s="96" t="s">
        <v>64</v>
      </c>
      <c r="C56" s="96" t="s">
        <v>59</v>
      </c>
      <c r="D56" s="97"/>
      <c r="E56" s="97"/>
      <c r="F56" s="97"/>
      <c r="G56" s="93" t="s">
        <v>77</v>
      </c>
      <c r="H56" s="97"/>
      <c r="I56" s="97"/>
      <c r="J56" s="97"/>
      <c r="K56" s="93" t="s">
        <v>77</v>
      </c>
    </row>
    <row r="57" spans="1:11" ht="15.75" hidden="1" customHeight="1" outlineLevel="1" thickBot="1" x14ac:dyDescent="0.25">
      <c r="A57" s="106" t="s">
        <v>131</v>
      </c>
      <c r="B57" s="165" t="s">
        <v>75</v>
      </c>
      <c r="C57" s="166"/>
      <c r="D57" s="166"/>
      <c r="E57" s="166"/>
      <c r="F57" s="166"/>
      <c r="G57" s="166"/>
      <c r="H57" s="166"/>
      <c r="I57" s="166"/>
      <c r="J57" s="166"/>
      <c r="K57" s="167"/>
    </row>
    <row r="58" spans="1:11" ht="26.25" hidden="1" outlineLevel="1" thickBot="1" x14ac:dyDescent="0.25">
      <c r="A58" s="107" t="s">
        <v>132</v>
      </c>
      <c r="B58" s="96" t="s">
        <v>70</v>
      </c>
      <c r="C58" s="96" t="s">
        <v>59</v>
      </c>
      <c r="D58" s="97"/>
      <c r="E58" s="97"/>
      <c r="F58" s="97"/>
      <c r="G58" s="93" t="s">
        <v>77</v>
      </c>
      <c r="H58" s="97"/>
      <c r="I58" s="97"/>
      <c r="J58" s="97"/>
      <c r="K58" s="93" t="s">
        <v>77</v>
      </c>
    </row>
    <row r="59" spans="1:11" ht="26.25" hidden="1" outlineLevel="1" thickBot="1" x14ac:dyDescent="0.25">
      <c r="A59" s="107" t="s">
        <v>133</v>
      </c>
      <c r="B59" s="96" t="s">
        <v>66</v>
      </c>
      <c r="C59" s="96" t="s">
        <v>59</v>
      </c>
      <c r="D59" s="97"/>
      <c r="E59" s="97"/>
      <c r="F59" s="97"/>
      <c r="G59" s="93" t="s">
        <v>77</v>
      </c>
      <c r="H59" s="97"/>
      <c r="I59" s="97"/>
      <c r="J59" s="97"/>
      <c r="K59" s="93" t="s">
        <v>77</v>
      </c>
    </row>
    <row r="60" spans="1:11" ht="13.5" hidden="1" outlineLevel="1" thickBot="1" x14ac:dyDescent="0.25">
      <c r="A60" s="106" t="s">
        <v>134</v>
      </c>
      <c r="B60" s="96" t="s">
        <v>72</v>
      </c>
      <c r="C60" s="96" t="s">
        <v>73</v>
      </c>
      <c r="D60" s="97"/>
      <c r="E60" s="97"/>
      <c r="F60" s="97"/>
      <c r="G60" s="93" t="s">
        <v>77</v>
      </c>
      <c r="H60" s="97"/>
      <c r="I60" s="97"/>
      <c r="J60" s="97"/>
      <c r="K60" s="93" t="s">
        <v>77</v>
      </c>
    </row>
    <row r="61" spans="1:11" ht="51" customHeight="1" collapsed="1" thickBot="1" x14ac:dyDescent="0.25">
      <c r="A61" s="95">
        <v>6</v>
      </c>
      <c r="B61" s="168" t="s">
        <v>79</v>
      </c>
      <c r="C61" s="169"/>
      <c r="D61" s="169"/>
      <c r="E61" s="169"/>
      <c r="F61" s="169"/>
      <c r="G61" s="169"/>
      <c r="H61" s="169"/>
      <c r="I61" s="169"/>
      <c r="J61" s="169"/>
      <c r="K61" s="170"/>
    </row>
    <row r="62" spans="1:11" ht="26.25" thickBot="1" x14ac:dyDescent="0.25">
      <c r="A62" s="106" t="s">
        <v>135</v>
      </c>
      <c r="B62" s="96" t="s">
        <v>58</v>
      </c>
      <c r="C62" s="96" t="s">
        <v>59</v>
      </c>
      <c r="D62" s="93" t="s">
        <v>77</v>
      </c>
      <c r="E62" s="93" t="s">
        <v>77</v>
      </c>
      <c r="F62" s="93" t="s">
        <v>77</v>
      </c>
      <c r="G62" s="138">
        <v>5.59</v>
      </c>
      <c r="H62" s="93" t="s">
        <v>77</v>
      </c>
      <c r="I62" s="93" t="s">
        <v>77</v>
      </c>
      <c r="J62" s="93" t="s">
        <v>77</v>
      </c>
      <c r="K62" s="138">
        <v>6.92</v>
      </c>
    </row>
    <row r="63" spans="1:11" ht="15.75" customHeight="1" thickBot="1" x14ac:dyDescent="0.25">
      <c r="A63" s="106" t="s">
        <v>136</v>
      </c>
      <c r="B63" s="165" t="s">
        <v>69</v>
      </c>
      <c r="C63" s="166"/>
      <c r="D63" s="166"/>
      <c r="E63" s="166"/>
      <c r="F63" s="166"/>
      <c r="G63" s="166"/>
      <c r="H63" s="166"/>
      <c r="I63" s="166"/>
      <c r="J63" s="166"/>
      <c r="K63" s="167"/>
    </row>
    <row r="64" spans="1:11" ht="26.25" thickBot="1" x14ac:dyDescent="0.25">
      <c r="A64" s="107" t="s">
        <v>137</v>
      </c>
      <c r="B64" s="96" t="s">
        <v>61</v>
      </c>
      <c r="C64" s="96" t="s">
        <v>59</v>
      </c>
      <c r="D64" s="93" t="s">
        <v>77</v>
      </c>
      <c r="E64" s="93" t="s">
        <v>77</v>
      </c>
      <c r="F64" s="93" t="s">
        <v>77</v>
      </c>
      <c r="G64" s="97">
        <v>4.4720000000000004</v>
      </c>
      <c r="H64" s="93" t="s">
        <v>77</v>
      </c>
      <c r="I64" s="93" t="s">
        <v>77</v>
      </c>
      <c r="J64" s="93" t="s">
        <v>77</v>
      </c>
      <c r="K64" s="97">
        <v>4.8440000000000003</v>
      </c>
    </row>
    <row r="65" spans="1:11" ht="26.25" thickBot="1" x14ac:dyDescent="0.25">
      <c r="A65" s="107" t="s">
        <v>138</v>
      </c>
      <c r="B65" s="96" t="s">
        <v>63</v>
      </c>
      <c r="C65" s="96" t="s">
        <v>59</v>
      </c>
      <c r="D65" s="93" t="s">
        <v>77</v>
      </c>
      <c r="E65" s="93" t="s">
        <v>77</v>
      </c>
      <c r="F65" s="93" t="s">
        <v>77</v>
      </c>
      <c r="G65" s="138">
        <v>5.59</v>
      </c>
      <c r="H65" s="93" t="s">
        <v>77</v>
      </c>
      <c r="I65" s="93" t="s">
        <v>77</v>
      </c>
      <c r="J65" s="93" t="s">
        <v>77</v>
      </c>
      <c r="K65" s="138">
        <v>6.92</v>
      </c>
    </row>
    <row r="66" spans="1:11" ht="26.25" thickBot="1" x14ac:dyDescent="0.25">
      <c r="A66" s="107" t="s">
        <v>139</v>
      </c>
      <c r="B66" s="96" t="s">
        <v>64</v>
      </c>
      <c r="C66" s="96" t="s">
        <v>59</v>
      </c>
      <c r="D66" s="93" t="s">
        <v>77</v>
      </c>
      <c r="E66" s="93" t="s">
        <v>77</v>
      </c>
      <c r="F66" s="93" t="s">
        <v>77</v>
      </c>
      <c r="G66" s="97">
        <v>6.7080000000000002</v>
      </c>
      <c r="H66" s="93" t="s">
        <v>77</v>
      </c>
      <c r="I66" s="93" t="s">
        <v>77</v>
      </c>
      <c r="J66" s="93" t="s">
        <v>77</v>
      </c>
      <c r="K66" s="138">
        <v>8.65</v>
      </c>
    </row>
    <row r="67" spans="1:11" ht="15.75" customHeight="1" thickBot="1" x14ac:dyDescent="0.25">
      <c r="A67" s="106" t="s">
        <v>140</v>
      </c>
      <c r="B67" s="165" t="s">
        <v>75</v>
      </c>
      <c r="C67" s="166"/>
      <c r="D67" s="166"/>
      <c r="E67" s="166"/>
      <c r="F67" s="166"/>
      <c r="G67" s="166"/>
      <c r="H67" s="166"/>
      <c r="I67" s="166"/>
      <c r="J67" s="166"/>
      <c r="K67" s="167"/>
    </row>
    <row r="68" spans="1:11" ht="26.25" thickBot="1" x14ac:dyDescent="0.25">
      <c r="A68" s="107" t="s">
        <v>141</v>
      </c>
      <c r="B68" s="96" t="s">
        <v>70</v>
      </c>
      <c r="C68" s="96" t="s">
        <v>59</v>
      </c>
      <c r="D68" s="93" t="s">
        <v>77</v>
      </c>
      <c r="E68" s="93" t="s">
        <v>77</v>
      </c>
      <c r="F68" s="93" t="s">
        <v>77</v>
      </c>
      <c r="G68" s="97">
        <v>4.4720000000000004</v>
      </c>
      <c r="H68" s="93" t="s">
        <v>77</v>
      </c>
      <c r="I68" s="93" t="s">
        <v>77</v>
      </c>
      <c r="J68" s="93" t="s">
        <v>77</v>
      </c>
      <c r="K68" s="97">
        <v>4.8440000000000003</v>
      </c>
    </row>
    <row r="69" spans="1:11" ht="26.25" thickBot="1" x14ac:dyDescent="0.25">
      <c r="A69" s="107" t="s">
        <v>142</v>
      </c>
      <c r="B69" s="96" t="s">
        <v>66</v>
      </c>
      <c r="C69" s="96" t="s">
        <v>59</v>
      </c>
      <c r="D69" s="93" t="s">
        <v>77</v>
      </c>
      <c r="E69" s="93" t="s">
        <v>77</v>
      </c>
      <c r="F69" s="93" t="s">
        <v>77</v>
      </c>
      <c r="G69" s="97">
        <v>6.4290000000000003</v>
      </c>
      <c r="H69" s="93" t="s">
        <v>77</v>
      </c>
      <c r="I69" s="93" t="s">
        <v>77</v>
      </c>
      <c r="J69" s="93" t="s">
        <v>77</v>
      </c>
      <c r="K69" s="97">
        <v>7.9580000000000002</v>
      </c>
    </row>
    <row r="70" spans="1:11" ht="13.5" thickBot="1" x14ac:dyDescent="0.25">
      <c r="A70" s="106" t="s">
        <v>143</v>
      </c>
      <c r="B70" s="96" t="s">
        <v>72</v>
      </c>
      <c r="C70" s="96" t="s">
        <v>73</v>
      </c>
      <c r="D70" s="93" t="s">
        <v>77</v>
      </c>
      <c r="E70" s="93" t="s">
        <v>77</v>
      </c>
      <c r="F70" s="93" t="s">
        <v>77</v>
      </c>
      <c r="G70" s="101">
        <v>55222</v>
      </c>
      <c r="H70" s="93" t="s">
        <v>77</v>
      </c>
      <c r="I70" s="93" t="s">
        <v>77</v>
      </c>
      <c r="J70" s="93" t="s">
        <v>77</v>
      </c>
      <c r="K70" s="101">
        <v>85105</v>
      </c>
    </row>
    <row r="71" spans="1:11" ht="66.75" customHeight="1" thickBot="1" x14ac:dyDescent="0.25">
      <c r="A71" s="95">
        <v>7</v>
      </c>
      <c r="B71" s="162" t="s">
        <v>80</v>
      </c>
      <c r="C71" s="163"/>
      <c r="D71" s="163"/>
      <c r="E71" s="163"/>
      <c r="F71" s="163"/>
      <c r="G71" s="163"/>
      <c r="H71" s="163"/>
      <c r="I71" s="163"/>
      <c r="J71" s="163"/>
      <c r="K71" s="164"/>
    </row>
    <row r="72" spans="1:11" ht="26.25" thickBot="1" x14ac:dyDescent="0.25">
      <c r="A72" s="106" t="s">
        <v>144</v>
      </c>
      <c r="B72" s="96" t="s">
        <v>58</v>
      </c>
      <c r="C72" s="96" t="s">
        <v>59</v>
      </c>
      <c r="D72" s="97"/>
      <c r="E72" s="97"/>
      <c r="F72" s="97"/>
      <c r="G72" s="97">
        <v>7.4050000000000002</v>
      </c>
      <c r="H72" s="97"/>
      <c r="I72" s="97"/>
      <c r="J72" s="97"/>
      <c r="K72" s="138">
        <v>8.18</v>
      </c>
    </row>
    <row r="73" spans="1:11" ht="15.75" customHeight="1" thickBot="1" x14ac:dyDescent="0.25">
      <c r="A73" s="106" t="s">
        <v>145</v>
      </c>
      <c r="B73" s="165" t="s">
        <v>69</v>
      </c>
      <c r="C73" s="166"/>
      <c r="D73" s="166"/>
      <c r="E73" s="166"/>
      <c r="F73" s="166"/>
      <c r="G73" s="166"/>
      <c r="H73" s="166"/>
      <c r="I73" s="166"/>
      <c r="J73" s="166"/>
      <c r="K73" s="167"/>
    </row>
    <row r="74" spans="1:11" ht="26.25" thickBot="1" x14ac:dyDescent="0.25">
      <c r="A74" s="107" t="s">
        <v>146</v>
      </c>
      <c r="B74" s="96" t="s">
        <v>61</v>
      </c>
      <c r="C74" s="96" t="s">
        <v>59</v>
      </c>
      <c r="D74" s="97"/>
      <c r="E74" s="97"/>
      <c r="F74" s="97"/>
      <c r="G74" s="97">
        <v>5.1840000000000002</v>
      </c>
      <c r="H74" s="97"/>
      <c r="I74" s="97"/>
      <c r="J74" s="97"/>
      <c r="K74" s="97">
        <v>5.726</v>
      </c>
    </row>
    <row r="75" spans="1:11" ht="26.25" thickBot="1" x14ac:dyDescent="0.25">
      <c r="A75" s="107" t="s">
        <v>147</v>
      </c>
      <c r="B75" s="96" t="s">
        <v>63</v>
      </c>
      <c r="C75" s="96" t="s">
        <v>59</v>
      </c>
      <c r="D75" s="97"/>
      <c r="E75" s="97"/>
      <c r="F75" s="97"/>
      <c r="G75" s="97">
        <v>7.4050000000000002</v>
      </c>
      <c r="H75" s="97"/>
      <c r="I75" s="97"/>
      <c r="J75" s="97"/>
      <c r="K75" s="138">
        <v>8.18</v>
      </c>
    </row>
    <row r="76" spans="1:11" ht="26.25" thickBot="1" x14ac:dyDescent="0.25">
      <c r="A76" s="107" t="s">
        <v>148</v>
      </c>
      <c r="B76" s="96" t="s">
        <v>81</v>
      </c>
      <c r="C76" s="96" t="s">
        <v>62</v>
      </c>
      <c r="D76" s="97"/>
      <c r="E76" s="97"/>
      <c r="F76" s="97"/>
      <c r="G76" s="97">
        <v>9.2560000000000002</v>
      </c>
      <c r="H76" s="97"/>
      <c r="I76" s="97"/>
      <c r="J76" s="97"/>
      <c r="K76" s="97">
        <v>10.224</v>
      </c>
    </row>
    <row r="77" spans="1:11" ht="15.75" customHeight="1" thickBot="1" x14ac:dyDescent="0.25">
      <c r="A77" s="106" t="s">
        <v>149</v>
      </c>
      <c r="B77" s="165" t="s">
        <v>75</v>
      </c>
      <c r="C77" s="166"/>
      <c r="D77" s="166"/>
      <c r="E77" s="166"/>
      <c r="F77" s="166"/>
      <c r="G77" s="166"/>
      <c r="H77" s="166"/>
      <c r="I77" s="166"/>
      <c r="J77" s="166"/>
      <c r="K77" s="167"/>
    </row>
    <row r="78" spans="1:11" ht="26.25" thickBot="1" x14ac:dyDescent="0.25">
      <c r="A78" s="107" t="s">
        <v>150</v>
      </c>
      <c r="B78" s="96" t="s">
        <v>61</v>
      </c>
      <c r="C78" s="96" t="s">
        <v>59</v>
      </c>
      <c r="D78" s="97"/>
      <c r="E78" s="97"/>
      <c r="F78" s="97"/>
      <c r="G78" s="97">
        <v>5.1840000000000002</v>
      </c>
      <c r="H78" s="97"/>
      <c r="I78" s="97"/>
      <c r="J78" s="97"/>
      <c r="K78" s="97">
        <v>5.726</v>
      </c>
    </row>
    <row r="79" spans="1:11" ht="26.25" thickBot="1" x14ac:dyDescent="0.25">
      <c r="A79" s="107" t="s">
        <v>151</v>
      </c>
      <c r="B79" s="96" t="s">
        <v>66</v>
      </c>
      <c r="C79" s="96" t="s">
        <v>59</v>
      </c>
      <c r="D79" s="97"/>
      <c r="E79" s="97"/>
      <c r="F79" s="97"/>
      <c r="G79" s="97">
        <v>8.516</v>
      </c>
      <c r="H79" s="97"/>
      <c r="I79" s="97"/>
      <c r="J79" s="97"/>
      <c r="K79" s="97">
        <v>9.4060000000000006</v>
      </c>
    </row>
    <row r="80" spans="1:11" ht="13.5" thickBot="1" x14ac:dyDescent="0.25">
      <c r="A80" s="106" t="s">
        <v>152</v>
      </c>
      <c r="B80" s="96" t="s">
        <v>72</v>
      </c>
      <c r="C80" s="96" t="s">
        <v>73</v>
      </c>
      <c r="D80" s="97"/>
      <c r="E80" s="97"/>
      <c r="F80" s="97"/>
      <c r="G80" s="101">
        <v>5114</v>
      </c>
      <c r="H80" s="97"/>
      <c r="I80" s="97"/>
      <c r="J80" s="97"/>
      <c r="K80" s="101">
        <v>3498</v>
      </c>
    </row>
    <row r="81" spans="1:11" ht="54" customHeight="1" thickBot="1" x14ac:dyDescent="0.25">
      <c r="A81" s="95">
        <v>8</v>
      </c>
      <c r="B81" s="162" t="s">
        <v>82</v>
      </c>
      <c r="C81" s="163"/>
      <c r="D81" s="163"/>
      <c r="E81" s="163"/>
      <c r="F81" s="163"/>
      <c r="G81" s="163"/>
      <c r="H81" s="163"/>
      <c r="I81" s="163"/>
      <c r="J81" s="163"/>
      <c r="K81" s="164"/>
    </row>
    <row r="82" spans="1:11" ht="26.25" thickBot="1" x14ac:dyDescent="0.25">
      <c r="A82" s="106" t="s">
        <v>153</v>
      </c>
      <c r="B82" s="96" t="s">
        <v>58</v>
      </c>
      <c r="C82" s="96" t="s">
        <v>59</v>
      </c>
      <c r="D82" s="97"/>
      <c r="E82" s="97"/>
      <c r="F82" s="97"/>
      <c r="G82" s="97">
        <v>7.4050000000000002</v>
      </c>
      <c r="H82" s="97"/>
      <c r="I82" s="97"/>
      <c r="J82" s="97"/>
      <c r="K82" s="138">
        <v>8.18</v>
      </c>
    </row>
    <row r="83" spans="1:11" ht="15.75" customHeight="1" thickBot="1" x14ac:dyDescent="0.25">
      <c r="A83" s="106" t="s">
        <v>154</v>
      </c>
      <c r="B83" s="165" t="s">
        <v>69</v>
      </c>
      <c r="C83" s="166"/>
      <c r="D83" s="166"/>
      <c r="E83" s="166"/>
      <c r="F83" s="166"/>
      <c r="G83" s="166"/>
      <c r="H83" s="166"/>
      <c r="I83" s="166"/>
      <c r="J83" s="166"/>
      <c r="K83" s="167"/>
    </row>
    <row r="84" spans="1:11" ht="26.25" thickBot="1" x14ac:dyDescent="0.25">
      <c r="A84" s="107" t="s">
        <v>155</v>
      </c>
      <c r="B84" s="96" t="s">
        <v>61</v>
      </c>
      <c r="C84" s="96" t="s">
        <v>59</v>
      </c>
      <c r="D84" s="97"/>
      <c r="E84" s="97"/>
      <c r="F84" s="97"/>
      <c r="G84" s="97">
        <v>5.1840000000000002</v>
      </c>
      <c r="H84" s="97"/>
      <c r="I84" s="97"/>
      <c r="J84" s="97"/>
      <c r="K84" s="97">
        <v>5.726</v>
      </c>
    </row>
    <row r="85" spans="1:11" ht="26.25" thickBot="1" x14ac:dyDescent="0.25">
      <c r="A85" s="107" t="s">
        <v>156</v>
      </c>
      <c r="B85" s="96" t="s">
        <v>63</v>
      </c>
      <c r="C85" s="96" t="s">
        <v>59</v>
      </c>
      <c r="D85" s="97"/>
      <c r="E85" s="97"/>
      <c r="F85" s="97"/>
      <c r="G85" s="97">
        <v>7.4050000000000002</v>
      </c>
      <c r="H85" s="97"/>
      <c r="I85" s="97"/>
      <c r="J85" s="97"/>
      <c r="K85" s="138">
        <v>8.18</v>
      </c>
    </row>
    <row r="86" spans="1:11" ht="26.25" thickBot="1" x14ac:dyDescent="0.25">
      <c r="A86" s="107" t="s">
        <v>157</v>
      </c>
      <c r="B86" s="96" t="s">
        <v>64</v>
      </c>
      <c r="C86" s="96" t="s">
        <v>59</v>
      </c>
      <c r="D86" s="97"/>
      <c r="E86" s="97"/>
      <c r="F86" s="97"/>
      <c r="G86" s="97">
        <v>9.2560000000000002</v>
      </c>
      <c r="H86" s="97"/>
      <c r="I86" s="97"/>
      <c r="J86" s="97"/>
      <c r="K86" s="97">
        <v>10.224</v>
      </c>
    </row>
    <row r="87" spans="1:11" ht="15.75" customHeight="1" thickBot="1" x14ac:dyDescent="0.25">
      <c r="A87" s="106" t="s">
        <v>158</v>
      </c>
      <c r="B87" s="165" t="s">
        <v>75</v>
      </c>
      <c r="C87" s="166"/>
      <c r="D87" s="166"/>
      <c r="E87" s="166"/>
      <c r="F87" s="166"/>
      <c r="G87" s="166"/>
      <c r="H87" s="166"/>
      <c r="I87" s="166"/>
      <c r="J87" s="166"/>
      <c r="K87" s="167"/>
    </row>
    <row r="88" spans="1:11" ht="26.25" thickBot="1" x14ac:dyDescent="0.25">
      <c r="A88" s="107" t="s">
        <v>159</v>
      </c>
      <c r="B88" s="96" t="s">
        <v>70</v>
      </c>
      <c r="C88" s="96" t="s">
        <v>59</v>
      </c>
      <c r="D88" s="97"/>
      <c r="E88" s="97"/>
      <c r="F88" s="97"/>
      <c r="G88" s="97">
        <v>5.1840000000000002</v>
      </c>
      <c r="H88" s="97"/>
      <c r="I88" s="97"/>
      <c r="J88" s="97"/>
      <c r="K88" s="97">
        <v>5.726</v>
      </c>
    </row>
    <row r="89" spans="1:11" ht="26.25" thickBot="1" x14ac:dyDescent="0.25">
      <c r="A89" s="107" t="s">
        <v>160</v>
      </c>
      <c r="B89" s="96" t="s">
        <v>66</v>
      </c>
      <c r="C89" s="96" t="s">
        <v>59</v>
      </c>
      <c r="D89" s="97"/>
      <c r="E89" s="97"/>
      <c r="F89" s="97"/>
      <c r="G89" s="97">
        <v>8.516</v>
      </c>
      <c r="H89" s="97"/>
      <c r="I89" s="97"/>
      <c r="J89" s="97"/>
      <c r="K89" s="97">
        <v>9.4060000000000006</v>
      </c>
    </row>
    <row r="90" spans="1:11" ht="13.5" thickBot="1" x14ac:dyDescent="0.25">
      <c r="A90" s="106" t="s">
        <v>161</v>
      </c>
      <c r="B90" s="96" t="s">
        <v>72</v>
      </c>
      <c r="C90" s="96" t="s">
        <v>73</v>
      </c>
      <c r="D90" s="97"/>
      <c r="E90" s="97"/>
      <c r="F90" s="97"/>
      <c r="G90" s="101">
        <v>13863</v>
      </c>
      <c r="H90" s="97"/>
      <c r="I90" s="97"/>
      <c r="J90" s="97"/>
      <c r="K90" s="101">
        <v>6270</v>
      </c>
    </row>
    <row r="91" spans="1:11" ht="66.75" customHeight="1" thickBot="1" x14ac:dyDescent="0.25">
      <c r="A91" s="95">
        <v>9</v>
      </c>
      <c r="B91" s="162" t="s">
        <v>83</v>
      </c>
      <c r="C91" s="163"/>
      <c r="D91" s="163"/>
      <c r="E91" s="163"/>
      <c r="F91" s="163"/>
      <c r="G91" s="163"/>
      <c r="H91" s="163"/>
      <c r="I91" s="163"/>
      <c r="J91" s="163"/>
      <c r="K91" s="164"/>
    </row>
    <row r="92" spans="1:11" ht="26.25" thickBot="1" x14ac:dyDescent="0.25">
      <c r="A92" s="106" t="s">
        <v>162</v>
      </c>
      <c r="B92" s="96" t="s">
        <v>58</v>
      </c>
      <c r="C92" s="96" t="s">
        <v>59</v>
      </c>
      <c r="D92" s="97"/>
      <c r="E92" s="97"/>
      <c r="F92" s="97"/>
      <c r="G92" s="138">
        <v>17.690000000000001</v>
      </c>
      <c r="H92" s="97"/>
      <c r="I92" s="97"/>
      <c r="J92" s="97"/>
      <c r="K92" s="97">
        <v>15.317</v>
      </c>
    </row>
    <row r="93" spans="1:11" ht="15.75" customHeight="1" thickBot="1" x14ac:dyDescent="0.25">
      <c r="A93" s="106" t="s">
        <v>163</v>
      </c>
      <c r="B93" s="165" t="s">
        <v>69</v>
      </c>
      <c r="C93" s="166"/>
      <c r="D93" s="166"/>
      <c r="E93" s="166"/>
      <c r="F93" s="166"/>
      <c r="G93" s="166"/>
      <c r="H93" s="166"/>
      <c r="I93" s="166"/>
      <c r="J93" s="166"/>
      <c r="K93" s="167"/>
    </row>
    <row r="94" spans="1:11" ht="26.25" thickBot="1" x14ac:dyDescent="0.25">
      <c r="A94" s="107" t="s">
        <v>164</v>
      </c>
      <c r="B94" s="96" t="s">
        <v>61</v>
      </c>
      <c r="C94" s="96" t="s">
        <v>59</v>
      </c>
      <c r="D94" s="97"/>
      <c r="E94" s="97"/>
      <c r="F94" s="97"/>
      <c r="G94" s="97">
        <v>12.382999999999999</v>
      </c>
      <c r="H94" s="97"/>
      <c r="I94" s="97"/>
      <c r="J94" s="97"/>
      <c r="K94" s="97">
        <v>10.722</v>
      </c>
    </row>
    <row r="95" spans="1:11" ht="26.25" thickBot="1" x14ac:dyDescent="0.25">
      <c r="A95" s="107" t="s">
        <v>165</v>
      </c>
      <c r="B95" s="96" t="s">
        <v>63</v>
      </c>
      <c r="C95" s="96" t="s">
        <v>59</v>
      </c>
      <c r="D95" s="97"/>
      <c r="E95" s="97"/>
      <c r="F95" s="97"/>
      <c r="G95" s="138">
        <v>17.690000000000001</v>
      </c>
      <c r="H95" s="97"/>
      <c r="I95" s="97"/>
      <c r="J95" s="97"/>
      <c r="K95" s="97">
        <v>15.317</v>
      </c>
    </row>
    <row r="96" spans="1:11" ht="26.25" thickBot="1" x14ac:dyDescent="0.25">
      <c r="A96" s="107" t="s">
        <v>166</v>
      </c>
      <c r="B96" s="96" t="s">
        <v>64</v>
      </c>
      <c r="C96" s="96" t="s">
        <v>59</v>
      </c>
      <c r="D96" s="97"/>
      <c r="E96" s="97"/>
      <c r="F96" s="97"/>
      <c r="G96" s="97">
        <v>22.113</v>
      </c>
      <c r="H96" s="97"/>
      <c r="I96" s="97"/>
      <c r="J96" s="97"/>
      <c r="K96" s="97">
        <v>19.146000000000001</v>
      </c>
    </row>
    <row r="97" spans="1:11" ht="15.75" customHeight="1" thickBot="1" x14ac:dyDescent="0.25">
      <c r="A97" s="106" t="s">
        <v>167</v>
      </c>
      <c r="B97" s="165" t="s">
        <v>75</v>
      </c>
      <c r="C97" s="166"/>
      <c r="D97" s="166"/>
      <c r="E97" s="166"/>
      <c r="F97" s="166"/>
      <c r="G97" s="166"/>
      <c r="H97" s="166"/>
      <c r="I97" s="166"/>
      <c r="J97" s="166"/>
      <c r="K97" s="167"/>
    </row>
    <row r="98" spans="1:11" ht="26.25" thickBot="1" x14ac:dyDescent="0.25">
      <c r="A98" s="107" t="s">
        <v>168</v>
      </c>
      <c r="B98" s="96" t="s">
        <v>61</v>
      </c>
      <c r="C98" s="96" t="s">
        <v>59</v>
      </c>
      <c r="D98" s="97"/>
      <c r="E98" s="97"/>
      <c r="F98" s="97"/>
      <c r="G98" s="97">
        <v>12.382999999999999</v>
      </c>
      <c r="H98" s="97"/>
      <c r="I98" s="97"/>
      <c r="J98" s="97"/>
      <c r="K98" s="97">
        <v>10.722</v>
      </c>
    </row>
    <row r="99" spans="1:11" ht="26.25" thickBot="1" x14ac:dyDescent="0.25">
      <c r="A99" s="107" t="s">
        <v>169</v>
      </c>
      <c r="B99" s="96" t="s">
        <v>66</v>
      </c>
      <c r="C99" s="96" t="s">
        <v>59</v>
      </c>
      <c r="D99" s="97"/>
      <c r="E99" s="97"/>
      <c r="F99" s="97"/>
      <c r="G99" s="97">
        <v>20.344000000000001</v>
      </c>
      <c r="H99" s="97"/>
      <c r="I99" s="97"/>
      <c r="J99" s="97"/>
      <c r="K99" s="97">
        <v>17.614000000000001</v>
      </c>
    </row>
    <row r="100" spans="1:11" ht="13.5" thickBot="1" x14ac:dyDescent="0.25">
      <c r="A100" s="106" t="s">
        <v>170</v>
      </c>
      <c r="B100" s="96" t="s">
        <v>72</v>
      </c>
      <c r="C100" s="96" t="s">
        <v>73</v>
      </c>
      <c r="D100" s="97"/>
      <c r="E100" s="97"/>
      <c r="F100" s="97"/>
      <c r="G100" s="97">
        <v>0</v>
      </c>
      <c r="H100" s="97"/>
      <c r="I100" s="97"/>
      <c r="J100" s="97"/>
      <c r="K100" s="97">
        <v>0</v>
      </c>
    </row>
    <row r="101" spans="1:11" ht="66.75" customHeight="1" thickBot="1" x14ac:dyDescent="0.25">
      <c r="A101" s="95">
        <v>10</v>
      </c>
      <c r="B101" s="162" t="s">
        <v>84</v>
      </c>
      <c r="C101" s="163"/>
      <c r="D101" s="163"/>
      <c r="E101" s="163"/>
      <c r="F101" s="163"/>
      <c r="G101" s="163"/>
      <c r="H101" s="163"/>
      <c r="I101" s="163"/>
      <c r="J101" s="163"/>
      <c r="K101" s="164"/>
    </row>
    <row r="102" spans="1:11" ht="26.25" thickBot="1" x14ac:dyDescent="0.25">
      <c r="A102" s="106" t="s">
        <v>171</v>
      </c>
      <c r="B102" s="96" t="s">
        <v>58</v>
      </c>
      <c r="C102" s="96" t="s">
        <v>59</v>
      </c>
      <c r="D102" s="97"/>
      <c r="E102" s="97"/>
      <c r="F102" s="97"/>
      <c r="G102" s="138">
        <v>17.690000000000001</v>
      </c>
      <c r="H102" s="97"/>
      <c r="I102" s="97"/>
      <c r="J102" s="97"/>
      <c r="K102" s="97">
        <v>15.317</v>
      </c>
    </row>
    <row r="103" spans="1:11" ht="15.75" customHeight="1" thickBot="1" x14ac:dyDescent="0.25">
      <c r="A103" s="106" t="s">
        <v>172</v>
      </c>
      <c r="B103" s="165" t="s">
        <v>69</v>
      </c>
      <c r="C103" s="166"/>
      <c r="D103" s="166"/>
      <c r="E103" s="166"/>
      <c r="F103" s="166"/>
      <c r="G103" s="166"/>
      <c r="H103" s="166"/>
      <c r="I103" s="166"/>
      <c r="J103" s="166"/>
      <c r="K103" s="167"/>
    </row>
    <row r="104" spans="1:11" ht="26.25" thickBot="1" x14ac:dyDescent="0.25">
      <c r="A104" s="107" t="s">
        <v>173</v>
      </c>
      <c r="B104" s="96" t="s">
        <v>61</v>
      </c>
      <c r="C104" s="96" t="s">
        <v>59</v>
      </c>
      <c r="D104" s="97"/>
      <c r="E104" s="97"/>
      <c r="F104" s="97"/>
      <c r="G104" s="97">
        <v>12.382999999999999</v>
      </c>
      <c r="H104" s="97"/>
      <c r="I104" s="97"/>
      <c r="J104" s="97"/>
      <c r="K104" s="97">
        <v>10.722</v>
      </c>
    </row>
    <row r="105" spans="1:11" ht="26.25" thickBot="1" x14ac:dyDescent="0.25">
      <c r="A105" s="107" t="s">
        <v>174</v>
      </c>
      <c r="B105" s="96" t="s">
        <v>63</v>
      </c>
      <c r="C105" s="96" t="s">
        <v>59</v>
      </c>
      <c r="D105" s="97"/>
      <c r="E105" s="97"/>
      <c r="F105" s="97"/>
      <c r="G105" s="138">
        <v>17.690000000000001</v>
      </c>
      <c r="H105" s="97"/>
      <c r="I105" s="97"/>
      <c r="J105" s="97"/>
      <c r="K105" s="97">
        <v>15.317</v>
      </c>
    </row>
    <row r="106" spans="1:11" ht="26.25" thickBot="1" x14ac:dyDescent="0.25">
      <c r="A106" s="107" t="s">
        <v>175</v>
      </c>
      <c r="B106" s="96" t="s">
        <v>64</v>
      </c>
      <c r="C106" s="96" t="s">
        <v>59</v>
      </c>
      <c r="D106" s="97"/>
      <c r="E106" s="97"/>
      <c r="F106" s="97"/>
      <c r="G106" s="97">
        <v>22.113</v>
      </c>
      <c r="H106" s="97"/>
      <c r="I106" s="97"/>
      <c r="J106" s="97"/>
      <c r="K106" s="97">
        <v>19.146000000000001</v>
      </c>
    </row>
    <row r="107" spans="1:11" ht="15.75" customHeight="1" thickBot="1" x14ac:dyDescent="0.25">
      <c r="A107" s="106" t="s">
        <v>176</v>
      </c>
      <c r="B107" s="165" t="s">
        <v>75</v>
      </c>
      <c r="C107" s="166"/>
      <c r="D107" s="166"/>
      <c r="E107" s="166"/>
      <c r="F107" s="166"/>
      <c r="G107" s="166"/>
      <c r="H107" s="166"/>
      <c r="I107" s="166"/>
      <c r="J107" s="166"/>
      <c r="K107" s="167"/>
    </row>
    <row r="108" spans="1:11" ht="26.25" thickBot="1" x14ac:dyDescent="0.25">
      <c r="A108" s="107" t="s">
        <v>177</v>
      </c>
      <c r="B108" s="96" t="s">
        <v>61</v>
      </c>
      <c r="C108" s="96" t="s">
        <v>59</v>
      </c>
      <c r="D108" s="97"/>
      <c r="E108" s="97"/>
      <c r="F108" s="97"/>
      <c r="G108" s="97">
        <v>12.382999999999999</v>
      </c>
      <c r="H108" s="97"/>
      <c r="I108" s="97"/>
      <c r="J108" s="97"/>
      <c r="K108" s="97">
        <v>10.722</v>
      </c>
    </row>
    <row r="109" spans="1:11" ht="26.25" thickBot="1" x14ac:dyDescent="0.25">
      <c r="A109" s="107" t="s">
        <v>178</v>
      </c>
      <c r="B109" s="96" t="s">
        <v>66</v>
      </c>
      <c r="C109" s="96" t="s">
        <v>59</v>
      </c>
      <c r="D109" s="97"/>
      <c r="E109" s="97"/>
      <c r="F109" s="97"/>
      <c r="G109" s="97">
        <v>20.344000000000001</v>
      </c>
      <c r="H109" s="97"/>
      <c r="I109" s="97"/>
      <c r="J109" s="97"/>
      <c r="K109" s="97">
        <v>17.614000000000001</v>
      </c>
    </row>
    <row r="110" spans="1:11" ht="13.5" thickBot="1" x14ac:dyDescent="0.25">
      <c r="A110" s="106" t="s">
        <v>179</v>
      </c>
      <c r="B110" s="96" t="s">
        <v>72</v>
      </c>
      <c r="C110" s="96" t="s">
        <v>73</v>
      </c>
      <c r="D110" s="97"/>
      <c r="E110" s="97"/>
      <c r="F110" s="97"/>
      <c r="G110" s="97">
        <v>0</v>
      </c>
      <c r="H110" s="97"/>
      <c r="I110" s="97"/>
      <c r="J110" s="97"/>
      <c r="K110" s="97">
        <v>0</v>
      </c>
    </row>
    <row r="111" spans="1:11" ht="51" hidden="1" customHeight="1" outlineLevel="1" thickBot="1" x14ac:dyDescent="0.25">
      <c r="A111" s="95">
        <v>11</v>
      </c>
      <c r="B111" s="162" t="s">
        <v>85</v>
      </c>
      <c r="C111" s="163"/>
      <c r="D111" s="163"/>
      <c r="E111" s="163"/>
      <c r="F111" s="163"/>
      <c r="G111" s="163"/>
      <c r="H111" s="163"/>
      <c r="I111" s="163"/>
      <c r="J111" s="163"/>
      <c r="K111" s="164"/>
    </row>
    <row r="112" spans="1:11" ht="26.25" hidden="1" outlineLevel="1" thickBot="1" x14ac:dyDescent="0.25">
      <c r="A112" s="106" t="s">
        <v>180</v>
      </c>
      <c r="B112" s="96" t="s">
        <v>58</v>
      </c>
      <c r="C112" s="96" t="s">
        <v>59</v>
      </c>
      <c r="D112" s="97"/>
      <c r="E112" s="97"/>
      <c r="F112" s="97"/>
      <c r="G112" s="97"/>
      <c r="H112" s="97"/>
      <c r="I112" s="97"/>
      <c r="J112" s="97"/>
      <c r="K112" s="97"/>
    </row>
    <row r="113" spans="1:11" ht="15.75" hidden="1" customHeight="1" outlineLevel="1" thickBot="1" x14ac:dyDescent="0.25">
      <c r="A113" s="106" t="s">
        <v>181</v>
      </c>
      <c r="B113" s="165" t="s">
        <v>69</v>
      </c>
      <c r="C113" s="166"/>
      <c r="D113" s="166"/>
      <c r="E113" s="166"/>
      <c r="F113" s="166"/>
      <c r="G113" s="166"/>
      <c r="H113" s="166"/>
      <c r="I113" s="166"/>
      <c r="J113" s="166"/>
      <c r="K113" s="167"/>
    </row>
    <row r="114" spans="1:11" ht="26.25" hidden="1" outlineLevel="1" thickBot="1" x14ac:dyDescent="0.25">
      <c r="A114" s="107" t="s">
        <v>182</v>
      </c>
      <c r="B114" s="96" t="s">
        <v>61</v>
      </c>
      <c r="C114" s="96" t="s">
        <v>59</v>
      </c>
      <c r="D114" s="97"/>
      <c r="E114" s="97"/>
      <c r="F114" s="97"/>
      <c r="G114" s="97"/>
      <c r="H114" s="97"/>
      <c r="I114" s="97"/>
      <c r="J114" s="97"/>
      <c r="K114" s="97"/>
    </row>
    <row r="115" spans="1:11" ht="26.25" hidden="1" outlineLevel="1" thickBot="1" x14ac:dyDescent="0.25">
      <c r="A115" s="107" t="s">
        <v>183</v>
      </c>
      <c r="B115" s="96" t="s">
        <v>63</v>
      </c>
      <c r="C115" s="96" t="s">
        <v>59</v>
      </c>
      <c r="D115" s="97"/>
      <c r="E115" s="97"/>
      <c r="F115" s="97"/>
      <c r="G115" s="97"/>
      <c r="H115" s="97"/>
      <c r="I115" s="97"/>
      <c r="J115" s="97"/>
      <c r="K115" s="97"/>
    </row>
    <row r="116" spans="1:11" ht="26.25" hidden="1" outlineLevel="1" thickBot="1" x14ac:dyDescent="0.25">
      <c r="A116" s="107" t="s">
        <v>184</v>
      </c>
      <c r="B116" s="96" t="s">
        <v>81</v>
      </c>
      <c r="C116" s="96" t="s">
        <v>59</v>
      </c>
      <c r="D116" s="97"/>
      <c r="E116" s="97"/>
      <c r="F116" s="97"/>
      <c r="G116" s="97"/>
      <c r="H116" s="97"/>
      <c r="I116" s="97"/>
      <c r="J116" s="97"/>
      <c r="K116" s="97"/>
    </row>
    <row r="117" spans="1:11" ht="15.75" hidden="1" customHeight="1" outlineLevel="1" thickBot="1" x14ac:dyDescent="0.25">
      <c r="A117" s="106" t="s">
        <v>185</v>
      </c>
      <c r="B117" s="165" t="s">
        <v>75</v>
      </c>
      <c r="C117" s="166"/>
      <c r="D117" s="166"/>
      <c r="E117" s="166"/>
      <c r="F117" s="166"/>
      <c r="G117" s="166"/>
      <c r="H117" s="166"/>
      <c r="I117" s="166"/>
      <c r="J117" s="166"/>
      <c r="K117" s="167"/>
    </row>
    <row r="118" spans="1:11" ht="26.25" hidden="1" outlineLevel="1" thickBot="1" x14ac:dyDescent="0.25">
      <c r="A118" s="107" t="s">
        <v>186</v>
      </c>
      <c r="B118" s="96" t="s">
        <v>70</v>
      </c>
      <c r="C118" s="96" t="s">
        <v>59</v>
      </c>
      <c r="D118" s="97"/>
      <c r="E118" s="97"/>
      <c r="F118" s="97"/>
      <c r="G118" s="97"/>
      <c r="H118" s="97"/>
      <c r="I118" s="97"/>
      <c r="J118" s="97"/>
      <c r="K118" s="97"/>
    </row>
    <row r="119" spans="1:11" ht="26.25" hidden="1" outlineLevel="1" thickBot="1" x14ac:dyDescent="0.25">
      <c r="A119" s="107" t="s">
        <v>187</v>
      </c>
      <c r="B119" s="96" t="s">
        <v>66</v>
      </c>
      <c r="C119" s="96" t="s">
        <v>59</v>
      </c>
      <c r="D119" s="97"/>
      <c r="E119" s="97"/>
      <c r="F119" s="97"/>
      <c r="G119" s="97"/>
      <c r="H119" s="97"/>
      <c r="I119" s="97"/>
      <c r="J119" s="97"/>
      <c r="K119" s="97"/>
    </row>
    <row r="120" spans="1:11" ht="13.5" hidden="1" outlineLevel="1" thickBot="1" x14ac:dyDescent="0.25">
      <c r="A120" s="106" t="s">
        <v>188</v>
      </c>
      <c r="B120" s="96" t="s">
        <v>72</v>
      </c>
      <c r="C120" s="96" t="s">
        <v>73</v>
      </c>
      <c r="D120" s="97"/>
      <c r="E120" s="97"/>
      <c r="F120" s="97"/>
      <c r="G120" s="97"/>
      <c r="H120" s="97"/>
      <c r="I120" s="97"/>
      <c r="J120" s="97"/>
      <c r="K120" s="97"/>
    </row>
    <row r="121" spans="1:11" collapsed="1" x14ac:dyDescent="0.2"/>
    <row r="122" spans="1:11" x14ac:dyDescent="0.2">
      <c r="B122" s="156" t="s">
        <v>86</v>
      </c>
      <c r="C122" s="156"/>
      <c r="D122" s="156"/>
      <c r="E122" s="156"/>
      <c r="F122" s="156"/>
      <c r="G122" s="156"/>
      <c r="H122" s="156"/>
      <c r="I122" s="156"/>
      <c r="J122" s="156"/>
      <c r="K122" s="156"/>
    </row>
    <row r="123" spans="1:11" s="109" customFormat="1" ht="60" customHeight="1" x14ac:dyDescent="0.2">
      <c r="B123" s="157" t="s">
        <v>87</v>
      </c>
      <c r="C123" s="157"/>
      <c r="D123" s="157"/>
      <c r="E123" s="157"/>
      <c r="F123" s="157"/>
      <c r="G123" s="157"/>
      <c r="H123" s="157"/>
      <c r="I123" s="157"/>
      <c r="J123" s="157"/>
      <c r="K123" s="157"/>
    </row>
    <row r="124" spans="1:11" s="109" customFormat="1" ht="18.75" customHeight="1" x14ac:dyDescent="0.2">
      <c r="B124" s="157" t="s">
        <v>88</v>
      </c>
      <c r="C124" s="157"/>
      <c r="D124" s="157"/>
      <c r="E124" s="157"/>
      <c r="F124" s="157"/>
      <c r="G124" s="157"/>
      <c r="H124" s="157"/>
      <c r="I124" s="157"/>
      <c r="J124" s="157"/>
      <c r="K124" s="157"/>
    </row>
    <row r="125" spans="1:11" s="109" customFormat="1" ht="26.25" customHeight="1" x14ac:dyDescent="0.2">
      <c r="B125" s="157" t="s">
        <v>189</v>
      </c>
      <c r="C125" s="157"/>
      <c r="D125" s="157"/>
      <c r="E125" s="157"/>
      <c r="F125" s="157"/>
      <c r="G125" s="157"/>
      <c r="H125" s="157"/>
      <c r="I125" s="157"/>
      <c r="J125" s="157"/>
      <c r="K125" s="157"/>
    </row>
    <row r="126" spans="1:11" s="109" customFormat="1" ht="26.25" customHeight="1" x14ac:dyDescent="0.2">
      <c r="B126" s="157" t="s">
        <v>190</v>
      </c>
      <c r="C126" s="157"/>
      <c r="D126" s="157"/>
      <c r="E126" s="157"/>
      <c r="F126" s="157"/>
      <c r="G126" s="157"/>
      <c r="H126" s="157"/>
      <c r="I126" s="157"/>
      <c r="J126" s="157"/>
      <c r="K126" s="157"/>
    </row>
    <row r="127" spans="1:11" x14ac:dyDescent="0.2">
      <c r="B127" s="102"/>
    </row>
  </sheetData>
  <mergeCells count="48">
    <mergeCell ref="B27:K27"/>
    <mergeCell ref="C7:C10"/>
    <mergeCell ref="D7:G7"/>
    <mergeCell ref="H7:K7"/>
    <mergeCell ref="D8:G8"/>
    <mergeCell ref="H8:K8"/>
    <mergeCell ref="D9:G9"/>
    <mergeCell ref="H9:K9"/>
    <mergeCell ref="B12:K12"/>
    <mergeCell ref="B14:K14"/>
    <mergeCell ref="B18:K18"/>
    <mergeCell ref="B21:K21"/>
    <mergeCell ref="B23:K23"/>
    <mergeCell ref="B67:K67"/>
    <mergeCell ref="B31:K31"/>
    <mergeCell ref="B33:K33"/>
    <mergeCell ref="B37:K37"/>
    <mergeCell ref="B41:K41"/>
    <mergeCell ref="B43:K43"/>
    <mergeCell ref="B47:K47"/>
    <mergeCell ref="B117:K117"/>
    <mergeCell ref="B91:K91"/>
    <mergeCell ref="B93:K93"/>
    <mergeCell ref="B97:K97"/>
    <mergeCell ref="B101:K101"/>
    <mergeCell ref="B103:K103"/>
    <mergeCell ref="B107:K107"/>
    <mergeCell ref="A4:K5"/>
    <mergeCell ref="A7:A10"/>
    <mergeCell ref="B7:B10"/>
    <mergeCell ref="B111:K111"/>
    <mergeCell ref="B113:K113"/>
    <mergeCell ref="B71:K71"/>
    <mergeCell ref="B73:K73"/>
    <mergeCell ref="B77:K77"/>
    <mergeCell ref="B81:K81"/>
    <mergeCell ref="B83:K83"/>
    <mergeCell ref="B87:K87"/>
    <mergeCell ref="B51:K51"/>
    <mergeCell ref="B53:K53"/>
    <mergeCell ref="B57:K57"/>
    <mergeCell ref="B61:K61"/>
    <mergeCell ref="B63:K63"/>
    <mergeCell ref="B122:K122"/>
    <mergeCell ref="B123:K123"/>
    <mergeCell ref="B124:K124"/>
    <mergeCell ref="B125:K125"/>
    <mergeCell ref="B126:K126"/>
  </mergeCells>
  <hyperlinks>
    <hyperlink ref="B61" r:id="rId1" display="consultantplus://offline/ref=487171BFB55B60B2FD0FDA5421EA5BB93B702EA46C59B9317ABEFF2C19C02CB3B06DF654A9D29D2957556248BE4F51437DFE4FB06A7995A1Z1D9X"/>
  </hyperlinks>
  <pageMargins left="0.7" right="0.7" top="0.75" bottom="0.75" header="0.3" footer="0.3"/>
  <pageSetup paperSize="9" scale="2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123"/>
  <sheetViews>
    <sheetView view="pageBreakPreview" topLeftCell="A2" zoomScale="85" zoomScaleNormal="100" zoomScaleSheetLayoutView="85" workbookViewId="0">
      <selection activeCell="Q5" sqref="Q5"/>
    </sheetView>
  </sheetViews>
  <sheetFormatPr defaultRowHeight="12.75" outlineLevelRow="1" x14ac:dyDescent="0.2"/>
  <cols>
    <col min="2" max="2" width="27" customWidth="1"/>
    <col min="3" max="3" width="10.7109375" customWidth="1"/>
  </cols>
  <sheetData>
    <row r="3" spans="1:11" ht="117" customHeight="1" x14ac:dyDescent="0.2">
      <c r="B3" s="187" t="s">
        <v>228</v>
      </c>
      <c r="C3" s="187"/>
      <c r="D3" s="187"/>
      <c r="E3" s="187"/>
      <c r="F3" s="187"/>
      <c r="G3" s="187"/>
      <c r="H3" s="187"/>
      <c r="I3" s="187"/>
      <c r="J3" s="187"/>
      <c r="K3" s="187"/>
    </row>
    <row r="4" spans="1:11" ht="13.5" thickBot="1" x14ac:dyDescent="0.25"/>
    <row r="5" spans="1:11" ht="42" customHeight="1" x14ac:dyDescent="0.2">
      <c r="A5" s="159" t="s">
        <v>0</v>
      </c>
      <c r="B5" s="159" t="s">
        <v>205</v>
      </c>
      <c r="C5" s="159" t="s">
        <v>47</v>
      </c>
      <c r="D5" s="171" t="s">
        <v>48</v>
      </c>
      <c r="E5" s="172"/>
      <c r="F5" s="172"/>
      <c r="G5" s="173"/>
      <c r="H5" s="171" t="s">
        <v>49</v>
      </c>
      <c r="I5" s="172"/>
      <c r="J5" s="172"/>
      <c r="K5" s="173"/>
    </row>
    <row r="6" spans="1:11" ht="39" customHeight="1" thickBot="1" x14ac:dyDescent="0.25">
      <c r="A6" s="160"/>
      <c r="B6" s="160"/>
      <c r="C6" s="160"/>
      <c r="D6" s="174" t="s">
        <v>50</v>
      </c>
      <c r="E6" s="175"/>
      <c r="F6" s="175"/>
      <c r="G6" s="176"/>
      <c r="H6" s="174" t="s">
        <v>51</v>
      </c>
      <c r="I6" s="175"/>
      <c r="J6" s="175"/>
      <c r="K6" s="176"/>
    </row>
    <row r="7" spans="1:11" ht="13.5" thickBot="1" x14ac:dyDescent="0.25">
      <c r="A7" s="160"/>
      <c r="B7" s="160"/>
      <c r="C7" s="160"/>
      <c r="D7" s="177" t="s">
        <v>52</v>
      </c>
      <c r="E7" s="178"/>
      <c r="F7" s="178"/>
      <c r="G7" s="179"/>
      <c r="H7" s="177" t="s">
        <v>52</v>
      </c>
      <c r="I7" s="178"/>
      <c r="J7" s="178"/>
      <c r="K7" s="179"/>
    </row>
    <row r="8" spans="1:11" ht="13.5" thickBot="1" x14ac:dyDescent="0.25">
      <c r="A8" s="161"/>
      <c r="B8" s="161"/>
      <c r="C8" s="161"/>
      <c r="D8" s="93" t="s">
        <v>53</v>
      </c>
      <c r="E8" s="94" t="s">
        <v>54</v>
      </c>
      <c r="F8" s="94" t="s">
        <v>55</v>
      </c>
      <c r="G8" s="94" t="s">
        <v>56</v>
      </c>
      <c r="H8" s="93" t="s">
        <v>53</v>
      </c>
      <c r="I8" s="93" t="s">
        <v>54</v>
      </c>
      <c r="J8" s="93" t="s">
        <v>55</v>
      </c>
      <c r="K8" s="93" t="s">
        <v>56</v>
      </c>
    </row>
    <row r="9" spans="1:11" ht="13.5" thickBot="1" x14ac:dyDescent="0.25">
      <c r="A9" s="95">
        <v>1</v>
      </c>
      <c r="B9" s="93">
        <v>2</v>
      </c>
      <c r="C9" s="93">
        <v>3</v>
      </c>
      <c r="D9" s="93">
        <v>4</v>
      </c>
      <c r="E9" s="93">
        <v>5</v>
      </c>
      <c r="F9" s="93">
        <v>6</v>
      </c>
      <c r="G9" s="93">
        <v>7</v>
      </c>
      <c r="H9" s="93">
        <v>8</v>
      </c>
      <c r="I9" s="93">
        <v>9</v>
      </c>
      <c r="J9" s="93">
        <v>10</v>
      </c>
      <c r="K9" s="93">
        <v>11</v>
      </c>
    </row>
    <row r="10" spans="1:11" ht="25.5" customHeight="1" thickBot="1" x14ac:dyDescent="0.25">
      <c r="A10" s="95">
        <v>1</v>
      </c>
      <c r="B10" s="165" t="s">
        <v>57</v>
      </c>
      <c r="C10" s="166"/>
      <c r="D10" s="166"/>
      <c r="E10" s="166"/>
      <c r="F10" s="166"/>
      <c r="G10" s="166"/>
      <c r="H10" s="166"/>
      <c r="I10" s="166"/>
      <c r="J10" s="166"/>
      <c r="K10" s="167"/>
    </row>
    <row r="11" spans="1:11" ht="13.5" thickBot="1" x14ac:dyDescent="0.25">
      <c r="A11" s="106" t="s">
        <v>91</v>
      </c>
      <c r="B11" s="96" t="s">
        <v>58</v>
      </c>
      <c r="C11" s="96" t="s">
        <v>59</v>
      </c>
      <c r="D11" s="97"/>
      <c r="E11" s="97"/>
      <c r="F11" s="97"/>
      <c r="G11" s="97">
        <v>50.488999999999997</v>
      </c>
      <c r="H11" s="97"/>
      <c r="I11" s="97"/>
      <c r="J11" s="97"/>
      <c r="K11" s="97">
        <v>47.244</v>
      </c>
    </row>
    <row r="12" spans="1:11" ht="18" customHeight="1" thickBot="1" x14ac:dyDescent="0.25">
      <c r="A12" s="106" t="s">
        <v>92</v>
      </c>
      <c r="B12" s="165" t="s">
        <v>191</v>
      </c>
      <c r="C12" s="166"/>
      <c r="D12" s="166"/>
      <c r="E12" s="166"/>
      <c r="F12" s="166"/>
      <c r="G12" s="166"/>
      <c r="H12" s="166"/>
      <c r="I12" s="166"/>
      <c r="J12" s="166"/>
      <c r="K12" s="167"/>
    </row>
    <row r="13" spans="1:11" ht="13.5" thickBot="1" x14ac:dyDescent="0.25">
      <c r="A13" s="107" t="s">
        <v>93</v>
      </c>
      <c r="B13" s="96" t="s">
        <v>61</v>
      </c>
      <c r="C13" s="96" t="s">
        <v>62</v>
      </c>
      <c r="D13" s="97"/>
      <c r="E13" s="97"/>
      <c r="F13" s="97"/>
      <c r="G13" s="97">
        <v>39.466999999999999</v>
      </c>
      <c r="H13" s="97"/>
      <c r="I13" s="97"/>
      <c r="J13" s="97"/>
      <c r="K13" s="97">
        <v>35.908000000000001</v>
      </c>
    </row>
    <row r="14" spans="1:11" ht="13.5" thickBot="1" x14ac:dyDescent="0.25">
      <c r="A14" s="107" t="s">
        <v>94</v>
      </c>
      <c r="B14" s="96" t="s">
        <v>63</v>
      </c>
      <c r="C14" s="96" t="s">
        <v>62</v>
      </c>
      <c r="D14" s="97"/>
      <c r="E14" s="97"/>
      <c r="F14" s="97"/>
      <c r="G14" s="97">
        <v>50.488999999999997</v>
      </c>
      <c r="H14" s="97"/>
      <c r="I14" s="97"/>
      <c r="J14" s="97"/>
      <c r="K14" s="97">
        <v>47.244</v>
      </c>
    </row>
    <row r="15" spans="1:11" ht="13.5" thickBot="1" x14ac:dyDescent="0.25">
      <c r="A15" s="107" t="s">
        <v>95</v>
      </c>
      <c r="B15" s="96" t="s">
        <v>64</v>
      </c>
      <c r="C15" s="96" t="s">
        <v>62</v>
      </c>
      <c r="D15" s="97"/>
      <c r="E15" s="97"/>
      <c r="F15" s="97"/>
      <c r="G15" s="97">
        <v>59.674999999999997</v>
      </c>
      <c r="H15" s="97"/>
      <c r="I15" s="97"/>
      <c r="J15" s="97"/>
      <c r="K15" s="138">
        <v>58.58</v>
      </c>
    </row>
    <row r="16" spans="1:11" ht="18" customHeight="1" thickBot="1" x14ac:dyDescent="0.25">
      <c r="A16" s="106" t="s">
        <v>96</v>
      </c>
      <c r="B16" s="165" t="s">
        <v>192</v>
      </c>
      <c r="C16" s="166"/>
      <c r="D16" s="166"/>
      <c r="E16" s="166"/>
      <c r="F16" s="166"/>
      <c r="G16" s="166"/>
      <c r="H16" s="166"/>
      <c r="I16" s="166"/>
      <c r="J16" s="166"/>
      <c r="K16" s="167"/>
    </row>
    <row r="17" spans="1:11" ht="13.5" thickBot="1" x14ac:dyDescent="0.25">
      <c r="A17" s="107" t="s">
        <v>97</v>
      </c>
      <c r="B17" s="96" t="s">
        <v>61</v>
      </c>
      <c r="C17" s="96" t="s">
        <v>62</v>
      </c>
      <c r="D17" s="97"/>
      <c r="E17" s="97"/>
      <c r="F17" s="97"/>
      <c r="G17" s="97">
        <v>39.466999999999999</v>
      </c>
      <c r="H17" s="97"/>
      <c r="I17" s="97"/>
      <c r="J17" s="97"/>
      <c r="K17" s="97">
        <v>35.908000000000001</v>
      </c>
    </row>
    <row r="18" spans="1:11" ht="26.25" thickBot="1" x14ac:dyDescent="0.25">
      <c r="A18" s="107" t="s">
        <v>98</v>
      </c>
      <c r="B18" s="96" t="s">
        <v>66</v>
      </c>
      <c r="C18" s="96" t="s">
        <v>62</v>
      </c>
      <c r="D18" s="97"/>
      <c r="E18" s="97"/>
      <c r="F18" s="97"/>
      <c r="G18" s="97">
        <v>56.000999999999998</v>
      </c>
      <c r="H18" s="97"/>
      <c r="I18" s="97"/>
      <c r="J18" s="97"/>
      <c r="K18" s="97">
        <v>52.911999999999999</v>
      </c>
    </row>
    <row r="19" spans="1:11" ht="41.25" customHeight="1" thickBot="1" x14ac:dyDescent="0.25">
      <c r="A19" s="95">
        <v>2</v>
      </c>
      <c r="B19" s="162" t="s">
        <v>67</v>
      </c>
      <c r="C19" s="163"/>
      <c r="D19" s="163"/>
      <c r="E19" s="163"/>
      <c r="F19" s="163"/>
      <c r="G19" s="163"/>
      <c r="H19" s="163"/>
      <c r="I19" s="163"/>
      <c r="J19" s="163"/>
      <c r="K19" s="164"/>
    </row>
    <row r="20" spans="1:11" ht="13.5" thickBot="1" x14ac:dyDescent="0.25">
      <c r="A20" s="106" t="s">
        <v>99</v>
      </c>
      <c r="B20" s="96" t="s">
        <v>68</v>
      </c>
      <c r="C20" s="96" t="s">
        <v>59</v>
      </c>
      <c r="D20" s="96"/>
      <c r="E20" s="96"/>
      <c r="F20" s="96"/>
      <c r="G20" s="146">
        <v>5.59</v>
      </c>
      <c r="H20" s="96"/>
      <c r="I20" s="96"/>
      <c r="J20" s="96"/>
      <c r="K20" s="146">
        <v>6.92</v>
      </c>
    </row>
    <row r="21" spans="1:11" ht="18" customHeight="1" thickBot="1" x14ac:dyDescent="0.25">
      <c r="A21" s="106" t="s">
        <v>100</v>
      </c>
      <c r="B21" s="165" t="s">
        <v>193</v>
      </c>
      <c r="C21" s="166"/>
      <c r="D21" s="166"/>
      <c r="E21" s="166"/>
      <c r="F21" s="166"/>
      <c r="G21" s="166"/>
      <c r="H21" s="166"/>
      <c r="I21" s="166"/>
      <c r="J21" s="166"/>
      <c r="K21" s="167"/>
    </row>
    <row r="22" spans="1:11" ht="13.5" thickBot="1" x14ac:dyDescent="0.25">
      <c r="A22" s="107" t="s">
        <v>101</v>
      </c>
      <c r="B22" s="96" t="s">
        <v>70</v>
      </c>
      <c r="C22" s="96" t="s">
        <v>59</v>
      </c>
      <c r="D22" s="96"/>
      <c r="E22" s="96"/>
      <c r="F22" s="96"/>
      <c r="G22" s="96">
        <v>4.4720000000000004</v>
      </c>
      <c r="H22" s="96"/>
      <c r="I22" s="96"/>
      <c r="J22" s="96"/>
      <c r="K22" s="96">
        <v>4.8440000000000003</v>
      </c>
    </row>
    <row r="23" spans="1:11" ht="13.5" thickBot="1" x14ac:dyDescent="0.25">
      <c r="A23" s="107" t="s">
        <v>102</v>
      </c>
      <c r="B23" s="96" t="s">
        <v>63</v>
      </c>
      <c r="C23" s="96" t="s">
        <v>59</v>
      </c>
      <c r="D23" s="96"/>
      <c r="E23" s="96"/>
      <c r="F23" s="96"/>
      <c r="G23" s="146">
        <v>5.59</v>
      </c>
      <c r="H23" s="96"/>
      <c r="I23" s="96"/>
      <c r="J23" s="96"/>
      <c r="K23" s="146">
        <v>6.92</v>
      </c>
    </row>
    <row r="24" spans="1:11" ht="13.5" thickBot="1" x14ac:dyDescent="0.25">
      <c r="A24" s="107" t="s">
        <v>103</v>
      </c>
      <c r="B24" s="96" t="s">
        <v>64</v>
      </c>
      <c r="C24" s="96" t="s">
        <v>59</v>
      </c>
      <c r="D24" s="96"/>
      <c r="E24" s="96"/>
      <c r="F24" s="96"/>
      <c r="G24" s="96">
        <v>6.7080000000000002</v>
      </c>
      <c r="H24" s="96"/>
      <c r="I24" s="96"/>
      <c r="J24" s="96"/>
      <c r="K24" s="146">
        <v>8.65</v>
      </c>
    </row>
    <row r="25" spans="1:11" ht="18" customHeight="1" thickBot="1" x14ac:dyDescent="0.25">
      <c r="A25" s="106" t="s">
        <v>104</v>
      </c>
      <c r="B25" s="165" t="s">
        <v>194</v>
      </c>
      <c r="C25" s="166"/>
      <c r="D25" s="166"/>
      <c r="E25" s="166"/>
      <c r="F25" s="166"/>
      <c r="G25" s="166"/>
      <c r="H25" s="166"/>
      <c r="I25" s="166"/>
      <c r="J25" s="166"/>
      <c r="K25" s="167"/>
    </row>
    <row r="26" spans="1:11" ht="13.5" thickBot="1" x14ac:dyDescent="0.25">
      <c r="A26" s="107" t="s">
        <v>105</v>
      </c>
      <c r="B26" s="96" t="s">
        <v>61</v>
      </c>
      <c r="C26" s="96" t="s">
        <v>59</v>
      </c>
      <c r="D26" s="96"/>
      <c r="E26" s="96"/>
      <c r="F26" s="96"/>
      <c r="G26" s="96">
        <v>4.4720000000000004</v>
      </c>
      <c r="H26" s="96"/>
      <c r="I26" s="96"/>
      <c r="J26" s="96"/>
      <c r="K26" s="96">
        <v>4.8440000000000003</v>
      </c>
    </row>
    <row r="27" spans="1:11" ht="26.25" thickBot="1" x14ac:dyDescent="0.25">
      <c r="A27" s="107" t="s">
        <v>106</v>
      </c>
      <c r="B27" s="96" t="s">
        <v>66</v>
      </c>
      <c r="C27" s="96" t="s">
        <v>59</v>
      </c>
      <c r="D27" s="96"/>
      <c r="E27" s="96"/>
      <c r="F27" s="96"/>
      <c r="G27" s="96">
        <v>6.4290000000000003</v>
      </c>
      <c r="H27" s="96"/>
      <c r="I27" s="96"/>
      <c r="J27" s="96"/>
      <c r="K27" s="96">
        <v>7.9580000000000002</v>
      </c>
    </row>
    <row r="28" spans="1:11" ht="13.5" thickBot="1" x14ac:dyDescent="0.25">
      <c r="A28" s="106" t="s">
        <v>107</v>
      </c>
      <c r="B28" s="96" t="s">
        <v>72</v>
      </c>
      <c r="C28" s="96" t="s">
        <v>73</v>
      </c>
      <c r="D28" s="96"/>
      <c r="E28" s="96"/>
      <c r="F28" s="96"/>
      <c r="G28" s="96">
        <v>0</v>
      </c>
      <c r="H28" s="96"/>
      <c r="I28" s="96"/>
      <c r="J28" s="96"/>
      <c r="K28" s="96">
        <v>0</v>
      </c>
    </row>
    <row r="29" spans="1:11" ht="66.75" customHeight="1" thickBot="1" x14ac:dyDescent="0.25">
      <c r="A29" s="95">
        <v>3</v>
      </c>
      <c r="B29" s="162" t="s">
        <v>74</v>
      </c>
      <c r="C29" s="163"/>
      <c r="D29" s="163"/>
      <c r="E29" s="163"/>
      <c r="F29" s="163"/>
      <c r="G29" s="163"/>
      <c r="H29" s="163"/>
      <c r="I29" s="163"/>
      <c r="J29" s="163"/>
      <c r="K29" s="164"/>
    </row>
    <row r="30" spans="1:11" ht="13.5" thickBot="1" x14ac:dyDescent="0.25">
      <c r="A30" s="106" t="s">
        <v>108</v>
      </c>
      <c r="B30" s="96" t="s">
        <v>58</v>
      </c>
      <c r="C30" s="96" t="s">
        <v>59</v>
      </c>
      <c r="D30" s="96"/>
      <c r="E30" s="96"/>
      <c r="F30" s="96"/>
      <c r="G30" s="146">
        <v>5.59</v>
      </c>
      <c r="H30" s="96"/>
      <c r="I30" s="96"/>
      <c r="J30" s="96"/>
      <c r="K30" s="146">
        <v>6.92</v>
      </c>
    </row>
    <row r="31" spans="1:11" ht="18" customHeight="1" thickBot="1" x14ac:dyDescent="0.25">
      <c r="A31" s="106" t="s">
        <v>109</v>
      </c>
      <c r="B31" s="165" t="s">
        <v>193</v>
      </c>
      <c r="C31" s="166"/>
      <c r="D31" s="166"/>
      <c r="E31" s="166"/>
      <c r="F31" s="166"/>
      <c r="G31" s="166"/>
      <c r="H31" s="166"/>
      <c r="I31" s="166"/>
      <c r="J31" s="166"/>
      <c r="K31" s="167"/>
    </row>
    <row r="32" spans="1:11" ht="13.5" thickBot="1" x14ac:dyDescent="0.25">
      <c r="A32" s="107" t="s">
        <v>110</v>
      </c>
      <c r="B32" s="96" t="s">
        <v>61</v>
      </c>
      <c r="C32" s="96" t="s">
        <v>59</v>
      </c>
      <c r="D32" s="96"/>
      <c r="E32" s="96"/>
      <c r="F32" s="96"/>
      <c r="G32" s="96">
        <v>4.4720000000000004</v>
      </c>
      <c r="H32" s="96"/>
      <c r="I32" s="96"/>
      <c r="J32" s="96"/>
      <c r="K32" s="96">
        <v>4.8440000000000003</v>
      </c>
    </row>
    <row r="33" spans="1:11" ht="13.5" thickBot="1" x14ac:dyDescent="0.25">
      <c r="A33" s="107" t="s">
        <v>111</v>
      </c>
      <c r="B33" s="96" t="s">
        <v>63</v>
      </c>
      <c r="C33" s="96" t="s">
        <v>59</v>
      </c>
      <c r="D33" s="96"/>
      <c r="E33" s="96"/>
      <c r="F33" s="96"/>
      <c r="G33" s="146">
        <v>5.59</v>
      </c>
      <c r="H33" s="96"/>
      <c r="I33" s="96"/>
      <c r="J33" s="96"/>
      <c r="K33" s="146">
        <v>6.92</v>
      </c>
    </row>
    <row r="34" spans="1:11" ht="13.5" thickBot="1" x14ac:dyDescent="0.25">
      <c r="A34" s="107" t="s">
        <v>112</v>
      </c>
      <c r="B34" s="96" t="s">
        <v>64</v>
      </c>
      <c r="C34" s="96" t="s">
        <v>59</v>
      </c>
      <c r="D34" s="96"/>
      <c r="E34" s="96"/>
      <c r="F34" s="96"/>
      <c r="G34" s="96">
        <v>6.7080000000000002</v>
      </c>
      <c r="H34" s="96"/>
      <c r="I34" s="96"/>
      <c r="J34" s="96"/>
      <c r="K34" s="146">
        <v>8.65</v>
      </c>
    </row>
    <row r="35" spans="1:11" ht="18" customHeight="1" thickBot="1" x14ac:dyDescent="0.25">
      <c r="A35" s="106" t="s">
        <v>113</v>
      </c>
      <c r="B35" s="165" t="s">
        <v>195</v>
      </c>
      <c r="C35" s="166"/>
      <c r="D35" s="166"/>
      <c r="E35" s="166"/>
      <c r="F35" s="166"/>
      <c r="G35" s="166"/>
      <c r="H35" s="166"/>
      <c r="I35" s="166"/>
      <c r="J35" s="166"/>
      <c r="K35" s="167"/>
    </row>
    <row r="36" spans="1:11" ht="13.5" thickBot="1" x14ac:dyDescent="0.25">
      <c r="A36" s="107" t="s">
        <v>114</v>
      </c>
      <c r="B36" s="96" t="s">
        <v>70</v>
      </c>
      <c r="C36" s="96" t="s">
        <v>59</v>
      </c>
      <c r="D36" s="96"/>
      <c r="E36" s="96"/>
      <c r="F36" s="96"/>
      <c r="G36" s="96">
        <v>4.4720000000000004</v>
      </c>
      <c r="H36" s="96"/>
      <c r="I36" s="96"/>
      <c r="J36" s="96"/>
      <c r="K36" s="96">
        <v>4.8440000000000003</v>
      </c>
    </row>
    <row r="37" spans="1:11" ht="26.25" thickBot="1" x14ac:dyDescent="0.25">
      <c r="A37" s="107" t="s">
        <v>115</v>
      </c>
      <c r="B37" s="96" t="s">
        <v>66</v>
      </c>
      <c r="C37" s="96" t="s">
        <v>59</v>
      </c>
      <c r="D37" s="96"/>
      <c r="E37" s="96"/>
      <c r="F37" s="96"/>
      <c r="G37" s="96">
        <v>6.4290000000000003</v>
      </c>
      <c r="H37" s="96"/>
      <c r="I37" s="96"/>
      <c r="J37" s="96"/>
      <c r="K37" s="96">
        <v>7.9580000000000002</v>
      </c>
    </row>
    <row r="38" spans="1:11" ht="13.5" thickBot="1" x14ac:dyDescent="0.25">
      <c r="A38" s="106" t="s">
        <v>116</v>
      </c>
      <c r="B38" s="96" t="s">
        <v>72</v>
      </c>
      <c r="C38" s="96" t="s">
        <v>73</v>
      </c>
      <c r="D38" s="96"/>
      <c r="E38" s="96"/>
      <c r="F38" s="96"/>
      <c r="G38" s="96">
        <v>0</v>
      </c>
      <c r="H38" s="96"/>
      <c r="I38" s="96"/>
      <c r="J38" s="96"/>
      <c r="K38" s="96">
        <v>0</v>
      </c>
    </row>
    <row r="39" spans="1:11" ht="92.25" hidden="1" customHeight="1" outlineLevel="1" thickBot="1" x14ac:dyDescent="0.25">
      <c r="A39" s="95">
        <v>4</v>
      </c>
      <c r="B39" s="162" t="s">
        <v>76</v>
      </c>
      <c r="C39" s="163"/>
      <c r="D39" s="163"/>
      <c r="E39" s="163"/>
      <c r="F39" s="163"/>
      <c r="G39" s="163"/>
      <c r="H39" s="163"/>
      <c r="I39" s="163"/>
      <c r="J39" s="163"/>
      <c r="K39" s="164"/>
    </row>
    <row r="40" spans="1:11" s="116" customFormat="1" ht="13.5" hidden="1" outlineLevel="1" thickBot="1" x14ac:dyDescent="0.25">
      <c r="A40" s="106" t="s">
        <v>117</v>
      </c>
      <c r="B40" s="113" t="s">
        <v>58</v>
      </c>
      <c r="C40" s="113" t="s">
        <v>59</v>
      </c>
      <c r="D40" s="114"/>
      <c r="E40" s="114"/>
      <c r="F40" s="114"/>
      <c r="G40" s="115" t="s">
        <v>77</v>
      </c>
      <c r="H40" s="114"/>
      <c r="I40" s="114"/>
      <c r="J40" s="114"/>
      <c r="K40" s="115" t="s">
        <v>77</v>
      </c>
    </row>
    <row r="41" spans="1:11" s="116" customFormat="1" ht="18" hidden="1" customHeight="1" outlineLevel="1" thickBot="1" x14ac:dyDescent="0.25">
      <c r="A41" s="106" t="s">
        <v>118</v>
      </c>
      <c r="B41" s="181" t="s">
        <v>193</v>
      </c>
      <c r="C41" s="182"/>
      <c r="D41" s="182"/>
      <c r="E41" s="182"/>
      <c r="F41" s="182"/>
      <c r="G41" s="182"/>
      <c r="H41" s="182"/>
      <c r="I41" s="182"/>
      <c r="J41" s="182"/>
      <c r="K41" s="183"/>
    </row>
    <row r="42" spans="1:11" s="116" customFormat="1" ht="13.5" hidden="1" outlineLevel="1" thickBot="1" x14ac:dyDescent="0.25">
      <c r="A42" s="107" t="s">
        <v>119</v>
      </c>
      <c r="B42" s="113" t="s">
        <v>61</v>
      </c>
      <c r="C42" s="113" t="s">
        <v>59</v>
      </c>
      <c r="D42" s="114"/>
      <c r="E42" s="114"/>
      <c r="F42" s="114"/>
      <c r="G42" s="115" t="s">
        <v>77</v>
      </c>
      <c r="H42" s="114"/>
      <c r="I42" s="114"/>
      <c r="J42" s="114"/>
      <c r="K42" s="115" t="s">
        <v>77</v>
      </c>
    </row>
    <row r="43" spans="1:11" s="116" customFormat="1" ht="13.5" hidden="1" outlineLevel="1" thickBot="1" x14ac:dyDescent="0.25">
      <c r="A43" s="107" t="s">
        <v>120</v>
      </c>
      <c r="B43" s="113" t="s">
        <v>63</v>
      </c>
      <c r="C43" s="113" t="s">
        <v>59</v>
      </c>
      <c r="D43" s="114"/>
      <c r="E43" s="114"/>
      <c r="F43" s="114"/>
      <c r="G43" s="115" t="s">
        <v>77</v>
      </c>
      <c r="H43" s="114"/>
      <c r="I43" s="114"/>
      <c r="J43" s="114"/>
      <c r="K43" s="115" t="s">
        <v>77</v>
      </c>
    </row>
    <row r="44" spans="1:11" s="116" customFormat="1" ht="13.5" hidden="1" outlineLevel="1" thickBot="1" x14ac:dyDescent="0.25">
      <c r="A44" s="107" t="s">
        <v>121</v>
      </c>
      <c r="B44" s="113" t="s">
        <v>64</v>
      </c>
      <c r="C44" s="113" t="s">
        <v>59</v>
      </c>
      <c r="D44" s="114"/>
      <c r="E44" s="114"/>
      <c r="F44" s="114"/>
      <c r="G44" s="115" t="s">
        <v>77</v>
      </c>
      <c r="H44" s="114"/>
      <c r="I44" s="114"/>
      <c r="J44" s="114"/>
      <c r="K44" s="115" t="s">
        <v>77</v>
      </c>
    </row>
    <row r="45" spans="1:11" s="116" customFormat="1" ht="18" hidden="1" customHeight="1" outlineLevel="1" thickBot="1" x14ac:dyDescent="0.25">
      <c r="A45" s="106" t="s">
        <v>122</v>
      </c>
      <c r="B45" s="181" t="s">
        <v>195</v>
      </c>
      <c r="C45" s="182"/>
      <c r="D45" s="182"/>
      <c r="E45" s="182"/>
      <c r="F45" s="182"/>
      <c r="G45" s="182"/>
      <c r="H45" s="182"/>
      <c r="I45" s="182"/>
      <c r="J45" s="182"/>
      <c r="K45" s="183"/>
    </row>
    <row r="46" spans="1:11" s="116" customFormat="1" ht="13.5" hidden="1" outlineLevel="1" thickBot="1" x14ac:dyDescent="0.25">
      <c r="A46" s="107" t="s">
        <v>123</v>
      </c>
      <c r="B46" s="113" t="s">
        <v>61</v>
      </c>
      <c r="C46" s="113" t="s">
        <v>59</v>
      </c>
      <c r="D46" s="114"/>
      <c r="E46" s="114"/>
      <c r="F46" s="114"/>
      <c r="G46" s="115" t="s">
        <v>77</v>
      </c>
      <c r="H46" s="114"/>
      <c r="I46" s="114"/>
      <c r="J46" s="114"/>
      <c r="K46" s="115" t="s">
        <v>77</v>
      </c>
    </row>
    <row r="47" spans="1:11" s="116" customFormat="1" ht="26.25" hidden="1" outlineLevel="1" thickBot="1" x14ac:dyDescent="0.25">
      <c r="A47" s="107" t="s">
        <v>124</v>
      </c>
      <c r="B47" s="113" t="s">
        <v>66</v>
      </c>
      <c r="C47" s="113" t="s">
        <v>59</v>
      </c>
      <c r="D47" s="114"/>
      <c r="E47" s="114"/>
      <c r="F47" s="114"/>
      <c r="G47" s="115" t="s">
        <v>77</v>
      </c>
      <c r="H47" s="114"/>
      <c r="I47" s="114"/>
      <c r="J47" s="114"/>
      <c r="K47" s="115" t="s">
        <v>77</v>
      </c>
    </row>
    <row r="48" spans="1:11" s="116" customFormat="1" ht="13.5" hidden="1" outlineLevel="1" thickBot="1" x14ac:dyDescent="0.25">
      <c r="A48" s="106" t="s">
        <v>125</v>
      </c>
      <c r="B48" s="113" t="s">
        <v>72</v>
      </c>
      <c r="C48" s="113" t="s">
        <v>73</v>
      </c>
      <c r="D48" s="114"/>
      <c r="E48" s="114"/>
      <c r="F48" s="114"/>
      <c r="G48" s="115" t="s">
        <v>77</v>
      </c>
      <c r="H48" s="114"/>
      <c r="I48" s="114"/>
      <c r="J48" s="114"/>
      <c r="K48" s="115" t="s">
        <v>77</v>
      </c>
    </row>
    <row r="49" spans="1:11" s="116" customFormat="1" ht="66.75" hidden="1" customHeight="1" outlineLevel="1" thickBot="1" x14ac:dyDescent="0.25">
      <c r="A49" s="95">
        <v>5</v>
      </c>
      <c r="B49" s="184" t="s">
        <v>78</v>
      </c>
      <c r="C49" s="185"/>
      <c r="D49" s="185"/>
      <c r="E49" s="185"/>
      <c r="F49" s="185"/>
      <c r="G49" s="185"/>
      <c r="H49" s="185"/>
      <c r="I49" s="185"/>
      <c r="J49" s="185"/>
      <c r="K49" s="186"/>
    </row>
    <row r="50" spans="1:11" s="116" customFormat="1" ht="13.5" hidden="1" outlineLevel="1" thickBot="1" x14ac:dyDescent="0.25">
      <c r="A50" s="106" t="s">
        <v>126</v>
      </c>
      <c r="B50" s="113" t="s">
        <v>58</v>
      </c>
      <c r="C50" s="113" t="s">
        <v>59</v>
      </c>
      <c r="D50" s="114"/>
      <c r="E50" s="114"/>
      <c r="F50" s="114"/>
      <c r="G50" s="115" t="s">
        <v>77</v>
      </c>
      <c r="H50" s="114"/>
      <c r="I50" s="114"/>
      <c r="J50" s="114"/>
      <c r="K50" s="115" t="s">
        <v>77</v>
      </c>
    </row>
    <row r="51" spans="1:11" s="116" customFormat="1" ht="18" hidden="1" customHeight="1" outlineLevel="1" thickBot="1" x14ac:dyDescent="0.25">
      <c r="A51" s="106" t="s">
        <v>127</v>
      </c>
      <c r="B51" s="181" t="s">
        <v>193</v>
      </c>
      <c r="C51" s="182"/>
      <c r="D51" s="182"/>
      <c r="E51" s="182"/>
      <c r="F51" s="182"/>
      <c r="G51" s="182"/>
      <c r="H51" s="182"/>
      <c r="I51" s="182"/>
      <c r="J51" s="182"/>
      <c r="K51" s="183"/>
    </row>
    <row r="52" spans="1:11" s="116" customFormat="1" ht="13.5" hidden="1" outlineLevel="1" thickBot="1" x14ac:dyDescent="0.25">
      <c r="A52" s="107" t="s">
        <v>128</v>
      </c>
      <c r="B52" s="113" t="s">
        <v>61</v>
      </c>
      <c r="C52" s="113" t="s">
        <v>59</v>
      </c>
      <c r="D52" s="114"/>
      <c r="E52" s="114"/>
      <c r="F52" s="114"/>
      <c r="G52" s="115" t="s">
        <v>77</v>
      </c>
      <c r="H52" s="114"/>
      <c r="I52" s="114"/>
      <c r="J52" s="114"/>
      <c r="K52" s="115" t="s">
        <v>77</v>
      </c>
    </row>
    <row r="53" spans="1:11" s="116" customFormat="1" ht="13.5" hidden="1" outlineLevel="1" thickBot="1" x14ac:dyDescent="0.25">
      <c r="A53" s="107" t="s">
        <v>129</v>
      </c>
      <c r="B53" s="113" t="s">
        <v>63</v>
      </c>
      <c r="C53" s="113" t="s">
        <v>59</v>
      </c>
      <c r="D53" s="114"/>
      <c r="E53" s="114"/>
      <c r="F53" s="114"/>
      <c r="G53" s="115" t="s">
        <v>77</v>
      </c>
      <c r="H53" s="114"/>
      <c r="I53" s="114"/>
      <c r="J53" s="114"/>
      <c r="K53" s="115" t="s">
        <v>77</v>
      </c>
    </row>
    <row r="54" spans="1:11" s="116" customFormat="1" ht="13.5" hidden="1" outlineLevel="1" thickBot="1" x14ac:dyDescent="0.25">
      <c r="A54" s="107" t="s">
        <v>130</v>
      </c>
      <c r="B54" s="113" t="s">
        <v>64</v>
      </c>
      <c r="C54" s="113" t="s">
        <v>59</v>
      </c>
      <c r="D54" s="114"/>
      <c r="E54" s="114"/>
      <c r="F54" s="114"/>
      <c r="G54" s="115" t="s">
        <v>77</v>
      </c>
      <c r="H54" s="114"/>
      <c r="I54" s="114"/>
      <c r="J54" s="114"/>
      <c r="K54" s="115" t="s">
        <v>77</v>
      </c>
    </row>
    <row r="55" spans="1:11" s="116" customFormat="1" ht="18" hidden="1" customHeight="1" outlineLevel="1" thickBot="1" x14ac:dyDescent="0.25">
      <c r="A55" s="106" t="s">
        <v>131</v>
      </c>
      <c r="B55" s="181" t="s">
        <v>195</v>
      </c>
      <c r="C55" s="182"/>
      <c r="D55" s="182"/>
      <c r="E55" s="182"/>
      <c r="F55" s="182"/>
      <c r="G55" s="182"/>
      <c r="H55" s="182"/>
      <c r="I55" s="182"/>
      <c r="J55" s="182"/>
      <c r="K55" s="183"/>
    </row>
    <row r="56" spans="1:11" s="116" customFormat="1" ht="13.5" hidden="1" outlineLevel="1" thickBot="1" x14ac:dyDescent="0.25">
      <c r="A56" s="107" t="s">
        <v>132</v>
      </c>
      <c r="B56" s="113" t="s">
        <v>70</v>
      </c>
      <c r="C56" s="113" t="s">
        <v>59</v>
      </c>
      <c r="D56" s="114"/>
      <c r="E56" s="114"/>
      <c r="F56" s="114"/>
      <c r="G56" s="115" t="s">
        <v>77</v>
      </c>
      <c r="H56" s="114"/>
      <c r="I56" s="114"/>
      <c r="J56" s="114"/>
      <c r="K56" s="115" t="s">
        <v>77</v>
      </c>
    </row>
    <row r="57" spans="1:11" s="116" customFormat="1" ht="26.25" hidden="1" outlineLevel="1" thickBot="1" x14ac:dyDescent="0.25">
      <c r="A57" s="107" t="s">
        <v>133</v>
      </c>
      <c r="B57" s="113" t="s">
        <v>66</v>
      </c>
      <c r="C57" s="113" t="s">
        <v>59</v>
      </c>
      <c r="D57" s="114"/>
      <c r="E57" s="114"/>
      <c r="F57" s="114"/>
      <c r="G57" s="115" t="s">
        <v>77</v>
      </c>
      <c r="H57" s="114"/>
      <c r="I57" s="114"/>
      <c r="J57" s="114"/>
      <c r="K57" s="115" t="s">
        <v>77</v>
      </c>
    </row>
    <row r="58" spans="1:11" s="116" customFormat="1" ht="13.5" hidden="1" outlineLevel="1" thickBot="1" x14ac:dyDescent="0.25">
      <c r="A58" s="106" t="s">
        <v>134</v>
      </c>
      <c r="B58" s="113" t="s">
        <v>72</v>
      </c>
      <c r="C58" s="113" t="s">
        <v>73</v>
      </c>
      <c r="D58" s="114"/>
      <c r="E58" s="114"/>
      <c r="F58" s="114"/>
      <c r="G58" s="115" t="s">
        <v>77</v>
      </c>
      <c r="H58" s="114"/>
      <c r="I58" s="114"/>
      <c r="J58" s="114"/>
      <c r="K58" s="115" t="s">
        <v>77</v>
      </c>
    </row>
    <row r="59" spans="1:11" ht="51" customHeight="1" collapsed="1" thickBot="1" x14ac:dyDescent="0.25">
      <c r="A59" s="95">
        <v>6</v>
      </c>
      <c r="B59" s="168" t="s">
        <v>79</v>
      </c>
      <c r="C59" s="169"/>
      <c r="D59" s="169"/>
      <c r="E59" s="169"/>
      <c r="F59" s="169"/>
      <c r="G59" s="169"/>
      <c r="H59" s="169"/>
      <c r="I59" s="169"/>
      <c r="J59" s="169"/>
      <c r="K59" s="170"/>
    </row>
    <row r="60" spans="1:11" ht="13.5" thickBot="1" x14ac:dyDescent="0.25">
      <c r="A60" s="106" t="s">
        <v>135</v>
      </c>
      <c r="B60" s="96" t="s">
        <v>58</v>
      </c>
      <c r="C60" s="96" t="s">
        <v>59</v>
      </c>
      <c r="D60" s="93" t="s">
        <v>77</v>
      </c>
      <c r="E60" s="93" t="s">
        <v>77</v>
      </c>
      <c r="F60" s="93" t="s">
        <v>77</v>
      </c>
      <c r="G60" s="146">
        <v>5.59</v>
      </c>
      <c r="H60" s="93" t="s">
        <v>77</v>
      </c>
      <c r="I60" s="93" t="s">
        <v>77</v>
      </c>
      <c r="J60" s="93" t="s">
        <v>77</v>
      </c>
      <c r="K60" s="138">
        <v>6.92</v>
      </c>
    </row>
    <row r="61" spans="1:11" ht="18" customHeight="1" thickBot="1" x14ac:dyDescent="0.25">
      <c r="A61" s="106" t="s">
        <v>136</v>
      </c>
      <c r="B61" s="165" t="s">
        <v>193</v>
      </c>
      <c r="C61" s="166"/>
      <c r="D61" s="166"/>
      <c r="E61" s="166"/>
      <c r="F61" s="166"/>
      <c r="G61" s="166"/>
      <c r="H61" s="166"/>
      <c r="I61" s="166"/>
      <c r="J61" s="166"/>
      <c r="K61" s="167"/>
    </row>
    <row r="62" spans="1:11" ht="13.5" thickBot="1" x14ac:dyDescent="0.25">
      <c r="A62" s="107" t="s">
        <v>137</v>
      </c>
      <c r="B62" s="96" t="s">
        <v>61</v>
      </c>
      <c r="C62" s="96" t="s">
        <v>59</v>
      </c>
      <c r="D62" s="93" t="s">
        <v>77</v>
      </c>
      <c r="E62" s="93" t="s">
        <v>77</v>
      </c>
      <c r="F62" s="93" t="s">
        <v>77</v>
      </c>
      <c r="G62" s="96">
        <v>4.4720000000000004</v>
      </c>
      <c r="H62" s="93" t="s">
        <v>77</v>
      </c>
      <c r="I62" s="93" t="s">
        <v>77</v>
      </c>
      <c r="J62" s="93" t="s">
        <v>77</v>
      </c>
      <c r="K62" s="97">
        <v>4.8440000000000003</v>
      </c>
    </row>
    <row r="63" spans="1:11" ht="13.5" thickBot="1" x14ac:dyDescent="0.25">
      <c r="A63" s="107" t="s">
        <v>138</v>
      </c>
      <c r="B63" s="96" t="s">
        <v>63</v>
      </c>
      <c r="C63" s="96" t="s">
        <v>59</v>
      </c>
      <c r="D63" s="93" t="s">
        <v>77</v>
      </c>
      <c r="E63" s="93" t="s">
        <v>77</v>
      </c>
      <c r="F63" s="93" t="s">
        <v>77</v>
      </c>
      <c r="G63" s="146">
        <v>5.59</v>
      </c>
      <c r="H63" s="93" t="s">
        <v>77</v>
      </c>
      <c r="I63" s="93" t="s">
        <v>77</v>
      </c>
      <c r="J63" s="93" t="s">
        <v>77</v>
      </c>
      <c r="K63" s="138">
        <v>6.92</v>
      </c>
    </row>
    <row r="64" spans="1:11" ht="13.5" thickBot="1" x14ac:dyDescent="0.25">
      <c r="A64" s="107" t="s">
        <v>139</v>
      </c>
      <c r="B64" s="96" t="s">
        <v>64</v>
      </c>
      <c r="C64" s="96" t="s">
        <v>59</v>
      </c>
      <c r="D64" s="93" t="s">
        <v>77</v>
      </c>
      <c r="E64" s="93" t="s">
        <v>77</v>
      </c>
      <c r="F64" s="93" t="s">
        <v>77</v>
      </c>
      <c r="G64" s="96">
        <v>6.7080000000000002</v>
      </c>
      <c r="H64" s="93" t="s">
        <v>77</v>
      </c>
      <c r="I64" s="93" t="s">
        <v>77</v>
      </c>
      <c r="J64" s="93" t="s">
        <v>77</v>
      </c>
      <c r="K64" s="138">
        <v>8.65</v>
      </c>
    </row>
    <row r="65" spans="1:11" ht="18" customHeight="1" thickBot="1" x14ac:dyDescent="0.25">
      <c r="A65" s="106" t="s">
        <v>140</v>
      </c>
      <c r="B65" s="165" t="s">
        <v>195</v>
      </c>
      <c r="C65" s="166"/>
      <c r="D65" s="166"/>
      <c r="E65" s="166"/>
      <c r="F65" s="166"/>
      <c r="G65" s="166"/>
      <c r="H65" s="166"/>
      <c r="I65" s="166"/>
      <c r="J65" s="166"/>
      <c r="K65" s="167"/>
    </row>
    <row r="66" spans="1:11" ht="13.5" thickBot="1" x14ac:dyDescent="0.25">
      <c r="A66" s="107" t="s">
        <v>141</v>
      </c>
      <c r="B66" s="96" t="s">
        <v>70</v>
      </c>
      <c r="C66" s="96" t="s">
        <v>59</v>
      </c>
      <c r="D66" s="93" t="s">
        <v>77</v>
      </c>
      <c r="E66" s="93" t="s">
        <v>77</v>
      </c>
      <c r="F66" s="93" t="s">
        <v>77</v>
      </c>
      <c r="G66" s="96">
        <v>4.4720000000000004</v>
      </c>
      <c r="H66" s="93" t="s">
        <v>77</v>
      </c>
      <c r="I66" s="93" t="s">
        <v>77</v>
      </c>
      <c r="J66" s="93" t="s">
        <v>77</v>
      </c>
      <c r="K66" s="97">
        <v>4.8440000000000003</v>
      </c>
    </row>
    <row r="67" spans="1:11" ht="26.25" thickBot="1" x14ac:dyDescent="0.25">
      <c r="A67" s="107" t="s">
        <v>142</v>
      </c>
      <c r="B67" s="96" t="s">
        <v>66</v>
      </c>
      <c r="C67" s="96" t="s">
        <v>59</v>
      </c>
      <c r="D67" s="93" t="s">
        <v>77</v>
      </c>
      <c r="E67" s="93" t="s">
        <v>77</v>
      </c>
      <c r="F67" s="93" t="s">
        <v>77</v>
      </c>
      <c r="G67" s="96">
        <v>6.4290000000000003</v>
      </c>
      <c r="H67" s="93" t="s">
        <v>77</v>
      </c>
      <c r="I67" s="93" t="s">
        <v>77</v>
      </c>
      <c r="J67" s="93" t="s">
        <v>77</v>
      </c>
      <c r="K67" s="97">
        <v>7.9580000000000002</v>
      </c>
    </row>
    <row r="68" spans="1:11" ht="13.5" thickBot="1" x14ac:dyDescent="0.25">
      <c r="A68" s="106" t="s">
        <v>143</v>
      </c>
      <c r="B68" s="96" t="s">
        <v>72</v>
      </c>
      <c r="C68" s="96" t="s">
        <v>73</v>
      </c>
      <c r="D68" s="93" t="s">
        <v>77</v>
      </c>
      <c r="E68" s="93" t="s">
        <v>77</v>
      </c>
      <c r="F68" s="93" t="s">
        <v>77</v>
      </c>
      <c r="G68" s="101">
        <v>2478</v>
      </c>
      <c r="H68" s="93" t="s">
        <v>77</v>
      </c>
      <c r="I68" s="93" t="s">
        <v>77</v>
      </c>
      <c r="J68" s="93" t="s">
        <v>77</v>
      </c>
      <c r="K68" s="101">
        <v>5917</v>
      </c>
    </row>
    <row r="69" spans="1:11" ht="66.75" customHeight="1" thickBot="1" x14ac:dyDescent="0.25">
      <c r="A69" s="95">
        <v>7</v>
      </c>
      <c r="B69" s="162" t="s">
        <v>80</v>
      </c>
      <c r="C69" s="163"/>
      <c r="D69" s="163"/>
      <c r="E69" s="163"/>
      <c r="F69" s="163"/>
      <c r="G69" s="163"/>
      <c r="H69" s="163"/>
      <c r="I69" s="163"/>
      <c r="J69" s="163"/>
      <c r="K69" s="164"/>
    </row>
    <row r="70" spans="1:11" ht="13.5" thickBot="1" x14ac:dyDescent="0.25">
      <c r="A70" s="106" t="s">
        <v>144</v>
      </c>
      <c r="B70" s="96" t="s">
        <v>58</v>
      </c>
      <c r="C70" s="96" t="s">
        <v>59</v>
      </c>
      <c r="D70" s="97"/>
      <c r="E70" s="97"/>
      <c r="F70" s="97"/>
      <c r="G70" s="97">
        <v>7.835</v>
      </c>
      <c r="H70" s="97"/>
      <c r="I70" s="97"/>
      <c r="J70" s="97"/>
      <c r="K70" s="97">
        <v>8.9359999999999999</v>
      </c>
    </row>
    <row r="71" spans="1:11" ht="18" customHeight="1" thickBot="1" x14ac:dyDescent="0.25">
      <c r="A71" s="106" t="s">
        <v>145</v>
      </c>
      <c r="B71" s="165" t="s">
        <v>193</v>
      </c>
      <c r="C71" s="166"/>
      <c r="D71" s="166"/>
      <c r="E71" s="166"/>
      <c r="F71" s="166"/>
      <c r="G71" s="166"/>
      <c r="H71" s="166"/>
      <c r="I71" s="166"/>
      <c r="J71" s="166"/>
      <c r="K71" s="167"/>
    </row>
    <row r="72" spans="1:11" ht="13.5" thickBot="1" x14ac:dyDescent="0.25">
      <c r="A72" s="107" t="s">
        <v>146</v>
      </c>
      <c r="B72" s="96" t="s">
        <v>61</v>
      </c>
      <c r="C72" s="96" t="s">
        <v>59</v>
      </c>
      <c r="D72" s="97"/>
      <c r="E72" s="97"/>
      <c r="F72" s="97"/>
      <c r="G72" s="97">
        <v>5.484</v>
      </c>
      <c r="H72" s="97"/>
      <c r="I72" s="97"/>
      <c r="J72" s="97"/>
      <c r="K72" s="97">
        <v>6.2549999999999999</v>
      </c>
    </row>
    <row r="73" spans="1:11" ht="13.5" thickBot="1" x14ac:dyDescent="0.25">
      <c r="A73" s="107" t="s">
        <v>147</v>
      </c>
      <c r="B73" s="96" t="s">
        <v>63</v>
      </c>
      <c r="C73" s="96" t="s">
        <v>59</v>
      </c>
      <c r="D73" s="97"/>
      <c r="E73" s="97"/>
      <c r="F73" s="97"/>
      <c r="G73" s="97">
        <v>7.835</v>
      </c>
      <c r="H73" s="97"/>
      <c r="I73" s="97"/>
      <c r="J73" s="97"/>
      <c r="K73" s="97">
        <v>8.9359999999999999</v>
      </c>
    </row>
    <row r="74" spans="1:11" ht="13.5" thickBot="1" x14ac:dyDescent="0.25">
      <c r="A74" s="107" t="s">
        <v>148</v>
      </c>
      <c r="B74" s="96" t="s">
        <v>81</v>
      </c>
      <c r="C74" s="96" t="s">
        <v>62</v>
      </c>
      <c r="D74" s="97"/>
      <c r="E74" s="97"/>
      <c r="F74" s="97"/>
      <c r="G74" s="97">
        <v>9.7940000000000005</v>
      </c>
      <c r="H74" s="97"/>
      <c r="I74" s="97"/>
      <c r="J74" s="97"/>
      <c r="K74" s="97">
        <v>11.17</v>
      </c>
    </row>
    <row r="75" spans="1:11" ht="18" customHeight="1" thickBot="1" x14ac:dyDescent="0.25">
      <c r="A75" s="106" t="s">
        <v>149</v>
      </c>
      <c r="B75" s="165" t="s">
        <v>195</v>
      </c>
      <c r="C75" s="166"/>
      <c r="D75" s="166"/>
      <c r="E75" s="166"/>
      <c r="F75" s="166"/>
      <c r="G75" s="166"/>
      <c r="H75" s="166"/>
      <c r="I75" s="166"/>
      <c r="J75" s="166"/>
      <c r="K75" s="167"/>
    </row>
    <row r="76" spans="1:11" ht="13.5" thickBot="1" x14ac:dyDescent="0.25">
      <c r="A76" s="107" t="s">
        <v>150</v>
      </c>
      <c r="B76" s="96" t="s">
        <v>61</v>
      </c>
      <c r="C76" s="96" t="s">
        <v>59</v>
      </c>
      <c r="D76" s="97"/>
      <c r="E76" s="97"/>
      <c r="F76" s="97"/>
      <c r="G76" s="97">
        <v>5.484</v>
      </c>
      <c r="H76" s="97"/>
      <c r="I76" s="97"/>
      <c r="J76" s="97"/>
      <c r="K76" s="97">
        <v>6.2549999999999999</v>
      </c>
    </row>
    <row r="77" spans="1:11" ht="26.25" thickBot="1" x14ac:dyDescent="0.25">
      <c r="A77" s="107" t="s">
        <v>151</v>
      </c>
      <c r="B77" s="96" t="s">
        <v>66</v>
      </c>
      <c r="C77" s="96" t="s">
        <v>59</v>
      </c>
      <c r="D77" s="97"/>
      <c r="E77" s="97"/>
      <c r="F77" s="97"/>
      <c r="G77" s="138">
        <v>9.01</v>
      </c>
      <c r="H77" s="97"/>
      <c r="I77" s="97"/>
      <c r="J77" s="97"/>
      <c r="K77" s="97">
        <v>10.276999999999999</v>
      </c>
    </row>
    <row r="78" spans="1:11" ht="13.5" thickBot="1" x14ac:dyDescent="0.25">
      <c r="A78" s="106" t="s">
        <v>152</v>
      </c>
      <c r="B78" s="96" t="s">
        <v>72</v>
      </c>
      <c r="C78" s="96" t="s">
        <v>73</v>
      </c>
      <c r="D78" s="97"/>
      <c r="E78" s="97"/>
      <c r="F78" s="97"/>
      <c r="G78" s="101">
        <v>1621</v>
      </c>
      <c r="H78" s="97"/>
      <c r="I78" s="97"/>
      <c r="J78" s="97"/>
      <c r="K78" s="101">
        <v>3022</v>
      </c>
    </row>
    <row r="79" spans="1:11" ht="54" customHeight="1" thickBot="1" x14ac:dyDescent="0.25">
      <c r="A79" s="95">
        <v>8</v>
      </c>
      <c r="B79" s="162" t="s">
        <v>82</v>
      </c>
      <c r="C79" s="163"/>
      <c r="D79" s="163"/>
      <c r="E79" s="163"/>
      <c r="F79" s="163"/>
      <c r="G79" s="163"/>
      <c r="H79" s="163"/>
      <c r="I79" s="163"/>
      <c r="J79" s="163"/>
      <c r="K79" s="164"/>
    </row>
    <row r="80" spans="1:11" ht="13.5" thickBot="1" x14ac:dyDescent="0.25">
      <c r="A80" s="106" t="s">
        <v>153</v>
      </c>
      <c r="B80" s="96" t="s">
        <v>58</v>
      </c>
      <c r="C80" s="96" t="s">
        <v>59</v>
      </c>
      <c r="D80" s="97"/>
      <c r="E80" s="97"/>
      <c r="F80" s="97"/>
      <c r="G80" s="97">
        <v>7.835</v>
      </c>
      <c r="H80" s="97"/>
      <c r="I80" s="97"/>
      <c r="J80" s="97"/>
      <c r="K80" s="97">
        <v>8.9359999999999999</v>
      </c>
    </row>
    <row r="81" spans="1:11" ht="18" customHeight="1" thickBot="1" x14ac:dyDescent="0.25">
      <c r="A81" s="106" t="s">
        <v>154</v>
      </c>
      <c r="B81" s="165" t="s">
        <v>193</v>
      </c>
      <c r="C81" s="166"/>
      <c r="D81" s="166"/>
      <c r="E81" s="166"/>
      <c r="F81" s="166"/>
      <c r="G81" s="166"/>
      <c r="H81" s="166"/>
      <c r="I81" s="166"/>
      <c r="J81" s="166"/>
      <c r="K81" s="167"/>
    </row>
    <row r="82" spans="1:11" ht="13.5" thickBot="1" x14ac:dyDescent="0.25">
      <c r="A82" s="107" t="s">
        <v>155</v>
      </c>
      <c r="B82" s="96" t="s">
        <v>61</v>
      </c>
      <c r="C82" s="96" t="s">
        <v>59</v>
      </c>
      <c r="D82" s="97"/>
      <c r="E82" s="97"/>
      <c r="F82" s="97"/>
      <c r="G82" s="97">
        <v>5.484</v>
      </c>
      <c r="H82" s="97"/>
      <c r="I82" s="97"/>
      <c r="J82" s="97"/>
      <c r="K82" s="97">
        <v>6.2549999999999999</v>
      </c>
    </row>
    <row r="83" spans="1:11" ht="13.5" thickBot="1" x14ac:dyDescent="0.25">
      <c r="A83" s="107" t="s">
        <v>156</v>
      </c>
      <c r="B83" s="96" t="s">
        <v>63</v>
      </c>
      <c r="C83" s="96" t="s">
        <v>59</v>
      </c>
      <c r="D83" s="97"/>
      <c r="E83" s="97"/>
      <c r="F83" s="97"/>
      <c r="G83" s="97">
        <v>7.835</v>
      </c>
      <c r="H83" s="97"/>
      <c r="I83" s="97"/>
      <c r="J83" s="97"/>
      <c r="K83" s="97">
        <v>8.9359999999999999</v>
      </c>
    </row>
    <row r="84" spans="1:11" ht="13.5" thickBot="1" x14ac:dyDescent="0.25">
      <c r="A84" s="107" t="s">
        <v>157</v>
      </c>
      <c r="B84" s="96" t="s">
        <v>64</v>
      </c>
      <c r="C84" s="96" t="s">
        <v>59</v>
      </c>
      <c r="D84" s="97"/>
      <c r="E84" s="97"/>
      <c r="F84" s="97"/>
      <c r="G84" s="97">
        <v>9.7940000000000005</v>
      </c>
      <c r="H84" s="97"/>
      <c r="I84" s="97"/>
      <c r="J84" s="97"/>
      <c r="K84" s="138">
        <v>11.17</v>
      </c>
    </row>
    <row r="85" spans="1:11" ht="18" customHeight="1" thickBot="1" x14ac:dyDescent="0.25">
      <c r="A85" s="106" t="s">
        <v>158</v>
      </c>
      <c r="B85" s="165" t="s">
        <v>195</v>
      </c>
      <c r="C85" s="166"/>
      <c r="D85" s="166"/>
      <c r="E85" s="166"/>
      <c r="F85" s="166"/>
      <c r="G85" s="166"/>
      <c r="H85" s="166"/>
      <c r="I85" s="166"/>
      <c r="J85" s="166"/>
      <c r="K85" s="167"/>
    </row>
    <row r="86" spans="1:11" ht="13.5" thickBot="1" x14ac:dyDescent="0.25">
      <c r="A86" s="107" t="s">
        <v>159</v>
      </c>
      <c r="B86" s="96" t="s">
        <v>70</v>
      </c>
      <c r="C86" s="96" t="s">
        <v>59</v>
      </c>
      <c r="D86" s="97"/>
      <c r="E86" s="97"/>
      <c r="F86" s="97"/>
      <c r="G86" s="97">
        <v>5.484</v>
      </c>
      <c r="H86" s="97"/>
      <c r="I86" s="97"/>
      <c r="J86" s="97"/>
      <c r="K86" s="97">
        <v>6.2549999999999999</v>
      </c>
    </row>
    <row r="87" spans="1:11" ht="26.25" thickBot="1" x14ac:dyDescent="0.25">
      <c r="A87" s="107" t="s">
        <v>160</v>
      </c>
      <c r="B87" s="96" t="s">
        <v>66</v>
      </c>
      <c r="C87" s="96" t="s">
        <v>59</v>
      </c>
      <c r="D87" s="97"/>
      <c r="E87" s="97"/>
      <c r="F87" s="97"/>
      <c r="G87" s="138">
        <v>9.01</v>
      </c>
      <c r="H87" s="97"/>
      <c r="I87" s="97"/>
      <c r="J87" s="97"/>
      <c r="K87" s="97">
        <v>10.276999999999999</v>
      </c>
    </row>
    <row r="88" spans="1:11" ht="13.5" thickBot="1" x14ac:dyDescent="0.25">
      <c r="A88" s="106" t="s">
        <v>161</v>
      </c>
      <c r="B88" s="96" t="s">
        <v>72</v>
      </c>
      <c r="C88" s="96" t="s">
        <v>73</v>
      </c>
      <c r="D88" s="97"/>
      <c r="E88" s="97"/>
      <c r="F88" s="97"/>
      <c r="G88" s="101">
        <v>14247</v>
      </c>
      <c r="H88" s="97"/>
      <c r="I88" s="97"/>
      <c r="J88" s="97"/>
      <c r="K88" s="101">
        <v>10581</v>
      </c>
    </row>
    <row r="89" spans="1:11" ht="66.75" customHeight="1" thickBot="1" x14ac:dyDescent="0.25">
      <c r="A89" s="95">
        <v>9</v>
      </c>
      <c r="B89" s="162" t="s">
        <v>83</v>
      </c>
      <c r="C89" s="163"/>
      <c r="D89" s="163"/>
      <c r="E89" s="163"/>
      <c r="F89" s="163"/>
      <c r="G89" s="163"/>
      <c r="H89" s="163"/>
      <c r="I89" s="163"/>
      <c r="J89" s="163"/>
      <c r="K89" s="164"/>
    </row>
    <row r="90" spans="1:11" ht="13.5" thickBot="1" x14ac:dyDescent="0.25">
      <c r="A90" s="106" t="s">
        <v>162</v>
      </c>
      <c r="B90" s="96" t="s">
        <v>58</v>
      </c>
      <c r="C90" s="96" t="s">
        <v>59</v>
      </c>
      <c r="D90" s="97"/>
      <c r="E90" s="97"/>
      <c r="F90" s="97"/>
      <c r="G90" s="97">
        <v>20.556000000000001</v>
      </c>
      <c r="H90" s="97"/>
      <c r="I90" s="97"/>
      <c r="J90" s="97"/>
      <c r="K90" s="97">
        <v>20.361000000000001</v>
      </c>
    </row>
    <row r="91" spans="1:11" ht="18" customHeight="1" thickBot="1" x14ac:dyDescent="0.25">
      <c r="A91" s="106" t="s">
        <v>163</v>
      </c>
      <c r="B91" s="165" t="s">
        <v>193</v>
      </c>
      <c r="C91" s="166"/>
      <c r="D91" s="166"/>
      <c r="E91" s="166"/>
      <c r="F91" s="166"/>
      <c r="G91" s="166"/>
      <c r="H91" s="166"/>
      <c r="I91" s="166"/>
      <c r="J91" s="166"/>
      <c r="K91" s="167"/>
    </row>
    <row r="92" spans="1:11" ht="13.5" thickBot="1" x14ac:dyDescent="0.25">
      <c r="A92" s="107" t="s">
        <v>164</v>
      </c>
      <c r="B92" s="96" t="s">
        <v>61</v>
      </c>
      <c r="C92" s="96" t="s">
        <v>59</v>
      </c>
      <c r="D92" s="97"/>
      <c r="E92" s="97"/>
      <c r="F92" s="97"/>
      <c r="G92" s="97">
        <v>14.388999999999999</v>
      </c>
      <c r="H92" s="97"/>
      <c r="I92" s="97"/>
      <c r="J92" s="97"/>
      <c r="K92" s="97">
        <v>14.253</v>
      </c>
    </row>
    <row r="93" spans="1:11" ht="13.5" thickBot="1" x14ac:dyDescent="0.25">
      <c r="A93" s="107" t="s">
        <v>165</v>
      </c>
      <c r="B93" s="96" t="s">
        <v>63</v>
      </c>
      <c r="C93" s="96" t="s">
        <v>59</v>
      </c>
      <c r="D93" s="97"/>
      <c r="E93" s="97"/>
      <c r="F93" s="97"/>
      <c r="G93" s="97">
        <v>20.556000000000001</v>
      </c>
      <c r="H93" s="97"/>
      <c r="I93" s="97"/>
      <c r="J93" s="97"/>
      <c r="K93" s="97">
        <v>20.361000000000001</v>
      </c>
    </row>
    <row r="94" spans="1:11" ht="13.5" thickBot="1" x14ac:dyDescent="0.25">
      <c r="A94" s="107" t="s">
        <v>166</v>
      </c>
      <c r="B94" s="96" t="s">
        <v>64</v>
      </c>
      <c r="C94" s="96" t="s">
        <v>59</v>
      </c>
      <c r="D94" s="97"/>
      <c r="E94" s="97"/>
      <c r="F94" s="97"/>
      <c r="G94" s="97">
        <v>25.696000000000002</v>
      </c>
      <c r="H94" s="97"/>
      <c r="I94" s="97"/>
      <c r="J94" s="97"/>
      <c r="K94" s="97">
        <v>25.452000000000002</v>
      </c>
    </row>
    <row r="95" spans="1:11" ht="18" customHeight="1" thickBot="1" x14ac:dyDescent="0.25">
      <c r="A95" s="106" t="s">
        <v>167</v>
      </c>
      <c r="B95" s="165" t="s">
        <v>195</v>
      </c>
      <c r="C95" s="166"/>
      <c r="D95" s="166"/>
      <c r="E95" s="166"/>
      <c r="F95" s="166"/>
      <c r="G95" s="166"/>
      <c r="H95" s="166"/>
      <c r="I95" s="166"/>
      <c r="J95" s="166"/>
      <c r="K95" s="167"/>
    </row>
    <row r="96" spans="1:11" ht="13.5" thickBot="1" x14ac:dyDescent="0.25">
      <c r="A96" s="107" t="s">
        <v>168</v>
      </c>
      <c r="B96" s="96" t="s">
        <v>61</v>
      </c>
      <c r="C96" s="96" t="s">
        <v>59</v>
      </c>
      <c r="D96" s="97"/>
      <c r="E96" s="97"/>
      <c r="F96" s="97"/>
      <c r="G96" s="97">
        <v>14.388999999999999</v>
      </c>
      <c r="H96" s="97"/>
      <c r="I96" s="97"/>
      <c r="J96" s="97"/>
      <c r="K96" s="97">
        <v>14.253</v>
      </c>
    </row>
    <row r="97" spans="1:11" ht="42.75" customHeight="1" thickBot="1" x14ac:dyDescent="0.25">
      <c r="A97" s="107" t="s">
        <v>169</v>
      </c>
      <c r="B97" s="96" t="s">
        <v>66</v>
      </c>
      <c r="C97" s="96" t="s">
        <v>59</v>
      </c>
      <c r="D97" s="97"/>
      <c r="E97" s="97"/>
      <c r="F97" s="97"/>
      <c r="G97" s="138">
        <v>23.64</v>
      </c>
      <c r="H97" s="97"/>
      <c r="I97" s="97"/>
      <c r="J97" s="97"/>
      <c r="K97" s="97">
        <v>23.414999999999999</v>
      </c>
    </row>
    <row r="98" spans="1:11" ht="13.5" thickBot="1" x14ac:dyDescent="0.25">
      <c r="A98" s="106" t="s">
        <v>170</v>
      </c>
      <c r="B98" s="96" t="s">
        <v>72</v>
      </c>
      <c r="C98" s="96" t="s">
        <v>73</v>
      </c>
      <c r="D98" s="97"/>
      <c r="E98" s="97"/>
      <c r="F98" s="97"/>
      <c r="G98" s="97">
        <v>0</v>
      </c>
      <c r="H98" s="97"/>
      <c r="I98" s="97"/>
      <c r="J98" s="97"/>
      <c r="K98" s="97">
        <v>0</v>
      </c>
    </row>
    <row r="99" spans="1:11" ht="66.75" customHeight="1" thickBot="1" x14ac:dyDescent="0.25">
      <c r="A99" s="95">
        <v>10</v>
      </c>
      <c r="B99" s="162" t="s">
        <v>84</v>
      </c>
      <c r="C99" s="163"/>
      <c r="D99" s="163"/>
      <c r="E99" s="163"/>
      <c r="F99" s="163"/>
      <c r="G99" s="163"/>
      <c r="H99" s="163"/>
      <c r="I99" s="163"/>
      <c r="J99" s="163"/>
      <c r="K99" s="164"/>
    </row>
    <row r="100" spans="1:11" ht="13.5" thickBot="1" x14ac:dyDescent="0.25">
      <c r="A100" s="106" t="s">
        <v>171</v>
      </c>
      <c r="B100" s="96" t="s">
        <v>58</v>
      </c>
      <c r="C100" s="96" t="s">
        <v>59</v>
      </c>
      <c r="D100" s="97"/>
      <c r="E100" s="97"/>
      <c r="F100" s="97"/>
      <c r="G100" s="97">
        <v>20.556000000000001</v>
      </c>
      <c r="H100" s="97"/>
      <c r="I100" s="97"/>
      <c r="J100" s="97"/>
      <c r="K100" s="97">
        <v>20.361000000000001</v>
      </c>
    </row>
    <row r="101" spans="1:11" ht="18" customHeight="1" thickBot="1" x14ac:dyDescent="0.25">
      <c r="A101" s="106" t="s">
        <v>172</v>
      </c>
      <c r="B101" s="165" t="s">
        <v>193</v>
      </c>
      <c r="C101" s="166"/>
      <c r="D101" s="166"/>
      <c r="E101" s="166"/>
      <c r="F101" s="166"/>
      <c r="G101" s="166"/>
      <c r="H101" s="166"/>
      <c r="I101" s="166"/>
      <c r="J101" s="166"/>
      <c r="K101" s="167"/>
    </row>
    <row r="102" spans="1:11" ht="13.5" thickBot="1" x14ac:dyDescent="0.25">
      <c r="A102" s="107" t="s">
        <v>173</v>
      </c>
      <c r="B102" s="96" t="s">
        <v>61</v>
      </c>
      <c r="C102" s="96" t="s">
        <v>59</v>
      </c>
      <c r="D102" s="97"/>
      <c r="E102" s="97"/>
      <c r="F102" s="97"/>
      <c r="G102" s="97">
        <v>14.388999999999999</v>
      </c>
      <c r="H102" s="97"/>
      <c r="I102" s="97"/>
      <c r="J102" s="97"/>
      <c r="K102" s="97">
        <v>14.253</v>
      </c>
    </row>
    <row r="103" spans="1:11" ht="13.5" thickBot="1" x14ac:dyDescent="0.25">
      <c r="A103" s="107" t="s">
        <v>174</v>
      </c>
      <c r="B103" s="96" t="s">
        <v>63</v>
      </c>
      <c r="C103" s="96" t="s">
        <v>59</v>
      </c>
      <c r="D103" s="97"/>
      <c r="E103" s="97"/>
      <c r="F103" s="97"/>
      <c r="G103" s="97">
        <v>20.556000000000001</v>
      </c>
      <c r="H103" s="97"/>
      <c r="I103" s="97"/>
      <c r="J103" s="97"/>
      <c r="K103" s="97">
        <v>20.361000000000001</v>
      </c>
    </row>
    <row r="104" spans="1:11" ht="13.5" thickBot="1" x14ac:dyDescent="0.25">
      <c r="A104" s="107" t="s">
        <v>175</v>
      </c>
      <c r="B104" s="96" t="s">
        <v>64</v>
      </c>
      <c r="C104" s="96" t="s">
        <v>59</v>
      </c>
      <c r="D104" s="97"/>
      <c r="E104" s="97"/>
      <c r="F104" s="97"/>
      <c r="G104" s="97">
        <v>25.696000000000002</v>
      </c>
      <c r="H104" s="97"/>
      <c r="I104" s="97"/>
      <c r="J104" s="97"/>
      <c r="K104" s="97">
        <v>25.452000000000002</v>
      </c>
    </row>
    <row r="105" spans="1:11" ht="18" customHeight="1" thickBot="1" x14ac:dyDescent="0.25">
      <c r="A105" s="106" t="s">
        <v>176</v>
      </c>
      <c r="B105" s="165" t="s">
        <v>195</v>
      </c>
      <c r="C105" s="166"/>
      <c r="D105" s="166"/>
      <c r="E105" s="166"/>
      <c r="F105" s="166"/>
      <c r="G105" s="166"/>
      <c r="H105" s="166"/>
      <c r="I105" s="166"/>
      <c r="J105" s="166"/>
      <c r="K105" s="167"/>
    </row>
    <row r="106" spans="1:11" ht="13.5" thickBot="1" x14ac:dyDescent="0.25">
      <c r="A106" s="107" t="s">
        <v>177</v>
      </c>
      <c r="B106" s="96" t="s">
        <v>61</v>
      </c>
      <c r="C106" s="96" t="s">
        <v>59</v>
      </c>
      <c r="D106" s="97"/>
      <c r="E106" s="97"/>
      <c r="F106" s="97"/>
      <c r="G106" s="97">
        <v>14.388999999999999</v>
      </c>
      <c r="H106" s="97"/>
      <c r="I106" s="97"/>
      <c r="J106" s="97"/>
      <c r="K106" s="97">
        <v>14.253</v>
      </c>
    </row>
    <row r="107" spans="1:11" ht="26.25" thickBot="1" x14ac:dyDescent="0.25">
      <c r="A107" s="107" t="s">
        <v>178</v>
      </c>
      <c r="B107" s="96" t="s">
        <v>66</v>
      </c>
      <c r="C107" s="96" t="s">
        <v>59</v>
      </c>
      <c r="D107" s="97"/>
      <c r="E107" s="97"/>
      <c r="F107" s="97"/>
      <c r="G107" s="138">
        <v>23.64</v>
      </c>
      <c r="H107" s="97"/>
      <c r="I107" s="97"/>
      <c r="J107" s="97"/>
      <c r="K107" s="97">
        <v>23.414999999999999</v>
      </c>
    </row>
    <row r="108" spans="1:11" ht="13.5" thickBot="1" x14ac:dyDescent="0.25">
      <c r="A108" s="106" t="s">
        <v>179</v>
      </c>
      <c r="B108" s="96" t="s">
        <v>72</v>
      </c>
      <c r="C108" s="96" t="s">
        <v>73</v>
      </c>
      <c r="D108" s="97"/>
      <c r="E108" s="97"/>
      <c r="F108" s="97"/>
      <c r="G108" s="97">
        <v>0</v>
      </c>
      <c r="H108" s="97"/>
      <c r="I108" s="97"/>
      <c r="J108" s="97"/>
      <c r="K108" s="97">
        <v>0</v>
      </c>
    </row>
    <row r="109" spans="1:11" ht="51" hidden="1" customHeight="1" outlineLevel="1" thickBot="1" x14ac:dyDescent="0.25">
      <c r="A109" s="95">
        <v>11</v>
      </c>
      <c r="B109" s="162" t="s">
        <v>85</v>
      </c>
      <c r="C109" s="163"/>
      <c r="D109" s="163"/>
      <c r="E109" s="163"/>
      <c r="F109" s="163"/>
      <c r="G109" s="163"/>
      <c r="H109" s="163"/>
      <c r="I109" s="163"/>
      <c r="J109" s="163"/>
      <c r="K109" s="164"/>
    </row>
    <row r="110" spans="1:11" s="116" customFormat="1" ht="13.5" hidden="1" outlineLevel="1" thickBot="1" x14ac:dyDescent="0.25">
      <c r="A110" s="106" t="s">
        <v>180</v>
      </c>
      <c r="B110" s="113" t="s">
        <v>58</v>
      </c>
      <c r="C110" s="113" t="s">
        <v>59</v>
      </c>
      <c r="D110" s="114"/>
      <c r="E110" s="114"/>
      <c r="F110" s="114"/>
      <c r="G110" s="114"/>
      <c r="H110" s="114"/>
      <c r="I110" s="114"/>
      <c r="J110" s="114"/>
      <c r="K110" s="114"/>
    </row>
    <row r="111" spans="1:11" s="116" customFormat="1" ht="18" hidden="1" customHeight="1" outlineLevel="1" thickBot="1" x14ac:dyDescent="0.25">
      <c r="A111" s="106" t="s">
        <v>181</v>
      </c>
      <c r="B111" s="181" t="s">
        <v>193</v>
      </c>
      <c r="C111" s="182"/>
      <c r="D111" s="182"/>
      <c r="E111" s="182"/>
      <c r="F111" s="182"/>
      <c r="G111" s="182"/>
      <c r="H111" s="182"/>
      <c r="I111" s="182"/>
      <c r="J111" s="182"/>
      <c r="K111" s="183"/>
    </row>
    <row r="112" spans="1:11" s="116" customFormat="1" ht="13.5" hidden="1" outlineLevel="1" thickBot="1" x14ac:dyDescent="0.25">
      <c r="A112" s="107" t="s">
        <v>182</v>
      </c>
      <c r="B112" s="113" t="s">
        <v>61</v>
      </c>
      <c r="C112" s="113" t="s">
        <v>59</v>
      </c>
      <c r="D112" s="114"/>
      <c r="E112" s="114"/>
      <c r="F112" s="114"/>
      <c r="G112" s="114"/>
      <c r="H112" s="114"/>
      <c r="I112" s="114"/>
      <c r="J112" s="114"/>
      <c r="K112" s="114"/>
    </row>
    <row r="113" spans="1:11" s="116" customFormat="1" ht="13.5" hidden="1" outlineLevel="1" thickBot="1" x14ac:dyDescent="0.25">
      <c r="A113" s="107" t="s">
        <v>183</v>
      </c>
      <c r="B113" s="113" t="s">
        <v>63</v>
      </c>
      <c r="C113" s="113" t="s">
        <v>59</v>
      </c>
      <c r="D113" s="114"/>
      <c r="E113" s="114"/>
      <c r="F113" s="114"/>
      <c r="G113" s="114"/>
      <c r="H113" s="114"/>
      <c r="I113" s="114"/>
      <c r="J113" s="114"/>
      <c r="K113" s="114"/>
    </row>
    <row r="114" spans="1:11" s="116" customFormat="1" ht="13.5" hidden="1" outlineLevel="1" thickBot="1" x14ac:dyDescent="0.25">
      <c r="A114" s="107" t="s">
        <v>184</v>
      </c>
      <c r="B114" s="113" t="s">
        <v>81</v>
      </c>
      <c r="C114" s="113" t="s">
        <v>59</v>
      </c>
      <c r="D114" s="114"/>
      <c r="E114" s="114"/>
      <c r="F114" s="114"/>
      <c r="G114" s="114"/>
      <c r="H114" s="114"/>
      <c r="I114" s="114"/>
      <c r="J114" s="114"/>
      <c r="K114" s="114"/>
    </row>
    <row r="115" spans="1:11" s="116" customFormat="1" ht="18" hidden="1" customHeight="1" outlineLevel="1" thickBot="1" x14ac:dyDescent="0.25">
      <c r="A115" s="106" t="s">
        <v>185</v>
      </c>
      <c r="B115" s="181" t="s">
        <v>195</v>
      </c>
      <c r="C115" s="182"/>
      <c r="D115" s="182"/>
      <c r="E115" s="182"/>
      <c r="F115" s="182"/>
      <c r="G115" s="182"/>
      <c r="H115" s="182"/>
      <c r="I115" s="182"/>
      <c r="J115" s="182"/>
      <c r="K115" s="183"/>
    </row>
    <row r="116" spans="1:11" s="116" customFormat="1" ht="13.5" hidden="1" outlineLevel="1" thickBot="1" x14ac:dyDescent="0.25">
      <c r="A116" s="107" t="s">
        <v>186</v>
      </c>
      <c r="B116" s="113" t="s">
        <v>70</v>
      </c>
      <c r="C116" s="113" t="s">
        <v>59</v>
      </c>
      <c r="D116" s="114"/>
      <c r="E116" s="114"/>
      <c r="F116" s="114"/>
      <c r="G116" s="114"/>
      <c r="H116" s="114"/>
      <c r="I116" s="114"/>
      <c r="J116" s="114"/>
      <c r="K116" s="114"/>
    </row>
    <row r="117" spans="1:11" s="116" customFormat="1" ht="26.25" hidden="1" outlineLevel="1" thickBot="1" x14ac:dyDescent="0.25">
      <c r="A117" s="107" t="s">
        <v>187</v>
      </c>
      <c r="B117" s="113" t="s">
        <v>66</v>
      </c>
      <c r="C117" s="113" t="s">
        <v>59</v>
      </c>
      <c r="D117" s="114"/>
      <c r="E117" s="114"/>
      <c r="F117" s="114"/>
      <c r="G117" s="114"/>
      <c r="H117" s="114"/>
      <c r="I117" s="114"/>
      <c r="J117" s="114"/>
      <c r="K117" s="114"/>
    </row>
    <row r="118" spans="1:11" s="116" customFormat="1" ht="13.5" hidden="1" outlineLevel="1" thickBot="1" x14ac:dyDescent="0.25">
      <c r="A118" s="106" t="s">
        <v>188</v>
      </c>
      <c r="B118" s="113" t="s">
        <v>72</v>
      </c>
      <c r="C118" s="113" t="s">
        <v>73</v>
      </c>
      <c r="D118" s="114"/>
      <c r="E118" s="114"/>
      <c r="F118" s="114"/>
      <c r="G118" s="114"/>
      <c r="H118" s="114"/>
      <c r="I118" s="114"/>
      <c r="J118" s="114"/>
      <c r="K118" s="114"/>
    </row>
    <row r="119" spans="1:11" collapsed="1" x14ac:dyDescent="0.2">
      <c r="A119" s="180" t="s">
        <v>86</v>
      </c>
      <c r="B119" s="180"/>
      <c r="C119" s="180"/>
      <c r="D119" s="180"/>
      <c r="E119" s="180"/>
      <c r="F119" s="180"/>
      <c r="G119" s="180"/>
      <c r="H119" s="180"/>
      <c r="I119" s="180"/>
      <c r="J119" s="180"/>
      <c r="K119" s="180"/>
    </row>
    <row r="120" spans="1:11" ht="52.5" customHeight="1" x14ac:dyDescent="0.2">
      <c r="A120" s="157" t="s">
        <v>87</v>
      </c>
      <c r="B120" s="157"/>
      <c r="C120" s="157"/>
      <c r="D120" s="157"/>
      <c r="E120" s="157"/>
      <c r="F120" s="157"/>
      <c r="G120" s="157"/>
      <c r="H120" s="157"/>
      <c r="I120" s="157"/>
      <c r="J120" s="157"/>
      <c r="K120" s="157"/>
    </row>
    <row r="121" spans="1:11" ht="19.5" customHeight="1" x14ac:dyDescent="0.2">
      <c r="A121" s="157" t="s">
        <v>88</v>
      </c>
      <c r="B121" s="157"/>
      <c r="C121" s="157"/>
      <c r="D121" s="157"/>
      <c r="E121" s="157"/>
      <c r="F121" s="157"/>
      <c r="G121" s="157"/>
      <c r="H121" s="157"/>
      <c r="I121" s="157"/>
      <c r="J121" s="157"/>
      <c r="K121" s="157"/>
    </row>
    <row r="122" spans="1:11" ht="26.25" customHeight="1" x14ac:dyDescent="0.2">
      <c r="A122" s="157" t="s">
        <v>196</v>
      </c>
      <c r="B122" s="157"/>
      <c r="C122" s="157"/>
      <c r="D122" s="157"/>
      <c r="E122" s="157"/>
      <c r="F122" s="157"/>
      <c r="G122" s="157"/>
      <c r="H122" s="157"/>
      <c r="I122" s="157"/>
      <c r="J122" s="157"/>
      <c r="K122" s="157"/>
    </row>
    <row r="123" spans="1:11" ht="37.5" customHeight="1" x14ac:dyDescent="0.2">
      <c r="A123" s="157" t="s">
        <v>197</v>
      </c>
      <c r="B123" s="157"/>
      <c r="C123" s="157"/>
      <c r="D123" s="157"/>
      <c r="E123" s="157"/>
      <c r="F123" s="157"/>
      <c r="G123" s="157"/>
      <c r="H123" s="157"/>
      <c r="I123" s="157"/>
      <c r="J123" s="157"/>
      <c r="K123" s="157"/>
    </row>
  </sheetData>
  <mergeCells count="48">
    <mergeCell ref="B3:K3"/>
    <mergeCell ref="C5:C8"/>
    <mergeCell ref="D5:G5"/>
    <mergeCell ref="D6:G6"/>
    <mergeCell ref="H5:K5"/>
    <mergeCell ref="H6:K6"/>
    <mergeCell ref="D7:G7"/>
    <mergeCell ref="H7:K7"/>
    <mergeCell ref="B45:K45"/>
    <mergeCell ref="B10:K10"/>
    <mergeCell ref="B12:K12"/>
    <mergeCell ref="B16:K16"/>
    <mergeCell ref="B19:K19"/>
    <mergeCell ref="B21:K21"/>
    <mergeCell ref="B25:K25"/>
    <mergeCell ref="B29:K29"/>
    <mergeCell ref="B31:K31"/>
    <mergeCell ref="B35:K35"/>
    <mergeCell ref="B39:K39"/>
    <mergeCell ref="B41:K41"/>
    <mergeCell ref="B85:K85"/>
    <mergeCell ref="B49:K49"/>
    <mergeCell ref="B51:K51"/>
    <mergeCell ref="B55:K55"/>
    <mergeCell ref="B59:K59"/>
    <mergeCell ref="B61:K61"/>
    <mergeCell ref="B65:K65"/>
    <mergeCell ref="B69:K69"/>
    <mergeCell ref="B71:K71"/>
    <mergeCell ref="B75:K75"/>
    <mergeCell ref="B79:K79"/>
    <mergeCell ref="B81:K81"/>
    <mergeCell ref="A123:K123"/>
    <mergeCell ref="A119:K119"/>
    <mergeCell ref="A5:A8"/>
    <mergeCell ref="B5:B8"/>
    <mergeCell ref="B109:K109"/>
    <mergeCell ref="B111:K111"/>
    <mergeCell ref="B115:K115"/>
    <mergeCell ref="A120:K120"/>
    <mergeCell ref="A121:K121"/>
    <mergeCell ref="A122:K122"/>
    <mergeCell ref="B89:K89"/>
    <mergeCell ref="B91:K91"/>
    <mergeCell ref="B95:K95"/>
    <mergeCell ref="B99:K99"/>
    <mergeCell ref="B101:K101"/>
    <mergeCell ref="B105:K105"/>
  </mergeCells>
  <hyperlinks>
    <hyperlink ref="B59" r:id="rId1" display="consultantplus://offline/ref=487171BFB55B60B2FD0FDA5421EA5BB93B702EA46C59B9317ABEFF2C19C02CB3B06DF654A9D29D2957556248BE4F51437DFE4FB06A7995A1Z1D9X"/>
  </hyperlinks>
  <pageMargins left="0.7" right="0.7" top="0.75" bottom="0.75" header="0.3" footer="0.3"/>
  <pageSetup paperSize="9" scale="74"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P125"/>
  <sheetViews>
    <sheetView view="pageBreakPreview" zoomScale="85" zoomScaleNormal="100" zoomScaleSheetLayoutView="85" workbookViewId="0">
      <selection activeCell="O7" sqref="O7"/>
    </sheetView>
  </sheetViews>
  <sheetFormatPr defaultRowHeight="12.75" x14ac:dyDescent="0.2"/>
  <cols>
    <col min="2" max="2" width="22.42578125" customWidth="1"/>
    <col min="3" max="3" width="13.42578125" customWidth="1"/>
    <col min="16" max="16" width="16.140625" customWidth="1"/>
  </cols>
  <sheetData>
    <row r="4" spans="1:16" ht="151.5" customHeight="1" x14ac:dyDescent="0.3">
      <c r="B4" s="188" t="s">
        <v>223</v>
      </c>
      <c r="C4" s="188"/>
      <c r="D4" s="188"/>
      <c r="E4" s="188"/>
      <c r="F4" s="188"/>
      <c r="G4" s="188"/>
      <c r="H4" s="188"/>
      <c r="I4" s="188"/>
      <c r="J4" s="188"/>
      <c r="K4" s="188"/>
      <c r="P4" s="108"/>
    </row>
    <row r="5" spans="1:16" ht="13.5" thickBot="1" x14ac:dyDescent="0.25"/>
    <row r="6" spans="1:16" ht="24.75" customHeight="1" x14ac:dyDescent="0.2">
      <c r="A6" s="159" t="s">
        <v>0</v>
      </c>
      <c r="B6" s="159" t="s">
        <v>205</v>
      </c>
      <c r="C6" s="159" t="s">
        <v>47</v>
      </c>
      <c r="D6" s="171" t="s">
        <v>48</v>
      </c>
      <c r="E6" s="172"/>
      <c r="F6" s="172"/>
      <c r="G6" s="173"/>
      <c r="H6" s="171" t="s">
        <v>49</v>
      </c>
      <c r="I6" s="172"/>
      <c r="J6" s="172"/>
      <c r="K6" s="173"/>
    </row>
    <row r="7" spans="1:16" ht="42.75" customHeight="1" thickBot="1" x14ac:dyDescent="0.25">
      <c r="A7" s="160"/>
      <c r="B7" s="160"/>
      <c r="C7" s="160"/>
      <c r="D7" s="174" t="s">
        <v>50</v>
      </c>
      <c r="E7" s="175"/>
      <c r="F7" s="175"/>
      <c r="G7" s="176"/>
      <c r="H7" s="174" t="s">
        <v>51</v>
      </c>
      <c r="I7" s="175"/>
      <c r="J7" s="175"/>
      <c r="K7" s="176"/>
    </row>
    <row r="8" spans="1:16" ht="13.5" thickBot="1" x14ac:dyDescent="0.25">
      <c r="A8" s="160"/>
      <c r="B8" s="160"/>
      <c r="C8" s="160"/>
      <c r="D8" s="177" t="s">
        <v>52</v>
      </c>
      <c r="E8" s="178"/>
      <c r="F8" s="178"/>
      <c r="G8" s="179"/>
      <c r="H8" s="177" t="s">
        <v>52</v>
      </c>
      <c r="I8" s="178"/>
      <c r="J8" s="178"/>
      <c r="K8" s="179"/>
    </row>
    <row r="9" spans="1:16" ht="13.5" thickBot="1" x14ac:dyDescent="0.25">
      <c r="A9" s="161"/>
      <c r="B9" s="161"/>
      <c r="C9" s="161"/>
      <c r="D9" s="93" t="s">
        <v>53</v>
      </c>
      <c r="E9" s="94" t="s">
        <v>54</v>
      </c>
      <c r="F9" s="94" t="s">
        <v>55</v>
      </c>
      <c r="G9" s="94" t="s">
        <v>56</v>
      </c>
      <c r="H9" s="93" t="s">
        <v>53</v>
      </c>
      <c r="I9" s="93" t="s">
        <v>54</v>
      </c>
      <c r="J9" s="93" t="s">
        <v>55</v>
      </c>
      <c r="K9" s="93" t="s">
        <v>56</v>
      </c>
    </row>
    <row r="10" spans="1:16" ht="13.5" thickBot="1" x14ac:dyDescent="0.25">
      <c r="A10" s="95">
        <v>1</v>
      </c>
      <c r="B10" s="93">
        <v>2</v>
      </c>
      <c r="C10" s="93">
        <v>3</v>
      </c>
      <c r="D10" s="93">
        <v>4</v>
      </c>
      <c r="E10" s="93">
        <v>5</v>
      </c>
      <c r="F10" s="93">
        <v>6</v>
      </c>
      <c r="G10" s="93">
        <v>7</v>
      </c>
      <c r="H10" s="93">
        <v>8</v>
      </c>
      <c r="I10" s="93">
        <v>9</v>
      </c>
      <c r="J10" s="93">
        <v>10</v>
      </c>
      <c r="K10" s="93">
        <v>11</v>
      </c>
    </row>
    <row r="11" spans="1:16" ht="25.5" customHeight="1" thickBot="1" x14ac:dyDescent="0.25">
      <c r="A11" s="95">
        <v>1</v>
      </c>
      <c r="B11" s="165" t="s">
        <v>57</v>
      </c>
      <c r="C11" s="166"/>
      <c r="D11" s="166"/>
      <c r="E11" s="166"/>
      <c r="F11" s="166"/>
      <c r="G11" s="166"/>
      <c r="H11" s="166"/>
      <c r="I11" s="166"/>
      <c r="J11" s="166"/>
      <c r="K11" s="167"/>
    </row>
    <row r="12" spans="1:16" ht="13.5" thickBot="1" x14ac:dyDescent="0.25">
      <c r="A12" s="106" t="s">
        <v>91</v>
      </c>
      <c r="B12" s="96" t="s">
        <v>58</v>
      </c>
      <c r="C12" s="96" t="s">
        <v>59</v>
      </c>
      <c r="D12" s="97"/>
      <c r="E12" s="97"/>
      <c r="F12" s="97">
        <v>35.295000000000002</v>
      </c>
      <c r="G12" s="97">
        <v>35.33</v>
      </c>
      <c r="H12" s="97"/>
      <c r="I12" s="97"/>
      <c r="J12" s="97">
        <v>41.332000000000001</v>
      </c>
      <c r="K12" s="97">
        <v>41.372999999999998</v>
      </c>
    </row>
    <row r="13" spans="1:16" ht="15.75" customHeight="1" thickBot="1" x14ac:dyDescent="0.25">
      <c r="A13" s="106" t="s">
        <v>92</v>
      </c>
      <c r="B13" s="165" t="s">
        <v>60</v>
      </c>
      <c r="C13" s="166"/>
      <c r="D13" s="166"/>
      <c r="E13" s="166"/>
      <c r="F13" s="166"/>
      <c r="G13" s="166"/>
      <c r="H13" s="166"/>
      <c r="I13" s="166"/>
      <c r="J13" s="166"/>
      <c r="K13" s="167"/>
    </row>
    <row r="14" spans="1:16" ht="13.5" thickBot="1" x14ac:dyDescent="0.25">
      <c r="A14" s="107" t="s">
        <v>93</v>
      </c>
      <c r="B14" s="96" t="s">
        <v>61</v>
      </c>
      <c r="C14" s="96" t="s">
        <v>62</v>
      </c>
      <c r="D14" s="97"/>
      <c r="E14" s="97"/>
      <c r="F14" s="97">
        <v>24.707000000000001</v>
      </c>
      <c r="G14" s="97">
        <v>24.731000000000002</v>
      </c>
      <c r="H14" s="97"/>
      <c r="I14" s="97"/>
      <c r="J14" s="97">
        <v>28.931999999999999</v>
      </c>
      <c r="K14" s="97">
        <v>28.960999999999999</v>
      </c>
    </row>
    <row r="15" spans="1:16" ht="13.5" thickBot="1" x14ac:dyDescent="0.25">
      <c r="A15" s="107" t="s">
        <v>94</v>
      </c>
      <c r="B15" s="96" t="s">
        <v>63</v>
      </c>
      <c r="C15" s="96" t="s">
        <v>62</v>
      </c>
      <c r="D15" s="97"/>
      <c r="E15" s="97"/>
      <c r="F15" s="97">
        <v>35.295000000000002</v>
      </c>
      <c r="G15" s="97">
        <v>35.33</v>
      </c>
      <c r="H15" s="97"/>
      <c r="I15" s="97"/>
      <c r="J15" s="97">
        <v>41.332000000000001</v>
      </c>
      <c r="K15" s="97">
        <v>41.372999999999998</v>
      </c>
    </row>
    <row r="16" spans="1:16" ht="13.5" thickBot="1" x14ac:dyDescent="0.25">
      <c r="A16" s="107" t="s">
        <v>95</v>
      </c>
      <c r="B16" s="96" t="s">
        <v>64</v>
      </c>
      <c r="C16" s="96" t="s">
        <v>62</v>
      </c>
      <c r="D16" s="97"/>
      <c r="E16" s="97"/>
      <c r="F16" s="97">
        <v>44.119</v>
      </c>
      <c r="G16" s="97">
        <v>44.161999999999999</v>
      </c>
      <c r="H16" s="97"/>
      <c r="I16" s="97"/>
      <c r="J16" s="97">
        <v>51.664999999999999</v>
      </c>
      <c r="K16" s="97">
        <v>51.716999999999999</v>
      </c>
    </row>
    <row r="17" spans="1:11" ht="15.75" customHeight="1" thickBot="1" x14ac:dyDescent="0.25">
      <c r="A17" s="106" t="s">
        <v>96</v>
      </c>
      <c r="B17" s="165" t="s">
        <v>65</v>
      </c>
      <c r="C17" s="166"/>
      <c r="D17" s="166"/>
      <c r="E17" s="166"/>
      <c r="F17" s="166"/>
      <c r="G17" s="166"/>
      <c r="H17" s="166"/>
      <c r="I17" s="166"/>
      <c r="J17" s="166"/>
      <c r="K17" s="167"/>
    </row>
    <row r="18" spans="1:11" ht="13.5" thickBot="1" x14ac:dyDescent="0.25">
      <c r="A18" s="107" t="s">
        <v>97</v>
      </c>
      <c r="B18" s="96" t="s">
        <v>61</v>
      </c>
      <c r="C18" s="96" t="s">
        <v>62</v>
      </c>
      <c r="D18" s="97"/>
      <c r="E18" s="97"/>
      <c r="F18" s="97">
        <v>24.707000000000001</v>
      </c>
      <c r="G18" s="97">
        <v>24.731000000000002</v>
      </c>
      <c r="H18" s="97"/>
      <c r="I18" s="97"/>
      <c r="J18" s="97">
        <v>28.931999999999999</v>
      </c>
      <c r="K18" s="97">
        <v>28.960999999999999</v>
      </c>
    </row>
    <row r="19" spans="1:11" ht="41.25" customHeight="1" thickBot="1" x14ac:dyDescent="0.25">
      <c r="A19" s="107" t="s">
        <v>98</v>
      </c>
      <c r="B19" s="96" t="s">
        <v>66</v>
      </c>
      <c r="C19" s="96" t="s">
        <v>62</v>
      </c>
      <c r="D19" s="97"/>
      <c r="E19" s="97"/>
      <c r="F19" s="97">
        <v>40.588999999999999</v>
      </c>
      <c r="G19" s="97">
        <v>40.628999999999998</v>
      </c>
      <c r="H19" s="97"/>
      <c r="I19" s="97"/>
      <c r="J19" s="97">
        <v>47.531999999999996</v>
      </c>
      <c r="K19" s="97">
        <v>47.579000000000001</v>
      </c>
    </row>
    <row r="20" spans="1:11" ht="41.25" customHeight="1" thickBot="1" x14ac:dyDescent="0.25">
      <c r="A20" s="95">
        <v>2</v>
      </c>
      <c r="B20" s="162" t="s">
        <v>67</v>
      </c>
      <c r="C20" s="163"/>
      <c r="D20" s="163"/>
      <c r="E20" s="163"/>
      <c r="F20" s="163"/>
      <c r="G20" s="163"/>
      <c r="H20" s="163"/>
      <c r="I20" s="163"/>
      <c r="J20" s="163"/>
      <c r="K20" s="164"/>
    </row>
    <row r="21" spans="1:11" ht="13.5" thickBot="1" x14ac:dyDescent="0.25">
      <c r="A21" s="106" t="s">
        <v>99</v>
      </c>
      <c r="B21" s="276" t="s">
        <v>68</v>
      </c>
      <c r="C21" s="276" t="s">
        <v>59</v>
      </c>
      <c r="D21" s="276"/>
      <c r="E21" s="276"/>
      <c r="F21" s="249">
        <v>5.59</v>
      </c>
      <c r="G21" s="249">
        <v>5.59</v>
      </c>
      <c r="H21" s="276"/>
      <c r="I21" s="276"/>
      <c r="J21" s="276">
        <v>6.6719999999999997</v>
      </c>
      <c r="K21" s="277">
        <v>6.92</v>
      </c>
    </row>
    <row r="22" spans="1:11" ht="15.75" customHeight="1" thickBot="1" x14ac:dyDescent="0.25">
      <c r="A22" s="106" t="s">
        <v>100</v>
      </c>
      <c r="B22" s="278" t="s">
        <v>69</v>
      </c>
      <c r="C22" s="279"/>
      <c r="D22" s="279"/>
      <c r="E22" s="279"/>
      <c r="F22" s="279"/>
      <c r="G22" s="279"/>
      <c r="H22" s="279"/>
      <c r="I22" s="279"/>
      <c r="J22" s="279"/>
      <c r="K22" s="280"/>
    </row>
    <row r="23" spans="1:11" ht="13.5" thickBot="1" x14ac:dyDescent="0.25">
      <c r="A23" s="107" t="s">
        <v>101</v>
      </c>
      <c r="B23" s="276" t="s">
        <v>70</v>
      </c>
      <c r="C23" s="276" t="s">
        <v>59</v>
      </c>
      <c r="D23" s="276"/>
      <c r="E23" s="276"/>
      <c r="F23" s="249">
        <v>4.4720000000000004</v>
      </c>
      <c r="G23" s="249">
        <v>4.4720000000000004</v>
      </c>
      <c r="H23" s="249"/>
      <c r="I23" s="249"/>
      <c r="J23" s="249">
        <v>4.6710000000000003</v>
      </c>
      <c r="K23" s="256">
        <v>4.8440000000000003</v>
      </c>
    </row>
    <row r="24" spans="1:11" ht="13.5" thickBot="1" x14ac:dyDescent="0.25">
      <c r="A24" s="107" t="s">
        <v>102</v>
      </c>
      <c r="B24" s="276" t="s">
        <v>63</v>
      </c>
      <c r="C24" s="276" t="s">
        <v>59</v>
      </c>
      <c r="D24" s="276"/>
      <c r="E24" s="276"/>
      <c r="F24" s="249">
        <v>5.59</v>
      </c>
      <c r="G24" s="249">
        <v>5.59</v>
      </c>
      <c r="H24" s="249"/>
      <c r="I24" s="249"/>
      <c r="J24" s="249">
        <v>6.6719999999999997</v>
      </c>
      <c r="K24" s="261">
        <v>6.92</v>
      </c>
    </row>
    <row r="25" spans="1:11" ht="13.5" thickBot="1" x14ac:dyDescent="0.25">
      <c r="A25" s="107" t="s">
        <v>103</v>
      </c>
      <c r="B25" s="276" t="s">
        <v>64</v>
      </c>
      <c r="C25" s="276" t="s">
        <v>59</v>
      </c>
      <c r="D25" s="276"/>
      <c r="E25" s="276"/>
      <c r="F25" s="249">
        <v>6.7080000000000002</v>
      </c>
      <c r="G25" s="249">
        <v>6.7080000000000002</v>
      </c>
      <c r="H25" s="249"/>
      <c r="I25" s="249"/>
      <c r="J25" s="249">
        <v>8.3409999999999993</v>
      </c>
      <c r="K25" s="261">
        <v>8.65</v>
      </c>
    </row>
    <row r="26" spans="1:11" ht="15.75" customHeight="1" thickBot="1" x14ac:dyDescent="0.25">
      <c r="A26" s="106" t="s">
        <v>104</v>
      </c>
      <c r="B26" s="278" t="s">
        <v>71</v>
      </c>
      <c r="C26" s="279"/>
      <c r="D26" s="279"/>
      <c r="E26" s="279"/>
      <c r="F26" s="279"/>
      <c r="G26" s="279"/>
      <c r="H26" s="279"/>
      <c r="I26" s="279"/>
      <c r="J26" s="279"/>
      <c r="K26" s="280"/>
    </row>
    <row r="27" spans="1:11" ht="13.5" thickBot="1" x14ac:dyDescent="0.25">
      <c r="A27" s="107" t="s">
        <v>105</v>
      </c>
      <c r="B27" s="276" t="s">
        <v>61</v>
      </c>
      <c r="C27" s="276" t="s">
        <v>59</v>
      </c>
      <c r="D27" s="276"/>
      <c r="E27" s="276"/>
      <c r="F27" s="249">
        <v>4.4720000000000004</v>
      </c>
      <c r="G27" s="249">
        <v>4.4720000000000004</v>
      </c>
      <c r="H27" s="249"/>
      <c r="I27" s="249"/>
      <c r="J27" s="249">
        <v>4.6710000000000003</v>
      </c>
      <c r="K27" s="266">
        <v>4.8440000000000003</v>
      </c>
    </row>
    <row r="28" spans="1:11" ht="43.5" customHeight="1" thickBot="1" x14ac:dyDescent="0.25">
      <c r="A28" s="107" t="s">
        <v>106</v>
      </c>
      <c r="B28" s="276" t="s">
        <v>66</v>
      </c>
      <c r="C28" s="276" t="s">
        <v>59</v>
      </c>
      <c r="D28" s="276"/>
      <c r="E28" s="276"/>
      <c r="F28" s="249">
        <v>6.4290000000000003</v>
      </c>
      <c r="G28" s="249">
        <v>6.4290000000000003</v>
      </c>
      <c r="H28" s="249"/>
      <c r="I28" s="249"/>
      <c r="J28" s="249">
        <v>6.6719999999999997</v>
      </c>
      <c r="K28" s="271">
        <v>7.9580000000000002</v>
      </c>
    </row>
    <row r="29" spans="1:11" ht="13.5" thickBot="1" x14ac:dyDescent="0.25">
      <c r="A29" s="106" t="s">
        <v>107</v>
      </c>
      <c r="B29" s="276" t="s">
        <v>72</v>
      </c>
      <c r="C29" s="276" t="s">
        <v>73</v>
      </c>
      <c r="D29" s="276"/>
      <c r="E29" s="276"/>
      <c r="F29" s="249">
        <v>0</v>
      </c>
      <c r="G29" s="249">
        <v>0</v>
      </c>
      <c r="H29" s="276"/>
      <c r="I29" s="276"/>
      <c r="J29" s="276"/>
      <c r="K29" s="249">
        <v>0</v>
      </c>
    </row>
    <row r="30" spans="1:11" ht="66.75" customHeight="1" thickBot="1" x14ac:dyDescent="0.25">
      <c r="A30" s="95">
        <v>3</v>
      </c>
      <c r="B30" s="162" t="s">
        <v>74</v>
      </c>
      <c r="C30" s="163"/>
      <c r="D30" s="163"/>
      <c r="E30" s="163"/>
      <c r="F30" s="163"/>
      <c r="G30" s="163"/>
      <c r="H30" s="163"/>
      <c r="I30" s="163"/>
      <c r="J30" s="163"/>
      <c r="K30" s="164"/>
    </row>
    <row r="31" spans="1:11" ht="13.5" thickBot="1" x14ac:dyDescent="0.25">
      <c r="A31" s="106" t="s">
        <v>108</v>
      </c>
      <c r="B31" s="276" t="s">
        <v>58</v>
      </c>
      <c r="C31" s="276" t="s">
        <v>59</v>
      </c>
      <c r="D31" s="276"/>
      <c r="E31" s="276"/>
      <c r="F31" s="249">
        <v>5.59</v>
      </c>
      <c r="G31" s="249">
        <v>5.59</v>
      </c>
      <c r="H31" s="276"/>
      <c r="I31" s="276"/>
      <c r="J31" s="249">
        <v>6.6719999999999997</v>
      </c>
      <c r="K31" s="277">
        <v>6.92</v>
      </c>
    </row>
    <row r="32" spans="1:11" ht="15.75" customHeight="1" thickBot="1" x14ac:dyDescent="0.25">
      <c r="A32" s="106" t="s">
        <v>109</v>
      </c>
      <c r="B32" s="278" t="s">
        <v>69</v>
      </c>
      <c r="C32" s="279"/>
      <c r="D32" s="279"/>
      <c r="E32" s="279"/>
      <c r="F32" s="279"/>
      <c r="G32" s="279"/>
      <c r="H32" s="279"/>
      <c r="I32" s="279"/>
      <c r="J32" s="279"/>
      <c r="K32" s="280"/>
    </row>
    <row r="33" spans="1:11" ht="13.5" thickBot="1" x14ac:dyDescent="0.25">
      <c r="A33" s="107" t="s">
        <v>110</v>
      </c>
      <c r="B33" s="276" t="s">
        <v>61</v>
      </c>
      <c r="C33" s="276" t="s">
        <v>59</v>
      </c>
      <c r="D33" s="276"/>
      <c r="E33" s="276"/>
      <c r="F33" s="249">
        <v>4.4720000000000004</v>
      </c>
      <c r="G33" s="249">
        <v>4.4720000000000004</v>
      </c>
      <c r="H33" s="276"/>
      <c r="I33" s="276"/>
      <c r="J33" s="249">
        <v>4.6710000000000003</v>
      </c>
      <c r="K33" s="256">
        <v>4.8440000000000003</v>
      </c>
    </row>
    <row r="34" spans="1:11" ht="13.5" thickBot="1" x14ac:dyDescent="0.25">
      <c r="A34" s="107" t="s">
        <v>111</v>
      </c>
      <c r="B34" s="276" t="s">
        <v>63</v>
      </c>
      <c r="C34" s="276" t="s">
        <v>59</v>
      </c>
      <c r="D34" s="276"/>
      <c r="E34" s="276"/>
      <c r="F34" s="249">
        <v>5.59</v>
      </c>
      <c r="G34" s="249">
        <v>5.59</v>
      </c>
      <c r="H34" s="276"/>
      <c r="I34" s="276"/>
      <c r="J34" s="249">
        <v>6.6719999999999997</v>
      </c>
      <c r="K34" s="261">
        <v>6.92</v>
      </c>
    </row>
    <row r="35" spans="1:11" ht="13.5" thickBot="1" x14ac:dyDescent="0.25">
      <c r="A35" s="107" t="s">
        <v>112</v>
      </c>
      <c r="B35" s="276" t="s">
        <v>64</v>
      </c>
      <c r="C35" s="276" t="s">
        <v>59</v>
      </c>
      <c r="D35" s="276"/>
      <c r="E35" s="276"/>
      <c r="F35" s="249">
        <v>6.7080000000000002</v>
      </c>
      <c r="G35" s="249">
        <v>6.7080000000000002</v>
      </c>
      <c r="H35" s="276"/>
      <c r="I35" s="276"/>
      <c r="J35" s="249">
        <v>8.3409999999999993</v>
      </c>
      <c r="K35" s="261">
        <v>8.65</v>
      </c>
    </row>
    <row r="36" spans="1:11" ht="15.75" customHeight="1" thickBot="1" x14ac:dyDescent="0.25">
      <c r="A36" s="106" t="s">
        <v>113</v>
      </c>
      <c r="B36" s="278" t="s">
        <v>75</v>
      </c>
      <c r="C36" s="279"/>
      <c r="D36" s="279"/>
      <c r="E36" s="279"/>
      <c r="F36" s="279"/>
      <c r="G36" s="279"/>
      <c r="H36" s="279"/>
      <c r="I36" s="279"/>
      <c r="J36" s="279"/>
      <c r="K36" s="280"/>
    </row>
    <row r="37" spans="1:11" ht="13.5" thickBot="1" x14ac:dyDescent="0.25">
      <c r="A37" s="107" t="s">
        <v>114</v>
      </c>
      <c r="B37" s="276" t="s">
        <v>70</v>
      </c>
      <c r="C37" s="276" t="s">
        <v>59</v>
      </c>
      <c r="D37" s="276"/>
      <c r="E37" s="276"/>
      <c r="F37" s="249">
        <v>4.4720000000000004</v>
      </c>
      <c r="G37" s="249">
        <v>4.4720000000000004</v>
      </c>
      <c r="H37" s="276"/>
      <c r="I37" s="276"/>
      <c r="J37" s="249">
        <v>4.6710000000000003</v>
      </c>
      <c r="K37" s="266">
        <v>4.8440000000000003</v>
      </c>
    </row>
    <row r="38" spans="1:11" ht="48" customHeight="1" thickBot="1" x14ac:dyDescent="0.25">
      <c r="A38" s="107" t="s">
        <v>115</v>
      </c>
      <c r="B38" s="276" t="s">
        <v>66</v>
      </c>
      <c r="C38" s="276" t="s">
        <v>59</v>
      </c>
      <c r="D38" s="276"/>
      <c r="E38" s="276"/>
      <c r="F38" s="249">
        <v>6.4290000000000003</v>
      </c>
      <c r="G38" s="249">
        <v>6.4290000000000003</v>
      </c>
      <c r="H38" s="276"/>
      <c r="I38" s="276"/>
      <c r="J38" s="249">
        <v>7.673</v>
      </c>
      <c r="K38" s="271">
        <v>7.9580000000000002</v>
      </c>
    </row>
    <row r="39" spans="1:11" ht="13.5" thickBot="1" x14ac:dyDescent="0.25">
      <c r="A39" s="106" t="s">
        <v>116</v>
      </c>
      <c r="B39" s="276" t="s">
        <v>72</v>
      </c>
      <c r="C39" s="276" t="s">
        <v>73</v>
      </c>
      <c r="D39" s="276"/>
      <c r="E39" s="276"/>
      <c r="F39" s="249">
        <v>0</v>
      </c>
      <c r="G39" s="249">
        <v>0</v>
      </c>
      <c r="H39" s="276"/>
      <c r="I39" s="276"/>
      <c r="J39" s="249">
        <v>0</v>
      </c>
      <c r="K39" s="249">
        <v>0</v>
      </c>
    </row>
    <row r="40" spans="1:11" ht="92.25" customHeight="1" thickBot="1" x14ac:dyDescent="0.25">
      <c r="A40" s="95">
        <v>4</v>
      </c>
      <c r="B40" s="162" t="s">
        <v>76</v>
      </c>
      <c r="C40" s="163"/>
      <c r="D40" s="163"/>
      <c r="E40" s="163"/>
      <c r="F40" s="163"/>
      <c r="G40" s="163"/>
      <c r="H40" s="163"/>
      <c r="I40" s="163"/>
      <c r="J40" s="163"/>
      <c r="K40" s="164"/>
    </row>
    <row r="41" spans="1:11" ht="13.5" thickBot="1" x14ac:dyDescent="0.25">
      <c r="A41" s="106" t="s">
        <v>117</v>
      </c>
      <c r="B41" s="96" t="s">
        <v>58</v>
      </c>
      <c r="C41" s="96" t="s">
        <v>59</v>
      </c>
      <c r="D41" s="97"/>
      <c r="E41" s="97"/>
      <c r="F41" s="97">
        <v>5.59</v>
      </c>
      <c r="G41" s="93" t="s">
        <v>77</v>
      </c>
      <c r="H41" s="97"/>
      <c r="I41" s="97"/>
      <c r="J41" s="97">
        <v>6.6719999999999997</v>
      </c>
      <c r="K41" s="93" t="s">
        <v>77</v>
      </c>
    </row>
    <row r="42" spans="1:11" ht="15.75" customHeight="1" thickBot="1" x14ac:dyDescent="0.25">
      <c r="A42" s="106" t="s">
        <v>118</v>
      </c>
      <c r="B42" s="165" t="s">
        <v>69</v>
      </c>
      <c r="C42" s="166"/>
      <c r="D42" s="166"/>
      <c r="E42" s="166"/>
      <c r="F42" s="166"/>
      <c r="G42" s="166"/>
      <c r="H42" s="166"/>
      <c r="I42" s="166"/>
      <c r="J42" s="166"/>
      <c r="K42" s="167"/>
    </row>
    <row r="43" spans="1:11" ht="13.5" thickBot="1" x14ac:dyDescent="0.25">
      <c r="A43" s="107" t="s">
        <v>119</v>
      </c>
      <c r="B43" s="96" t="s">
        <v>61</v>
      </c>
      <c r="C43" s="96" t="s">
        <v>59</v>
      </c>
      <c r="D43" s="97"/>
      <c r="E43" s="97"/>
      <c r="F43" s="97">
        <v>4.4720000000000004</v>
      </c>
      <c r="G43" s="93" t="s">
        <v>77</v>
      </c>
      <c r="H43" s="97"/>
      <c r="I43" s="97"/>
      <c r="J43" s="97">
        <v>4.6710000000000003</v>
      </c>
      <c r="K43" s="93" t="s">
        <v>77</v>
      </c>
    </row>
    <row r="44" spans="1:11" ht="13.5" thickBot="1" x14ac:dyDescent="0.25">
      <c r="A44" s="107" t="s">
        <v>120</v>
      </c>
      <c r="B44" s="96" t="s">
        <v>63</v>
      </c>
      <c r="C44" s="96" t="s">
        <v>59</v>
      </c>
      <c r="D44" s="97"/>
      <c r="E44" s="97"/>
      <c r="F44" s="97">
        <v>5.59</v>
      </c>
      <c r="G44" s="93" t="s">
        <v>77</v>
      </c>
      <c r="H44" s="97"/>
      <c r="I44" s="97"/>
      <c r="J44" s="97">
        <v>6.6719999999999997</v>
      </c>
      <c r="K44" s="93" t="s">
        <v>77</v>
      </c>
    </row>
    <row r="45" spans="1:11" ht="13.5" thickBot="1" x14ac:dyDescent="0.25">
      <c r="A45" s="107" t="s">
        <v>121</v>
      </c>
      <c r="B45" s="96" t="s">
        <v>64</v>
      </c>
      <c r="C45" s="96" t="s">
        <v>59</v>
      </c>
      <c r="D45" s="97"/>
      <c r="E45" s="97"/>
      <c r="F45" s="97">
        <v>6.7080000000000002</v>
      </c>
      <c r="G45" s="93" t="s">
        <v>77</v>
      </c>
      <c r="H45" s="97"/>
      <c r="I45" s="97"/>
      <c r="J45" s="97">
        <v>8.3409999999999993</v>
      </c>
      <c r="K45" s="93" t="s">
        <v>77</v>
      </c>
    </row>
    <row r="46" spans="1:11" ht="15.75" customHeight="1" thickBot="1" x14ac:dyDescent="0.25">
      <c r="A46" s="106" t="s">
        <v>122</v>
      </c>
      <c r="B46" s="165" t="s">
        <v>75</v>
      </c>
      <c r="C46" s="166"/>
      <c r="D46" s="166"/>
      <c r="E46" s="166"/>
      <c r="F46" s="166"/>
      <c r="G46" s="166"/>
      <c r="H46" s="166"/>
      <c r="I46" s="166"/>
      <c r="J46" s="166"/>
      <c r="K46" s="167"/>
    </row>
    <row r="47" spans="1:11" ht="13.5" thickBot="1" x14ac:dyDescent="0.25">
      <c r="A47" s="107" t="s">
        <v>123</v>
      </c>
      <c r="B47" s="96" t="s">
        <v>61</v>
      </c>
      <c r="C47" s="96" t="s">
        <v>59</v>
      </c>
      <c r="D47" s="97"/>
      <c r="E47" s="97"/>
      <c r="F47" s="97">
        <v>4.4720000000000004</v>
      </c>
      <c r="G47" s="93" t="s">
        <v>77</v>
      </c>
      <c r="H47" s="97"/>
      <c r="I47" s="97"/>
      <c r="J47" s="97">
        <v>4.6710000000000003</v>
      </c>
      <c r="K47" s="93" t="s">
        <v>77</v>
      </c>
    </row>
    <row r="48" spans="1:11" ht="30.75" customHeight="1" thickBot="1" x14ac:dyDescent="0.25">
      <c r="A48" s="107" t="s">
        <v>124</v>
      </c>
      <c r="B48" s="96" t="s">
        <v>66</v>
      </c>
      <c r="C48" s="96" t="s">
        <v>59</v>
      </c>
      <c r="D48" s="97"/>
      <c r="E48" s="97"/>
      <c r="F48" s="97">
        <v>6.4290000000000003</v>
      </c>
      <c r="G48" s="93" t="s">
        <v>77</v>
      </c>
      <c r="H48" s="97"/>
      <c r="I48" s="97"/>
      <c r="J48" s="97">
        <v>7.673</v>
      </c>
      <c r="K48" s="93" t="s">
        <v>77</v>
      </c>
    </row>
    <row r="49" spans="1:11" ht="13.5" thickBot="1" x14ac:dyDescent="0.25">
      <c r="A49" s="106" t="s">
        <v>125</v>
      </c>
      <c r="B49" s="96" t="s">
        <v>72</v>
      </c>
      <c r="C49" s="96" t="s">
        <v>73</v>
      </c>
      <c r="D49" s="97"/>
      <c r="E49" s="97"/>
      <c r="F49" s="97">
        <v>0</v>
      </c>
      <c r="G49" s="93" t="s">
        <v>77</v>
      </c>
      <c r="H49" s="97"/>
      <c r="I49" s="97"/>
      <c r="J49" s="97">
        <v>0</v>
      </c>
      <c r="K49" s="93" t="s">
        <v>77</v>
      </c>
    </row>
    <row r="50" spans="1:11" ht="66.75" customHeight="1" thickBot="1" x14ac:dyDescent="0.25">
      <c r="A50" s="95">
        <v>5</v>
      </c>
      <c r="B50" s="162" t="s">
        <v>78</v>
      </c>
      <c r="C50" s="163"/>
      <c r="D50" s="163"/>
      <c r="E50" s="163"/>
      <c r="F50" s="163"/>
      <c r="G50" s="163"/>
      <c r="H50" s="163"/>
      <c r="I50" s="163"/>
      <c r="J50" s="163"/>
      <c r="K50" s="164"/>
    </row>
    <row r="51" spans="1:11" ht="13.5" thickBot="1" x14ac:dyDescent="0.25">
      <c r="A51" s="106" t="s">
        <v>126</v>
      </c>
      <c r="B51" s="96" t="s">
        <v>58</v>
      </c>
      <c r="C51" s="96" t="s">
        <v>59</v>
      </c>
      <c r="D51" s="97"/>
      <c r="E51" s="97"/>
      <c r="F51" s="97">
        <v>5.59</v>
      </c>
      <c r="G51" s="93" t="s">
        <v>77</v>
      </c>
      <c r="H51" s="97"/>
      <c r="I51" s="97"/>
      <c r="J51" s="97">
        <v>6.6719999999999997</v>
      </c>
      <c r="K51" s="93" t="s">
        <v>77</v>
      </c>
    </row>
    <row r="52" spans="1:11" ht="15.75" customHeight="1" thickBot="1" x14ac:dyDescent="0.25">
      <c r="A52" s="106" t="s">
        <v>127</v>
      </c>
      <c r="B52" s="165" t="s">
        <v>69</v>
      </c>
      <c r="C52" s="166"/>
      <c r="D52" s="166"/>
      <c r="E52" s="166"/>
      <c r="F52" s="166"/>
      <c r="G52" s="166"/>
      <c r="H52" s="166"/>
      <c r="I52" s="166"/>
      <c r="J52" s="166"/>
      <c r="K52" s="167"/>
    </row>
    <row r="53" spans="1:11" ht="13.5" thickBot="1" x14ac:dyDescent="0.25">
      <c r="A53" s="107" t="s">
        <v>128</v>
      </c>
      <c r="B53" s="96" t="s">
        <v>61</v>
      </c>
      <c r="C53" s="96" t="s">
        <v>59</v>
      </c>
      <c r="D53" s="97"/>
      <c r="E53" s="97"/>
      <c r="F53" s="97">
        <v>4.4720000000000004</v>
      </c>
      <c r="G53" s="93" t="s">
        <v>77</v>
      </c>
      <c r="H53" s="97"/>
      <c r="I53" s="97"/>
      <c r="J53" s="97">
        <v>4.6710000000000003</v>
      </c>
      <c r="K53" s="93" t="s">
        <v>77</v>
      </c>
    </row>
    <row r="54" spans="1:11" ht="13.5" thickBot="1" x14ac:dyDescent="0.25">
      <c r="A54" s="107" t="s">
        <v>129</v>
      </c>
      <c r="B54" s="96" t="s">
        <v>63</v>
      </c>
      <c r="C54" s="96" t="s">
        <v>59</v>
      </c>
      <c r="D54" s="97"/>
      <c r="E54" s="97"/>
      <c r="F54" s="97">
        <v>5.59</v>
      </c>
      <c r="G54" s="93" t="s">
        <v>77</v>
      </c>
      <c r="H54" s="97"/>
      <c r="I54" s="97"/>
      <c r="J54" s="97">
        <v>6.6719999999999997</v>
      </c>
      <c r="K54" s="93" t="s">
        <v>77</v>
      </c>
    </row>
    <row r="55" spans="1:11" ht="13.5" thickBot="1" x14ac:dyDescent="0.25">
      <c r="A55" s="107" t="s">
        <v>130</v>
      </c>
      <c r="B55" s="96" t="s">
        <v>64</v>
      </c>
      <c r="C55" s="96" t="s">
        <v>59</v>
      </c>
      <c r="D55" s="97"/>
      <c r="E55" s="97"/>
      <c r="F55" s="97">
        <v>6.7080000000000002</v>
      </c>
      <c r="G55" s="93" t="s">
        <v>77</v>
      </c>
      <c r="H55" s="97"/>
      <c r="I55" s="97"/>
      <c r="J55" s="97">
        <v>8.3409999999999993</v>
      </c>
      <c r="K55" s="93" t="s">
        <v>77</v>
      </c>
    </row>
    <row r="56" spans="1:11" ht="15.75" customHeight="1" thickBot="1" x14ac:dyDescent="0.25">
      <c r="A56" s="106" t="s">
        <v>131</v>
      </c>
      <c r="B56" s="165" t="s">
        <v>75</v>
      </c>
      <c r="C56" s="166"/>
      <c r="D56" s="166"/>
      <c r="E56" s="166"/>
      <c r="F56" s="166"/>
      <c r="G56" s="166"/>
      <c r="H56" s="166"/>
      <c r="I56" s="166"/>
      <c r="J56" s="166"/>
      <c r="K56" s="167"/>
    </row>
    <row r="57" spans="1:11" ht="13.5" thickBot="1" x14ac:dyDescent="0.25">
      <c r="A57" s="107" t="s">
        <v>132</v>
      </c>
      <c r="B57" s="96" t="s">
        <v>70</v>
      </c>
      <c r="C57" s="96" t="s">
        <v>59</v>
      </c>
      <c r="D57" s="97"/>
      <c r="E57" s="97"/>
      <c r="F57" s="97">
        <v>4.4720000000000004</v>
      </c>
      <c r="G57" s="93" t="s">
        <v>77</v>
      </c>
      <c r="H57" s="97"/>
      <c r="I57" s="97"/>
      <c r="J57" s="97">
        <v>4.6710000000000003</v>
      </c>
      <c r="K57" s="93" t="s">
        <v>77</v>
      </c>
    </row>
    <row r="58" spans="1:11" ht="36.75" customHeight="1" thickBot="1" x14ac:dyDescent="0.25">
      <c r="A58" s="107" t="s">
        <v>133</v>
      </c>
      <c r="B58" s="96" t="s">
        <v>66</v>
      </c>
      <c r="C58" s="96" t="s">
        <v>59</v>
      </c>
      <c r="D58" s="97"/>
      <c r="E58" s="97"/>
      <c r="F58" s="97">
        <v>6.4290000000000003</v>
      </c>
      <c r="G58" s="93" t="s">
        <v>77</v>
      </c>
      <c r="H58" s="97"/>
      <c r="I58" s="97"/>
      <c r="J58" s="97">
        <v>7.673</v>
      </c>
      <c r="K58" s="93" t="s">
        <v>77</v>
      </c>
    </row>
    <row r="59" spans="1:11" ht="13.5" thickBot="1" x14ac:dyDescent="0.25">
      <c r="A59" s="106" t="s">
        <v>134</v>
      </c>
      <c r="B59" s="96" t="s">
        <v>72</v>
      </c>
      <c r="C59" s="96" t="s">
        <v>73</v>
      </c>
      <c r="D59" s="97"/>
      <c r="E59" s="97"/>
      <c r="F59" s="97">
        <v>30067</v>
      </c>
      <c r="G59" s="93" t="s">
        <v>77</v>
      </c>
      <c r="H59" s="97"/>
      <c r="I59" s="97"/>
      <c r="J59" s="97">
        <v>51948</v>
      </c>
      <c r="K59" s="93" t="s">
        <v>77</v>
      </c>
    </row>
    <row r="60" spans="1:11" ht="51" customHeight="1" thickBot="1" x14ac:dyDescent="0.25">
      <c r="A60" s="95">
        <v>6</v>
      </c>
      <c r="B60" s="168" t="s">
        <v>79</v>
      </c>
      <c r="C60" s="169"/>
      <c r="D60" s="169"/>
      <c r="E60" s="169"/>
      <c r="F60" s="169"/>
      <c r="G60" s="169"/>
      <c r="H60" s="169"/>
      <c r="I60" s="169"/>
      <c r="J60" s="169"/>
      <c r="K60" s="170"/>
    </row>
    <row r="61" spans="1:11" ht="13.5" thickBot="1" x14ac:dyDescent="0.25">
      <c r="A61" s="106" t="s">
        <v>135</v>
      </c>
      <c r="B61" s="96" t="s">
        <v>58</v>
      </c>
      <c r="C61" s="96" t="s">
        <v>59</v>
      </c>
      <c r="D61" s="93" t="s">
        <v>77</v>
      </c>
      <c r="E61" s="93" t="s">
        <v>77</v>
      </c>
      <c r="F61" s="93" t="s">
        <v>77</v>
      </c>
      <c r="G61" s="97">
        <v>5.59</v>
      </c>
      <c r="H61" s="93" t="s">
        <v>77</v>
      </c>
      <c r="I61" s="93" t="s">
        <v>77</v>
      </c>
      <c r="J61" s="93" t="s">
        <v>77</v>
      </c>
      <c r="K61" s="97">
        <v>6.92</v>
      </c>
    </row>
    <row r="62" spans="1:11" ht="15.75" customHeight="1" thickBot="1" x14ac:dyDescent="0.25">
      <c r="A62" s="106" t="s">
        <v>136</v>
      </c>
      <c r="B62" s="165" t="s">
        <v>69</v>
      </c>
      <c r="C62" s="166"/>
      <c r="D62" s="166"/>
      <c r="E62" s="166"/>
      <c r="F62" s="166"/>
      <c r="G62" s="166"/>
      <c r="H62" s="166"/>
      <c r="I62" s="166"/>
      <c r="J62" s="166"/>
      <c r="K62" s="167"/>
    </row>
    <row r="63" spans="1:11" ht="13.5" thickBot="1" x14ac:dyDescent="0.25">
      <c r="A63" s="107" t="s">
        <v>137</v>
      </c>
      <c r="B63" s="96" t="s">
        <v>61</v>
      </c>
      <c r="C63" s="96" t="s">
        <v>59</v>
      </c>
      <c r="D63" s="93" t="s">
        <v>77</v>
      </c>
      <c r="E63" s="93" t="s">
        <v>77</v>
      </c>
      <c r="F63" s="93" t="s">
        <v>77</v>
      </c>
      <c r="G63" s="97">
        <v>4.4720000000000004</v>
      </c>
      <c r="H63" s="93" t="s">
        <v>77</v>
      </c>
      <c r="I63" s="93" t="s">
        <v>77</v>
      </c>
      <c r="J63" s="93" t="s">
        <v>77</v>
      </c>
      <c r="K63" s="97">
        <v>4.8440000000000003</v>
      </c>
    </row>
    <row r="64" spans="1:11" ht="13.5" thickBot="1" x14ac:dyDescent="0.25">
      <c r="A64" s="107" t="s">
        <v>138</v>
      </c>
      <c r="B64" s="96" t="s">
        <v>63</v>
      </c>
      <c r="C64" s="96" t="s">
        <v>59</v>
      </c>
      <c r="D64" s="93" t="s">
        <v>77</v>
      </c>
      <c r="E64" s="93" t="s">
        <v>77</v>
      </c>
      <c r="F64" s="93" t="s">
        <v>77</v>
      </c>
      <c r="G64" s="97">
        <v>5.59</v>
      </c>
      <c r="H64" s="93" t="s">
        <v>77</v>
      </c>
      <c r="I64" s="93" t="s">
        <v>77</v>
      </c>
      <c r="J64" s="93" t="s">
        <v>77</v>
      </c>
      <c r="K64" s="97">
        <v>6.92</v>
      </c>
    </row>
    <row r="65" spans="1:11" ht="13.5" thickBot="1" x14ac:dyDescent="0.25">
      <c r="A65" s="107" t="s">
        <v>139</v>
      </c>
      <c r="B65" s="96" t="s">
        <v>64</v>
      </c>
      <c r="C65" s="96" t="s">
        <v>59</v>
      </c>
      <c r="D65" s="93" t="s">
        <v>77</v>
      </c>
      <c r="E65" s="93" t="s">
        <v>77</v>
      </c>
      <c r="F65" s="93" t="s">
        <v>77</v>
      </c>
      <c r="G65" s="97">
        <v>6.7080000000000002</v>
      </c>
      <c r="H65" s="93" t="s">
        <v>77</v>
      </c>
      <c r="I65" s="93" t="s">
        <v>77</v>
      </c>
      <c r="J65" s="93" t="s">
        <v>77</v>
      </c>
      <c r="K65" s="97">
        <v>8.65</v>
      </c>
    </row>
    <row r="66" spans="1:11" ht="15.75" customHeight="1" thickBot="1" x14ac:dyDescent="0.25">
      <c r="A66" s="106" t="s">
        <v>140</v>
      </c>
      <c r="B66" s="165" t="s">
        <v>75</v>
      </c>
      <c r="C66" s="166"/>
      <c r="D66" s="166"/>
      <c r="E66" s="166"/>
      <c r="F66" s="166"/>
      <c r="G66" s="166"/>
      <c r="H66" s="166"/>
      <c r="I66" s="166"/>
      <c r="J66" s="166"/>
      <c r="K66" s="167"/>
    </row>
    <row r="67" spans="1:11" ht="13.5" thickBot="1" x14ac:dyDescent="0.25">
      <c r="A67" s="107" t="s">
        <v>141</v>
      </c>
      <c r="B67" s="96" t="s">
        <v>70</v>
      </c>
      <c r="C67" s="96" t="s">
        <v>59</v>
      </c>
      <c r="D67" s="93" t="s">
        <v>77</v>
      </c>
      <c r="E67" s="93" t="s">
        <v>77</v>
      </c>
      <c r="F67" s="93" t="s">
        <v>77</v>
      </c>
      <c r="G67" s="97">
        <v>4.4720000000000004</v>
      </c>
      <c r="H67" s="93" t="s">
        <v>77</v>
      </c>
      <c r="I67" s="93" t="s">
        <v>77</v>
      </c>
      <c r="J67" s="93" t="s">
        <v>77</v>
      </c>
      <c r="K67" s="97">
        <v>4.8440000000000003</v>
      </c>
    </row>
    <row r="68" spans="1:11" ht="38.25" customHeight="1" thickBot="1" x14ac:dyDescent="0.25">
      <c r="A68" s="107" t="s">
        <v>142</v>
      </c>
      <c r="B68" s="96" t="s">
        <v>66</v>
      </c>
      <c r="C68" s="96" t="s">
        <v>59</v>
      </c>
      <c r="D68" s="93" t="s">
        <v>77</v>
      </c>
      <c r="E68" s="93" t="s">
        <v>77</v>
      </c>
      <c r="F68" s="93" t="s">
        <v>77</v>
      </c>
      <c r="G68" s="97">
        <v>6.4290000000000003</v>
      </c>
      <c r="H68" s="93" t="s">
        <v>77</v>
      </c>
      <c r="I68" s="93" t="s">
        <v>77</v>
      </c>
      <c r="J68" s="93" t="s">
        <v>77</v>
      </c>
      <c r="K68" s="97">
        <v>7.9580000000000002</v>
      </c>
    </row>
    <row r="69" spans="1:11" ht="13.5" thickBot="1" x14ac:dyDescent="0.25">
      <c r="A69" s="106" t="s">
        <v>143</v>
      </c>
      <c r="B69" s="96" t="s">
        <v>72</v>
      </c>
      <c r="C69" s="96" t="s">
        <v>73</v>
      </c>
      <c r="D69" s="93" t="s">
        <v>77</v>
      </c>
      <c r="E69" s="93" t="s">
        <v>77</v>
      </c>
      <c r="F69" s="93" t="s">
        <v>77</v>
      </c>
      <c r="G69" s="97">
        <v>184256</v>
      </c>
      <c r="H69" s="93" t="s">
        <v>77</v>
      </c>
      <c r="I69" s="93" t="s">
        <v>77</v>
      </c>
      <c r="J69" s="93" t="s">
        <v>77</v>
      </c>
      <c r="K69" s="97">
        <v>524704</v>
      </c>
    </row>
    <row r="70" spans="1:11" ht="66.75" customHeight="1" thickBot="1" x14ac:dyDescent="0.25">
      <c r="A70" s="95">
        <v>7</v>
      </c>
      <c r="B70" s="162" t="s">
        <v>80</v>
      </c>
      <c r="C70" s="163"/>
      <c r="D70" s="163"/>
      <c r="E70" s="163"/>
      <c r="F70" s="163"/>
      <c r="G70" s="163"/>
      <c r="H70" s="163"/>
      <c r="I70" s="163"/>
      <c r="J70" s="163"/>
      <c r="K70" s="164"/>
    </row>
    <row r="71" spans="1:11" ht="13.5" thickBot="1" x14ac:dyDescent="0.25">
      <c r="A71" s="106" t="s">
        <v>144</v>
      </c>
      <c r="B71" s="96" t="s">
        <v>58</v>
      </c>
      <c r="C71" s="96" t="s">
        <v>59</v>
      </c>
      <c r="D71" s="97"/>
      <c r="E71" s="97"/>
      <c r="F71" s="97">
        <v>7.0750000000000002</v>
      </c>
      <c r="G71" s="97">
        <v>7.0750000000000002</v>
      </c>
      <c r="H71" s="97"/>
      <c r="I71" s="97"/>
      <c r="J71" s="97">
        <v>8.4049999999999994</v>
      </c>
      <c r="K71" s="97">
        <v>8.6430000000000007</v>
      </c>
    </row>
    <row r="72" spans="1:11" ht="15.75" customHeight="1" thickBot="1" x14ac:dyDescent="0.25">
      <c r="A72" s="106" t="s">
        <v>145</v>
      </c>
      <c r="B72" s="165" t="s">
        <v>69</v>
      </c>
      <c r="C72" s="166"/>
      <c r="D72" s="166"/>
      <c r="E72" s="166"/>
      <c r="F72" s="166"/>
      <c r="G72" s="166"/>
      <c r="H72" s="166"/>
      <c r="I72" s="166"/>
      <c r="J72" s="166"/>
      <c r="K72" s="167"/>
    </row>
    <row r="73" spans="1:11" ht="13.5" thickBot="1" x14ac:dyDescent="0.25">
      <c r="A73" s="107" t="s">
        <v>146</v>
      </c>
      <c r="B73" s="96" t="s">
        <v>61</v>
      </c>
      <c r="C73" s="96" t="s">
        <v>59</v>
      </c>
      <c r="D73" s="97"/>
      <c r="E73" s="97"/>
      <c r="F73" s="97">
        <v>4.9530000000000003</v>
      </c>
      <c r="G73" s="97">
        <v>4.9530000000000003</v>
      </c>
      <c r="H73" s="97"/>
      <c r="I73" s="97"/>
      <c r="J73" s="97">
        <v>5.8840000000000003</v>
      </c>
      <c r="K73" s="97">
        <v>6.05</v>
      </c>
    </row>
    <row r="74" spans="1:11" ht="13.5" thickBot="1" x14ac:dyDescent="0.25">
      <c r="A74" s="107" t="s">
        <v>147</v>
      </c>
      <c r="B74" s="96" t="s">
        <v>63</v>
      </c>
      <c r="C74" s="96" t="s">
        <v>59</v>
      </c>
      <c r="D74" s="97"/>
      <c r="E74" s="97"/>
      <c r="F74" s="97">
        <v>7.0750000000000002</v>
      </c>
      <c r="G74" s="97">
        <v>7.0750000000000002</v>
      </c>
      <c r="H74" s="97"/>
      <c r="I74" s="97"/>
      <c r="J74" s="97">
        <v>8.4049999999999994</v>
      </c>
      <c r="K74" s="97">
        <v>8.6430000000000007</v>
      </c>
    </row>
    <row r="75" spans="1:11" ht="13.5" thickBot="1" x14ac:dyDescent="0.25">
      <c r="A75" s="107" t="s">
        <v>148</v>
      </c>
      <c r="B75" s="96" t="s">
        <v>81</v>
      </c>
      <c r="C75" s="96" t="s">
        <v>62</v>
      </c>
      <c r="D75" s="97"/>
      <c r="E75" s="97"/>
      <c r="F75" s="97">
        <v>8.8439999999999994</v>
      </c>
      <c r="G75" s="97">
        <v>8.8439999999999994</v>
      </c>
      <c r="H75" s="97"/>
      <c r="I75" s="97"/>
      <c r="J75" s="97">
        <v>10.507</v>
      </c>
      <c r="K75" s="97">
        <v>10.803000000000001</v>
      </c>
    </row>
    <row r="76" spans="1:11" ht="15.75" customHeight="1" thickBot="1" x14ac:dyDescent="0.25">
      <c r="A76" s="106" t="s">
        <v>149</v>
      </c>
      <c r="B76" s="165" t="s">
        <v>75</v>
      </c>
      <c r="C76" s="166"/>
      <c r="D76" s="166"/>
      <c r="E76" s="166"/>
      <c r="F76" s="166"/>
      <c r="G76" s="166"/>
      <c r="H76" s="166"/>
      <c r="I76" s="166"/>
      <c r="J76" s="166"/>
      <c r="K76" s="167"/>
    </row>
    <row r="77" spans="1:11" ht="13.5" thickBot="1" x14ac:dyDescent="0.25">
      <c r="A77" s="107" t="s">
        <v>150</v>
      </c>
      <c r="B77" s="96" t="s">
        <v>61</v>
      </c>
      <c r="C77" s="96" t="s">
        <v>59</v>
      </c>
      <c r="D77" s="97"/>
      <c r="E77" s="97"/>
      <c r="F77" s="97">
        <v>4.9530000000000003</v>
      </c>
      <c r="G77" s="97">
        <v>4.9530000000000003</v>
      </c>
      <c r="H77" s="97"/>
      <c r="I77" s="97"/>
      <c r="J77" s="97">
        <v>5.8840000000000003</v>
      </c>
      <c r="K77" s="97">
        <v>6.05</v>
      </c>
    </row>
    <row r="78" spans="1:11" ht="48" customHeight="1" thickBot="1" x14ac:dyDescent="0.25">
      <c r="A78" s="107" t="s">
        <v>151</v>
      </c>
      <c r="B78" s="96" t="s">
        <v>66</v>
      </c>
      <c r="C78" s="96" t="s">
        <v>59</v>
      </c>
      <c r="D78" s="97"/>
      <c r="E78" s="97"/>
      <c r="F78" s="97">
        <v>8.1370000000000005</v>
      </c>
      <c r="G78" s="97">
        <v>8.1370000000000005</v>
      </c>
      <c r="H78" s="97"/>
      <c r="I78" s="97"/>
      <c r="J78" s="97">
        <v>9.6660000000000004</v>
      </c>
      <c r="K78" s="97">
        <v>9.9390000000000001</v>
      </c>
    </row>
    <row r="79" spans="1:11" ht="13.5" thickBot="1" x14ac:dyDescent="0.25">
      <c r="A79" s="106" t="s">
        <v>152</v>
      </c>
      <c r="B79" s="96" t="s">
        <v>72</v>
      </c>
      <c r="C79" s="96" t="s">
        <v>73</v>
      </c>
      <c r="D79" s="97"/>
      <c r="E79" s="97"/>
      <c r="F79" s="97">
        <v>4597</v>
      </c>
      <c r="G79" s="97">
        <v>51460</v>
      </c>
      <c r="H79" s="97"/>
      <c r="I79" s="97"/>
      <c r="J79" s="97">
        <v>4517</v>
      </c>
      <c r="K79" s="97">
        <v>40181</v>
      </c>
    </row>
    <row r="80" spans="1:11" ht="54" customHeight="1" thickBot="1" x14ac:dyDescent="0.25">
      <c r="A80" s="95">
        <v>8</v>
      </c>
      <c r="B80" s="162" t="s">
        <v>82</v>
      </c>
      <c r="C80" s="163"/>
      <c r="D80" s="163"/>
      <c r="E80" s="163"/>
      <c r="F80" s="163"/>
      <c r="G80" s="163"/>
      <c r="H80" s="163"/>
      <c r="I80" s="163"/>
      <c r="J80" s="163"/>
      <c r="K80" s="164"/>
    </row>
    <row r="81" spans="1:11" ht="13.5" thickBot="1" x14ac:dyDescent="0.25">
      <c r="A81" s="106" t="s">
        <v>153</v>
      </c>
      <c r="B81" s="96" t="s">
        <v>58</v>
      </c>
      <c r="C81" s="96" t="s">
        <v>59</v>
      </c>
      <c r="D81" s="97"/>
      <c r="E81" s="97"/>
      <c r="F81" s="97">
        <v>7.0750000000000002</v>
      </c>
      <c r="G81" s="97">
        <v>7.077</v>
      </c>
      <c r="H81" s="97"/>
      <c r="I81" s="97"/>
      <c r="J81" s="97">
        <v>8.4049999999999994</v>
      </c>
      <c r="K81" s="97">
        <v>8.6430000000000007</v>
      </c>
    </row>
    <row r="82" spans="1:11" ht="15.75" customHeight="1" thickBot="1" x14ac:dyDescent="0.25">
      <c r="A82" s="106" t="s">
        <v>154</v>
      </c>
      <c r="B82" s="165" t="s">
        <v>69</v>
      </c>
      <c r="C82" s="166"/>
      <c r="D82" s="166"/>
      <c r="E82" s="166"/>
      <c r="F82" s="166"/>
      <c r="G82" s="166"/>
      <c r="H82" s="166"/>
      <c r="I82" s="166"/>
      <c r="J82" s="166"/>
      <c r="K82" s="167"/>
    </row>
    <row r="83" spans="1:11" ht="13.5" thickBot="1" x14ac:dyDescent="0.25">
      <c r="A83" s="107" t="s">
        <v>155</v>
      </c>
      <c r="B83" s="96" t="s">
        <v>61</v>
      </c>
      <c r="C83" s="96" t="s">
        <v>59</v>
      </c>
      <c r="D83" s="97"/>
      <c r="E83" s="97"/>
      <c r="F83" s="97">
        <v>4.9530000000000003</v>
      </c>
      <c r="G83" s="97">
        <v>4.9539999999999997</v>
      </c>
      <c r="H83" s="97"/>
      <c r="I83" s="97"/>
      <c r="J83" s="97">
        <v>5.8840000000000003</v>
      </c>
      <c r="K83" s="97">
        <v>6.05</v>
      </c>
    </row>
    <row r="84" spans="1:11" ht="13.5" thickBot="1" x14ac:dyDescent="0.25">
      <c r="A84" s="107" t="s">
        <v>156</v>
      </c>
      <c r="B84" s="96" t="s">
        <v>63</v>
      </c>
      <c r="C84" s="96" t="s">
        <v>59</v>
      </c>
      <c r="D84" s="97"/>
      <c r="E84" s="97"/>
      <c r="F84" s="97">
        <v>7.0750000000000002</v>
      </c>
      <c r="G84" s="97">
        <v>7.077</v>
      </c>
      <c r="H84" s="97"/>
      <c r="I84" s="97"/>
      <c r="J84" s="97">
        <v>8.4049999999999994</v>
      </c>
      <c r="K84" s="97">
        <v>8.6430000000000007</v>
      </c>
    </row>
    <row r="85" spans="1:11" ht="13.5" thickBot="1" x14ac:dyDescent="0.25">
      <c r="A85" s="107" t="s">
        <v>157</v>
      </c>
      <c r="B85" s="96" t="s">
        <v>64</v>
      </c>
      <c r="C85" s="96" t="s">
        <v>59</v>
      </c>
      <c r="D85" s="97"/>
      <c r="E85" s="97"/>
      <c r="F85" s="97">
        <v>8.8439999999999994</v>
      </c>
      <c r="G85" s="97">
        <v>8.8460000000000001</v>
      </c>
      <c r="H85" s="97"/>
      <c r="I85" s="97"/>
      <c r="J85" s="97">
        <v>10.507</v>
      </c>
      <c r="K85" s="97">
        <v>10.803000000000001</v>
      </c>
    </row>
    <row r="86" spans="1:11" ht="15.75" customHeight="1" thickBot="1" x14ac:dyDescent="0.25">
      <c r="A86" s="106" t="s">
        <v>158</v>
      </c>
      <c r="B86" s="165" t="s">
        <v>75</v>
      </c>
      <c r="C86" s="166"/>
      <c r="D86" s="166"/>
      <c r="E86" s="166"/>
      <c r="F86" s="166"/>
      <c r="G86" s="166"/>
      <c r="H86" s="166"/>
      <c r="I86" s="166"/>
      <c r="J86" s="166"/>
      <c r="K86" s="167"/>
    </row>
    <row r="87" spans="1:11" ht="13.5" thickBot="1" x14ac:dyDescent="0.25">
      <c r="A87" s="107" t="s">
        <v>159</v>
      </c>
      <c r="B87" s="96" t="s">
        <v>70</v>
      </c>
      <c r="C87" s="96" t="s">
        <v>59</v>
      </c>
      <c r="D87" s="97"/>
      <c r="E87" s="97"/>
      <c r="F87" s="97">
        <v>4.9530000000000003</v>
      </c>
      <c r="G87" s="97">
        <v>4.9539999999999997</v>
      </c>
      <c r="H87" s="97"/>
      <c r="I87" s="97"/>
      <c r="J87" s="97">
        <v>5.8840000000000003</v>
      </c>
      <c r="K87" s="97">
        <v>6.05</v>
      </c>
    </row>
    <row r="88" spans="1:11" ht="46.5" customHeight="1" thickBot="1" x14ac:dyDescent="0.25">
      <c r="A88" s="107" t="s">
        <v>160</v>
      </c>
      <c r="B88" s="96" t="s">
        <v>66</v>
      </c>
      <c r="C88" s="96" t="s">
        <v>59</v>
      </c>
      <c r="D88" s="97"/>
      <c r="E88" s="97"/>
      <c r="F88" s="97">
        <v>8.1370000000000005</v>
      </c>
      <c r="G88" s="97">
        <v>8.1389999999999993</v>
      </c>
      <c r="H88" s="97"/>
      <c r="I88" s="97"/>
      <c r="J88" s="97">
        <v>9.6660000000000004</v>
      </c>
      <c r="K88" s="97">
        <v>9.9390000000000001</v>
      </c>
    </row>
    <row r="89" spans="1:11" ht="13.5" thickBot="1" x14ac:dyDescent="0.25">
      <c r="A89" s="106" t="s">
        <v>161</v>
      </c>
      <c r="B89" s="96" t="s">
        <v>72</v>
      </c>
      <c r="C89" s="96" t="s">
        <v>73</v>
      </c>
      <c r="D89" s="97"/>
      <c r="E89" s="97"/>
      <c r="F89" s="97">
        <v>0</v>
      </c>
      <c r="G89" s="97">
        <v>45160</v>
      </c>
      <c r="H89" s="97"/>
      <c r="I89" s="97"/>
      <c r="J89" s="97">
        <v>0</v>
      </c>
      <c r="K89" s="97">
        <v>29890</v>
      </c>
    </row>
    <row r="90" spans="1:11" ht="66.75" customHeight="1" thickBot="1" x14ac:dyDescent="0.25">
      <c r="A90" s="95">
        <v>9</v>
      </c>
      <c r="B90" s="162" t="s">
        <v>83</v>
      </c>
      <c r="C90" s="163"/>
      <c r="D90" s="163"/>
      <c r="E90" s="163"/>
      <c r="F90" s="163"/>
      <c r="G90" s="163"/>
      <c r="H90" s="163"/>
      <c r="I90" s="163"/>
      <c r="J90" s="163"/>
      <c r="K90" s="164"/>
    </row>
    <row r="91" spans="1:11" ht="13.5" thickBot="1" x14ac:dyDescent="0.25">
      <c r="A91" s="106" t="s">
        <v>162</v>
      </c>
      <c r="B91" s="96" t="s">
        <v>58</v>
      </c>
      <c r="C91" s="96" t="s">
        <v>59</v>
      </c>
      <c r="D91" s="97"/>
      <c r="E91" s="97"/>
      <c r="F91" s="97">
        <v>15.492000000000001</v>
      </c>
      <c r="G91" s="97">
        <v>15.503</v>
      </c>
      <c r="H91" s="97"/>
      <c r="I91" s="97"/>
      <c r="J91" s="97">
        <v>18.225999999999999</v>
      </c>
      <c r="K91" s="97">
        <v>18.404</v>
      </c>
    </row>
    <row r="92" spans="1:11" ht="15.75" customHeight="1" thickBot="1" x14ac:dyDescent="0.25">
      <c r="A92" s="106" t="s">
        <v>163</v>
      </c>
      <c r="B92" s="165" t="s">
        <v>69</v>
      </c>
      <c r="C92" s="166"/>
      <c r="D92" s="166"/>
      <c r="E92" s="166"/>
      <c r="F92" s="166"/>
      <c r="G92" s="166"/>
      <c r="H92" s="166"/>
      <c r="I92" s="166"/>
      <c r="J92" s="166"/>
      <c r="K92" s="167"/>
    </row>
    <row r="93" spans="1:11" ht="13.5" thickBot="1" x14ac:dyDescent="0.25">
      <c r="A93" s="107" t="s">
        <v>164</v>
      </c>
      <c r="B93" s="96" t="s">
        <v>61</v>
      </c>
      <c r="C93" s="96" t="s">
        <v>59</v>
      </c>
      <c r="D93" s="97"/>
      <c r="E93" s="97"/>
      <c r="F93" s="97">
        <v>10.843999999999999</v>
      </c>
      <c r="G93" s="97">
        <v>10.852</v>
      </c>
      <c r="H93" s="97"/>
      <c r="I93" s="97"/>
      <c r="J93" s="97">
        <v>12.757999999999999</v>
      </c>
      <c r="K93" s="97">
        <v>12.882999999999999</v>
      </c>
    </row>
    <row r="94" spans="1:11" ht="13.5" thickBot="1" x14ac:dyDescent="0.25">
      <c r="A94" s="107" t="s">
        <v>165</v>
      </c>
      <c r="B94" s="96" t="s">
        <v>63</v>
      </c>
      <c r="C94" s="96" t="s">
        <v>59</v>
      </c>
      <c r="D94" s="97"/>
      <c r="E94" s="97"/>
      <c r="F94" s="97">
        <v>15.492000000000001</v>
      </c>
      <c r="G94" s="97">
        <v>15.503</v>
      </c>
      <c r="H94" s="97"/>
      <c r="I94" s="97"/>
      <c r="J94" s="97">
        <v>18.225999999999999</v>
      </c>
      <c r="K94" s="97">
        <v>18.404</v>
      </c>
    </row>
    <row r="95" spans="1:11" ht="13.5" thickBot="1" x14ac:dyDescent="0.25">
      <c r="A95" s="107" t="s">
        <v>166</v>
      </c>
      <c r="B95" s="96" t="s">
        <v>64</v>
      </c>
      <c r="C95" s="96" t="s">
        <v>59</v>
      </c>
      <c r="D95" s="97"/>
      <c r="E95" s="97"/>
      <c r="F95" s="97">
        <v>19.364000000000001</v>
      </c>
      <c r="G95" s="97">
        <v>19.379000000000001</v>
      </c>
      <c r="H95" s="97"/>
      <c r="I95" s="97"/>
      <c r="J95" s="97">
        <v>22.782</v>
      </c>
      <c r="K95" s="97">
        <v>23.006</v>
      </c>
    </row>
    <row r="96" spans="1:11" ht="15.75" customHeight="1" thickBot="1" x14ac:dyDescent="0.25">
      <c r="A96" s="106" t="s">
        <v>167</v>
      </c>
      <c r="B96" s="165" t="s">
        <v>75</v>
      </c>
      <c r="C96" s="166"/>
      <c r="D96" s="166"/>
      <c r="E96" s="166"/>
      <c r="F96" s="166"/>
      <c r="G96" s="166"/>
      <c r="H96" s="166"/>
      <c r="I96" s="166"/>
      <c r="J96" s="166"/>
      <c r="K96" s="167"/>
    </row>
    <row r="97" spans="1:11" ht="13.5" thickBot="1" x14ac:dyDescent="0.25">
      <c r="A97" s="107" t="s">
        <v>168</v>
      </c>
      <c r="B97" s="96" t="s">
        <v>61</v>
      </c>
      <c r="C97" s="96" t="s">
        <v>59</v>
      </c>
      <c r="D97" s="97"/>
      <c r="E97" s="97"/>
      <c r="F97" s="97">
        <v>10.843999999999999</v>
      </c>
      <c r="G97" s="97">
        <v>10.852</v>
      </c>
      <c r="H97" s="97"/>
      <c r="I97" s="97"/>
      <c r="J97" s="97">
        <v>12.757999999999999</v>
      </c>
      <c r="K97" s="97">
        <v>12.882999999999999</v>
      </c>
    </row>
    <row r="98" spans="1:11" ht="45" customHeight="1" thickBot="1" x14ac:dyDescent="0.25">
      <c r="A98" s="107" t="s">
        <v>169</v>
      </c>
      <c r="B98" s="96" t="s">
        <v>66</v>
      </c>
      <c r="C98" s="96" t="s">
        <v>59</v>
      </c>
      <c r="D98" s="97"/>
      <c r="E98" s="97"/>
      <c r="F98" s="97">
        <v>17.815000000000001</v>
      </c>
      <c r="G98" s="97">
        <v>17.829000000000001</v>
      </c>
      <c r="H98" s="97"/>
      <c r="I98" s="97"/>
      <c r="J98" s="97">
        <v>20.959</v>
      </c>
      <c r="K98" s="97">
        <v>21.164999999999999</v>
      </c>
    </row>
    <row r="99" spans="1:11" ht="13.5" thickBot="1" x14ac:dyDescent="0.25">
      <c r="A99" s="106" t="s">
        <v>170</v>
      </c>
      <c r="B99" s="96" t="s">
        <v>72</v>
      </c>
      <c r="C99" s="96" t="s">
        <v>73</v>
      </c>
      <c r="D99" s="97"/>
      <c r="E99" s="97"/>
      <c r="F99" s="97">
        <v>0</v>
      </c>
      <c r="G99" s="97">
        <v>0</v>
      </c>
      <c r="H99" s="97"/>
      <c r="I99" s="97"/>
      <c r="J99" s="97">
        <v>0</v>
      </c>
      <c r="K99" s="97">
        <v>0</v>
      </c>
    </row>
    <row r="100" spans="1:11" ht="66.75" customHeight="1" thickBot="1" x14ac:dyDescent="0.25">
      <c r="A100" s="95">
        <v>10</v>
      </c>
      <c r="B100" s="162" t="s">
        <v>84</v>
      </c>
      <c r="C100" s="163"/>
      <c r="D100" s="163"/>
      <c r="E100" s="163"/>
      <c r="F100" s="163"/>
      <c r="G100" s="163"/>
      <c r="H100" s="163"/>
      <c r="I100" s="163"/>
      <c r="J100" s="163"/>
      <c r="K100" s="164"/>
    </row>
    <row r="101" spans="1:11" ht="13.5" thickBot="1" x14ac:dyDescent="0.25">
      <c r="A101" s="106" t="s">
        <v>171</v>
      </c>
      <c r="B101" s="96" t="s">
        <v>58</v>
      </c>
      <c r="C101" s="96" t="s">
        <v>59</v>
      </c>
      <c r="D101" s="97"/>
      <c r="E101" s="97"/>
      <c r="F101" s="97">
        <v>15.492000000000001</v>
      </c>
      <c r="G101" s="97">
        <v>15.503</v>
      </c>
      <c r="H101" s="97"/>
      <c r="I101" s="97"/>
      <c r="J101" s="97">
        <v>18.225999999999999</v>
      </c>
      <c r="K101" s="97">
        <v>18.404</v>
      </c>
    </row>
    <row r="102" spans="1:11" ht="15.75" customHeight="1" thickBot="1" x14ac:dyDescent="0.25">
      <c r="A102" s="106" t="s">
        <v>172</v>
      </c>
      <c r="B102" s="165" t="s">
        <v>69</v>
      </c>
      <c r="C102" s="166"/>
      <c r="D102" s="166"/>
      <c r="E102" s="166"/>
      <c r="F102" s="166"/>
      <c r="G102" s="166"/>
      <c r="H102" s="166"/>
      <c r="I102" s="166"/>
      <c r="J102" s="166"/>
      <c r="K102" s="167"/>
    </row>
    <row r="103" spans="1:11" ht="13.5" thickBot="1" x14ac:dyDescent="0.25">
      <c r="A103" s="107" t="s">
        <v>173</v>
      </c>
      <c r="B103" s="96" t="s">
        <v>61</v>
      </c>
      <c r="C103" s="96" t="s">
        <v>59</v>
      </c>
      <c r="D103" s="97"/>
      <c r="E103" s="97"/>
      <c r="F103" s="97">
        <v>10.843999999999999</v>
      </c>
      <c r="G103" s="97">
        <v>10.852</v>
      </c>
      <c r="H103" s="97"/>
      <c r="I103" s="97"/>
      <c r="J103" s="97">
        <v>12.757999999999999</v>
      </c>
      <c r="K103" s="97">
        <v>12.882999999999999</v>
      </c>
    </row>
    <row r="104" spans="1:11" ht="13.5" thickBot="1" x14ac:dyDescent="0.25">
      <c r="A104" s="107" t="s">
        <v>174</v>
      </c>
      <c r="B104" s="96" t="s">
        <v>63</v>
      </c>
      <c r="C104" s="96" t="s">
        <v>59</v>
      </c>
      <c r="D104" s="97"/>
      <c r="E104" s="97"/>
      <c r="F104" s="97">
        <v>15.492000000000001</v>
      </c>
      <c r="G104" s="97">
        <v>15.503</v>
      </c>
      <c r="H104" s="97"/>
      <c r="I104" s="97"/>
      <c r="J104" s="97">
        <v>18.225999999999999</v>
      </c>
      <c r="K104" s="97">
        <v>18.404</v>
      </c>
    </row>
    <row r="105" spans="1:11" ht="13.5" thickBot="1" x14ac:dyDescent="0.25">
      <c r="A105" s="107" t="s">
        <v>175</v>
      </c>
      <c r="B105" s="96" t="s">
        <v>64</v>
      </c>
      <c r="C105" s="96" t="s">
        <v>59</v>
      </c>
      <c r="D105" s="97"/>
      <c r="E105" s="97"/>
      <c r="F105" s="97">
        <v>19.364000000000001</v>
      </c>
      <c r="G105" s="97">
        <v>19.379000000000001</v>
      </c>
      <c r="H105" s="97"/>
      <c r="I105" s="97"/>
      <c r="J105" s="97">
        <v>22.782</v>
      </c>
      <c r="K105" s="97">
        <v>23.006</v>
      </c>
    </row>
    <row r="106" spans="1:11" ht="15.75" customHeight="1" thickBot="1" x14ac:dyDescent="0.25">
      <c r="A106" s="106" t="s">
        <v>176</v>
      </c>
      <c r="B106" s="165" t="s">
        <v>75</v>
      </c>
      <c r="C106" s="166"/>
      <c r="D106" s="166"/>
      <c r="E106" s="166"/>
      <c r="F106" s="166"/>
      <c r="G106" s="166"/>
      <c r="H106" s="166"/>
      <c r="I106" s="166"/>
      <c r="J106" s="166"/>
      <c r="K106" s="167"/>
    </row>
    <row r="107" spans="1:11" ht="13.5" thickBot="1" x14ac:dyDescent="0.25">
      <c r="A107" s="107" t="s">
        <v>177</v>
      </c>
      <c r="B107" s="96" t="s">
        <v>61</v>
      </c>
      <c r="C107" s="96" t="s">
        <v>59</v>
      </c>
      <c r="D107" s="97"/>
      <c r="E107" s="97"/>
      <c r="F107" s="97">
        <v>10.843999999999999</v>
      </c>
      <c r="G107" s="97">
        <v>10.852</v>
      </c>
      <c r="H107" s="97"/>
      <c r="I107" s="97"/>
      <c r="J107" s="97">
        <v>12.757999999999999</v>
      </c>
      <c r="K107" s="97">
        <v>12.882999999999999</v>
      </c>
    </row>
    <row r="108" spans="1:11" ht="33.75" customHeight="1" thickBot="1" x14ac:dyDescent="0.25">
      <c r="A108" s="107" t="s">
        <v>178</v>
      </c>
      <c r="B108" s="96" t="s">
        <v>66</v>
      </c>
      <c r="C108" s="96" t="s">
        <v>59</v>
      </c>
      <c r="D108" s="97"/>
      <c r="E108" s="97"/>
      <c r="F108" s="97">
        <v>17.815000000000001</v>
      </c>
      <c r="G108" s="97">
        <v>17.829000000000001</v>
      </c>
      <c r="H108" s="97"/>
      <c r="I108" s="97"/>
      <c r="J108" s="97">
        <v>20.959</v>
      </c>
      <c r="K108" s="97">
        <v>21.164999999999999</v>
      </c>
    </row>
    <row r="109" spans="1:11" ht="13.5" thickBot="1" x14ac:dyDescent="0.25">
      <c r="A109" s="106" t="s">
        <v>179</v>
      </c>
      <c r="B109" s="96" t="s">
        <v>72</v>
      </c>
      <c r="C109" s="96" t="s">
        <v>73</v>
      </c>
      <c r="D109" s="97"/>
      <c r="E109" s="97"/>
      <c r="F109" s="97">
        <v>0</v>
      </c>
      <c r="G109" s="97">
        <v>0</v>
      </c>
      <c r="H109" s="97"/>
      <c r="I109" s="97"/>
      <c r="J109" s="97">
        <v>0</v>
      </c>
      <c r="K109" s="97">
        <v>0</v>
      </c>
    </row>
    <row r="110" spans="1:11" ht="51" customHeight="1" thickBot="1" x14ac:dyDescent="0.25">
      <c r="A110" s="95">
        <v>11</v>
      </c>
      <c r="B110" s="162" t="s">
        <v>85</v>
      </c>
      <c r="C110" s="163"/>
      <c r="D110" s="163"/>
      <c r="E110" s="163"/>
      <c r="F110" s="163"/>
      <c r="G110" s="163"/>
      <c r="H110" s="163"/>
      <c r="I110" s="163"/>
      <c r="J110" s="163"/>
      <c r="K110" s="164"/>
    </row>
    <row r="111" spans="1:11" ht="13.5" thickBot="1" x14ac:dyDescent="0.25">
      <c r="A111" s="106" t="s">
        <v>180</v>
      </c>
      <c r="B111" s="96" t="s">
        <v>58</v>
      </c>
      <c r="C111" s="96" t="s">
        <v>59</v>
      </c>
      <c r="D111" s="97"/>
      <c r="E111" s="97"/>
      <c r="F111" s="97">
        <v>15.492000000000001</v>
      </c>
      <c r="G111" s="97">
        <v>15.503</v>
      </c>
      <c r="H111" s="97"/>
      <c r="I111" s="97"/>
      <c r="J111" s="97">
        <v>18.225999999999999</v>
      </c>
      <c r="K111" s="97">
        <v>18.404</v>
      </c>
    </row>
    <row r="112" spans="1:11" ht="15.75" customHeight="1" thickBot="1" x14ac:dyDescent="0.25">
      <c r="A112" s="106" t="s">
        <v>181</v>
      </c>
      <c r="B112" s="165" t="s">
        <v>69</v>
      </c>
      <c r="C112" s="166"/>
      <c r="D112" s="166"/>
      <c r="E112" s="166"/>
      <c r="F112" s="166"/>
      <c r="G112" s="166"/>
      <c r="H112" s="166"/>
      <c r="I112" s="166"/>
      <c r="J112" s="166"/>
      <c r="K112" s="167"/>
    </row>
    <row r="113" spans="1:11" ht="13.5" thickBot="1" x14ac:dyDescent="0.25">
      <c r="A113" s="107" t="s">
        <v>182</v>
      </c>
      <c r="B113" s="96" t="s">
        <v>61</v>
      </c>
      <c r="C113" s="96" t="s">
        <v>59</v>
      </c>
      <c r="D113" s="97"/>
      <c r="E113" s="97"/>
      <c r="F113" s="97">
        <v>10.843999999999999</v>
      </c>
      <c r="G113" s="97">
        <v>10.852</v>
      </c>
      <c r="H113" s="97"/>
      <c r="I113" s="97"/>
      <c r="J113" s="97">
        <v>12.757999999999999</v>
      </c>
      <c r="K113" s="97">
        <v>12.882999999999999</v>
      </c>
    </row>
    <row r="114" spans="1:11" ht="13.5" thickBot="1" x14ac:dyDescent="0.25">
      <c r="A114" s="107" t="s">
        <v>183</v>
      </c>
      <c r="B114" s="96" t="s">
        <v>63</v>
      </c>
      <c r="C114" s="96" t="s">
        <v>59</v>
      </c>
      <c r="D114" s="97"/>
      <c r="E114" s="97"/>
      <c r="F114" s="97">
        <v>15.492000000000001</v>
      </c>
      <c r="G114" s="97">
        <v>15.503</v>
      </c>
      <c r="H114" s="97"/>
      <c r="I114" s="97"/>
      <c r="J114" s="97">
        <v>18.225999999999999</v>
      </c>
      <c r="K114" s="97">
        <v>18.404</v>
      </c>
    </row>
    <row r="115" spans="1:11" ht="13.5" thickBot="1" x14ac:dyDescent="0.25">
      <c r="A115" s="107" t="s">
        <v>184</v>
      </c>
      <c r="B115" s="96" t="s">
        <v>81</v>
      </c>
      <c r="C115" s="96" t="s">
        <v>59</v>
      </c>
      <c r="D115" s="97"/>
      <c r="E115" s="97"/>
      <c r="F115" s="97">
        <v>19.364000000000001</v>
      </c>
      <c r="G115" s="97">
        <v>19.379000000000001</v>
      </c>
      <c r="H115" s="97"/>
      <c r="I115" s="97"/>
      <c r="J115" s="97">
        <v>22.782</v>
      </c>
      <c r="K115" s="97">
        <v>23.006</v>
      </c>
    </row>
    <row r="116" spans="1:11" ht="15.75" customHeight="1" thickBot="1" x14ac:dyDescent="0.25">
      <c r="A116" s="106" t="s">
        <v>185</v>
      </c>
      <c r="B116" s="165" t="s">
        <v>75</v>
      </c>
      <c r="C116" s="166"/>
      <c r="D116" s="166"/>
      <c r="E116" s="166"/>
      <c r="F116" s="166"/>
      <c r="G116" s="166"/>
      <c r="H116" s="166"/>
      <c r="I116" s="166"/>
      <c r="J116" s="166"/>
      <c r="K116" s="167"/>
    </row>
    <row r="117" spans="1:11" ht="13.5" thickBot="1" x14ac:dyDescent="0.25">
      <c r="A117" s="107" t="s">
        <v>186</v>
      </c>
      <c r="B117" s="96" t="s">
        <v>70</v>
      </c>
      <c r="C117" s="96" t="s">
        <v>59</v>
      </c>
      <c r="D117" s="97"/>
      <c r="E117" s="97"/>
      <c r="F117" s="97">
        <v>10.843999999999999</v>
      </c>
      <c r="G117" s="97">
        <v>10.852</v>
      </c>
      <c r="H117" s="97"/>
      <c r="I117" s="97"/>
      <c r="J117" s="97">
        <v>12.757999999999999</v>
      </c>
      <c r="K117" s="97">
        <v>12.882999999999999</v>
      </c>
    </row>
    <row r="118" spans="1:11" ht="41.25" customHeight="1" thickBot="1" x14ac:dyDescent="0.25">
      <c r="A118" s="107" t="s">
        <v>187</v>
      </c>
      <c r="B118" s="96" t="s">
        <v>66</v>
      </c>
      <c r="C118" s="96" t="s">
        <v>59</v>
      </c>
      <c r="D118" s="97"/>
      <c r="E118" s="97"/>
      <c r="F118" s="97">
        <v>17.815000000000001</v>
      </c>
      <c r="G118" s="97">
        <v>17.829000000000001</v>
      </c>
      <c r="H118" s="97"/>
      <c r="I118" s="97"/>
      <c r="J118" s="97">
        <v>20.959</v>
      </c>
      <c r="K118" s="97">
        <v>21.164999999999999</v>
      </c>
    </row>
    <row r="119" spans="1:11" ht="13.5" thickBot="1" x14ac:dyDescent="0.25">
      <c r="A119" s="106" t="s">
        <v>188</v>
      </c>
      <c r="B119" s="96" t="s">
        <v>72</v>
      </c>
      <c r="C119" s="96" t="s">
        <v>73</v>
      </c>
      <c r="D119" s="97"/>
      <c r="E119" s="97"/>
      <c r="F119" s="97">
        <v>0</v>
      </c>
      <c r="G119" s="97">
        <v>0</v>
      </c>
      <c r="H119" s="97"/>
      <c r="I119" s="97"/>
      <c r="J119" s="97">
        <v>0</v>
      </c>
      <c r="K119" s="97">
        <v>0</v>
      </c>
    </row>
    <row r="120" spans="1:11" x14ac:dyDescent="0.2">
      <c r="A120" s="117"/>
    </row>
    <row r="121" spans="1:11" s="108" customFormat="1" ht="17.25" customHeight="1" x14ac:dyDescent="0.2">
      <c r="A121" s="157" t="s">
        <v>86</v>
      </c>
      <c r="B121" s="157"/>
      <c r="C121" s="157"/>
      <c r="D121" s="157"/>
      <c r="E121" s="157"/>
      <c r="F121" s="157"/>
      <c r="G121" s="157"/>
      <c r="H121" s="157"/>
      <c r="I121" s="157"/>
      <c r="J121" s="157"/>
      <c r="K121" s="157"/>
    </row>
    <row r="122" spans="1:11" s="108" customFormat="1" ht="50.25" customHeight="1" x14ac:dyDescent="0.2">
      <c r="A122" s="157" t="s">
        <v>87</v>
      </c>
      <c r="B122" s="157"/>
      <c r="C122" s="157"/>
      <c r="D122" s="157"/>
      <c r="E122" s="157"/>
      <c r="F122" s="157"/>
      <c r="G122" s="157"/>
      <c r="H122" s="157"/>
      <c r="I122" s="157"/>
      <c r="J122" s="157"/>
      <c r="K122" s="157"/>
    </row>
    <row r="123" spans="1:11" s="108" customFormat="1" ht="19.5" customHeight="1" x14ac:dyDescent="0.2">
      <c r="A123" s="157" t="s">
        <v>88</v>
      </c>
      <c r="B123" s="157"/>
      <c r="C123" s="157"/>
      <c r="D123" s="157"/>
      <c r="E123" s="157"/>
      <c r="F123" s="157"/>
      <c r="G123" s="157"/>
      <c r="H123" s="157"/>
      <c r="I123" s="157"/>
      <c r="J123" s="157"/>
      <c r="K123" s="157"/>
    </row>
    <row r="124" spans="1:11" s="108" customFormat="1" ht="27.75" customHeight="1" x14ac:dyDescent="0.2">
      <c r="A124" s="157" t="s">
        <v>198</v>
      </c>
      <c r="B124" s="157"/>
      <c r="C124" s="157"/>
      <c r="D124" s="157"/>
      <c r="E124" s="157"/>
      <c r="F124" s="157"/>
      <c r="G124" s="157"/>
      <c r="H124" s="157"/>
      <c r="I124" s="157"/>
      <c r="J124" s="157"/>
      <c r="K124" s="157"/>
    </row>
    <row r="125" spans="1:11" s="108" customFormat="1" ht="27.75" customHeight="1" x14ac:dyDescent="0.2">
      <c r="A125" s="157" t="s">
        <v>199</v>
      </c>
      <c r="B125" s="157"/>
      <c r="C125" s="157"/>
      <c r="D125" s="157"/>
      <c r="E125" s="157"/>
      <c r="F125" s="157"/>
      <c r="G125" s="157"/>
      <c r="H125" s="157"/>
      <c r="I125" s="157"/>
      <c r="J125" s="157"/>
      <c r="K125" s="157"/>
    </row>
  </sheetData>
  <mergeCells count="48">
    <mergeCell ref="C6:C9"/>
    <mergeCell ref="D6:G6"/>
    <mergeCell ref="D7:G7"/>
    <mergeCell ref="H6:K6"/>
    <mergeCell ref="H7:K7"/>
    <mergeCell ref="D8:G8"/>
    <mergeCell ref="H8:K8"/>
    <mergeCell ref="B40:K40"/>
    <mergeCell ref="B42:K42"/>
    <mergeCell ref="B46:K46"/>
    <mergeCell ref="B11:K11"/>
    <mergeCell ref="B13:K13"/>
    <mergeCell ref="B17:K17"/>
    <mergeCell ref="B20:K20"/>
    <mergeCell ref="B22:K22"/>
    <mergeCell ref="B26:K26"/>
    <mergeCell ref="B4:K4"/>
    <mergeCell ref="A121:K121"/>
    <mergeCell ref="A122:K122"/>
    <mergeCell ref="B90:K90"/>
    <mergeCell ref="B92:K92"/>
    <mergeCell ref="B96:K96"/>
    <mergeCell ref="B100:K100"/>
    <mergeCell ref="B102:K102"/>
    <mergeCell ref="B106:K106"/>
    <mergeCell ref="B70:K70"/>
    <mergeCell ref="B72:K72"/>
    <mergeCell ref="B76:K76"/>
    <mergeCell ref="B80:K80"/>
    <mergeCell ref="B82:K82"/>
    <mergeCell ref="B86:K86"/>
    <mergeCell ref="B50:K50"/>
    <mergeCell ref="A123:K123"/>
    <mergeCell ref="A124:K124"/>
    <mergeCell ref="A125:K125"/>
    <mergeCell ref="A6:A9"/>
    <mergeCell ref="B6:B9"/>
    <mergeCell ref="B110:K110"/>
    <mergeCell ref="B112:K112"/>
    <mergeCell ref="B116:K116"/>
    <mergeCell ref="B52:K52"/>
    <mergeCell ref="B56:K56"/>
    <mergeCell ref="B60:K60"/>
    <mergeCell ref="B62:K62"/>
    <mergeCell ref="B66:K66"/>
    <mergeCell ref="B30:K30"/>
    <mergeCell ref="B32:K32"/>
    <mergeCell ref="B36:K36"/>
  </mergeCells>
  <hyperlinks>
    <hyperlink ref="B60" r:id="rId1" display="consultantplus://offline/ref=487171BFB55B60B2FD0FDA5421EA5BB93B702EA46C59B9317ABEFF2C19C02CB3B06DF654A9D29D2957556248BE4F51437DFE4FB06A7995A1Z1D9X"/>
  </hyperlinks>
  <pageMargins left="0.7" right="0.7" top="0.75" bottom="0.75" header="0.3" footer="0.3"/>
  <pageSetup paperSize="9" scale="52"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7"/>
  <sheetViews>
    <sheetView view="pageBreakPreview" zoomScale="85" zoomScaleNormal="100" zoomScaleSheetLayoutView="85" workbookViewId="0">
      <selection activeCell="M4" sqref="M4"/>
    </sheetView>
  </sheetViews>
  <sheetFormatPr defaultRowHeight="12.75" outlineLevelRow="1" x14ac:dyDescent="0.2"/>
  <cols>
    <col min="2" max="2" width="30.28515625" customWidth="1"/>
    <col min="3" max="3" width="15.28515625" customWidth="1"/>
    <col min="4" max="4" width="14" customWidth="1"/>
    <col min="5" max="5" width="14.5703125" customWidth="1"/>
    <col min="6" max="6" width="13.28515625" customWidth="1"/>
    <col min="7" max="7" width="12" customWidth="1"/>
    <col min="8" max="9" width="12.28515625" customWidth="1"/>
    <col min="10" max="10" width="13.7109375" customWidth="1"/>
    <col min="11" max="11" width="13" customWidth="1"/>
    <col min="13" max="13" width="19.28515625" customWidth="1"/>
  </cols>
  <sheetData>
    <row r="1" spans="1:13" ht="35.25" customHeight="1" x14ac:dyDescent="0.2">
      <c r="B1" s="105"/>
      <c r="C1" s="105"/>
      <c r="D1" s="105"/>
      <c r="E1" s="105"/>
      <c r="F1" s="105"/>
      <c r="G1" s="105"/>
      <c r="H1" s="105"/>
      <c r="I1" s="105"/>
    </row>
    <row r="2" spans="1:13" ht="100.5" customHeight="1" x14ac:dyDescent="0.2">
      <c r="A2" s="187" t="s">
        <v>225</v>
      </c>
      <c r="B2" s="187"/>
      <c r="C2" s="187"/>
      <c r="D2" s="187"/>
      <c r="E2" s="187"/>
      <c r="F2" s="187"/>
      <c r="G2" s="187"/>
      <c r="H2" s="187"/>
      <c r="I2" s="187"/>
      <c r="J2" s="187"/>
      <c r="K2" s="187"/>
      <c r="M2" s="108"/>
    </row>
    <row r="3" spans="1:13" ht="13.5" thickBot="1" x14ac:dyDescent="0.25"/>
    <row r="4" spans="1:13" ht="36.75" customHeight="1" x14ac:dyDescent="0.2">
      <c r="A4" s="159" t="s">
        <v>0</v>
      </c>
      <c r="B4" s="159" t="s">
        <v>205</v>
      </c>
      <c r="C4" s="159" t="s">
        <v>47</v>
      </c>
      <c r="D4" s="171" t="s">
        <v>48</v>
      </c>
      <c r="E4" s="172"/>
      <c r="F4" s="172"/>
      <c r="G4" s="173"/>
      <c r="H4" s="171" t="s">
        <v>49</v>
      </c>
      <c r="I4" s="172"/>
      <c r="J4" s="172"/>
      <c r="K4" s="173"/>
    </row>
    <row r="5" spans="1:13" ht="33.75" customHeight="1" thickBot="1" x14ac:dyDescent="0.25">
      <c r="A5" s="160"/>
      <c r="B5" s="160"/>
      <c r="C5" s="160"/>
      <c r="D5" s="174" t="s">
        <v>50</v>
      </c>
      <c r="E5" s="175"/>
      <c r="F5" s="175"/>
      <c r="G5" s="176"/>
      <c r="H5" s="174" t="s">
        <v>51</v>
      </c>
      <c r="I5" s="175"/>
      <c r="J5" s="175"/>
      <c r="K5" s="176"/>
    </row>
    <row r="6" spans="1:13" ht="13.5" thickBot="1" x14ac:dyDescent="0.25">
      <c r="A6" s="160"/>
      <c r="B6" s="160"/>
      <c r="C6" s="160"/>
      <c r="D6" s="177" t="s">
        <v>52</v>
      </c>
      <c r="E6" s="178"/>
      <c r="F6" s="178"/>
      <c r="G6" s="179"/>
      <c r="H6" s="177" t="s">
        <v>52</v>
      </c>
      <c r="I6" s="178"/>
      <c r="J6" s="178"/>
      <c r="K6" s="179"/>
    </row>
    <row r="7" spans="1:13" ht="13.5" thickBot="1" x14ac:dyDescent="0.25">
      <c r="A7" s="161"/>
      <c r="B7" s="161"/>
      <c r="C7" s="161"/>
      <c r="D7" s="93" t="s">
        <v>53</v>
      </c>
      <c r="E7" s="94" t="s">
        <v>54</v>
      </c>
      <c r="F7" s="94" t="s">
        <v>55</v>
      </c>
      <c r="G7" s="94" t="s">
        <v>56</v>
      </c>
      <c r="H7" s="93" t="s">
        <v>53</v>
      </c>
      <c r="I7" s="93" t="s">
        <v>54</v>
      </c>
      <c r="J7" s="93" t="s">
        <v>55</v>
      </c>
      <c r="K7" s="93" t="s">
        <v>56</v>
      </c>
    </row>
    <row r="8" spans="1:13" ht="13.5" thickBot="1" x14ac:dyDescent="0.25">
      <c r="A8" s="98">
        <v>1</v>
      </c>
      <c r="B8" s="94">
        <v>2</v>
      </c>
      <c r="C8" s="94">
        <v>3</v>
      </c>
      <c r="D8" s="94">
        <v>4</v>
      </c>
      <c r="E8" s="94">
        <v>5</v>
      </c>
      <c r="F8" s="94">
        <v>6</v>
      </c>
      <c r="G8" s="94">
        <v>7</v>
      </c>
      <c r="H8" s="94">
        <v>8</v>
      </c>
      <c r="I8" s="94">
        <v>9</v>
      </c>
      <c r="J8" s="94">
        <v>10</v>
      </c>
      <c r="K8" s="94">
        <v>11</v>
      </c>
    </row>
    <row r="9" spans="1:13" ht="25.5" customHeight="1" thickBot="1" x14ac:dyDescent="0.25">
      <c r="A9" s="95">
        <v>1</v>
      </c>
      <c r="B9" s="162" t="s">
        <v>57</v>
      </c>
      <c r="C9" s="163"/>
      <c r="D9" s="163"/>
      <c r="E9" s="163"/>
      <c r="F9" s="163"/>
      <c r="G9" s="163"/>
      <c r="H9" s="163"/>
      <c r="I9" s="163"/>
      <c r="J9" s="163"/>
      <c r="K9" s="164"/>
    </row>
    <row r="10" spans="1:13" ht="13.5" thickBot="1" x14ac:dyDescent="0.25">
      <c r="A10" s="106" t="s">
        <v>91</v>
      </c>
      <c r="B10" s="96" t="s">
        <v>58</v>
      </c>
      <c r="C10" s="96" t="s">
        <v>59</v>
      </c>
      <c r="D10" s="97"/>
      <c r="E10" s="97">
        <v>43.264000000000003</v>
      </c>
      <c r="F10" s="97">
        <v>43.706000000000003</v>
      </c>
      <c r="G10" s="97">
        <v>44.146999999999998</v>
      </c>
      <c r="H10" s="97"/>
      <c r="I10" s="97">
        <v>31.643999999999998</v>
      </c>
      <c r="J10" s="138">
        <v>32.229999999999997</v>
      </c>
      <c r="K10" s="97">
        <v>32.816000000000003</v>
      </c>
    </row>
    <row r="11" spans="1:13" ht="18" customHeight="1" thickBot="1" x14ac:dyDescent="0.25">
      <c r="A11" s="106" t="s">
        <v>92</v>
      </c>
      <c r="B11" s="165" t="s">
        <v>191</v>
      </c>
      <c r="C11" s="166"/>
      <c r="D11" s="166"/>
      <c r="E11" s="166"/>
      <c r="F11" s="166"/>
      <c r="G11" s="166"/>
      <c r="H11" s="166"/>
      <c r="I11" s="166"/>
      <c r="J11" s="166"/>
      <c r="K11" s="167"/>
    </row>
    <row r="12" spans="1:13" ht="13.5" thickBot="1" x14ac:dyDescent="0.25">
      <c r="A12" s="107" t="s">
        <v>93</v>
      </c>
      <c r="B12" s="96" t="s">
        <v>61</v>
      </c>
      <c r="C12" s="96" t="s">
        <v>62</v>
      </c>
      <c r="D12" s="97"/>
      <c r="E12" s="97">
        <v>30.285</v>
      </c>
      <c r="F12" s="97">
        <v>30.594000000000001</v>
      </c>
      <c r="G12" s="97">
        <v>30.902999999999999</v>
      </c>
      <c r="H12" s="97"/>
      <c r="I12" s="97">
        <v>22.151</v>
      </c>
      <c r="J12" s="97">
        <v>22.561</v>
      </c>
      <c r="K12" s="97">
        <v>22.971</v>
      </c>
    </row>
    <row r="13" spans="1:13" ht="13.5" thickBot="1" x14ac:dyDescent="0.25">
      <c r="A13" s="107" t="s">
        <v>94</v>
      </c>
      <c r="B13" s="96" t="s">
        <v>63</v>
      </c>
      <c r="C13" s="96" t="s">
        <v>62</v>
      </c>
      <c r="D13" s="97"/>
      <c r="E13" s="97">
        <v>43.264000000000003</v>
      </c>
      <c r="F13" s="97">
        <v>43.706000000000003</v>
      </c>
      <c r="G13" s="97">
        <v>44.146999999999998</v>
      </c>
      <c r="H13" s="97"/>
      <c r="I13" s="97">
        <v>31.643999999999998</v>
      </c>
      <c r="J13" s="97">
        <v>32.229999999999997</v>
      </c>
      <c r="K13" s="97">
        <v>32.816000000000003</v>
      </c>
    </row>
    <row r="14" spans="1:13" ht="13.5" thickBot="1" x14ac:dyDescent="0.25">
      <c r="A14" s="107" t="s">
        <v>95</v>
      </c>
      <c r="B14" s="96" t="s">
        <v>64</v>
      </c>
      <c r="C14" s="96" t="s">
        <v>62</v>
      </c>
      <c r="D14" s="97"/>
      <c r="E14" s="138">
        <v>54.08</v>
      </c>
      <c r="F14" s="97">
        <v>54.633000000000003</v>
      </c>
      <c r="G14" s="97">
        <v>55.183999999999997</v>
      </c>
      <c r="H14" s="97"/>
      <c r="I14" s="97">
        <v>39.555</v>
      </c>
      <c r="J14" s="97">
        <v>40.287999999999997</v>
      </c>
      <c r="K14" s="138">
        <v>41.02</v>
      </c>
    </row>
    <row r="15" spans="1:13" ht="18" customHeight="1" thickBot="1" x14ac:dyDescent="0.25">
      <c r="A15" s="106" t="s">
        <v>96</v>
      </c>
      <c r="B15" s="165" t="s">
        <v>192</v>
      </c>
      <c r="C15" s="166"/>
      <c r="D15" s="166"/>
      <c r="E15" s="166"/>
      <c r="F15" s="166"/>
      <c r="G15" s="166"/>
      <c r="H15" s="166"/>
      <c r="I15" s="166"/>
      <c r="J15" s="166"/>
      <c r="K15" s="167"/>
    </row>
    <row r="16" spans="1:13" ht="13.5" thickBot="1" x14ac:dyDescent="0.25">
      <c r="A16" s="107" t="s">
        <v>97</v>
      </c>
      <c r="B16" s="96" t="s">
        <v>61</v>
      </c>
      <c r="C16" s="96" t="s">
        <v>62</v>
      </c>
      <c r="D16" s="97"/>
      <c r="E16" s="97">
        <v>30.285</v>
      </c>
      <c r="F16" s="97">
        <v>30.594000000000001</v>
      </c>
      <c r="G16" s="97">
        <v>30.902999999999999</v>
      </c>
      <c r="H16" s="97"/>
      <c r="I16" s="97">
        <v>22.151</v>
      </c>
      <c r="J16" s="97">
        <v>22.561</v>
      </c>
      <c r="K16" s="97">
        <v>22.971</v>
      </c>
    </row>
    <row r="17" spans="1:11" ht="26.25" thickBot="1" x14ac:dyDescent="0.25">
      <c r="A17" s="107" t="s">
        <v>98</v>
      </c>
      <c r="B17" s="96" t="s">
        <v>66</v>
      </c>
      <c r="C17" s="96" t="s">
        <v>62</v>
      </c>
      <c r="D17" s="97"/>
      <c r="E17" s="97">
        <v>49.753999999999998</v>
      </c>
      <c r="F17" s="97">
        <v>50.262</v>
      </c>
      <c r="G17" s="97">
        <v>50.768999999999998</v>
      </c>
      <c r="H17" s="97"/>
      <c r="I17" s="97">
        <v>36.390999999999998</v>
      </c>
      <c r="J17" s="97">
        <v>37.064999999999998</v>
      </c>
      <c r="K17" s="97">
        <v>37.738</v>
      </c>
    </row>
    <row r="18" spans="1:11" ht="41.25" customHeight="1" thickBot="1" x14ac:dyDescent="0.25">
      <c r="A18" s="95">
        <v>2</v>
      </c>
      <c r="B18" s="162" t="s">
        <v>67</v>
      </c>
      <c r="C18" s="163"/>
      <c r="D18" s="163"/>
      <c r="E18" s="163"/>
      <c r="F18" s="163"/>
      <c r="G18" s="163"/>
      <c r="H18" s="163"/>
      <c r="I18" s="163"/>
      <c r="J18" s="163"/>
      <c r="K18" s="164"/>
    </row>
    <row r="19" spans="1:11" ht="13.5" thickBot="1" x14ac:dyDescent="0.25">
      <c r="A19" s="106" t="s">
        <v>99</v>
      </c>
      <c r="B19" s="96" t="s">
        <v>68</v>
      </c>
      <c r="C19" s="96" t="s">
        <v>59</v>
      </c>
      <c r="D19" s="96"/>
      <c r="E19" s="138">
        <v>5.59</v>
      </c>
      <c r="F19" s="138">
        <v>5.59</v>
      </c>
      <c r="G19" s="138">
        <v>5.59</v>
      </c>
      <c r="H19" s="97"/>
      <c r="I19" s="138">
        <v>6.4</v>
      </c>
      <c r="J19" s="138">
        <v>6.67</v>
      </c>
      <c r="K19" s="138">
        <v>6.92</v>
      </c>
    </row>
    <row r="20" spans="1:11" ht="18" customHeight="1" thickBot="1" x14ac:dyDescent="0.25">
      <c r="A20" s="106" t="s">
        <v>100</v>
      </c>
      <c r="B20" s="165" t="s">
        <v>193</v>
      </c>
      <c r="C20" s="166"/>
      <c r="D20" s="166"/>
      <c r="E20" s="166"/>
      <c r="F20" s="166"/>
      <c r="G20" s="166"/>
      <c r="H20" s="166"/>
      <c r="I20" s="166"/>
      <c r="J20" s="166"/>
      <c r="K20" s="167"/>
    </row>
    <row r="21" spans="1:11" ht="13.5" thickBot="1" x14ac:dyDescent="0.25">
      <c r="A21" s="107" t="s">
        <v>101</v>
      </c>
      <c r="B21" s="96" t="s">
        <v>70</v>
      </c>
      <c r="C21" s="96" t="s">
        <v>59</v>
      </c>
      <c r="D21" s="96"/>
      <c r="E21" s="97">
        <v>4.4720000000000004</v>
      </c>
      <c r="F21" s="97">
        <v>4.4720000000000004</v>
      </c>
      <c r="G21" s="97">
        <v>4.4720000000000004</v>
      </c>
      <c r="H21" s="97"/>
      <c r="I21" s="141">
        <v>4.4800000000000004</v>
      </c>
      <c r="J21" s="141">
        <v>4.6689999999999996</v>
      </c>
      <c r="K21" s="110">
        <v>4.8440000000000003</v>
      </c>
    </row>
    <row r="22" spans="1:11" ht="13.5" thickBot="1" x14ac:dyDescent="0.25">
      <c r="A22" s="107" t="s">
        <v>102</v>
      </c>
      <c r="B22" s="96" t="s">
        <v>63</v>
      </c>
      <c r="C22" s="96" t="s">
        <v>59</v>
      </c>
      <c r="D22" s="96"/>
      <c r="E22" s="138">
        <v>5.59</v>
      </c>
      <c r="F22" s="138">
        <v>5.59</v>
      </c>
      <c r="G22" s="138">
        <v>5.59</v>
      </c>
      <c r="H22" s="97"/>
      <c r="I22" s="141">
        <v>6.4</v>
      </c>
      <c r="J22" s="139">
        <v>6.67</v>
      </c>
      <c r="K22" s="140">
        <v>6.92</v>
      </c>
    </row>
    <row r="23" spans="1:11" ht="13.5" thickBot="1" x14ac:dyDescent="0.25">
      <c r="A23" s="107" t="s">
        <v>103</v>
      </c>
      <c r="B23" s="96" t="s">
        <v>64</v>
      </c>
      <c r="C23" s="96" t="s">
        <v>59</v>
      </c>
      <c r="D23" s="96"/>
      <c r="E23" s="97">
        <v>6.7080000000000002</v>
      </c>
      <c r="F23" s="97">
        <v>6.7080000000000002</v>
      </c>
      <c r="G23" s="97">
        <v>6.7080000000000002</v>
      </c>
      <c r="H23" s="97"/>
      <c r="I23" s="141">
        <v>8</v>
      </c>
      <c r="J23" s="139">
        <v>8.3379999999999992</v>
      </c>
      <c r="K23" s="142">
        <v>8.65</v>
      </c>
    </row>
    <row r="24" spans="1:11" ht="18" customHeight="1" thickBot="1" x14ac:dyDescent="0.25">
      <c r="A24" s="106" t="s">
        <v>104</v>
      </c>
      <c r="B24" s="198" t="s">
        <v>194</v>
      </c>
      <c r="C24" s="199"/>
      <c r="D24" s="199"/>
      <c r="E24" s="199"/>
      <c r="F24" s="199"/>
      <c r="G24" s="199"/>
      <c r="H24" s="199"/>
      <c r="I24" s="199"/>
      <c r="J24" s="199"/>
      <c r="K24" s="200"/>
    </row>
    <row r="25" spans="1:11" ht="13.5" thickBot="1" x14ac:dyDescent="0.25">
      <c r="A25" s="107" t="s">
        <v>105</v>
      </c>
      <c r="B25" s="96" t="s">
        <v>61</v>
      </c>
      <c r="C25" s="96" t="s">
        <v>59</v>
      </c>
      <c r="D25" s="96"/>
      <c r="E25" s="97">
        <v>4.4720000000000004</v>
      </c>
      <c r="F25" s="97">
        <v>4.4720000000000004</v>
      </c>
      <c r="G25" s="97">
        <v>4.4720000000000004</v>
      </c>
      <c r="H25" s="97"/>
      <c r="I25" s="141">
        <v>4.4800000000000004</v>
      </c>
      <c r="J25" s="110">
        <v>4.6689999999999996</v>
      </c>
      <c r="K25" s="110">
        <v>4.8440000000000003</v>
      </c>
    </row>
    <row r="26" spans="1:11" ht="26.25" thickBot="1" x14ac:dyDescent="0.25">
      <c r="A26" s="107" t="s">
        <v>106</v>
      </c>
      <c r="B26" s="96" t="s">
        <v>66</v>
      </c>
      <c r="C26" s="96" t="s">
        <v>59</v>
      </c>
      <c r="D26" s="96"/>
      <c r="E26" s="97">
        <v>6.4290000000000003</v>
      </c>
      <c r="F26" s="97">
        <v>6.4290000000000003</v>
      </c>
      <c r="G26" s="97">
        <v>6.4290000000000003</v>
      </c>
      <c r="H26" s="97"/>
      <c r="I26" s="141">
        <v>7.36</v>
      </c>
      <c r="J26" s="110">
        <v>7.6710000000000003</v>
      </c>
      <c r="K26" s="110">
        <v>7.9580000000000002</v>
      </c>
    </row>
    <row r="27" spans="1:11" ht="13.5" thickBot="1" x14ac:dyDescent="0.25">
      <c r="A27" s="106" t="s">
        <v>107</v>
      </c>
      <c r="B27" s="96" t="s">
        <v>72</v>
      </c>
      <c r="C27" s="96" t="s">
        <v>73</v>
      </c>
      <c r="D27" s="96"/>
      <c r="E27" s="97">
        <v>0</v>
      </c>
      <c r="F27" s="97">
        <v>0</v>
      </c>
      <c r="G27" s="97">
        <v>0</v>
      </c>
      <c r="H27" s="97"/>
      <c r="I27" s="97">
        <v>0</v>
      </c>
      <c r="J27" s="97">
        <v>0</v>
      </c>
      <c r="K27" s="97">
        <v>0</v>
      </c>
    </row>
    <row r="28" spans="1:11" ht="66.75" customHeight="1" thickBot="1" x14ac:dyDescent="0.25">
      <c r="A28" s="95">
        <v>3</v>
      </c>
      <c r="B28" s="162" t="s">
        <v>74</v>
      </c>
      <c r="C28" s="163"/>
      <c r="D28" s="163"/>
      <c r="E28" s="163"/>
      <c r="F28" s="163"/>
      <c r="G28" s="163"/>
      <c r="H28" s="163"/>
      <c r="I28" s="163"/>
      <c r="J28" s="163"/>
      <c r="K28" s="164"/>
    </row>
    <row r="29" spans="1:11" ht="13.5" thickBot="1" x14ac:dyDescent="0.25">
      <c r="A29" s="106" t="s">
        <v>108</v>
      </c>
      <c r="B29" s="96" t="s">
        <v>58</v>
      </c>
      <c r="C29" s="96" t="s">
        <v>59</v>
      </c>
      <c r="D29" s="96"/>
      <c r="E29" s="138">
        <v>5.59</v>
      </c>
      <c r="F29" s="138">
        <v>5.59</v>
      </c>
      <c r="G29" s="138">
        <v>5.59</v>
      </c>
      <c r="H29" s="146"/>
      <c r="I29" s="138">
        <v>6.4</v>
      </c>
      <c r="J29" s="138">
        <v>6.67</v>
      </c>
      <c r="K29" s="138">
        <v>6.92</v>
      </c>
    </row>
    <row r="30" spans="1:11" ht="18" customHeight="1" thickBot="1" x14ac:dyDescent="0.25">
      <c r="A30" s="106" t="s">
        <v>109</v>
      </c>
      <c r="B30" s="165" t="s">
        <v>193</v>
      </c>
      <c r="C30" s="166"/>
      <c r="D30" s="166"/>
      <c r="E30" s="166"/>
      <c r="F30" s="166"/>
      <c r="G30" s="166"/>
      <c r="H30" s="166"/>
      <c r="I30" s="166"/>
      <c r="J30" s="166"/>
      <c r="K30" s="167"/>
    </row>
    <row r="31" spans="1:11" ht="13.5" thickBot="1" x14ac:dyDescent="0.25">
      <c r="A31" s="107" t="s">
        <v>110</v>
      </c>
      <c r="B31" s="96" t="s">
        <v>61</v>
      </c>
      <c r="C31" s="96" t="s">
        <v>59</v>
      </c>
      <c r="D31" s="96"/>
      <c r="E31" s="97">
        <v>4.4720000000000004</v>
      </c>
      <c r="F31" s="97">
        <v>4.4720000000000004</v>
      </c>
      <c r="G31" s="97">
        <v>4.4720000000000004</v>
      </c>
      <c r="H31" s="96"/>
      <c r="I31" s="141">
        <v>4.4800000000000004</v>
      </c>
      <c r="J31" s="110">
        <v>4.6689999999999996</v>
      </c>
      <c r="K31" s="110">
        <v>4.8440000000000003</v>
      </c>
    </row>
    <row r="32" spans="1:11" ht="13.5" thickBot="1" x14ac:dyDescent="0.25">
      <c r="A32" s="107" t="s">
        <v>111</v>
      </c>
      <c r="B32" s="96" t="s">
        <v>63</v>
      </c>
      <c r="C32" s="96" t="s">
        <v>59</v>
      </c>
      <c r="D32" s="96"/>
      <c r="E32" s="138">
        <v>5.59</v>
      </c>
      <c r="F32" s="138">
        <v>5.59</v>
      </c>
      <c r="G32" s="138">
        <v>5.59</v>
      </c>
      <c r="H32" s="96"/>
      <c r="I32" s="141">
        <v>6.4</v>
      </c>
      <c r="J32" s="139">
        <v>6.67</v>
      </c>
      <c r="K32" s="140">
        <v>6.92</v>
      </c>
    </row>
    <row r="33" spans="1:11" ht="13.5" thickBot="1" x14ac:dyDescent="0.25">
      <c r="A33" s="107" t="s">
        <v>112</v>
      </c>
      <c r="B33" s="96" t="s">
        <v>64</v>
      </c>
      <c r="C33" s="96" t="s">
        <v>59</v>
      </c>
      <c r="D33" s="96"/>
      <c r="E33" s="97">
        <v>6.7080000000000002</v>
      </c>
      <c r="F33" s="97">
        <v>6.7080000000000002</v>
      </c>
      <c r="G33" s="97">
        <v>6.7080000000000002</v>
      </c>
      <c r="H33" s="96"/>
      <c r="I33" s="141">
        <v>8</v>
      </c>
      <c r="J33" s="118">
        <v>8.3379999999999992</v>
      </c>
      <c r="K33" s="140">
        <v>8.65</v>
      </c>
    </row>
    <row r="34" spans="1:11" ht="18" customHeight="1" thickBot="1" x14ac:dyDescent="0.25">
      <c r="A34" s="106" t="s">
        <v>113</v>
      </c>
      <c r="B34" s="165" t="s">
        <v>195</v>
      </c>
      <c r="C34" s="166"/>
      <c r="D34" s="166"/>
      <c r="E34" s="166"/>
      <c r="F34" s="166"/>
      <c r="G34" s="166"/>
      <c r="H34" s="166"/>
      <c r="I34" s="166"/>
      <c r="J34" s="166"/>
      <c r="K34" s="167"/>
    </row>
    <row r="35" spans="1:11" ht="13.5" thickBot="1" x14ac:dyDescent="0.25">
      <c r="A35" s="107" t="s">
        <v>114</v>
      </c>
      <c r="B35" s="96" t="s">
        <v>70</v>
      </c>
      <c r="C35" s="96" t="s">
        <v>59</v>
      </c>
      <c r="D35" s="96"/>
      <c r="E35" s="97">
        <v>4.4720000000000004</v>
      </c>
      <c r="F35" s="97">
        <v>4.4720000000000004</v>
      </c>
      <c r="G35" s="97">
        <v>4.4720000000000004</v>
      </c>
      <c r="H35" s="96"/>
      <c r="I35" s="141">
        <v>4.4800000000000004</v>
      </c>
      <c r="J35" s="110">
        <v>4.6689999999999996</v>
      </c>
      <c r="K35" s="110">
        <v>4.8440000000000003</v>
      </c>
    </row>
    <row r="36" spans="1:11" ht="26.25" thickBot="1" x14ac:dyDescent="0.25">
      <c r="A36" s="107" t="s">
        <v>115</v>
      </c>
      <c r="B36" s="96" t="s">
        <v>66</v>
      </c>
      <c r="C36" s="96" t="s">
        <v>59</v>
      </c>
      <c r="D36" s="96"/>
      <c r="E36" s="97">
        <v>6.4290000000000003</v>
      </c>
      <c r="F36" s="97">
        <v>6.4290000000000003</v>
      </c>
      <c r="G36" s="97">
        <v>6.4290000000000003</v>
      </c>
      <c r="H36" s="96"/>
      <c r="I36" s="141">
        <v>7.36</v>
      </c>
      <c r="J36" s="110">
        <v>7.6710000000000003</v>
      </c>
      <c r="K36" s="110">
        <v>7.9580000000000002</v>
      </c>
    </row>
    <row r="37" spans="1:11" ht="13.5" thickBot="1" x14ac:dyDescent="0.25">
      <c r="A37" s="106" t="s">
        <v>116</v>
      </c>
      <c r="B37" s="96" t="s">
        <v>72</v>
      </c>
      <c r="C37" s="96" t="s">
        <v>73</v>
      </c>
      <c r="D37" s="96"/>
      <c r="E37" s="97">
        <v>0</v>
      </c>
      <c r="F37" s="97">
        <v>0</v>
      </c>
      <c r="G37" s="97">
        <v>0</v>
      </c>
      <c r="H37" s="96"/>
      <c r="I37" s="97">
        <v>0</v>
      </c>
      <c r="J37" s="97">
        <v>0</v>
      </c>
      <c r="K37" s="97">
        <v>0</v>
      </c>
    </row>
    <row r="38" spans="1:11" ht="92.25" customHeight="1" thickBot="1" x14ac:dyDescent="0.25">
      <c r="A38" s="95">
        <v>4</v>
      </c>
      <c r="B38" s="162" t="s">
        <v>76</v>
      </c>
      <c r="C38" s="163"/>
      <c r="D38" s="163"/>
      <c r="E38" s="163"/>
      <c r="F38" s="163"/>
      <c r="G38" s="163"/>
      <c r="H38" s="163"/>
      <c r="I38" s="163"/>
      <c r="J38" s="163"/>
      <c r="K38" s="164"/>
    </row>
    <row r="39" spans="1:11" ht="13.5" thickBot="1" x14ac:dyDescent="0.25">
      <c r="A39" s="106" t="s">
        <v>117</v>
      </c>
      <c r="B39" s="96" t="s">
        <v>58</v>
      </c>
      <c r="C39" s="96" t="s">
        <v>59</v>
      </c>
      <c r="D39" s="97"/>
      <c r="E39" s="138">
        <v>5.59</v>
      </c>
      <c r="F39" s="138">
        <v>5.59</v>
      </c>
      <c r="G39" s="93" t="s">
        <v>77</v>
      </c>
      <c r="H39" s="97"/>
      <c r="I39" s="138">
        <v>6.4</v>
      </c>
      <c r="J39" s="138">
        <v>6.67</v>
      </c>
      <c r="K39" s="93" t="s">
        <v>77</v>
      </c>
    </row>
    <row r="40" spans="1:11" ht="18" customHeight="1" thickBot="1" x14ac:dyDescent="0.25">
      <c r="A40" s="106" t="s">
        <v>118</v>
      </c>
      <c r="B40" s="165" t="s">
        <v>193</v>
      </c>
      <c r="C40" s="166"/>
      <c r="D40" s="166"/>
      <c r="E40" s="166"/>
      <c r="F40" s="166"/>
      <c r="G40" s="166"/>
      <c r="H40" s="166"/>
      <c r="I40" s="166"/>
      <c r="J40" s="166"/>
      <c r="K40" s="167"/>
    </row>
    <row r="41" spans="1:11" ht="13.5" thickBot="1" x14ac:dyDescent="0.25">
      <c r="A41" s="107" t="s">
        <v>119</v>
      </c>
      <c r="B41" s="96" t="s">
        <v>61</v>
      </c>
      <c r="C41" s="96" t="s">
        <v>59</v>
      </c>
      <c r="D41" s="97"/>
      <c r="E41" s="97">
        <v>4.4720000000000004</v>
      </c>
      <c r="F41" s="97">
        <v>4.4720000000000004</v>
      </c>
      <c r="G41" s="93" t="s">
        <v>77</v>
      </c>
      <c r="H41" s="97"/>
      <c r="I41" s="141">
        <v>4.4800000000000004</v>
      </c>
      <c r="J41" s="110">
        <v>4.6689999999999996</v>
      </c>
      <c r="K41" s="93" t="s">
        <v>77</v>
      </c>
    </row>
    <row r="42" spans="1:11" ht="13.5" thickBot="1" x14ac:dyDescent="0.25">
      <c r="A42" s="107" t="s">
        <v>120</v>
      </c>
      <c r="B42" s="96" t="s">
        <v>63</v>
      </c>
      <c r="C42" s="96" t="s">
        <v>59</v>
      </c>
      <c r="D42" s="97"/>
      <c r="E42" s="138">
        <v>5.59</v>
      </c>
      <c r="F42" s="138">
        <v>5.59</v>
      </c>
      <c r="G42" s="93" t="s">
        <v>77</v>
      </c>
      <c r="H42" s="97"/>
      <c r="I42" s="141">
        <v>6.4</v>
      </c>
      <c r="J42" s="139">
        <v>6.67</v>
      </c>
      <c r="K42" s="95" t="s">
        <v>77</v>
      </c>
    </row>
    <row r="43" spans="1:11" ht="13.5" thickBot="1" x14ac:dyDescent="0.25">
      <c r="A43" s="107" t="s">
        <v>121</v>
      </c>
      <c r="B43" s="96" t="s">
        <v>64</v>
      </c>
      <c r="C43" s="96" t="s">
        <v>59</v>
      </c>
      <c r="D43" s="97"/>
      <c r="E43" s="97">
        <v>6.7080000000000002</v>
      </c>
      <c r="F43" s="97">
        <v>6.7080000000000002</v>
      </c>
      <c r="G43" s="93" t="s">
        <v>77</v>
      </c>
      <c r="H43" s="97"/>
      <c r="I43" s="141">
        <v>8</v>
      </c>
      <c r="J43" s="139">
        <v>8.3379999999999992</v>
      </c>
      <c r="K43" s="95" t="s">
        <v>77</v>
      </c>
    </row>
    <row r="44" spans="1:11" ht="18" customHeight="1" thickBot="1" x14ac:dyDescent="0.25">
      <c r="A44" s="106" t="s">
        <v>122</v>
      </c>
      <c r="B44" s="165" t="s">
        <v>195</v>
      </c>
      <c r="C44" s="166"/>
      <c r="D44" s="166"/>
      <c r="E44" s="166"/>
      <c r="F44" s="166"/>
      <c r="G44" s="166"/>
      <c r="H44" s="166"/>
      <c r="I44" s="166"/>
      <c r="J44" s="166"/>
      <c r="K44" s="167"/>
    </row>
    <row r="45" spans="1:11" ht="13.5" thickBot="1" x14ac:dyDescent="0.25">
      <c r="A45" s="107" t="s">
        <v>123</v>
      </c>
      <c r="B45" s="96" t="s">
        <v>61</v>
      </c>
      <c r="C45" s="96" t="s">
        <v>59</v>
      </c>
      <c r="D45" s="97"/>
      <c r="E45" s="97">
        <v>4.4720000000000004</v>
      </c>
      <c r="F45" s="97">
        <v>4.4720000000000004</v>
      </c>
      <c r="G45" s="93" t="s">
        <v>77</v>
      </c>
      <c r="H45" s="97"/>
      <c r="I45" s="141">
        <v>4.4800000000000004</v>
      </c>
      <c r="J45" s="110">
        <v>4.6689999999999996</v>
      </c>
      <c r="K45" s="93" t="s">
        <v>77</v>
      </c>
    </row>
    <row r="46" spans="1:11" ht="26.25" thickBot="1" x14ac:dyDescent="0.25">
      <c r="A46" s="107" t="s">
        <v>124</v>
      </c>
      <c r="B46" s="96" t="s">
        <v>66</v>
      </c>
      <c r="C46" s="96" t="s">
        <v>59</v>
      </c>
      <c r="D46" s="97"/>
      <c r="E46" s="97">
        <v>6.4290000000000003</v>
      </c>
      <c r="F46" s="97">
        <v>6.4290000000000003</v>
      </c>
      <c r="G46" s="93" t="s">
        <v>77</v>
      </c>
      <c r="H46" s="97"/>
      <c r="I46" s="141">
        <v>7.36</v>
      </c>
      <c r="J46" s="110">
        <v>7.6710000000000003</v>
      </c>
      <c r="K46" s="93" t="s">
        <v>77</v>
      </c>
    </row>
    <row r="47" spans="1:11" ht="13.5" thickBot="1" x14ac:dyDescent="0.25">
      <c r="A47" s="106" t="s">
        <v>125</v>
      </c>
      <c r="B47" s="96" t="s">
        <v>72</v>
      </c>
      <c r="C47" s="96" t="s">
        <v>73</v>
      </c>
      <c r="D47" s="97"/>
      <c r="E47" s="97">
        <v>0</v>
      </c>
      <c r="F47" s="97">
        <v>0</v>
      </c>
      <c r="G47" s="93" t="s">
        <v>77</v>
      </c>
      <c r="H47" s="97"/>
      <c r="I47" s="97">
        <v>0</v>
      </c>
      <c r="J47" s="97">
        <v>0</v>
      </c>
      <c r="K47" s="93" t="s">
        <v>77</v>
      </c>
    </row>
    <row r="48" spans="1:11" ht="66.75" customHeight="1" thickBot="1" x14ac:dyDescent="0.25">
      <c r="A48" s="95">
        <v>5</v>
      </c>
      <c r="B48" s="162" t="s">
        <v>78</v>
      </c>
      <c r="C48" s="163"/>
      <c r="D48" s="163"/>
      <c r="E48" s="163"/>
      <c r="F48" s="163"/>
      <c r="G48" s="163"/>
      <c r="H48" s="163"/>
      <c r="I48" s="163"/>
      <c r="J48" s="163"/>
      <c r="K48" s="164"/>
    </row>
    <row r="49" spans="1:11" ht="13.5" thickBot="1" x14ac:dyDescent="0.25">
      <c r="A49" s="106" t="s">
        <v>126</v>
      </c>
      <c r="B49" s="96" t="s">
        <v>58</v>
      </c>
      <c r="C49" s="96" t="s">
        <v>59</v>
      </c>
      <c r="D49" s="97"/>
      <c r="E49" s="138">
        <v>5.59</v>
      </c>
      <c r="F49" s="138">
        <v>5.59</v>
      </c>
      <c r="G49" s="93" t="s">
        <v>77</v>
      </c>
      <c r="H49" s="97"/>
      <c r="I49" s="138">
        <v>6.4</v>
      </c>
      <c r="J49" s="138">
        <v>6.67</v>
      </c>
      <c r="K49" s="93" t="s">
        <v>77</v>
      </c>
    </row>
    <row r="50" spans="1:11" ht="18" customHeight="1" thickBot="1" x14ac:dyDescent="0.25">
      <c r="A50" s="106" t="s">
        <v>127</v>
      </c>
      <c r="B50" s="165" t="s">
        <v>193</v>
      </c>
      <c r="C50" s="166"/>
      <c r="D50" s="166"/>
      <c r="E50" s="166"/>
      <c r="F50" s="166"/>
      <c r="G50" s="166"/>
      <c r="H50" s="166"/>
      <c r="I50" s="166"/>
      <c r="J50" s="166"/>
      <c r="K50" s="167"/>
    </row>
    <row r="51" spans="1:11" ht="13.5" thickBot="1" x14ac:dyDescent="0.25">
      <c r="A51" s="107" t="s">
        <v>128</v>
      </c>
      <c r="B51" s="96" t="s">
        <v>61</v>
      </c>
      <c r="C51" s="96" t="s">
        <v>59</v>
      </c>
      <c r="D51" s="97"/>
      <c r="E51" s="97">
        <v>4.4720000000000004</v>
      </c>
      <c r="F51" s="97">
        <v>4.4720000000000004</v>
      </c>
      <c r="G51" s="93" t="s">
        <v>77</v>
      </c>
      <c r="H51" s="97"/>
      <c r="I51" s="141">
        <v>4.4800000000000004</v>
      </c>
      <c r="J51" s="110">
        <v>4.6689999999999996</v>
      </c>
      <c r="K51" s="93" t="s">
        <v>77</v>
      </c>
    </row>
    <row r="52" spans="1:11" ht="13.5" thickBot="1" x14ac:dyDescent="0.25">
      <c r="A52" s="107" t="s">
        <v>129</v>
      </c>
      <c r="B52" s="96" t="s">
        <v>63</v>
      </c>
      <c r="C52" s="96" t="s">
        <v>59</v>
      </c>
      <c r="D52" s="97"/>
      <c r="E52" s="138">
        <v>5.59</v>
      </c>
      <c r="F52" s="138">
        <v>5.59</v>
      </c>
      <c r="G52" s="93" t="s">
        <v>77</v>
      </c>
      <c r="H52" s="97"/>
      <c r="I52" s="141">
        <v>6.4</v>
      </c>
      <c r="J52" s="139">
        <v>6.67</v>
      </c>
      <c r="K52" s="95" t="s">
        <v>77</v>
      </c>
    </row>
    <row r="53" spans="1:11" ht="13.5" thickBot="1" x14ac:dyDescent="0.25">
      <c r="A53" s="107" t="s">
        <v>130</v>
      </c>
      <c r="B53" s="96" t="s">
        <v>64</v>
      </c>
      <c r="C53" s="96" t="s">
        <v>59</v>
      </c>
      <c r="D53" s="97"/>
      <c r="E53" s="97">
        <v>6.7080000000000002</v>
      </c>
      <c r="F53" s="97">
        <v>6.7080000000000002</v>
      </c>
      <c r="G53" s="93" t="s">
        <v>77</v>
      </c>
      <c r="H53" s="97"/>
      <c r="I53" s="141">
        <v>8</v>
      </c>
      <c r="J53" s="118">
        <v>8.3379999999999992</v>
      </c>
      <c r="K53" s="95" t="s">
        <v>77</v>
      </c>
    </row>
    <row r="54" spans="1:11" ht="18" customHeight="1" thickBot="1" x14ac:dyDescent="0.25">
      <c r="A54" s="106" t="s">
        <v>131</v>
      </c>
      <c r="B54" s="165" t="s">
        <v>195</v>
      </c>
      <c r="C54" s="166"/>
      <c r="D54" s="166"/>
      <c r="E54" s="166"/>
      <c r="F54" s="166"/>
      <c r="G54" s="166"/>
      <c r="H54" s="166"/>
      <c r="I54" s="166"/>
      <c r="J54" s="166"/>
      <c r="K54" s="167"/>
    </row>
    <row r="55" spans="1:11" ht="13.5" thickBot="1" x14ac:dyDescent="0.25">
      <c r="A55" s="107" t="s">
        <v>132</v>
      </c>
      <c r="B55" s="96" t="s">
        <v>70</v>
      </c>
      <c r="C55" s="96" t="s">
        <v>59</v>
      </c>
      <c r="D55" s="97"/>
      <c r="E55" s="97">
        <v>4.4720000000000004</v>
      </c>
      <c r="F55" s="97">
        <v>4.4720000000000004</v>
      </c>
      <c r="G55" s="93" t="s">
        <v>77</v>
      </c>
      <c r="H55" s="97"/>
      <c r="I55" s="141">
        <v>4.4800000000000004</v>
      </c>
      <c r="J55" s="110">
        <v>4.6689999999999996</v>
      </c>
      <c r="K55" s="93" t="s">
        <v>77</v>
      </c>
    </row>
    <row r="56" spans="1:11" ht="26.25" thickBot="1" x14ac:dyDescent="0.25">
      <c r="A56" s="107" t="s">
        <v>133</v>
      </c>
      <c r="B56" s="96" t="s">
        <v>66</v>
      </c>
      <c r="C56" s="96" t="s">
        <v>59</v>
      </c>
      <c r="D56" s="97"/>
      <c r="E56" s="97">
        <v>6.4290000000000003</v>
      </c>
      <c r="F56" s="97">
        <v>6.4290000000000003</v>
      </c>
      <c r="G56" s="93" t="s">
        <v>77</v>
      </c>
      <c r="H56" s="97"/>
      <c r="I56" s="141">
        <v>7.36</v>
      </c>
      <c r="J56" s="110">
        <v>7.6710000000000003</v>
      </c>
      <c r="K56" s="93" t="s">
        <v>77</v>
      </c>
    </row>
    <row r="57" spans="1:11" ht="13.5" thickBot="1" x14ac:dyDescent="0.25">
      <c r="A57" s="106" t="s">
        <v>134</v>
      </c>
      <c r="B57" s="96" t="s">
        <v>72</v>
      </c>
      <c r="C57" s="96" t="s">
        <v>73</v>
      </c>
      <c r="D57" s="97"/>
      <c r="E57" s="97">
        <v>76724</v>
      </c>
      <c r="F57" s="97">
        <v>284067</v>
      </c>
      <c r="G57" s="93" t="s">
        <v>77</v>
      </c>
      <c r="H57" s="97"/>
      <c r="I57" s="97">
        <v>79191</v>
      </c>
      <c r="J57" s="97">
        <v>203009</v>
      </c>
      <c r="K57" s="93" t="s">
        <v>77</v>
      </c>
    </row>
    <row r="58" spans="1:11" ht="51" customHeight="1" thickBot="1" x14ac:dyDescent="0.25">
      <c r="A58" s="95">
        <v>6</v>
      </c>
      <c r="B58" s="168" t="s">
        <v>79</v>
      </c>
      <c r="C58" s="169"/>
      <c r="D58" s="169"/>
      <c r="E58" s="169"/>
      <c r="F58" s="169"/>
      <c r="G58" s="169"/>
      <c r="H58" s="169"/>
      <c r="I58" s="169"/>
      <c r="J58" s="169"/>
      <c r="K58" s="170"/>
    </row>
    <row r="59" spans="1:11" ht="13.5" thickBot="1" x14ac:dyDescent="0.25">
      <c r="A59" s="106" t="s">
        <v>135</v>
      </c>
      <c r="B59" s="96" t="s">
        <v>58</v>
      </c>
      <c r="C59" s="96" t="s">
        <v>59</v>
      </c>
      <c r="D59" s="93" t="s">
        <v>77</v>
      </c>
      <c r="E59" s="93" t="s">
        <v>77</v>
      </c>
      <c r="F59" s="93" t="s">
        <v>77</v>
      </c>
      <c r="G59" s="138">
        <v>5.59</v>
      </c>
      <c r="H59" s="93" t="s">
        <v>77</v>
      </c>
      <c r="I59" s="93" t="s">
        <v>77</v>
      </c>
      <c r="J59" s="93" t="s">
        <v>77</v>
      </c>
      <c r="K59" s="138">
        <v>6.92</v>
      </c>
    </row>
    <row r="60" spans="1:11" ht="18" customHeight="1" thickBot="1" x14ac:dyDescent="0.25">
      <c r="A60" s="106" t="s">
        <v>136</v>
      </c>
      <c r="B60" s="165" t="s">
        <v>193</v>
      </c>
      <c r="C60" s="166"/>
      <c r="D60" s="166"/>
      <c r="E60" s="166"/>
      <c r="F60" s="166"/>
      <c r="G60" s="166"/>
      <c r="H60" s="166"/>
      <c r="I60" s="166"/>
      <c r="J60" s="166"/>
      <c r="K60" s="167"/>
    </row>
    <row r="61" spans="1:11" ht="13.5" thickBot="1" x14ac:dyDescent="0.25">
      <c r="A61" s="107" t="s">
        <v>137</v>
      </c>
      <c r="B61" s="96" t="s">
        <v>61</v>
      </c>
      <c r="C61" s="96" t="s">
        <v>59</v>
      </c>
      <c r="D61" s="93" t="s">
        <v>77</v>
      </c>
      <c r="E61" s="93" t="s">
        <v>77</v>
      </c>
      <c r="F61" s="93" t="s">
        <v>77</v>
      </c>
      <c r="G61" s="97">
        <v>4.4720000000000004</v>
      </c>
      <c r="H61" s="93" t="s">
        <v>77</v>
      </c>
      <c r="I61" s="93" t="s">
        <v>77</v>
      </c>
      <c r="J61" s="93" t="s">
        <v>77</v>
      </c>
      <c r="K61" s="97">
        <v>4.8440000000000003</v>
      </c>
    </row>
    <row r="62" spans="1:11" ht="13.5" thickBot="1" x14ac:dyDescent="0.25">
      <c r="A62" s="107" t="s">
        <v>138</v>
      </c>
      <c r="B62" s="96" t="s">
        <v>63</v>
      </c>
      <c r="C62" s="96" t="s">
        <v>59</v>
      </c>
      <c r="D62" s="93" t="s">
        <v>77</v>
      </c>
      <c r="E62" s="93" t="s">
        <v>77</v>
      </c>
      <c r="F62" s="93" t="s">
        <v>77</v>
      </c>
      <c r="G62" s="138">
        <v>5.59</v>
      </c>
      <c r="H62" s="93" t="s">
        <v>77</v>
      </c>
      <c r="I62" s="93" t="s">
        <v>77</v>
      </c>
      <c r="J62" s="93" t="s">
        <v>77</v>
      </c>
      <c r="K62" s="97">
        <v>6.92</v>
      </c>
    </row>
    <row r="63" spans="1:11" ht="13.5" thickBot="1" x14ac:dyDescent="0.25">
      <c r="A63" s="107" t="s">
        <v>139</v>
      </c>
      <c r="B63" s="96" t="s">
        <v>64</v>
      </c>
      <c r="C63" s="96" t="s">
        <v>59</v>
      </c>
      <c r="D63" s="93" t="s">
        <v>77</v>
      </c>
      <c r="E63" s="93" t="s">
        <v>77</v>
      </c>
      <c r="F63" s="93" t="s">
        <v>77</v>
      </c>
      <c r="G63" s="97">
        <v>6.7080000000000002</v>
      </c>
      <c r="H63" s="93" t="s">
        <v>77</v>
      </c>
      <c r="I63" s="93" t="s">
        <v>77</v>
      </c>
      <c r="J63" s="93" t="s">
        <v>77</v>
      </c>
      <c r="K63" s="138">
        <v>8.65</v>
      </c>
    </row>
    <row r="64" spans="1:11" ht="18" customHeight="1" thickBot="1" x14ac:dyDescent="0.25">
      <c r="A64" s="106" t="s">
        <v>140</v>
      </c>
      <c r="B64" s="165" t="s">
        <v>195</v>
      </c>
      <c r="C64" s="166"/>
      <c r="D64" s="166"/>
      <c r="E64" s="166"/>
      <c r="F64" s="166"/>
      <c r="G64" s="166"/>
      <c r="H64" s="166"/>
      <c r="I64" s="166"/>
      <c r="J64" s="166"/>
      <c r="K64" s="167"/>
    </row>
    <row r="65" spans="1:11" ht="13.5" thickBot="1" x14ac:dyDescent="0.25">
      <c r="A65" s="107" t="s">
        <v>141</v>
      </c>
      <c r="B65" s="96" t="s">
        <v>70</v>
      </c>
      <c r="C65" s="96" t="s">
        <v>59</v>
      </c>
      <c r="D65" s="93" t="s">
        <v>77</v>
      </c>
      <c r="E65" s="93" t="s">
        <v>77</v>
      </c>
      <c r="F65" s="93" t="s">
        <v>77</v>
      </c>
      <c r="G65" s="97">
        <v>4.4720000000000004</v>
      </c>
      <c r="H65" s="93" t="s">
        <v>77</v>
      </c>
      <c r="I65" s="93" t="s">
        <v>77</v>
      </c>
      <c r="J65" s="93" t="s">
        <v>77</v>
      </c>
      <c r="K65" s="97">
        <v>4.8440000000000003</v>
      </c>
    </row>
    <row r="66" spans="1:11" ht="26.25" thickBot="1" x14ac:dyDescent="0.25">
      <c r="A66" s="107" t="s">
        <v>142</v>
      </c>
      <c r="B66" s="96" t="s">
        <v>66</v>
      </c>
      <c r="C66" s="96" t="s">
        <v>59</v>
      </c>
      <c r="D66" s="93" t="s">
        <v>77</v>
      </c>
      <c r="E66" s="93" t="s">
        <v>77</v>
      </c>
      <c r="F66" s="93" t="s">
        <v>77</v>
      </c>
      <c r="G66" s="97">
        <v>6.4290000000000003</v>
      </c>
      <c r="H66" s="93" t="s">
        <v>77</v>
      </c>
      <c r="I66" s="93" t="s">
        <v>77</v>
      </c>
      <c r="J66" s="93" t="s">
        <v>77</v>
      </c>
      <c r="K66" s="97">
        <v>7.9580000000000002</v>
      </c>
    </row>
    <row r="67" spans="1:11" ht="13.5" thickBot="1" x14ac:dyDescent="0.25">
      <c r="A67" s="106" t="s">
        <v>143</v>
      </c>
      <c r="B67" s="96" t="s">
        <v>72</v>
      </c>
      <c r="C67" s="96" t="s">
        <v>73</v>
      </c>
      <c r="D67" s="93" t="s">
        <v>77</v>
      </c>
      <c r="E67" s="93" t="s">
        <v>77</v>
      </c>
      <c r="F67" s="93" t="s">
        <v>77</v>
      </c>
      <c r="G67" s="97">
        <v>288713</v>
      </c>
      <c r="H67" s="93" t="s">
        <v>77</v>
      </c>
      <c r="I67" s="93" t="s">
        <v>77</v>
      </c>
      <c r="J67" s="93" t="s">
        <v>77</v>
      </c>
      <c r="K67" s="97">
        <v>159860</v>
      </c>
    </row>
    <row r="68" spans="1:11" ht="66.75" customHeight="1" thickBot="1" x14ac:dyDescent="0.25">
      <c r="A68" s="95">
        <v>7</v>
      </c>
      <c r="B68" s="162" t="s">
        <v>80</v>
      </c>
      <c r="C68" s="163"/>
      <c r="D68" s="163"/>
      <c r="E68" s="163"/>
      <c r="F68" s="163"/>
      <c r="G68" s="163"/>
      <c r="H68" s="163"/>
      <c r="I68" s="163"/>
      <c r="J68" s="163"/>
      <c r="K68" s="164"/>
    </row>
    <row r="69" spans="1:11" ht="13.5" thickBot="1" x14ac:dyDescent="0.25">
      <c r="A69" s="106" t="s">
        <v>144</v>
      </c>
      <c r="B69" s="96" t="s">
        <v>58</v>
      </c>
      <c r="C69" s="96" t="s">
        <v>59</v>
      </c>
      <c r="D69" s="97"/>
      <c r="E69" s="138">
        <v>7.47</v>
      </c>
      <c r="F69" s="138">
        <v>7.5</v>
      </c>
      <c r="G69" s="138">
        <v>7.52</v>
      </c>
      <c r="H69" s="138"/>
      <c r="I69" s="138">
        <v>7.66</v>
      </c>
      <c r="J69" s="138">
        <v>7.95</v>
      </c>
      <c r="K69" s="138">
        <v>8.2100000000000009</v>
      </c>
    </row>
    <row r="70" spans="1:11" ht="18" customHeight="1" thickBot="1" x14ac:dyDescent="0.25">
      <c r="A70" s="106" t="s">
        <v>145</v>
      </c>
      <c r="B70" s="165" t="s">
        <v>193</v>
      </c>
      <c r="C70" s="166"/>
      <c r="D70" s="166"/>
      <c r="E70" s="166"/>
      <c r="F70" s="166"/>
      <c r="G70" s="166"/>
      <c r="H70" s="166"/>
      <c r="I70" s="166"/>
      <c r="J70" s="166"/>
      <c r="K70" s="167"/>
    </row>
    <row r="71" spans="1:11" ht="13.5" thickBot="1" x14ac:dyDescent="0.25">
      <c r="A71" s="107" t="s">
        <v>146</v>
      </c>
      <c r="B71" s="96" t="s">
        <v>61</v>
      </c>
      <c r="C71" s="96" t="s">
        <v>59</v>
      </c>
      <c r="D71" s="97"/>
      <c r="E71" s="110">
        <v>5.2290000000000001</v>
      </c>
      <c r="F71" s="141">
        <v>5.25</v>
      </c>
      <c r="G71" s="110">
        <v>5.2640000000000002</v>
      </c>
      <c r="H71" s="97"/>
      <c r="I71" s="110">
        <v>5.3620000000000001</v>
      </c>
      <c r="J71" s="110">
        <v>5.5650000000000004</v>
      </c>
      <c r="K71" s="110">
        <v>5.7469999999999999</v>
      </c>
    </row>
    <row r="72" spans="1:11" ht="13.5" thickBot="1" x14ac:dyDescent="0.25">
      <c r="A72" s="107" t="s">
        <v>147</v>
      </c>
      <c r="B72" s="96" t="s">
        <v>63</v>
      </c>
      <c r="C72" s="96" t="s">
        <v>59</v>
      </c>
      <c r="D72" s="97"/>
      <c r="E72" s="141">
        <v>7.47</v>
      </c>
      <c r="F72" s="139">
        <v>7.5</v>
      </c>
      <c r="G72" s="140">
        <v>7.52</v>
      </c>
      <c r="H72" s="138"/>
      <c r="I72" s="141">
        <v>7.66</v>
      </c>
      <c r="J72" s="139">
        <v>7.95</v>
      </c>
      <c r="K72" s="140">
        <v>8.2100000000000009</v>
      </c>
    </row>
    <row r="73" spans="1:11" ht="13.5" thickBot="1" x14ac:dyDescent="0.25">
      <c r="A73" s="107" t="s">
        <v>148</v>
      </c>
      <c r="B73" s="96" t="s">
        <v>81</v>
      </c>
      <c r="C73" s="96" t="s">
        <v>62</v>
      </c>
      <c r="D73" s="97"/>
      <c r="E73" s="110">
        <v>9.3379999999999992</v>
      </c>
      <c r="F73" s="110">
        <v>9.375</v>
      </c>
      <c r="G73" s="110">
        <v>9.4</v>
      </c>
      <c r="H73" s="97"/>
      <c r="I73" s="110">
        <v>9.5749999999999993</v>
      </c>
      <c r="J73" s="118">
        <v>9.9380000000000006</v>
      </c>
      <c r="K73" s="119">
        <v>10.263</v>
      </c>
    </row>
    <row r="74" spans="1:11" ht="18" customHeight="1" thickBot="1" x14ac:dyDescent="0.25">
      <c r="A74" s="106" t="s">
        <v>149</v>
      </c>
      <c r="B74" s="165" t="s">
        <v>195</v>
      </c>
      <c r="C74" s="166"/>
      <c r="D74" s="166"/>
      <c r="E74" s="166"/>
      <c r="F74" s="166"/>
      <c r="G74" s="166"/>
      <c r="H74" s="166"/>
      <c r="I74" s="166"/>
      <c r="J74" s="166"/>
      <c r="K74" s="167"/>
    </row>
    <row r="75" spans="1:11" ht="13.5" thickBot="1" x14ac:dyDescent="0.25">
      <c r="A75" s="107" t="s">
        <v>150</v>
      </c>
      <c r="B75" s="96" t="s">
        <v>61</v>
      </c>
      <c r="C75" s="96" t="s">
        <v>59</v>
      </c>
      <c r="D75" s="97"/>
      <c r="E75" s="110">
        <v>5.2290000000000001</v>
      </c>
      <c r="F75" s="141">
        <v>5.25</v>
      </c>
      <c r="G75" s="110">
        <v>5.2640000000000002</v>
      </c>
      <c r="H75" s="97"/>
      <c r="I75" s="110">
        <v>5.3620000000000001</v>
      </c>
      <c r="J75" s="110">
        <v>5.5650000000000004</v>
      </c>
      <c r="K75" s="110">
        <v>5.7469999999999999</v>
      </c>
    </row>
    <row r="76" spans="1:11" ht="26.25" thickBot="1" x14ac:dyDescent="0.25">
      <c r="A76" s="107" t="s">
        <v>151</v>
      </c>
      <c r="B76" s="96" t="s">
        <v>66</v>
      </c>
      <c r="C76" s="96" t="s">
        <v>59</v>
      </c>
      <c r="D76" s="97"/>
      <c r="E76" s="110">
        <v>8.5909999999999993</v>
      </c>
      <c r="F76" s="110">
        <v>8.625</v>
      </c>
      <c r="G76" s="110">
        <v>8.6479999999999997</v>
      </c>
      <c r="H76" s="97"/>
      <c r="I76" s="110">
        <v>8.8089999999999993</v>
      </c>
      <c r="J76" s="110">
        <v>9.1430000000000007</v>
      </c>
      <c r="K76" s="110">
        <v>9.4420000000000002</v>
      </c>
    </row>
    <row r="77" spans="1:11" ht="13.5" thickBot="1" x14ac:dyDescent="0.25">
      <c r="A77" s="106" t="s">
        <v>152</v>
      </c>
      <c r="B77" s="96" t="s">
        <v>72</v>
      </c>
      <c r="C77" s="96" t="s">
        <v>73</v>
      </c>
      <c r="D77" s="97"/>
      <c r="E77" s="97">
        <v>65267</v>
      </c>
      <c r="F77" s="97">
        <v>159169</v>
      </c>
      <c r="G77" s="97">
        <v>169398</v>
      </c>
      <c r="H77" s="97"/>
      <c r="I77" s="97">
        <v>46040</v>
      </c>
      <c r="J77" s="97">
        <v>93332</v>
      </c>
      <c r="K77" s="97">
        <v>101601</v>
      </c>
    </row>
    <row r="78" spans="1:11" ht="54" customHeight="1" thickBot="1" x14ac:dyDescent="0.25">
      <c r="A78" s="95">
        <v>8</v>
      </c>
      <c r="B78" s="162" t="s">
        <v>82</v>
      </c>
      <c r="C78" s="163"/>
      <c r="D78" s="163"/>
      <c r="E78" s="163"/>
      <c r="F78" s="163"/>
      <c r="G78" s="163"/>
      <c r="H78" s="163"/>
      <c r="I78" s="163"/>
      <c r="J78" s="163"/>
      <c r="K78" s="164"/>
    </row>
    <row r="79" spans="1:11" ht="13.5" thickBot="1" x14ac:dyDescent="0.25">
      <c r="A79" s="106" t="s">
        <v>153</v>
      </c>
      <c r="B79" s="96" t="s">
        <v>58</v>
      </c>
      <c r="C79" s="96" t="s">
        <v>59</v>
      </c>
      <c r="D79" s="97"/>
      <c r="E79" s="138">
        <v>7.47</v>
      </c>
      <c r="F79" s="138">
        <v>7.5</v>
      </c>
      <c r="G79" s="138">
        <v>7.52</v>
      </c>
      <c r="H79" s="138"/>
      <c r="I79" s="138">
        <v>7.66</v>
      </c>
      <c r="J79" s="138">
        <v>7.95</v>
      </c>
      <c r="K79" s="138">
        <v>8.2100000000000009</v>
      </c>
    </row>
    <row r="80" spans="1:11" ht="18" customHeight="1" thickBot="1" x14ac:dyDescent="0.25">
      <c r="A80" s="106" t="s">
        <v>154</v>
      </c>
      <c r="B80" s="165" t="s">
        <v>193</v>
      </c>
      <c r="C80" s="166"/>
      <c r="D80" s="166"/>
      <c r="E80" s="166"/>
      <c r="F80" s="166"/>
      <c r="G80" s="166"/>
      <c r="H80" s="166"/>
      <c r="I80" s="166"/>
      <c r="J80" s="166"/>
      <c r="K80" s="167"/>
    </row>
    <row r="81" spans="1:11" ht="13.5" thickBot="1" x14ac:dyDescent="0.25">
      <c r="A81" s="107" t="s">
        <v>155</v>
      </c>
      <c r="B81" s="96" t="s">
        <v>61</v>
      </c>
      <c r="C81" s="96" t="s">
        <v>59</v>
      </c>
      <c r="D81" s="97"/>
      <c r="E81" s="141">
        <v>5.2290000000000001</v>
      </c>
      <c r="F81" s="141">
        <v>5.25</v>
      </c>
      <c r="G81" s="141">
        <v>5.2640000000000002</v>
      </c>
      <c r="H81" s="97"/>
      <c r="I81" s="110">
        <v>5.3620000000000001</v>
      </c>
      <c r="J81" s="110">
        <v>5.5650000000000004</v>
      </c>
      <c r="K81" s="110">
        <v>5.7469999999999999</v>
      </c>
    </row>
    <row r="82" spans="1:11" ht="13.5" thickBot="1" x14ac:dyDescent="0.25">
      <c r="A82" s="107" t="s">
        <v>156</v>
      </c>
      <c r="B82" s="96" t="s">
        <v>63</v>
      </c>
      <c r="C82" s="96" t="s">
        <v>59</v>
      </c>
      <c r="D82" s="97"/>
      <c r="E82" s="141">
        <v>7.47</v>
      </c>
      <c r="F82" s="139">
        <v>7.5</v>
      </c>
      <c r="G82" s="140">
        <v>7.52</v>
      </c>
      <c r="H82" s="97"/>
      <c r="I82" s="141">
        <v>7.66</v>
      </c>
      <c r="J82" s="139">
        <v>7.95</v>
      </c>
      <c r="K82" s="140">
        <v>8.2100000000000009</v>
      </c>
    </row>
    <row r="83" spans="1:11" ht="13.5" thickBot="1" x14ac:dyDescent="0.25">
      <c r="A83" s="107" t="s">
        <v>157</v>
      </c>
      <c r="B83" s="96" t="s">
        <v>64</v>
      </c>
      <c r="C83" s="96" t="s">
        <v>59</v>
      </c>
      <c r="D83" s="97"/>
      <c r="E83" s="110">
        <v>9.3379999999999992</v>
      </c>
      <c r="F83" s="118">
        <v>9.375</v>
      </c>
      <c r="G83" s="142">
        <v>9.4</v>
      </c>
      <c r="H83" s="97"/>
      <c r="I83" s="110">
        <v>9.5749999999999993</v>
      </c>
      <c r="J83" s="118">
        <v>9.9380000000000006</v>
      </c>
      <c r="K83" s="119">
        <v>10.263</v>
      </c>
    </row>
    <row r="84" spans="1:11" ht="18" customHeight="1" thickBot="1" x14ac:dyDescent="0.25">
      <c r="A84" s="106" t="s">
        <v>158</v>
      </c>
      <c r="B84" s="198" t="s">
        <v>195</v>
      </c>
      <c r="C84" s="199"/>
      <c r="D84" s="199"/>
      <c r="E84" s="199"/>
      <c r="F84" s="199"/>
      <c r="G84" s="199"/>
      <c r="H84" s="199"/>
      <c r="I84" s="199"/>
      <c r="J84" s="199"/>
      <c r="K84" s="200"/>
    </row>
    <row r="85" spans="1:11" ht="13.5" thickBot="1" x14ac:dyDescent="0.25">
      <c r="A85" s="107" t="s">
        <v>159</v>
      </c>
      <c r="B85" s="96" t="s">
        <v>70</v>
      </c>
      <c r="C85" s="96" t="s">
        <v>59</v>
      </c>
      <c r="D85" s="97"/>
      <c r="E85" s="110">
        <v>5.2290000000000001</v>
      </c>
      <c r="F85" s="141">
        <v>5.25</v>
      </c>
      <c r="G85" s="110">
        <v>5.2640000000000002</v>
      </c>
      <c r="H85" s="97"/>
      <c r="I85" s="110">
        <v>5.3620000000000001</v>
      </c>
      <c r="J85" s="110">
        <v>5.5650000000000004</v>
      </c>
      <c r="K85" s="110">
        <v>5.7469999999999999</v>
      </c>
    </row>
    <row r="86" spans="1:11" ht="26.25" thickBot="1" x14ac:dyDescent="0.25">
      <c r="A86" s="107" t="s">
        <v>160</v>
      </c>
      <c r="B86" s="96" t="s">
        <v>66</v>
      </c>
      <c r="C86" s="96" t="s">
        <v>59</v>
      </c>
      <c r="D86" s="97"/>
      <c r="E86" s="110">
        <v>8.5909999999999993</v>
      </c>
      <c r="F86" s="110">
        <v>8.625</v>
      </c>
      <c r="G86" s="110">
        <v>8.6479999999999997</v>
      </c>
      <c r="H86" s="97"/>
      <c r="I86" s="110">
        <v>8.8089999999999993</v>
      </c>
      <c r="J86" s="110">
        <v>9.1430000000000007</v>
      </c>
      <c r="K86" s="110">
        <v>9.4420000000000002</v>
      </c>
    </row>
    <row r="87" spans="1:11" ht="13.5" thickBot="1" x14ac:dyDescent="0.25">
      <c r="A87" s="106" t="s">
        <v>161</v>
      </c>
      <c r="B87" s="96" t="s">
        <v>72</v>
      </c>
      <c r="C87" s="96" t="s">
        <v>73</v>
      </c>
      <c r="D87" s="97"/>
      <c r="E87" s="97">
        <v>14623</v>
      </c>
      <c r="F87" s="97">
        <v>135759</v>
      </c>
      <c r="G87" s="97">
        <v>0</v>
      </c>
      <c r="H87" s="97"/>
      <c r="I87" s="97">
        <v>10275</v>
      </c>
      <c r="J87" s="97">
        <v>65574</v>
      </c>
      <c r="K87" s="97">
        <v>0</v>
      </c>
    </row>
    <row r="88" spans="1:11" ht="66.75" customHeight="1" thickBot="1" x14ac:dyDescent="0.25">
      <c r="A88" s="95">
        <v>9</v>
      </c>
      <c r="B88" s="162" t="s">
        <v>83</v>
      </c>
      <c r="C88" s="163"/>
      <c r="D88" s="163"/>
      <c r="E88" s="163"/>
      <c r="F88" s="163"/>
      <c r="G88" s="163"/>
      <c r="H88" s="163"/>
      <c r="I88" s="163"/>
      <c r="J88" s="163"/>
      <c r="K88" s="164"/>
    </row>
    <row r="89" spans="1:11" ht="13.5" thickBot="1" x14ac:dyDescent="0.25">
      <c r="A89" s="106" t="s">
        <v>162</v>
      </c>
      <c r="B89" s="96" t="s">
        <v>58</v>
      </c>
      <c r="C89" s="96" t="s">
        <v>59</v>
      </c>
      <c r="D89" s="97"/>
      <c r="E89" s="146">
        <v>18.149999999999999</v>
      </c>
      <c r="F89" s="146">
        <v>18.3</v>
      </c>
      <c r="G89" s="146">
        <v>18.440000000000001</v>
      </c>
      <c r="H89" s="138"/>
      <c r="I89" s="138">
        <v>14.81</v>
      </c>
      <c r="J89" s="143">
        <v>15.19</v>
      </c>
      <c r="K89" s="144">
        <v>15.55</v>
      </c>
    </row>
    <row r="90" spans="1:11" ht="18" customHeight="1" thickBot="1" x14ac:dyDescent="0.25">
      <c r="A90" s="106" t="s">
        <v>163</v>
      </c>
      <c r="B90" s="165" t="s">
        <v>193</v>
      </c>
      <c r="C90" s="166"/>
      <c r="D90" s="166"/>
      <c r="E90" s="166"/>
      <c r="F90" s="166"/>
      <c r="G90" s="166"/>
      <c r="H90" s="166"/>
      <c r="I90" s="166"/>
      <c r="J90" s="166"/>
      <c r="K90" s="167"/>
    </row>
    <row r="91" spans="1:11" ht="13.5" thickBot="1" x14ac:dyDescent="0.25">
      <c r="A91" s="107" t="s">
        <v>164</v>
      </c>
      <c r="B91" s="96" t="s">
        <v>61</v>
      </c>
      <c r="C91" s="96" t="s">
        <v>59</v>
      </c>
      <c r="D91" s="97"/>
      <c r="E91" s="110">
        <v>12.705</v>
      </c>
      <c r="F91" s="110">
        <v>12.81</v>
      </c>
      <c r="G91" s="110">
        <v>12.907999999999999</v>
      </c>
      <c r="H91" s="97"/>
      <c r="I91" s="110">
        <v>10.367000000000001</v>
      </c>
      <c r="J91" s="110">
        <v>10.632999999999999</v>
      </c>
      <c r="K91" s="110">
        <v>10.885</v>
      </c>
    </row>
    <row r="92" spans="1:11" ht="13.5" thickBot="1" x14ac:dyDescent="0.25">
      <c r="A92" s="107" t="s">
        <v>165</v>
      </c>
      <c r="B92" s="96" t="s">
        <v>63</v>
      </c>
      <c r="C92" s="96" t="s">
        <v>59</v>
      </c>
      <c r="D92" s="97"/>
      <c r="E92" s="141">
        <v>18.149999999999999</v>
      </c>
      <c r="F92" s="139">
        <v>18.3</v>
      </c>
      <c r="G92" s="140">
        <v>18.440000000000001</v>
      </c>
      <c r="H92" s="138"/>
      <c r="I92" s="141">
        <v>14.81</v>
      </c>
      <c r="J92" s="139">
        <v>15.19</v>
      </c>
      <c r="K92" s="140">
        <v>15.55</v>
      </c>
    </row>
    <row r="93" spans="1:11" ht="13.5" thickBot="1" x14ac:dyDescent="0.25">
      <c r="A93" s="107" t="s">
        <v>166</v>
      </c>
      <c r="B93" s="96" t="s">
        <v>64</v>
      </c>
      <c r="C93" s="96" t="s">
        <v>59</v>
      </c>
      <c r="D93" s="97"/>
      <c r="E93" s="110">
        <v>22.687999999999999</v>
      </c>
      <c r="F93" s="118">
        <v>22.875</v>
      </c>
      <c r="G93" s="121">
        <v>23.05</v>
      </c>
      <c r="H93" s="122"/>
      <c r="I93" s="123">
        <v>18.513000000000002</v>
      </c>
      <c r="J93" s="124">
        <v>18.988</v>
      </c>
      <c r="K93" s="121">
        <v>19.437999999999999</v>
      </c>
    </row>
    <row r="94" spans="1:11" ht="18" customHeight="1" thickBot="1" x14ac:dyDescent="0.25">
      <c r="A94" s="106" t="s">
        <v>167</v>
      </c>
      <c r="B94" s="198" t="s">
        <v>195</v>
      </c>
      <c r="C94" s="199"/>
      <c r="D94" s="199"/>
      <c r="E94" s="199"/>
      <c r="F94" s="199"/>
      <c r="G94" s="199"/>
      <c r="H94" s="199"/>
      <c r="I94" s="199"/>
      <c r="J94" s="199"/>
      <c r="K94" s="200"/>
    </row>
    <row r="95" spans="1:11" ht="13.5" thickBot="1" x14ac:dyDescent="0.25">
      <c r="A95" s="107" t="s">
        <v>168</v>
      </c>
      <c r="B95" s="96" t="s">
        <v>61</v>
      </c>
      <c r="C95" s="96" t="s">
        <v>59</v>
      </c>
      <c r="D95" s="97"/>
      <c r="E95" s="110">
        <v>12.705</v>
      </c>
      <c r="F95" s="141">
        <v>12.81</v>
      </c>
      <c r="G95" s="110">
        <v>12.907999999999999</v>
      </c>
      <c r="H95" s="97"/>
      <c r="I95" s="110">
        <v>10.367000000000001</v>
      </c>
      <c r="J95" s="110">
        <v>10.632999999999999</v>
      </c>
      <c r="K95" s="110">
        <v>10.885</v>
      </c>
    </row>
    <row r="96" spans="1:11" ht="26.25" thickBot="1" x14ac:dyDescent="0.25">
      <c r="A96" s="107" t="s">
        <v>169</v>
      </c>
      <c r="B96" s="96" t="s">
        <v>66</v>
      </c>
      <c r="C96" s="96" t="s">
        <v>59</v>
      </c>
      <c r="D96" s="97"/>
      <c r="E96" s="121">
        <v>20.873000000000001</v>
      </c>
      <c r="F96" s="123">
        <v>21.045000000000002</v>
      </c>
      <c r="G96" s="123">
        <v>21.206</v>
      </c>
      <c r="H96" s="122"/>
      <c r="I96" s="123">
        <v>17.032</v>
      </c>
      <c r="J96" s="123">
        <v>17.469000000000001</v>
      </c>
      <c r="K96" s="123">
        <v>17.882999999999999</v>
      </c>
    </row>
    <row r="97" spans="1:11" ht="13.5" thickBot="1" x14ac:dyDescent="0.25">
      <c r="A97" s="106" t="s">
        <v>170</v>
      </c>
      <c r="B97" s="96" t="s">
        <v>72</v>
      </c>
      <c r="C97" s="96" t="s">
        <v>73</v>
      </c>
      <c r="D97" s="97"/>
      <c r="E97" s="97">
        <v>3973</v>
      </c>
      <c r="F97" s="97">
        <v>16412</v>
      </c>
      <c r="G97" s="97">
        <v>0</v>
      </c>
      <c r="H97" s="97"/>
      <c r="I97" s="97">
        <v>2494</v>
      </c>
      <c r="J97" s="97">
        <v>7525</v>
      </c>
      <c r="K97" s="97">
        <v>0</v>
      </c>
    </row>
    <row r="98" spans="1:11" ht="66.75" customHeight="1" thickBot="1" x14ac:dyDescent="0.25">
      <c r="A98" s="95">
        <v>10</v>
      </c>
      <c r="B98" s="162" t="s">
        <v>84</v>
      </c>
      <c r="C98" s="163"/>
      <c r="D98" s="163"/>
      <c r="E98" s="163"/>
      <c r="F98" s="163"/>
      <c r="G98" s="163"/>
      <c r="H98" s="163"/>
      <c r="I98" s="163"/>
      <c r="J98" s="163"/>
      <c r="K98" s="164"/>
    </row>
    <row r="99" spans="1:11" ht="13.5" thickBot="1" x14ac:dyDescent="0.25">
      <c r="A99" s="106" t="s">
        <v>171</v>
      </c>
      <c r="B99" s="96" t="s">
        <v>58</v>
      </c>
      <c r="C99" s="96" t="s">
        <v>59</v>
      </c>
      <c r="D99" s="97"/>
      <c r="E99" s="146">
        <v>18.149999999999999</v>
      </c>
      <c r="F99" s="146">
        <v>18.3</v>
      </c>
      <c r="G99" s="146">
        <v>18.440000000000001</v>
      </c>
      <c r="H99" s="138"/>
      <c r="I99" s="138">
        <v>14.81</v>
      </c>
      <c r="J99" s="143">
        <v>15.19</v>
      </c>
      <c r="K99" s="144">
        <v>15.55</v>
      </c>
    </row>
    <row r="100" spans="1:11" ht="18" customHeight="1" thickBot="1" x14ac:dyDescent="0.25">
      <c r="A100" s="106" t="s">
        <v>172</v>
      </c>
      <c r="B100" s="165" t="s">
        <v>193</v>
      </c>
      <c r="C100" s="166"/>
      <c r="D100" s="166"/>
      <c r="E100" s="166"/>
      <c r="F100" s="166"/>
      <c r="G100" s="166"/>
      <c r="H100" s="166"/>
      <c r="I100" s="166"/>
      <c r="J100" s="166"/>
      <c r="K100" s="167"/>
    </row>
    <row r="101" spans="1:11" ht="13.5" thickBot="1" x14ac:dyDescent="0.25">
      <c r="A101" s="107" t="s">
        <v>173</v>
      </c>
      <c r="B101" s="96" t="s">
        <v>61</v>
      </c>
      <c r="C101" s="96" t="s">
        <v>59</v>
      </c>
      <c r="D101" s="97"/>
      <c r="E101" s="110">
        <v>12.705</v>
      </c>
      <c r="F101" s="110">
        <v>12.81</v>
      </c>
      <c r="G101" s="110">
        <v>12.907999999999999</v>
      </c>
      <c r="H101" s="97"/>
      <c r="I101" s="110">
        <v>10.367000000000001</v>
      </c>
      <c r="J101" s="110">
        <v>10.632999999999999</v>
      </c>
      <c r="K101" s="110">
        <v>10.885</v>
      </c>
    </row>
    <row r="102" spans="1:11" ht="13.5" thickBot="1" x14ac:dyDescent="0.25">
      <c r="A102" s="107" t="s">
        <v>174</v>
      </c>
      <c r="B102" s="96" t="s">
        <v>63</v>
      </c>
      <c r="C102" s="96" t="s">
        <v>59</v>
      </c>
      <c r="D102" s="97"/>
      <c r="E102" s="142">
        <v>18.149999999999999</v>
      </c>
      <c r="F102" s="152">
        <v>18.3</v>
      </c>
      <c r="G102" s="142">
        <v>18.440000000000001</v>
      </c>
      <c r="H102" s="153"/>
      <c r="I102" s="154">
        <v>14.81</v>
      </c>
      <c r="J102" s="152">
        <v>15.19</v>
      </c>
      <c r="K102" s="142">
        <v>15.55</v>
      </c>
    </row>
    <row r="103" spans="1:11" ht="13.5" thickBot="1" x14ac:dyDescent="0.25">
      <c r="A103" s="107" t="s">
        <v>175</v>
      </c>
      <c r="B103" s="96" t="s">
        <v>64</v>
      </c>
      <c r="C103" s="96" t="s">
        <v>59</v>
      </c>
      <c r="D103" s="97"/>
      <c r="E103" s="155">
        <v>22688</v>
      </c>
      <c r="F103" s="120">
        <v>22875</v>
      </c>
      <c r="G103" s="155">
        <v>23050</v>
      </c>
      <c r="H103" s="97"/>
      <c r="I103" s="110">
        <v>18.513000000000002</v>
      </c>
      <c r="J103" s="118">
        <v>18.988</v>
      </c>
      <c r="K103" s="119">
        <v>19.437999999999999</v>
      </c>
    </row>
    <row r="104" spans="1:11" ht="18" customHeight="1" thickBot="1" x14ac:dyDescent="0.25">
      <c r="A104" s="106" t="s">
        <v>176</v>
      </c>
      <c r="B104" s="198" t="s">
        <v>195</v>
      </c>
      <c r="C104" s="199"/>
      <c r="D104" s="199"/>
      <c r="E104" s="199"/>
      <c r="F104" s="199"/>
      <c r="G104" s="199"/>
      <c r="H104" s="199"/>
      <c r="I104" s="199"/>
      <c r="J104" s="199"/>
      <c r="K104" s="200"/>
    </row>
    <row r="105" spans="1:11" ht="13.5" thickBot="1" x14ac:dyDescent="0.25">
      <c r="A105" s="107" t="s">
        <v>177</v>
      </c>
      <c r="B105" s="96" t="s">
        <v>61</v>
      </c>
      <c r="C105" s="96" t="s">
        <v>59</v>
      </c>
      <c r="D105" s="97"/>
      <c r="E105" s="110">
        <v>12.705</v>
      </c>
      <c r="F105" s="141">
        <v>12.81</v>
      </c>
      <c r="G105" s="110">
        <v>12.907999999999999</v>
      </c>
      <c r="H105" s="97"/>
      <c r="I105" s="110">
        <v>10.367000000000001</v>
      </c>
      <c r="J105" s="110">
        <v>10.632999999999999</v>
      </c>
      <c r="K105" s="110">
        <v>10.885</v>
      </c>
    </row>
    <row r="106" spans="1:11" ht="26.25" thickBot="1" x14ac:dyDescent="0.25">
      <c r="A106" s="107" t="s">
        <v>178</v>
      </c>
      <c r="B106" s="96" t="s">
        <v>66</v>
      </c>
      <c r="C106" s="96" t="s">
        <v>59</v>
      </c>
      <c r="D106" s="97"/>
      <c r="E106" s="110">
        <v>20.873000000000001</v>
      </c>
      <c r="F106" s="110">
        <v>21.045000000000002</v>
      </c>
      <c r="G106" s="110">
        <v>21.206</v>
      </c>
      <c r="H106" s="97"/>
      <c r="I106" s="110">
        <v>17.032</v>
      </c>
      <c r="J106" s="110">
        <v>17.469000000000001</v>
      </c>
      <c r="K106" s="110">
        <v>17.882999999999999</v>
      </c>
    </row>
    <row r="107" spans="1:11" ht="13.5" thickBot="1" x14ac:dyDescent="0.25">
      <c r="A107" s="106" t="s">
        <v>179</v>
      </c>
      <c r="B107" s="96" t="s">
        <v>72</v>
      </c>
      <c r="C107" s="96" t="s">
        <v>73</v>
      </c>
      <c r="D107" s="97"/>
      <c r="E107" s="97">
        <v>10643</v>
      </c>
      <c r="F107" s="97">
        <v>8160</v>
      </c>
      <c r="G107" s="97">
        <v>0</v>
      </c>
      <c r="H107" s="97"/>
      <c r="I107" s="97">
        <v>0</v>
      </c>
      <c r="J107" s="97">
        <v>4116</v>
      </c>
      <c r="K107" s="97">
        <v>0</v>
      </c>
    </row>
    <row r="108" spans="1:11" ht="51" hidden="1" customHeight="1" outlineLevel="1" thickBot="1" x14ac:dyDescent="0.25">
      <c r="A108" s="95">
        <v>11</v>
      </c>
      <c r="B108" s="162" t="s">
        <v>85</v>
      </c>
      <c r="C108" s="163"/>
      <c r="D108" s="163"/>
      <c r="E108" s="163"/>
      <c r="F108" s="163"/>
      <c r="G108" s="163"/>
      <c r="H108" s="163"/>
      <c r="I108" s="163"/>
      <c r="J108" s="163"/>
      <c r="K108" s="164"/>
    </row>
    <row r="109" spans="1:11" ht="13.5" hidden="1" outlineLevel="1" thickBot="1" x14ac:dyDescent="0.25">
      <c r="A109" s="106" t="s">
        <v>180</v>
      </c>
      <c r="B109" s="96" t="s">
        <v>58</v>
      </c>
      <c r="C109" s="96" t="s">
        <v>59</v>
      </c>
      <c r="D109" s="97"/>
      <c r="E109" s="97"/>
      <c r="F109" s="97"/>
      <c r="G109" s="97"/>
      <c r="H109" s="97"/>
      <c r="I109" s="97"/>
      <c r="J109" s="97"/>
      <c r="K109" s="97"/>
    </row>
    <row r="110" spans="1:11" ht="18" hidden="1" customHeight="1" outlineLevel="1" thickBot="1" x14ac:dyDescent="0.25">
      <c r="A110" s="106" t="s">
        <v>181</v>
      </c>
      <c r="B110" s="165" t="s">
        <v>193</v>
      </c>
      <c r="C110" s="166"/>
      <c r="D110" s="166"/>
      <c r="E110" s="166"/>
      <c r="F110" s="166"/>
      <c r="G110" s="166"/>
      <c r="H110" s="166"/>
      <c r="I110" s="166"/>
      <c r="J110" s="166"/>
      <c r="K110" s="167"/>
    </row>
    <row r="111" spans="1:11" ht="13.5" hidden="1" outlineLevel="1" thickBot="1" x14ac:dyDescent="0.25">
      <c r="A111" s="107" t="s">
        <v>182</v>
      </c>
      <c r="B111" s="96" t="s">
        <v>61</v>
      </c>
      <c r="C111" s="96" t="s">
        <v>59</v>
      </c>
      <c r="D111" s="97"/>
      <c r="E111" s="97"/>
      <c r="F111" s="97"/>
      <c r="G111" s="97"/>
      <c r="H111" s="97"/>
      <c r="I111" s="97"/>
      <c r="J111" s="97"/>
      <c r="K111" s="97"/>
    </row>
    <row r="112" spans="1:11" ht="13.5" hidden="1" outlineLevel="1" thickBot="1" x14ac:dyDescent="0.25">
      <c r="A112" s="107" t="s">
        <v>183</v>
      </c>
      <c r="B112" s="96" t="s">
        <v>63</v>
      </c>
      <c r="C112" s="96" t="s">
        <v>59</v>
      </c>
      <c r="D112" s="97"/>
      <c r="E112" s="97"/>
      <c r="F112" s="97"/>
      <c r="G112" s="97"/>
      <c r="H112" s="97"/>
      <c r="I112" s="97"/>
      <c r="J112" s="97"/>
      <c r="K112" s="97"/>
    </row>
    <row r="113" spans="1:11" ht="13.5" hidden="1" outlineLevel="1" thickBot="1" x14ac:dyDescent="0.25">
      <c r="A113" s="107" t="s">
        <v>184</v>
      </c>
      <c r="B113" s="96" t="s">
        <v>81</v>
      </c>
      <c r="C113" s="96" t="s">
        <v>59</v>
      </c>
      <c r="D113" s="97"/>
      <c r="E113" s="97"/>
      <c r="F113" s="97"/>
      <c r="G113" s="97"/>
      <c r="H113" s="97"/>
      <c r="I113" s="97"/>
      <c r="J113" s="97"/>
      <c r="K113" s="97"/>
    </row>
    <row r="114" spans="1:11" ht="18" hidden="1" customHeight="1" outlineLevel="1" thickBot="1" x14ac:dyDescent="0.25">
      <c r="A114" s="106" t="s">
        <v>185</v>
      </c>
      <c r="B114" s="165" t="s">
        <v>195</v>
      </c>
      <c r="C114" s="166"/>
      <c r="D114" s="166"/>
      <c r="E114" s="166"/>
      <c r="F114" s="166"/>
      <c r="G114" s="166"/>
      <c r="H114" s="166"/>
      <c r="I114" s="166"/>
      <c r="J114" s="166"/>
      <c r="K114" s="167"/>
    </row>
    <row r="115" spans="1:11" ht="13.5" hidden="1" outlineLevel="1" thickBot="1" x14ac:dyDescent="0.25">
      <c r="A115" s="107" t="s">
        <v>186</v>
      </c>
      <c r="B115" s="96" t="s">
        <v>70</v>
      </c>
      <c r="C115" s="96" t="s">
        <v>59</v>
      </c>
      <c r="D115" s="97"/>
      <c r="E115" s="97"/>
      <c r="F115" s="97"/>
      <c r="G115" s="97"/>
      <c r="H115" s="97"/>
      <c r="I115" s="97"/>
      <c r="J115" s="97"/>
      <c r="K115" s="97"/>
    </row>
    <row r="116" spans="1:11" ht="26.25" hidden="1" outlineLevel="1" thickBot="1" x14ac:dyDescent="0.25">
      <c r="A116" s="107" t="s">
        <v>187</v>
      </c>
      <c r="B116" s="96" t="s">
        <v>66</v>
      </c>
      <c r="C116" s="96" t="s">
        <v>59</v>
      </c>
      <c r="D116" s="97"/>
      <c r="E116" s="97"/>
      <c r="F116" s="97"/>
      <c r="G116" s="97"/>
      <c r="H116" s="97"/>
      <c r="I116" s="97"/>
      <c r="J116" s="97"/>
      <c r="K116" s="97"/>
    </row>
    <row r="117" spans="1:11" ht="13.5" hidden="1" outlineLevel="1" thickBot="1" x14ac:dyDescent="0.25">
      <c r="A117" s="106" t="s">
        <v>188</v>
      </c>
      <c r="B117" s="96" t="s">
        <v>72</v>
      </c>
      <c r="C117" s="96" t="s">
        <v>73</v>
      </c>
      <c r="D117" s="97"/>
      <c r="E117" s="97"/>
      <c r="F117" s="97"/>
      <c r="G117" s="97"/>
      <c r="H117" s="97"/>
      <c r="I117" s="97"/>
      <c r="J117" s="97"/>
      <c r="K117" s="97"/>
    </row>
    <row r="118" spans="1:11" collapsed="1" x14ac:dyDescent="0.2">
      <c r="A118" s="180" t="s">
        <v>86</v>
      </c>
      <c r="B118" s="180"/>
      <c r="C118" s="180"/>
      <c r="D118" s="180"/>
      <c r="E118" s="180"/>
      <c r="F118" s="180"/>
      <c r="G118" s="180"/>
      <c r="H118" s="180"/>
      <c r="I118" s="180"/>
      <c r="J118" s="180"/>
      <c r="K118" s="180"/>
    </row>
    <row r="119" spans="1:11" s="109" customFormat="1" ht="21" customHeight="1" x14ac:dyDescent="0.2">
      <c r="A119" s="157" t="s">
        <v>87</v>
      </c>
      <c r="B119" s="157"/>
      <c r="C119" s="157"/>
      <c r="D119" s="157"/>
      <c r="E119" s="157"/>
      <c r="F119" s="157"/>
      <c r="G119" s="157"/>
      <c r="H119" s="157"/>
      <c r="I119" s="157"/>
      <c r="J119" s="157"/>
      <c r="K119" s="157"/>
    </row>
    <row r="120" spans="1:11" s="109" customFormat="1" ht="21" customHeight="1" x14ac:dyDescent="0.2">
      <c r="A120" s="157" t="s">
        <v>88</v>
      </c>
      <c r="B120" s="157"/>
      <c r="C120" s="157"/>
      <c r="D120" s="157"/>
      <c r="E120" s="157"/>
      <c r="F120" s="157"/>
      <c r="G120" s="157"/>
      <c r="H120" s="157"/>
      <c r="I120" s="157"/>
      <c r="J120" s="157"/>
      <c r="K120" s="157"/>
    </row>
    <row r="121" spans="1:11" s="109" customFormat="1" ht="21" customHeight="1" x14ac:dyDescent="0.2">
      <c r="A121" s="157" t="s">
        <v>200</v>
      </c>
      <c r="B121" s="157"/>
      <c r="C121" s="157"/>
      <c r="D121" s="157"/>
      <c r="E121" s="157"/>
      <c r="F121" s="157"/>
      <c r="G121" s="157"/>
      <c r="H121" s="157"/>
      <c r="I121" s="157"/>
      <c r="J121" s="157"/>
      <c r="K121" s="157"/>
    </row>
    <row r="122" spans="1:11" s="109" customFormat="1" ht="27" customHeight="1" x14ac:dyDescent="0.2">
      <c r="A122" s="157" t="s">
        <v>201</v>
      </c>
      <c r="B122" s="157"/>
      <c r="C122" s="157"/>
      <c r="D122" s="157"/>
      <c r="E122" s="157"/>
      <c r="F122" s="157"/>
      <c r="G122" s="157"/>
      <c r="H122" s="157"/>
      <c r="I122" s="157"/>
      <c r="J122" s="157"/>
      <c r="K122" s="157"/>
    </row>
    <row r="123" spans="1:11" s="109" customFormat="1" ht="21" customHeight="1" thickBot="1" x14ac:dyDescent="0.25">
      <c r="A123" s="157" t="s">
        <v>224</v>
      </c>
      <c r="B123" s="157"/>
      <c r="C123" s="157"/>
      <c r="D123" s="157"/>
      <c r="E123" s="157"/>
      <c r="F123" s="157"/>
      <c r="G123" s="157"/>
      <c r="H123" s="157"/>
      <c r="I123" s="157"/>
      <c r="J123" s="157"/>
      <c r="K123" s="157"/>
    </row>
    <row r="124" spans="1:11" x14ac:dyDescent="0.2">
      <c r="A124" s="171" t="s">
        <v>202</v>
      </c>
      <c r="B124" s="173"/>
      <c r="C124" s="159" t="s">
        <v>47</v>
      </c>
      <c r="D124" s="111" t="s">
        <v>48</v>
      </c>
      <c r="E124" s="111" t="s">
        <v>49</v>
      </c>
    </row>
    <row r="125" spans="1:11" ht="26.25" thickBot="1" x14ac:dyDescent="0.25">
      <c r="A125" s="174"/>
      <c r="B125" s="176"/>
      <c r="C125" s="161"/>
      <c r="D125" s="93" t="s">
        <v>50</v>
      </c>
      <c r="E125" s="93" t="s">
        <v>51</v>
      </c>
    </row>
    <row r="126" spans="1:11" ht="30.75" customHeight="1" thickBot="1" x14ac:dyDescent="0.25">
      <c r="A126" s="196" t="s">
        <v>58</v>
      </c>
      <c r="B126" s="197"/>
      <c r="C126" s="92" t="s">
        <v>59</v>
      </c>
      <c r="D126" s="147">
        <v>5.59</v>
      </c>
      <c r="E126" s="147">
        <v>6.1</v>
      </c>
    </row>
    <row r="127" spans="1:11" ht="18" customHeight="1" thickBot="1" x14ac:dyDescent="0.25">
      <c r="A127" s="177" t="s">
        <v>193</v>
      </c>
      <c r="B127" s="178"/>
      <c r="C127" s="178"/>
      <c r="D127" s="178"/>
      <c r="E127" s="179"/>
    </row>
    <row r="128" spans="1:11" ht="13.5" thickBot="1" x14ac:dyDescent="0.25">
      <c r="A128" s="174" t="s">
        <v>61</v>
      </c>
      <c r="B128" s="176"/>
      <c r="C128" s="96" t="s">
        <v>59</v>
      </c>
      <c r="D128" s="148">
        <v>4.4720000000000004</v>
      </c>
      <c r="E128" s="148">
        <v>4.2699999999999996</v>
      </c>
    </row>
    <row r="129" spans="1:11" ht="13.5" thickBot="1" x14ac:dyDescent="0.25">
      <c r="A129" s="196" t="s">
        <v>63</v>
      </c>
      <c r="B129" s="197"/>
      <c r="C129" s="96" t="s">
        <v>59</v>
      </c>
      <c r="D129" s="148">
        <v>5.59</v>
      </c>
      <c r="E129" s="148">
        <v>6.1</v>
      </c>
    </row>
    <row r="130" spans="1:11" ht="30.75" customHeight="1" thickBot="1" x14ac:dyDescent="0.25">
      <c r="A130" s="177" t="s">
        <v>64</v>
      </c>
      <c r="B130" s="179"/>
      <c r="C130" s="96" t="s">
        <v>59</v>
      </c>
      <c r="D130" s="148">
        <v>6.7080000000000002</v>
      </c>
      <c r="E130" s="148">
        <v>7.93</v>
      </c>
    </row>
    <row r="131" spans="1:11" ht="18" customHeight="1" thickBot="1" x14ac:dyDescent="0.25">
      <c r="A131" s="177" t="s">
        <v>195</v>
      </c>
      <c r="B131" s="178"/>
      <c r="C131" s="178"/>
      <c r="D131" s="178"/>
      <c r="E131" s="179"/>
    </row>
    <row r="132" spans="1:11" ht="13.5" thickBot="1" x14ac:dyDescent="0.25">
      <c r="A132" s="174" t="s">
        <v>70</v>
      </c>
      <c r="B132" s="176"/>
      <c r="C132" s="96" t="s">
        <v>59</v>
      </c>
      <c r="D132" s="99">
        <v>4.4720000000000004</v>
      </c>
      <c r="E132" s="148">
        <v>4.2699999999999996</v>
      </c>
    </row>
    <row r="133" spans="1:11" ht="13.5" thickBot="1" x14ac:dyDescent="0.25">
      <c r="A133" s="177" t="s">
        <v>66</v>
      </c>
      <c r="B133" s="179"/>
      <c r="C133" s="96" t="s">
        <v>59</v>
      </c>
      <c r="D133" s="99">
        <v>6.4290000000000003</v>
      </c>
      <c r="E133" s="99">
        <v>7.0149999999999997</v>
      </c>
    </row>
    <row r="134" spans="1:11" x14ac:dyDescent="0.2">
      <c r="A134" s="112"/>
      <c r="B134" s="112"/>
      <c r="C134" s="125"/>
      <c r="D134" s="130"/>
      <c r="E134" s="130"/>
    </row>
    <row r="135" spans="1:11" s="109" customFormat="1" ht="33" customHeight="1" thickBot="1" x14ac:dyDescent="0.25">
      <c r="A135" s="193" t="s">
        <v>203</v>
      </c>
      <c r="B135" s="193"/>
      <c r="C135" s="193"/>
      <c r="D135" s="193"/>
      <c r="E135" s="193"/>
      <c r="F135" s="128"/>
      <c r="G135" s="128"/>
      <c r="H135" s="128"/>
      <c r="I135" s="128"/>
      <c r="J135" s="128"/>
      <c r="K135" s="128"/>
    </row>
    <row r="136" spans="1:11" x14ac:dyDescent="0.2">
      <c r="A136" s="171" t="s">
        <v>202</v>
      </c>
      <c r="B136" s="173"/>
      <c r="C136" s="159" t="s">
        <v>47</v>
      </c>
      <c r="D136" s="111" t="s">
        <v>48</v>
      </c>
      <c r="E136" s="111" t="s">
        <v>49</v>
      </c>
    </row>
    <row r="137" spans="1:11" ht="26.25" thickBot="1" x14ac:dyDescent="0.25">
      <c r="A137" s="174"/>
      <c r="B137" s="176"/>
      <c r="C137" s="161"/>
      <c r="D137" s="93" t="s">
        <v>50</v>
      </c>
      <c r="E137" s="93" t="s">
        <v>51</v>
      </c>
    </row>
    <row r="138" spans="1:11" ht="30.75" customHeight="1" thickBot="1" x14ac:dyDescent="0.25">
      <c r="A138" s="191" t="s">
        <v>58</v>
      </c>
      <c r="B138" s="192"/>
      <c r="C138" s="92" t="s">
        <v>59</v>
      </c>
      <c r="D138" s="147">
        <v>6.74</v>
      </c>
      <c r="E138" s="147">
        <v>6.89</v>
      </c>
    </row>
    <row r="139" spans="1:11" ht="13.5" customHeight="1" thickBot="1" x14ac:dyDescent="0.25">
      <c r="A139" s="191" t="s">
        <v>193</v>
      </c>
      <c r="B139" s="195"/>
      <c r="C139" s="195"/>
      <c r="D139" s="195"/>
      <c r="E139" s="192"/>
    </row>
    <row r="140" spans="1:11" ht="13.5" thickBot="1" x14ac:dyDescent="0.25">
      <c r="A140" s="189" t="s">
        <v>61</v>
      </c>
      <c r="B140" s="190"/>
      <c r="C140" s="96" t="s">
        <v>59</v>
      </c>
      <c r="D140" s="99">
        <v>4.718</v>
      </c>
      <c r="E140" s="99">
        <v>4.8230000000000004</v>
      </c>
    </row>
    <row r="141" spans="1:11" ht="13.5" thickBot="1" x14ac:dyDescent="0.25">
      <c r="A141" s="191" t="s">
        <v>63</v>
      </c>
      <c r="B141" s="192"/>
      <c r="C141" s="96" t="s">
        <v>59</v>
      </c>
      <c r="D141" s="148">
        <v>6.74</v>
      </c>
      <c r="E141" s="148">
        <v>6.89</v>
      </c>
    </row>
    <row r="142" spans="1:11" ht="30.75" customHeight="1" thickBot="1" x14ac:dyDescent="0.25">
      <c r="A142" s="189" t="s">
        <v>64</v>
      </c>
      <c r="B142" s="190"/>
      <c r="C142" s="92" t="s">
        <v>59</v>
      </c>
      <c r="D142" s="127">
        <v>8.4250000000000007</v>
      </c>
      <c r="E142" s="127">
        <v>8.9570000000000007</v>
      </c>
    </row>
    <row r="143" spans="1:11" ht="13.5" customHeight="1" thickBot="1" x14ac:dyDescent="0.25">
      <c r="A143" s="191" t="s">
        <v>195</v>
      </c>
      <c r="B143" s="195"/>
      <c r="C143" s="195"/>
      <c r="D143" s="195"/>
      <c r="E143" s="192"/>
    </row>
    <row r="144" spans="1:11" ht="13.5" thickBot="1" x14ac:dyDescent="0.25">
      <c r="A144" s="189" t="s">
        <v>70</v>
      </c>
      <c r="B144" s="190"/>
      <c r="C144" s="96" t="s">
        <v>59</v>
      </c>
      <c r="D144" s="99">
        <v>4.718</v>
      </c>
      <c r="E144" s="99">
        <v>4.8230000000000004</v>
      </c>
    </row>
    <row r="145" spans="1:11" ht="13.5" thickBot="1" x14ac:dyDescent="0.25">
      <c r="A145" s="191" t="s">
        <v>66</v>
      </c>
      <c r="B145" s="192"/>
      <c r="C145" s="96" t="s">
        <v>59</v>
      </c>
      <c r="D145" s="99">
        <v>7.7510000000000003</v>
      </c>
      <c r="E145" s="99">
        <v>7.9240000000000004</v>
      </c>
    </row>
    <row r="146" spans="1:11" x14ac:dyDescent="0.2">
      <c r="A146" s="129"/>
      <c r="B146" s="129"/>
      <c r="C146" s="125"/>
      <c r="D146" s="130"/>
      <c r="E146" s="130"/>
    </row>
    <row r="147" spans="1:11" s="109" customFormat="1" ht="30" customHeight="1" thickBot="1" x14ac:dyDescent="0.25">
      <c r="A147" s="194" t="s">
        <v>204</v>
      </c>
      <c r="B147" s="194"/>
      <c r="C147" s="194"/>
      <c r="D147" s="194"/>
      <c r="E147" s="194"/>
      <c r="F147" s="128"/>
      <c r="G147" s="128"/>
      <c r="H147" s="128"/>
      <c r="I147" s="128"/>
      <c r="J147" s="128"/>
      <c r="K147" s="128"/>
    </row>
    <row r="148" spans="1:11" x14ac:dyDescent="0.2">
      <c r="A148" s="171" t="s">
        <v>202</v>
      </c>
      <c r="B148" s="173"/>
      <c r="C148" s="159" t="s">
        <v>47</v>
      </c>
      <c r="D148" s="111" t="s">
        <v>48</v>
      </c>
      <c r="E148" s="111" t="s">
        <v>49</v>
      </c>
    </row>
    <row r="149" spans="1:11" ht="26.25" thickBot="1" x14ac:dyDescent="0.25">
      <c r="A149" s="174"/>
      <c r="B149" s="176"/>
      <c r="C149" s="161"/>
      <c r="D149" s="93" t="s">
        <v>50</v>
      </c>
      <c r="E149" s="93" t="s">
        <v>51</v>
      </c>
    </row>
    <row r="150" spans="1:11" ht="30.75" customHeight="1" thickBot="1" x14ac:dyDescent="0.25">
      <c r="A150" s="177" t="s">
        <v>58</v>
      </c>
      <c r="B150" s="179"/>
      <c r="C150" s="126" t="s">
        <v>59</v>
      </c>
      <c r="D150" s="149">
        <v>13.23</v>
      </c>
      <c r="E150" s="150">
        <v>11.38</v>
      </c>
    </row>
    <row r="151" spans="1:11" ht="13.5" customHeight="1" thickBot="1" x14ac:dyDescent="0.25">
      <c r="A151" s="177" t="s">
        <v>193</v>
      </c>
      <c r="B151" s="178"/>
      <c r="C151" s="178"/>
      <c r="D151" s="178"/>
      <c r="E151" s="179"/>
    </row>
    <row r="152" spans="1:11" ht="13.5" thickBot="1" x14ac:dyDescent="0.25">
      <c r="A152" s="174" t="s">
        <v>61</v>
      </c>
      <c r="B152" s="176"/>
      <c r="C152" s="96" t="s">
        <v>59</v>
      </c>
      <c r="D152" s="93">
        <v>9.2609999999999992</v>
      </c>
      <c r="E152" s="99">
        <v>7.9660000000000002</v>
      </c>
    </row>
    <row r="153" spans="1:11" ht="13.5" thickBot="1" x14ac:dyDescent="0.25">
      <c r="A153" s="196" t="s">
        <v>63</v>
      </c>
      <c r="B153" s="197"/>
      <c r="C153" s="96" t="s">
        <v>59</v>
      </c>
      <c r="D153" s="151">
        <v>13.23</v>
      </c>
      <c r="E153" s="148">
        <v>11.38</v>
      </c>
    </row>
    <row r="154" spans="1:11" ht="30.75" customHeight="1" thickBot="1" x14ac:dyDescent="0.25">
      <c r="A154" s="177" t="s">
        <v>64</v>
      </c>
      <c r="B154" s="179"/>
      <c r="C154" s="96" t="s">
        <v>59</v>
      </c>
      <c r="D154" s="93">
        <v>16.538</v>
      </c>
      <c r="E154" s="99">
        <v>14.794</v>
      </c>
    </row>
    <row r="155" spans="1:11" ht="13.5" customHeight="1" thickBot="1" x14ac:dyDescent="0.25">
      <c r="A155" s="177" t="s">
        <v>195</v>
      </c>
      <c r="B155" s="178"/>
      <c r="C155" s="178"/>
      <c r="D155" s="178"/>
      <c r="E155" s="179"/>
    </row>
    <row r="156" spans="1:11" ht="13.5" thickBot="1" x14ac:dyDescent="0.25">
      <c r="A156" s="177" t="s">
        <v>70</v>
      </c>
      <c r="B156" s="179"/>
      <c r="C156" s="96" t="s">
        <v>59</v>
      </c>
      <c r="D156" s="99">
        <v>9.2609999999999992</v>
      </c>
      <c r="E156" s="99">
        <v>7.9660000000000002</v>
      </c>
    </row>
    <row r="157" spans="1:11" ht="13.5" thickBot="1" x14ac:dyDescent="0.25">
      <c r="A157" s="174" t="s">
        <v>66</v>
      </c>
      <c r="B157" s="176"/>
      <c r="C157" s="96" t="s">
        <v>59</v>
      </c>
      <c r="D157" s="99">
        <v>15.215</v>
      </c>
      <c r="E157" s="99">
        <v>13.087</v>
      </c>
    </row>
  </sheetData>
  <mergeCells count="81">
    <mergeCell ref="A118:K118"/>
    <mergeCell ref="C4:C7"/>
    <mergeCell ref="D4:G4"/>
    <mergeCell ref="D5:G5"/>
    <mergeCell ref="H4:K4"/>
    <mergeCell ref="H5:K5"/>
    <mergeCell ref="D6:G6"/>
    <mergeCell ref="H6:K6"/>
    <mergeCell ref="B44:K44"/>
    <mergeCell ref="B9:K9"/>
    <mergeCell ref="B11:K11"/>
    <mergeCell ref="B15:K15"/>
    <mergeCell ref="B18:K18"/>
    <mergeCell ref="B20:K20"/>
    <mergeCell ref="B24:K24"/>
    <mergeCell ref="B28:K28"/>
    <mergeCell ref="B30:K30"/>
    <mergeCell ref="B34:K34"/>
    <mergeCell ref="B38:K38"/>
    <mergeCell ref="B40:K40"/>
    <mergeCell ref="B84:K84"/>
    <mergeCell ref="B48:K48"/>
    <mergeCell ref="B50:K50"/>
    <mergeCell ref="B54:K54"/>
    <mergeCell ref="B58:K58"/>
    <mergeCell ref="B60:K60"/>
    <mergeCell ref="B64:K64"/>
    <mergeCell ref="B68:K68"/>
    <mergeCell ref="B70:K70"/>
    <mergeCell ref="B74:K74"/>
    <mergeCell ref="B78:K78"/>
    <mergeCell ref="B80:K80"/>
    <mergeCell ref="B108:K108"/>
    <mergeCell ref="B110:K110"/>
    <mergeCell ref="B114:K114"/>
    <mergeCell ref="B88:K88"/>
    <mergeCell ref="B90:K90"/>
    <mergeCell ref="B94:K94"/>
    <mergeCell ref="B98:K98"/>
    <mergeCell ref="B100:K100"/>
    <mergeCell ref="B104:K104"/>
    <mergeCell ref="A119:K119"/>
    <mergeCell ref="A120:K120"/>
    <mergeCell ref="A121:K121"/>
    <mergeCell ref="A122:K122"/>
    <mergeCell ref="A123:K123"/>
    <mergeCell ref="A155:E155"/>
    <mergeCell ref="A156:B156"/>
    <mergeCell ref="A157:B157"/>
    <mergeCell ref="A124:B125"/>
    <mergeCell ref="A126:B126"/>
    <mergeCell ref="A127:E127"/>
    <mergeCell ref="A128:B128"/>
    <mergeCell ref="A129:B129"/>
    <mergeCell ref="A148:B149"/>
    <mergeCell ref="C136:C137"/>
    <mergeCell ref="C148:C149"/>
    <mergeCell ref="A150:B150"/>
    <mergeCell ref="A151:E151"/>
    <mergeCell ref="A152:B152"/>
    <mergeCell ref="A133:B133"/>
    <mergeCell ref="C124:C125"/>
    <mergeCell ref="A136:B137"/>
    <mergeCell ref="A153:B153"/>
    <mergeCell ref="A154:B154"/>
    <mergeCell ref="A144:B144"/>
    <mergeCell ref="A145:B145"/>
    <mergeCell ref="A135:E135"/>
    <mergeCell ref="A147:E147"/>
    <mergeCell ref="A2:K2"/>
    <mergeCell ref="A4:A7"/>
    <mergeCell ref="B4:B7"/>
    <mergeCell ref="A138:B138"/>
    <mergeCell ref="A139:E139"/>
    <mergeCell ref="A140:B140"/>
    <mergeCell ref="A141:B141"/>
    <mergeCell ref="A142:B142"/>
    <mergeCell ref="A143:E143"/>
    <mergeCell ref="A130:B130"/>
    <mergeCell ref="A131:E131"/>
    <mergeCell ref="A132:B132"/>
  </mergeCells>
  <hyperlinks>
    <hyperlink ref="B58" r:id="rId1" display="consultantplus://offline/ref=487171BFB55B60B2FD0FDA5421EA5BB93B702EA46C59B9317ABEFF2C19C02CB3B06DF654A9D29D2957556248BE4F51437DFE4FB06A7995A1Z1D9X"/>
  </hyperlinks>
  <pageMargins left="0.7" right="0.7" top="0.75" bottom="0.75" header="0.3" footer="0.3"/>
  <pageSetup paperSize="9" scale="45" orientation="portrait" r:id="rId2"/>
  <rowBreaks count="1" manualBreakCount="1">
    <brk id="64"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127"/>
  <sheetViews>
    <sheetView view="pageBreakPreview" zoomScale="85" zoomScaleNormal="70" zoomScaleSheetLayoutView="85" workbookViewId="0">
      <selection activeCell="P4" sqref="P4"/>
    </sheetView>
  </sheetViews>
  <sheetFormatPr defaultRowHeight="12.75" outlineLevelRow="1" x14ac:dyDescent="0.2"/>
  <cols>
    <col min="1" max="1" width="11.28515625" customWidth="1"/>
    <col min="2" max="2" width="32.7109375" customWidth="1"/>
    <col min="3" max="3" width="18.140625" customWidth="1"/>
    <col min="6" max="6" width="9.85546875" customWidth="1"/>
    <col min="7" max="7" width="10.140625" customWidth="1"/>
    <col min="11" max="11" width="11.28515625" customWidth="1"/>
    <col min="15" max="15" width="11.140625" customWidth="1"/>
  </cols>
  <sheetData>
    <row r="3" spans="1:15" ht="18.75" x14ac:dyDescent="0.2">
      <c r="A3" s="131"/>
    </row>
    <row r="4" spans="1:15" ht="137.25" customHeight="1" thickBot="1" x14ac:dyDescent="0.35">
      <c r="A4" s="202" t="s">
        <v>226</v>
      </c>
      <c r="B4" s="202"/>
      <c r="C4" s="202"/>
      <c r="D4" s="202"/>
      <c r="E4" s="202"/>
      <c r="F4" s="202"/>
      <c r="G4" s="202"/>
      <c r="H4" s="202"/>
      <c r="I4" s="202"/>
      <c r="J4" s="202"/>
      <c r="K4" s="202"/>
      <c r="O4" s="132"/>
    </row>
    <row r="5" spans="1:15" ht="51" customHeight="1" x14ac:dyDescent="0.2">
      <c r="A5" s="203" t="s">
        <v>0</v>
      </c>
      <c r="B5" s="215" t="s">
        <v>205</v>
      </c>
      <c r="C5" s="203" t="s">
        <v>47</v>
      </c>
      <c r="D5" s="218" t="s">
        <v>48</v>
      </c>
      <c r="E5" s="219"/>
      <c r="F5" s="219"/>
      <c r="G5" s="220"/>
      <c r="H5" s="218" t="s">
        <v>49</v>
      </c>
      <c r="I5" s="219"/>
      <c r="J5" s="219"/>
      <c r="K5" s="220"/>
    </row>
    <row r="6" spans="1:15" ht="15.75" thickBot="1" x14ac:dyDescent="0.25">
      <c r="A6" s="204"/>
      <c r="B6" s="216"/>
      <c r="C6" s="204"/>
      <c r="D6" s="221" t="s">
        <v>50</v>
      </c>
      <c r="E6" s="222"/>
      <c r="F6" s="222"/>
      <c r="G6" s="223"/>
      <c r="H6" s="221" t="s">
        <v>206</v>
      </c>
      <c r="I6" s="222"/>
      <c r="J6" s="222"/>
      <c r="K6" s="223"/>
    </row>
    <row r="7" spans="1:15" ht="15.75" thickBot="1" x14ac:dyDescent="0.25">
      <c r="A7" s="204"/>
      <c r="B7" s="216"/>
      <c r="C7" s="204"/>
      <c r="D7" s="224" t="s">
        <v>52</v>
      </c>
      <c r="E7" s="225"/>
      <c r="F7" s="225"/>
      <c r="G7" s="226"/>
      <c r="H7" s="224" t="s">
        <v>52</v>
      </c>
      <c r="I7" s="225"/>
      <c r="J7" s="225"/>
      <c r="K7" s="226"/>
    </row>
    <row r="8" spans="1:15" ht="15.75" thickBot="1" x14ac:dyDescent="0.25">
      <c r="A8" s="205"/>
      <c r="B8" s="217"/>
      <c r="C8" s="205"/>
      <c r="D8" s="133" t="s">
        <v>53</v>
      </c>
      <c r="E8" s="134" t="s">
        <v>54</v>
      </c>
      <c r="F8" s="134" t="s">
        <v>55</v>
      </c>
      <c r="G8" s="134" t="s">
        <v>56</v>
      </c>
      <c r="H8" s="133" t="s">
        <v>53</v>
      </c>
      <c r="I8" s="133" t="s">
        <v>54</v>
      </c>
      <c r="J8" s="133" t="s">
        <v>55</v>
      </c>
      <c r="K8" s="133" t="s">
        <v>56</v>
      </c>
    </row>
    <row r="9" spans="1:15" ht="15.75" thickBot="1" x14ac:dyDescent="0.25">
      <c r="A9" s="135">
        <v>1</v>
      </c>
      <c r="B9" s="133">
        <v>2</v>
      </c>
      <c r="C9" s="133">
        <v>3</v>
      </c>
      <c r="D9" s="133">
        <v>4</v>
      </c>
      <c r="E9" s="133">
        <v>5</v>
      </c>
      <c r="F9" s="133">
        <v>6</v>
      </c>
      <c r="G9" s="133">
        <v>7</v>
      </c>
      <c r="H9" s="133">
        <v>8</v>
      </c>
      <c r="I9" s="133">
        <v>9</v>
      </c>
      <c r="J9" s="133">
        <v>10</v>
      </c>
      <c r="K9" s="133">
        <v>11</v>
      </c>
    </row>
    <row r="10" spans="1:15" ht="30" customHeight="1" thickBot="1" x14ac:dyDescent="0.25">
      <c r="A10" s="95">
        <v>1</v>
      </c>
      <c r="B10" s="209" t="s">
        <v>57</v>
      </c>
      <c r="C10" s="210"/>
      <c r="D10" s="210"/>
      <c r="E10" s="210"/>
      <c r="F10" s="210"/>
      <c r="G10" s="210"/>
      <c r="H10" s="210"/>
      <c r="I10" s="210"/>
      <c r="J10" s="210"/>
      <c r="K10" s="211"/>
    </row>
    <row r="11" spans="1:15" ht="15.75" thickBot="1" x14ac:dyDescent="0.25">
      <c r="A11" s="106" t="s">
        <v>91</v>
      </c>
      <c r="B11" s="136" t="s">
        <v>58</v>
      </c>
      <c r="C11" s="136" t="s">
        <v>59</v>
      </c>
      <c r="D11" s="97">
        <v>6.5650000000000004</v>
      </c>
      <c r="E11" s="97">
        <v>7.899</v>
      </c>
      <c r="F11" s="138">
        <v>8.6999999999999993</v>
      </c>
      <c r="G11" s="97">
        <v>10.016999999999999</v>
      </c>
      <c r="H11" s="97">
        <v>7.2220000000000004</v>
      </c>
      <c r="I11" s="97">
        <v>8.6890000000000001</v>
      </c>
      <c r="J11" s="138">
        <v>9.57</v>
      </c>
      <c r="K11" s="138">
        <v>12.75</v>
      </c>
    </row>
    <row r="12" spans="1:15" ht="18" customHeight="1" thickBot="1" x14ac:dyDescent="0.25">
      <c r="A12" s="106" t="s">
        <v>92</v>
      </c>
      <c r="B12" s="209" t="s">
        <v>207</v>
      </c>
      <c r="C12" s="210"/>
      <c r="D12" s="210"/>
      <c r="E12" s="210"/>
      <c r="F12" s="210"/>
      <c r="G12" s="210"/>
      <c r="H12" s="210"/>
      <c r="I12" s="210"/>
      <c r="J12" s="210"/>
      <c r="K12" s="211"/>
    </row>
    <row r="13" spans="1:15" ht="15.75" thickBot="1" x14ac:dyDescent="0.25">
      <c r="A13" s="107" t="s">
        <v>93</v>
      </c>
      <c r="B13" s="136" t="s">
        <v>61</v>
      </c>
      <c r="C13" s="136" t="s">
        <v>62</v>
      </c>
      <c r="D13" s="138">
        <v>5.2519999999999998</v>
      </c>
      <c r="E13" s="138">
        <v>6.319</v>
      </c>
      <c r="F13" s="138">
        <v>6.96</v>
      </c>
      <c r="G13" s="138">
        <v>8.0139999999999993</v>
      </c>
      <c r="H13" s="139">
        <v>5.0549999999999997</v>
      </c>
      <c r="I13" s="140">
        <v>6.0819999999999999</v>
      </c>
      <c r="J13" s="141">
        <v>6.6989999999999998</v>
      </c>
      <c r="K13" s="141">
        <v>8.9250000000000007</v>
      </c>
    </row>
    <row r="14" spans="1:15" ht="15.75" thickBot="1" x14ac:dyDescent="0.25">
      <c r="A14" s="107" t="s">
        <v>94</v>
      </c>
      <c r="B14" s="136" t="s">
        <v>63</v>
      </c>
      <c r="C14" s="136" t="s">
        <v>62</v>
      </c>
      <c r="D14" s="138">
        <v>6.5650000000000004</v>
      </c>
      <c r="E14" s="138">
        <v>7.899</v>
      </c>
      <c r="F14" s="138">
        <v>8.6999999999999993</v>
      </c>
      <c r="G14" s="138">
        <v>10.016999999999999</v>
      </c>
      <c r="H14" s="141">
        <v>7.2220000000000004</v>
      </c>
      <c r="I14" s="141">
        <v>8.6890000000000001</v>
      </c>
      <c r="J14" s="139">
        <v>9.57</v>
      </c>
      <c r="K14" s="140">
        <v>12.75</v>
      </c>
    </row>
    <row r="15" spans="1:15" ht="15.75" thickBot="1" x14ac:dyDescent="0.25">
      <c r="A15" s="107" t="s">
        <v>95</v>
      </c>
      <c r="B15" s="136" t="s">
        <v>64</v>
      </c>
      <c r="C15" s="136" t="s">
        <v>62</v>
      </c>
      <c r="D15" s="138">
        <v>7.8780000000000001</v>
      </c>
      <c r="E15" s="138">
        <v>9.4789999999999992</v>
      </c>
      <c r="F15" s="138">
        <v>10.44</v>
      </c>
      <c r="G15" s="138">
        <v>12.02</v>
      </c>
      <c r="H15" s="141">
        <v>9.0280000000000005</v>
      </c>
      <c r="I15" s="141">
        <v>10.861000000000001</v>
      </c>
      <c r="J15" s="139">
        <v>11.962999999999999</v>
      </c>
      <c r="K15" s="142">
        <v>15.938000000000001</v>
      </c>
    </row>
    <row r="16" spans="1:15" ht="18" customHeight="1" thickBot="1" x14ac:dyDescent="0.25">
      <c r="A16" s="106" t="s">
        <v>96</v>
      </c>
      <c r="B16" s="212" t="s">
        <v>208</v>
      </c>
      <c r="C16" s="213"/>
      <c r="D16" s="213"/>
      <c r="E16" s="213"/>
      <c r="F16" s="213"/>
      <c r="G16" s="213"/>
      <c r="H16" s="213"/>
      <c r="I16" s="213"/>
      <c r="J16" s="213"/>
      <c r="K16" s="214"/>
    </row>
    <row r="17" spans="1:11" ht="15.75" thickBot="1" x14ac:dyDescent="0.25">
      <c r="A17" s="107" t="s">
        <v>97</v>
      </c>
      <c r="B17" s="136" t="s">
        <v>61</v>
      </c>
      <c r="C17" s="136" t="s">
        <v>62</v>
      </c>
      <c r="D17" s="138">
        <v>5.2519999999999998</v>
      </c>
      <c r="E17" s="138">
        <v>6.319</v>
      </c>
      <c r="F17" s="138">
        <v>6.96</v>
      </c>
      <c r="G17" s="138">
        <v>8.0139999999999993</v>
      </c>
      <c r="H17" s="139">
        <v>5.0549999999999997</v>
      </c>
      <c r="I17" s="140">
        <v>6.0819999999999999</v>
      </c>
      <c r="J17" s="141">
        <v>6.6989999999999998</v>
      </c>
      <c r="K17" s="141">
        <v>8.9250000000000007</v>
      </c>
    </row>
    <row r="18" spans="1:11" ht="30.75" thickBot="1" x14ac:dyDescent="0.25">
      <c r="A18" s="107" t="s">
        <v>98</v>
      </c>
      <c r="B18" s="136" t="s">
        <v>66</v>
      </c>
      <c r="C18" s="136" t="s">
        <v>62</v>
      </c>
      <c r="D18" s="138">
        <v>7.55</v>
      </c>
      <c r="E18" s="138">
        <v>9.0839999999999996</v>
      </c>
      <c r="F18" s="138">
        <v>10.005000000000001</v>
      </c>
      <c r="G18" s="138">
        <v>11.52</v>
      </c>
      <c r="H18" s="139">
        <v>8.3049999999999997</v>
      </c>
      <c r="I18" s="140">
        <v>9.9920000000000009</v>
      </c>
      <c r="J18" s="141">
        <v>11.006</v>
      </c>
      <c r="K18" s="141">
        <v>14.663</v>
      </c>
    </row>
    <row r="19" spans="1:11" ht="63" customHeight="1" thickBot="1" x14ac:dyDescent="0.25">
      <c r="A19" s="95">
        <v>2</v>
      </c>
      <c r="B19" s="206" t="s">
        <v>209</v>
      </c>
      <c r="C19" s="207"/>
      <c r="D19" s="207"/>
      <c r="E19" s="207"/>
      <c r="F19" s="207"/>
      <c r="G19" s="207"/>
      <c r="H19" s="207"/>
      <c r="I19" s="207"/>
      <c r="J19" s="207"/>
      <c r="K19" s="208"/>
    </row>
    <row r="20" spans="1:11" ht="15.75" thickBot="1" x14ac:dyDescent="0.25">
      <c r="A20" s="106" t="s">
        <v>99</v>
      </c>
      <c r="B20" s="136" t="s">
        <v>68</v>
      </c>
      <c r="C20" s="136" t="s">
        <v>59</v>
      </c>
      <c r="D20" s="138">
        <v>5.59</v>
      </c>
      <c r="E20" s="138">
        <v>5.59</v>
      </c>
      <c r="F20" s="143">
        <v>5.59</v>
      </c>
      <c r="G20" s="144">
        <v>5.59</v>
      </c>
      <c r="H20" s="138">
        <v>6.29</v>
      </c>
      <c r="I20" s="138">
        <v>6.4</v>
      </c>
      <c r="J20" s="143">
        <v>6.67</v>
      </c>
      <c r="K20" s="144">
        <v>6.92</v>
      </c>
    </row>
    <row r="21" spans="1:11" ht="18" customHeight="1" thickBot="1" x14ac:dyDescent="0.25">
      <c r="A21" s="106" t="s">
        <v>100</v>
      </c>
      <c r="B21" s="209" t="s">
        <v>193</v>
      </c>
      <c r="C21" s="210"/>
      <c r="D21" s="210"/>
      <c r="E21" s="210"/>
      <c r="F21" s="210"/>
      <c r="G21" s="210"/>
      <c r="H21" s="210"/>
      <c r="I21" s="210"/>
      <c r="J21" s="210"/>
      <c r="K21" s="211"/>
    </row>
    <row r="22" spans="1:11" ht="15.75" thickBot="1" x14ac:dyDescent="0.25">
      <c r="A22" s="107" t="s">
        <v>101</v>
      </c>
      <c r="B22" s="136" t="s">
        <v>70</v>
      </c>
      <c r="C22" s="136" t="s">
        <v>59</v>
      </c>
      <c r="D22" s="138">
        <v>4.4720000000000004</v>
      </c>
      <c r="E22" s="138">
        <v>4.4720000000000004</v>
      </c>
      <c r="F22" s="138">
        <v>4.4720000000000004</v>
      </c>
      <c r="G22" s="138">
        <v>4.4720000000000004</v>
      </c>
      <c r="H22" s="139">
        <v>4.4029999999999996</v>
      </c>
      <c r="I22" s="140">
        <v>4.4800000000000004</v>
      </c>
      <c r="J22" s="141">
        <v>4.6689999999999996</v>
      </c>
      <c r="K22" s="141">
        <v>4.8440000000000003</v>
      </c>
    </row>
    <row r="23" spans="1:11" ht="15.75" thickBot="1" x14ac:dyDescent="0.25">
      <c r="A23" s="107" t="s">
        <v>102</v>
      </c>
      <c r="B23" s="136" t="s">
        <v>63</v>
      </c>
      <c r="C23" s="136" t="s">
        <v>59</v>
      </c>
      <c r="D23" s="138">
        <v>5.59</v>
      </c>
      <c r="E23" s="138">
        <v>5.59</v>
      </c>
      <c r="F23" s="138">
        <v>5.59</v>
      </c>
      <c r="G23" s="138">
        <v>5.59</v>
      </c>
      <c r="H23" s="141">
        <v>6.29</v>
      </c>
      <c r="I23" s="141">
        <v>6.4</v>
      </c>
      <c r="J23" s="139">
        <v>6.67</v>
      </c>
      <c r="K23" s="140">
        <v>6.92</v>
      </c>
    </row>
    <row r="24" spans="1:11" ht="15.75" thickBot="1" x14ac:dyDescent="0.25">
      <c r="A24" s="107" t="s">
        <v>103</v>
      </c>
      <c r="B24" s="136" t="s">
        <v>64</v>
      </c>
      <c r="C24" s="136" t="s">
        <v>59</v>
      </c>
      <c r="D24" s="138">
        <v>6.7080000000000002</v>
      </c>
      <c r="E24" s="138">
        <v>6.7080000000000002</v>
      </c>
      <c r="F24" s="138">
        <v>6.7080000000000002</v>
      </c>
      <c r="G24" s="138">
        <v>6.7080000000000002</v>
      </c>
      <c r="H24" s="141">
        <v>7.8630000000000004</v>
      </c>
      <c r="I24" s="141">
        <v>8</v>
      </c>
      <c r="J24" s="139">
        <v>8.3379999999999992</v>
      </c>
      <c r="K24" s="142">
        <v>8.65</v>
      </c>
    </row>
    <row r="25" spans="1:11" ht="18" customHeight="1" thickBot="1" x14ac:dyDescent="0.25">
      <c r="A25" s="106" t="s">
        <v>104</v>
      </c>
      <c r="B25" s="212" t="s">
        <v>194</v>
      </c>
      <c r="C25" s="213"/>
      <c r="D25" s="213"/>
      <c r="E25" s="213"/>
      <c r="F25" s="213"/>
      <c r="G25" s="213"/>
      <c r="H25" s="213"/>
      <c r="I25" s="213"/>
      <c r="J25" s="213"/>
      <c r="K25" s="214"/>
    </row>
    <row r="26" spans="1:11" ht="15.75" thickBot="1" x14ac:dyDescent="0.25">
      <c r="A26" s="107" t="s">
        <v>105</v>
      </c>
      <c r="B26" s="136" t="s">
        <v>61</v>
      </c>
      <c r="C26" s="136" t="s">
        <v>59</v>
      </c>
      <c r="D26" s="139">
        <v>3.9129999999999998</v>
      </c>
      <c r="E26" s="140">
        <v>3.9129999999999998</v>
      </c>
      <c r="F26" s="141">
        <v>3.9129999999999998</v>
      </c>
      <c r="G26" s="141">
        <v>3.9129999999999998</v>
      </c>
      <c r="H26" s="139">
        <v>4.4029999999999996</v>
      </c>
      <c r="I26" s="140">
        <v>4.4800000000000004</v>
      </c>
      <c r="J26" s="141">
        <v>4.6689999999999996</v>
      </c>
      <c r="K26" s="141">
        <v>4.8440000000000003</v>
      </c>
    </row>
    <row r="27" spans="1:11" ht="30.75" thickBot="1" x14ac:dyDescent="0.25">
      <c r="A27" s="107" t="s">
        <v>106</v>
      </c>
      <c r="B27" s="136" t="s">
        <v>66</v>
      </c>
      <c r="C27" s="136" t="s">
        <v>59</v>
      </c>
      <c r="D27" s="139">
        <v>6.4290000000000003</v>
      </c>
      <c r="E27" s="140">
        <v>6.4290000000000003</v>
      </c>
      <c r="F27" s="141">
        <v>6.4290000000000003</v>
      </c>
      <c r="G27" s="141">
        <v>6.4290000000000003</v>
      </c>
      <c r="H27" s="139">
        <v>7.234</v>
      </c>
      <c r="I27" s="140">
        <v>7.36</v>
      </c>
      <c r="J27" s="141">
        <v>7.6710000000000003</v>
      </c>
      <c r="K27" s="141">
        <v>7.9580000000000002</v>
      </c>
    </row>
    <row r="28" spans="1:11" ht="15.75" thickBot="1" x14ac:dyDescent="0.25">
      <c r="A28" s="106" t="s">
        <v>107</v>
      </c>
      <c r="B28" s="136" t="s">
        <v>72</v>
      </c>
      <c r="C28" s="136" t="s">
        <v>73</v>
      </c>
      <c r="D28" s="145">
        <v>5614</v>
      </c>
      <c r="E28" s="145">
        <v>647</v>
      </c>
      <c r="F28" s="145">
        <v>45826</v>
      </c>
      <c r="G28" s="145">
        <v>23516</v>
      </c>
      <c r="H28" s="145">
        <v>4217</v>
      </c>
      <c r="I28" s="145">
        <v>588</v>
      </c>
      <c r="J28" s="145">
        <v>36736</v>
      </c>
      <c r="K28" s="145">
        <v>24365</v>
      </c>
    </row>
    <row r="29" spans="1:11" ht="78" customHeight="1" thickBot="1" x14ac:dyDescent="0.25">
      <c r="A29" s="95">
        <v>3</v>
      </c>
      <c r="B29" s="206" t="s">
        <v>210</v>
      </c>
      <c r="C29" s="207"/>
      <c r="D29" s="207"/>
      <c r="E29" s="207"/>
      <c r="F29" s="207"/>
      <c r="G29" s="207"/>
      <c r="H29" s="207"/>
      <c r="I29" s="207"/>
      <c r="J29" s="207"/>
      <c r="K29" s="208"/>
    </row>
    <row r="30" spans="1:11" ht="15.75" thickBot="1" x14ac:dyDescent="0.25">
      <c r="A30" s="106" t="s">
        <v>108</v>
      </c>
      <c r="B30" s="136" t="s">
        <v>58</v>
      </c>
      <c r="C30" s="136" t="s">
        <v>59</v>
      </c>
      <c r="D30" s="138">
        <v>5.59</v>
      </c>
      <c r="E30" s="138">
        <v>5.59</v>
      </c>
      <c r="F30" s="143">
        <v>5.59</v>
      </c>
      <c r="G30" s="144">
        <v>5.59</v>
      </c>
      <c r="H30" s="138">
        <v>6.29</v>
      </c>
      <c r="I30" s="138">
        <v>6.4</v>
      </c>
      <c r="J30" s="143">
        <v>6.67</v>
      </c>
      <c r="K30" s="144">
        <v>6.92</v>
      </c>
    </row>
    <row r="31" spans="1:11" ht="18" customHeight="1" thickBot="1" x14ac:dyDescent="0.25">
      <c r="A31" s="106" t="s">
        <v>109</v>
      </c>
      <c r="B31" s="209" t="s">
        <v>193</v>
      </c>
      <c r="C31" s="210"/>
      <c r="D31" s="210"/>
      <c r="E31" s="210"/>
      <c r="F31" s="210"/>
      <c r="G31" s="210"/>
      <c r="H31" s="210"/>
      <c r="I31" s="210"/>
      <c r="J31" s="210"/>
      <c r="K31" s="211"/>
    </row>
    <row r="32" spans="1:11" ht="15.75" thickBot="1" x14ac:dyDescent="0.25">
      <c r="A32" s="107" t="s">
        <v>110</v>
      </c>
      <c r="B32" s="136" t="s">
        <v>61</v>
      </c>
      <c r="C32" s="136" t="s">
        <v>59</v>
      </c>
      <c r="D32" s="138">
        <v>4.4720000000000004</v>
      </c>
      <c r="E32" s="138">
        <v>4.4720000000000004</v>
      </c>
      <c r="F32" s="138">
        <v>4.4720000000000004</v>
      </c>
      <c r="G32" s="138">
        <v>4.4720000000000004</v>
      </c>
      <c r="H32" s="139">
        <v>4.4029999999999996</v>
      </c>
      <c r="I32" s="140">
        <v>4.4800000000000004</v>
      </c>
      <c r="J32" s="141">
        <v>4.6689999999999996</v>
      </c>
      <c r="K32" s="141">
        <v>4.8440000000000003</v>
      </c>
    </row>
    <row r="33" spans="1:11" ht="15.75" thickBot="1" x14ac:dyDescent="0.25">
      <c r="A33" s="107" t="s">
        <v>111</v>
      </c>
      <c r="B33" s="136" t="s">
        <v>63</v>
      </c>
      <c r="C33" s="136" t="s">
        <v>59</v>
      </c>
      <c r="D33" s="138">
        <v>5.59</v>
      </c>
      <c r="E33" s="138">
        <v>5.59</v>
      </c>
      <c r="F33" s="138">
        <v>5.59</v>
      </c>
      <c r="G33" s="138">
        <v>5.59</v>
      </c>
      <c r="H33" s="141">
        <v>6.29</v>
      </c>
      <c r="I33" s="141">
        <v>6.4</v>
      </c>
      <c r="J33" s="139">
        <v>6.67</v>
      </c>
      <c r="K33" s="140">
        <v>6.92</v>
      </c>
    </row>
    <row r="34" spans="1:11" ht="15.75" thickBot="1" x14ac:dyDescent="0.25">
      <c r="A34" s="107" t="s">
        <v>112</v>
      </c>
      <c r="B34" s="136" t="s">
        <v>64</v>
      </c>
      <c r="C34" s="136" t="s">
        <v>59</v>
      </c>
      <c r="D34" s="138">
        <v>6.7080000000000002</v>
      </c>
      <c r="E34" s="138">
        <v>6.7080000000000002</v>
      </c>
      <c r="F34" s="138">
        <v>6.7080000000000002</v>
      </c>
      <c r="G34" s="138">
        <v>6.7080000000000002</v>
      </c>
      <c r="H34" s="141">
        <v>7.8630000000000004</v>
      </c>
      <c r="I34" s="141">
        <v>8</v>
      </c>
      <c r="J34" s="139">
        <v>8.3379999999999992</v>
      </c>
      <c r="K34" s="142">
        <v>8.65</v>
      </c>
    </row>
    <row r="35" spans="1:11" ht="18" customHeight="1" thickBot="1" x14ac:dyDescent="0.25">
      <c r="A35" s="106" t="s">
        <v>113</v>
      </c>
      <c r="B35" s="212" t="s">
        <v>195</v>
      </c>
      <c r="C35" s="213"/>
      <c r="D35" s="213"/>
      <c r="E35" s="213"/>
      <c r="F35" s="213"/>
      <c r="G35" s="213"/>
      <c r="H35" s="213"/>
      <c r="I35" s="213"/>
      <c r="J35" s="213"/>
      <c r="K35" s="214"/>
    </row>
    <row r="36" spans="1:11" ht="15.75" thickBot="1" x14ac:dyDescent="0.25">
      <c r="A36" s="107" t="s">
        <v>114</v>
      </c>
      <c r="B36" s="136" t="s">
        <v>70</v>
      </c>
      <c r="C36" s="136" t="s">
        <v>59</v>
      </c>
      <c r="D36" s="138">
        <v>4.4720000000000004</v>
      </c>
      <c r="E36" s="138">
        <v>4.4720000000000004</v>
      </c>
      <c r="F36" s="138">
        <v>4.4720000000000004</v>
      </c>
      <c r="G36" s="138">
        <v>4.4720000000000004</v>
      </c>
      <c r="H36" s="139">
        <v>4.4029999999999996</v>
      </c>
      <c r="I36" s="140">
        <v>4.4800000000000004</v>
      </c>
      <c r="J36" s="141">
        <v>4.6689999999999996</v>
      </c>
      <c r="K36" s="141">
        <v>4.8440000000000003</v>
      </c>
    </row>
    <row r="37" spans="1:11" ht="30.75" thickBot="1" x14ac:dyDescent="0.25">
      <c r="A37" s="107" t="s">
        <v>115</v>
      </c>
      <c r="B37" s="136" t="s">
        <v>66</v>
      </c>
      <c r="C37" s="136" t="s">
        <v>59</v>
      </c>
      <c r="D37" s="138">
        <v>6.4290000000000003</v>
      </c>
      <c r="E37" s="138">
        <v>6.4290000000000003</v>
      </c>
      <c r="F37" s="138">
        <v>6.4290000000000003</v>
      </c>
      <c r="G37" s="138">
        <v>6.4290000000000003</v>
      </c>
      <c r="H37" s="139">
        <v>7.234</v>
      </c>
      <c r="I37" s="140">
        <v>7.36</v>
      </c>
      <c r="J37" s="141">
        <v>7.6710000000000003</v>
      </c>
      <c r="K37" s="141">
        <v>7.9580000000000002</v>
      </c>
    </row>
    <row r="38" spans="1:11" ht="15.75" thickBot="1" x14ac:dyDescent="0.25">
      <c r="A38" s="106" t="s">
        <v>116</v>
      </c>
      <c r="B38" s="136" t="s">
        <v>72</v>
      </c>
      <c r="C38" s="136" t="s">
        <v>73</v>
      </c>
      <c r="D38" s="97">
        <v>0</v>
      </c>
      <c r="E38" s="97">
        <v>1493</v>
      </c>
      <c r="F38" s="97">
        <v>0</v>
      </c>
      <c r="G38" s="97">
        <v>5442</v>
      </c>
      <c r="H38" s="97">
        <v>0</v>
      </c>
      <c r="I38" s="97">
        <v>1069</v>
      </c>
      <c r="J38" s="97">
        <v>0</v>
      </c>
      <c r="K38" s="97">
        <v>4989</v>
      </c>
    </row>
    <row r="39" spans="1:11" ht="123" customHeight="1" thickBot="1" x14ac:dyDescent="0.25">
      <c r="A39" s="95">
        <v>4</v>
      </c>
      <c r="B39" s="206" t="s">
        <v>211</v>
      </c>
      <c r="C39" s="207"/>
      <c r="D39" s="207"/>
      <c r="E39" s="207"/>
      <c r="F39" s="207"/>
      <c r="G39" s="207"/>
      <c r="H39" s="207"/>
      <c r="I39" s="207"/>
      <c r="J39" s="207"/>
      <c r="K39" s="208"/>
    </row>
    <row r="40" spans="1:11" ht="15.75" thickBot="1" x14ac:dyDescent="0.25">
      <c r="A40" s="106" t="s">
        <v>117</v>
      </c>
      <c r="B40" s="136" t="s">
        <v>58</v>
      </c>
      <c r="C40" s="136" t="s">
        <v>59</v>
      </c>
      <c r="D40" s="138">
        <v>5.59</v>
      </c>
      <c r="E40" s="138">
        <v>5.59</v>
      </c>
      <c r="F40" s="143">
        <v>5.59</v>
      </c>
      <c r="G40" s="135" t="s">
        <v>77</v>
      </c>
      <c r="H40" s="138">
        <v>6.29</v>
      </c>
      <c r="I40" s="138">
        <v>6.4</v>
      </c>
      <c r="J40" s="143">
        <v>6.67</v>
      </c>
      <c r="K40" s="135" t="s">
        <v>77</v>
      </c>
    </row>
    <row r="41" spans="1:11" ht="18" customHeight="1" thickBot="1" x14ac:dyDescent="0.25">
      <c r="A41" s="106" t="s">
        <v>118</v>
      </c>
      <c r="B41" s="209" t="s">
        <v>193</v>
      </c>
      <c r="C41" s="210"/>
      <c r="D41" s="210"/>
      <c r="E41" s="210"/>
      <c r="F41" s="210"/>
      <c r="G41" s="210"/>
      <c r="H41" s="210"/>
      <c r="I41" s="210"/>
      <c r="J41" s="210"/>
      <c r="K41" s="211"/>
    </row>
    <row r="42" spans="1:11" ht="15.75" thickBot="1" x14ac:dyDescent="0.25">
      <c r="A42" s="107" t="s">
        <v>119</v>
      </c>
      <c r="B42" s="136" t="s">
        <v>61</v>
      </c>
      <c r="C42" s="136" t="s">
        <v>59</v>
      </c>
      <c r="D42" s="138">
        <v>4.4720000000000004</v>
      </c>
      <c r="E42" s="138">
        <v>4.4720000000000004</v>
      </c>
      <c r="F42" s="138">
        <v>4.4720000000000004</v>
      </c>
      <c r="G42" s="133" t="s">
        <v>77</v>
      </c>
      <c r="H42" s="139">
        <v>4.4029999999999996</v>
      </c>
      <c r="I42" s="140">
        <v>4.4800000000000004</v>
      </c>
      <c r="J42" s="141">
        <v>4.6689999999999996</v>
      </c>
      <c r="K42" s="133" t="s">
        <v>77</v>
      </c>
    </row>
    <row r="43" spans="1:11" ht="15.75" thickBot="1" x14ac:dyDescent="0.25">
      <c r="A43" s="107" t="s">
        <v>120</v>
      </c>
      <c r="B43" s="136" t="s">
        <v>63</v>
      </c>
      <c r="C43" s="136" t="s">
        <v>59</v>
      </c>
      <c r="D43" s="138">
        <v>5.59</v>
      </c>
      <c r="E43" s="138">
        <v>5.59</v>
      </c>
      <c r="F43" s="138">
        <v>5.59</v>
      </c>
      <c r="G43" s="133" t="s">
        <v>77</v>
      </c>
      <c r="H43" s="141">
        <v>6.29</v>
      </c>
      <c r="I43" s="141">
        <v>6.4</v>
      </c>
      <c r="J43" s="139">
        <v>6.67</v>
      </c>
      <c r="K43" s="135" t="s">
        <v>77</v>
      </c>
    </row>
    <row r="44" spans="1:11" ht="15.75" thickBot="1" x14ac:dyDescent="0.25">
      <c r="A44" s="107" t="s">
        <v>121</v>
      </c>
      <c r="B44" s="136" t="s">
        <v>64</v>
      </c>
      <c r="C44" s="136" t="s">
        <v>59</v>
      </c>
      <c r="D44" s="138">
        <v>6.7080000000000002</v>
      </c>
      <c r="E44" s="138">
        <v>6.7080000000000002</v>
      </c>
      <c r="F44" s="138">
        <v>6.7080000000000002</v>
      </c>
      <c r="G44" s="133" t="s">
        <v>77</v>
      </c>
      <c r="H44" s="141">
        <v>7.8630000000000004</v>
      </c>
      <c r="I44" s="141">
        <v>8</v>
      </c>
      <c r="J44" s="139">
        <v>8.3379999999999992</v>
      </c>
      <c r="K44" s="135" t="s">
        <v>77</v>
      </c>
    </row>
    <row r="45" spans="1:11" ht="18" customHeight="1" thickBot="1" x14ac:dyDescent="0.25">
      <c r="A45" s="106" t="s">
        <v>122</v>
      </c>
      <c r="B45" s="209" t="s">
        <v>195</v>
      </c>
      <c r="C45" s="210"/>
      <c r="D45" s="210"/>
      <c r="E45" s="210"/>
      <c r="F45" s="210"/>
      <c r="G45" s="210"/>
      <c r="H45" s="210"/>
      <c r="I45" s="210"/>
      <c r="J45" s="210"/>
      <c r="K45" s="211"/>
    </row>
    <row r="46" spans="1:11" ht="15.75" thickBot="1" x14ac:dyDescent="0.25">
      <c r="A46" s="107" t="s">
        <v>123</v>
      </c>
      <c r="B46" s="136" t="s">
        <v>61</v>
      </c>
      <c r="C46" s="136" t="s">
        <v>59</v>
      </c>
      <c r="D46" s="97">
        <v>4.4720000000000004</v>
      </c>
      <c r="E46" s="97">
        <v>4.4720000000000004</v>
      </c>
      <c r="F46" s="97">
        <v>4.4720000000000004</v>
      </c>
      <c r="G46" s="133" t="s">
        <v>77</v>
      </c>
      <c r="H46" s="118">
        <v>4.4029999999999996</v>
      </c>
      <c r="I46" s="140">
        <v>4.4800000000000004</v>
      </c>
      <c r="J46" s="110">
        <v>4.6689999999999996</v>
      </c>
      <c r="K46" s="133" t="s">
        <v>77</v>
      </c>
    </row>
    <row r="47" spans="1:11" ht="30.75" thickBot="1" x14ac:dyDescent="0.25">
      <c r="A47" s="107" t="s">
        <v>124</v>
      </c>
      <c r="B47" s="136" t="s">
        <v>66</v>
      </c>
      <c r="C47" s="136" t="s">
        <v>59</v>
      </c>
      <c r="D47" s="97">
        <v>6.4290000000000003</v>
      </c>
      <c r="E47" s="97">
        <v>6.4290000000000003</v>
      </c>
      <c r="F47" s="97">
        <v>6.4290000000000003</v>
      </c>
      <c r="G47" s="133" t="s">
        <v>77</v>
      </c>
      <c r="H47" s="118">
        <v>7.234</v>
      </c>
      <c r="I47" s="140">
        <v>7.36</v>
      </c>
      <c r="J47" s="110">
        <v>7.6710000000000003</v>
      </c>
      <c r="K47" s="133" t="s">
        <v>77</v>
      </c>
    </row>
    <row r="48" spans="1:11" ht="15.75" thickBot="1" x14ac:dyDescent="0.25">
      <c r="A48" s="106" t="s">
        <v>125</v>
      </c>
      <c r="B48" s="136" t="s">
        <v>72</v>
      </c>
      <c r="C48" s="136" t="s">
        <v>73</v>
      </c>
      <c r="D48" s="97">
        <v>4353</v>
      </c>
      <c r="E48" s="97">
        <v>50</v>
      </c>
      <c r="F48" s="97">
        <v>16255</v>
      </c>
      <c r="G48" s="133" t="s">
        <v>77</v>
      </c>
      <c r="H48" s="97">
        <v>4252</v>
      </c>
      <c r="I48" s="97">
        <v>0</v>
      </c>
      <c r="J48" s="97">
        <v>17651</v>
      </c>
      <c r="K48" s="133" t="s">
        <v>77</v>
      </c>
    </row>
    <row r="49" spans="1:11" ht="78" customHeight="1" thickBot="1" x14ac:dyDescent="0.25">
      <c r="A49" s="95">
        <v>5</v>
      </c>
      <c r="B49" s="206" t="s">
        <v>212</v>
      </c>
      <c r="C49" s="207"/>
      <c r="D49" s="207"/>
      <c r="E49" s="207"/>
      <c r="F49" s="207"/>
      <c r="G49" s="207"/>
      <c r="H49" s="207"/>
      <c r="I49" s="207"/>
      <c r="J49" s="207"/>
      <c r="K49" s="208"/>
    </row>
    <row r="50" spans="1:11" ht="15.75" thickBot="1" x14ac:dyDescent="0.25">
      <c r="A50" s="106" t="s">
        <v>126</v>
      </c>
      <c r="B50" s="248" t="s">
        <v>58</v>
      </c>
      <c r="C50" s="248" t="s">
        <v>59</v>
      </c>
      <c r="D50" s="249"/>
      <c r="E50" s="250">
        <v>5.59</v>
      </c>
      <c r="F50" s="251">
        <v>5.59</v>
      </c>
      <c r="G50" s="252" t="s">
        <v>77</v>
      </c>
      <c r="H50" s="250"/>
      <c r="I50" s="250">
        <v>6.4</v>
      </c>
      <c r="J50" s="251">
        <v>6.67</v>
      </c>
      <c r="K50" s="252" t="s">
        <v>77</v>
      </c>
    </row>
    <row r="51" spans="1:11" ht="18" customHeight="1" thickBot="1" x14ac:dyDescent="0.25">
      <c r="A51" s="106" t="s">
        <v>127</v>
      </c>
      <c r="B51" s="253" t="s">
        <v>193</v>
      </c>
      <c r="C51" s="254"/>
      <c r="D51" s="254"/>
      <c r="E51" s="254"/>
      <c r="F51" s="254"/>
      <c r="G51" s="254"/>
      <c r="H51" s="254"/>
      <c r="I51" s="254"/>
      <c r="J51" s="254"/>
      <c r="K51" s="255"/>
    </row>
    <row r="52" spans="1:11" ht="15.75" thickBot="1" x14ac:dyDescent="0.25">
      <c r="A52" s="107" t="s">
        <v>128</v>
      </c>
      <c r="B52" s="248" t="s">
        <v>61</v>
      </c>
      <c r="C52" s="248" t="s">
        <v>59</v>
      </c>
      <c r="D52" s="249"/>
      <c r="E52" s="256">
        <v>4.4720000000000004</v>
      </c>
      <c r="F52" s="250">
        <v>4.4720000000000004</v>
      </c>
      <c r="G52" s="257" t="s">
        <v>77</v>
      </c>
      <c r="H52" s="258"/>
      <c r="I52" s="259">
        <v>4.4800000000000004</v>
      </c>
      <c r="J52" s="260">
        <v>4.6689999999999996</v>
      </c>
      <c r="K52" s="257" t="s">
        <v>77</v>
      </c>
    </row>
    <row r="53" spans="1:11" ht="15.75" thickBot="1" x14ac:dyDescent="0.25">
      <c r="A53" s="107" t="s">
        <v>129</v>
      </c>
      <c r="B53" s="248" t="s">
        <v>63</v>
      </c>
      <c r="C53" s="248" t="s">
        <v>59</v>
      </c>
      <c r="D53" s="249"/>
      <c r="E53" s="261">
        <v>5.59</v>
      </c>
      <c r="F53" s="247">
        <v>5.59</v>
      </c>
      <c r="G53" s="262" t="s">
        <v>77</v>
      </c>
      <c r="H53" s="263"/>
      <c r="I53" s="263">
        <v>6.4</v>
      </c>
      <c r="J53" s="264">
        <v>6.67</v>
      </c>
      <c r="K53" s="265" t="s">
        <v>77</v>
      </c>
    </row>
    <row r="54" spans="1:11" ht="15.75" thickBot="1" x14ac:dyDescent="0.25">
      <c r="A54" s="107" t="s">
        <v>130</v>
      </c>
      <c r="B54" s="248" t="s">
        <v>64</v>
      </c>
      <c r="C54" s="248" t="s">
        <v>59</v>
      </c>
      <c r="D54" s="249"/>
      <c r="E54" s="261">
        <v>6.7080000000000002</v>
      </c>
      <c r="F54" s="247">
        <v>6.7080000000000002</v>
      </c>
      <c r="G54" s="262" t="s">
        <v>77</v>
      </c>
      <c r="H54" s="263"/>
      <c r="I54" s="263">
        <v>8</v>
      </c>
      <c r="J54" s="264">
        <v>8.3379999999999992</v>
      </c>
      <c r="K54" s="265" t="s">
        <v>77</v>
      </c>
    </row>
    <row r="55" spans="1:11" ht="18" customHeight="1" thickBot="1" x14ac:dyDescent="0.25">
      <c r="A55" s="106" t="s">
        <v>131</v>
      </c>
      <c r="B55" s="253" t="s">
        <v>195</v>
      </c>
      <c r="C55" s="254"/>
      <c r="D55" s="254"/>
      <c r="E55" s="254"/>
      <c r="F55" s="254"/>
      <c r="G55" s="254"/>
      <c r="H55" s="254"/>
      <c r="I55" s="254"/>
      <c r="J55" s="254"/>
      <c r="K55" s="255"/>
    </row>
    <row r="56" spans="1:11" ht="15.75" thickBot="1" x14ac:dyDescent="0.25">
      <c r="A56" s="107" t="s">
        <v>132</v>
      </c>
      <c r="B56" s="248" t="s">
        <v>70</v>
      </c>
      <c r="C56" s="248" t="s">
        <v>59</v>
      </c>
      <c r="D56" s="249"/>
      <c r="E56" s="266">
        <v>4.4720000000000004</v>
      </c>
      <c r="F56" s="267">
        <v>4.4720000000000004</v>
      </c>
      <c r="G56" s="268" t="s">
        <v>77</v>
      </c>
      <c r="H56" s="269"/>
      <c r="I56" s="259">
        <v>4.4800000000000004</v>
      </c>
      <c r="J56" s="270">
        <v>4.6689999999999996</v>
      </c>
      <c r="K56" s="268" t="s">
        <v>77</v>
      </c>
    </row>
    <row r="57" spans="1:11" ht="30.75" thickBot="1" x14ac:dyDescent="0.25">
      <c r="A57" s="107" t="s">
        <v>133</v>
      </c>
      <c r="B57" s="248" t="s">
        <v>66</v>
      </c>
      <c r="C57" s="248" t="s">
        <v>59</v>
      </c>
      <c r="D57" s="249"/>
      <c r="E57" s="271">
        <v>6.4290000000000003</v>
      </c>
      <c r="F57" s="249">
        <v>6.4290000000000003</v>
      </c>
      <c r="G57" s="272" t="s">
        <v>77</v>
      </c>
      <c r="H57" s="273"/>
      <c r="I57" s="274">
        <v>7.36</v>
      </c>
      <c r="J57" s="275">
        <v>7.6710000000000003</v>
      </c>
      <c r="K57" s="272" t="s">
        <v>77</v>
      </c>
    </row>
    <row r="58" spans="1:11" ht="15.75" thickBot="1" x14ac:dyDescent="0.25">
      <c r="A58" s="106" t="s">
        <v>134</v>
      </c>
      <c r="B58" s="248" t="s">
        <v>72</v>
      </c>
      <c r="C58" s="248" t="s">
        <v>73</v>
      </c>
      <c r="D58" s="249"/>
      <c r="E58" s="271">
        <v>5026</v>
      </c>
      <c r="F58" s="249">
        <v>366977</v>
      </c>
      <c r="G58" s="272" t="s">
        <v>77</v>
      </c>
      <c r="H58" s="249"/>
      <c r="I58" s="249">
        <v>3900</v>
      </c>
      <c r="J58" s="249">
        <v>319859</v>
      </c>
      <c r="K58" s="272" t="s">
        <v>77</v>
      </c>
    </row>
    <row r="59" spans="1:11" ht="51" customHeight="1" thickBot="1" x14ac:dyDescent="0.25">
      <c r="A59" s="95">
        <v>6</v>
      </c>
      <c r="B59" s="168" t="s">
        <v>79</v>
      </c>
      <c r="C59" s="169"/>
      <c r="D59" s="169"/>
      <c r="E59" s="169"/>
      <c r="F59" s="169"/>
      <c r="G59" s="169"/>
      <c r="H59" s="169"/>
      <c r="I59" s="169"/>
      <c r="J59" s="169"/>
      <c r="K59" s="170"/>
    </row>
    <row r="60" spans="1:11" ht="15.75" thickBot="1" x14ac:dyDescent="0.25">
      <c r="A60" s="106" t="s">
        <v>135</v>
      </c>
      <c r="B60" s="136" t="s">
        <v>58</v>
      </c>
      <c r="C60" s="136" t="s">
        <v>59</v>
      </c>
      <c r="D60" s="133" t="s">
        <v>77</v>
      </c>
      <c r="E60" s="133" t="s">
        <v>77</v>
      </c>
      <c r="F60" s="133" t="s">
        <v>77</v>
      </c>
      <c r="G60" s="138">
        <v>5.59</v>
      </c>
      <c r="H60" s="133" t="s">
        <v>77</v>
      </c>
      <c r="I60" s="133" t="s">
        <v>77</v>
      </c>
      <c r="J60" s="133" t="s">
        <v>77</v>
      </c>
      <c r="K60" s="138">
        <v>6.92</v>
      </c>
    </row>
    <row r="61" spans="1:11" ht="18" customHeight="1" thickBot="1" x14ac:dyDescent="0.25">
      <c r="A61" s="106" t="s">
        <v>136</v>
      </c>
      <c r="B61" s="209" t="s">
        <v>193</v>
      </c>
      <c r="C61" s="210"/>
      <c r="D61" s="210"/>
      <c r="E61" s="210"/>
      <c r="F61" s="210"/>
      <c r="G61" s="210"/>
      <c r="H61" s="210"/>
      <c r="I61" s="210"/>
      <c r="J61" s="210"/>
      <c r="K61" s="211"/>
    </row>
    <row r="62" spans="1:11" ht="15.75" thickBot="1" x14ac:dyDescent="0.25">
      <c r="A62" s="107" t="s">
        <v>137</v>
      </c>
      <c r="B62" s="136" t="s">
        <v>61</v>
      </c>
      <c r="C62" s="136" t="s">
        <v>59</v>
      </c>
      <c r="D62" s="133" t="s">
        <v>77</v>
      </c>
      <c r="E62" s="133" t="s">
        <v>77</v>
      </c>
      <c r="F62" s="133" t="s">
        <v>77</v>
      </c>
      <c r="G62" s="97">
        <v>4.4720000000000004</v>
      </c>
      <c r="H62" s="133" t="s">
        <v>77</v>
      </c>
      <c r="I62" s="133" t="s">
        <v>77</v>
      </c>
      <c r="J62" s="133" t="s">
        <v>77</v>
      </c>
      <c r="K62" s="97">
        <v>4.8440000000000003</v>
      </c>
    </row>
    <row r="63" spans="1:11" ht="15.75" thickBot="1" x14ac:dyDescent="0.25">
      <c r="A63" s="107" t="s">
        <v>138</v>
      </c>
      <c r="B63" s="136" t="s">
        <v>63</v>
      </c>
      <c r="C63" s="136" t="s">
        <v>59</v>
      </c>
      <c r="D63" s="133" t="s">
        <v>77</v>
      </c>
      <c r="E63" s="133" t="s">
        <v>77</v>
      </c>
      <c r="F63" s="133" t="s">
        <v>77</v>
      </c>
      <c r="G63" s="138">
        <v>5.59</v>
      </c>
      <c r="H63" s="133" t="s">
        <v>77</v>
      </c>
      <c r="I63" s="133" t="s">
        <v>77</v>
      </c>
      <c r="J63" s="133" t="s">
        <v>77</v>
      </c>
      <c r="K63" s="138">
        <v>6.92</v>
      </c>
    </row>
    <row r="64" spans="1:11" ht="15.75" thickBot="1" x14ac:dyDescent="0.25">
      <c r="A64" s="107" t="s">
        <v>139</v>
      </c>
      <c r="B64" s="136" t="s">
        <v>64</v>
      </c>
      <c r="C64" s="136" t="s">
        <v>59</v>
      </c>
      <c r="D64" s="133" t="s">
        <v>77</v>
      </c>
      <c r="E64" s="133" t="s">
        <v>77</v>
      </c>
      <c r="F64" s="133" t="s">
        <v>77</v>
      </c>
      <c r="G64" s="97">
        <v>6.7080000000000002</v>
      </c>
      <c r="H64" s="133" t="s">
        <v>77</v>
      </c>
      <c r="I64" s="133" t="s">
        <v>77</v>
      </c>
      <c r="J64" s="133" t="s">
        <v>77</v>
      </c>
      <c r="K64" s="138">
        <v>8.65</v>
      </c>
    </row>
    <row r="65" spans="1:11" ht="18" customHeight="1" thickBot="1" x14ac:dyDescent="0.25">
      <c r="A65" s="106" t="s">
        <v>140</v>
      </c>
      <c r="B65" s="209" t="s">
        <v>195</v>
      </c>
      <c r="C65" s="210"/>
      <c r="D65" s="210"/>
      <c r="E65" s="210"/>
      <c r="F65" s="210"/>
      <c r="G65" s="210"/>
      <c r="H65" s="210"/>
      <c r="I65" s="210"/>
      <c r="J65" s="210"/>
      <c r="K65" s="211"/>
    </row>
    <row r="66" spans="1:11" ht="15.75" thickBot="1" x14ac:dyDescent="0.25">
      <c r="A66" s="107" t="s">
        <v>141</v>
      </c>
      <c r="B66" s="136" t="s">
        <v>70</v>
      </c>
      <c r="C66" s="136" t="s">
        <v>59</v>
      </c>
      <c r="D66" s="133" t="s">
        <v>77</v>
      </c>
      <c r="E66" s="133" t="s">
        <v>77</v>
      </c>
      <c r="F66" s="133" t="s">
        <v>77</v>
      </c>
      <c r="G66" s="97">
        <v>4.4720000000000004</v>
      </c>
      <c r="H66" s="133" t="s">
        <v>77</v>
      </c>
      <c r="I66" s="133" t="s">
        <v>77</v>
      </c>
      <c r="J66" s="133" t="s">
        <v>77</v>
      </c>
      <c r="K66" s="97">
        <v>4.8440000000000003</v>
      </c>
    </row>
    <row r="67" spans="1:11" ht="30.75" thickBot="1" x14ac:dyDescent="0.25">
      <c r="A67" s="107" t="s">
        <v>142</v>
      </c>
      <c r="B67" s="136" t="s">
        <v>66</v>
      </c>
      <c r="C67" s="136" t="s">
        <v>59</v>
      </c>
      <c r="D67" s="133" t="s">
        <v>77</v>
      </c>
      <c r="E67" s="133" t="s">
        <v>77</v>
      </c>
      <c r="F67" s="133" t="s">
        <v>77</v>
      </c>
      <c r="G67" s="97">
        <v>6.4290000000000003</v>
      </c>
      <c r="H67" s="133" t="s">
        <v>77</v>
      </c>
      <c r="I67" s="133" t="s">
        <v>77</v>
      </c>
      <c r="J67" s="133" t="s">
        <v>77</v>
      </c>
      <c r="K67" s="97">
        <v>7.9580000000000002</v>
      </c>
    </row>
    <row r="68" spans="1:11" ht="15.75" thickBot="1" x14ac:dyDescent="0.25">
      <c r="A68" s="106" t="s">
        <v>143</v>
      </c>
      <c r="B68" s="136" t="s">
        <v>72</v>
      </c>
      <c r="C68" s="136" t="s">
        <v>73</v>
      </c>
      <c r="D68" s="133" t="s">
        <v>77</v>
      </c>
      <c r="E68" s="133" t="s">
        <v>77</v>
      </c>
      <c r="F68" s="133" t="s">
        <v>77</v>
      </c>
      <c r="G68" s="97">
        <v>210586</v>
      </c>
      <c r="H68" s="133" t="s">
        <v>77</v>
      </c>
      <c r="I68" s="133" t="s">
        <v>77</v>
      </c>
      <c r="J68" s="133" t="s">
        <v>77</v>
      </c>
      <c r="K68" s="247">
        <v>214487.70600000001</v>
      </c>
    </row>
    <row r="69" spans="1:11" ht="93" customHeight="1" thickBot="1" x14ac:dyDescent="0.25">
      <c r="A69" s="95">
        <v>7</v>
      </c>
      <c r="B69" s="206" t="s">
        <v>213</v>
      </c>
      <c r="C69" s="207"/>
      <c r="D69" s="207"/>
      <c r="E69" s="207"/>
      <c r="F69" s="207"/>
      <c r="G69" s="207"/>
      <c r="H69" s="207"/>
      <c r="I69" s="207"/>
      <c r="J69" s="207"/>
      <c r="K69" s="208"/>
    </row>
    <row r="70" spans="1:11" ht="15.75" thickBot="1" x14ac:dyDescent="0.25">
      <c r="A70" s="106" t="s">
        <v>144</v>
      </c>
      <c r="B70" s="136" t="s">
        <v>58</v>
      </c>
      <c r="C70" s="136" t="s">
        <v>59</v>
      </c>
      <c r="D70" s="138">
        <v>5.64</v>
      </c>
      <c r="E70" s="138">
        <v>5.71</v>
      </c>
      <c r="F70" s="143">
        <v>5.75</v>
      </c>
      <c r="G70" s="144">
        <v>5.81</v>
      </c>
      <c r="H70" s="138">
        <v>6.34</v>
      </c>
      <c r="I70" s="138">
        <v>6.51</v>
      </c>
      <c r="J70" s="143">
        <v>6.82</v>
      </c>
      <c r="K70" s="144">
        <v>7.21</v>
      </c>
    </row>
    <row r="71" spans="1:11" ht="18" customHeight="1" thickBot="1" x14ac:dyDescent="0.25">
      <c r="A71" s="106" t="s">
        <v>145</v>
      </c>
      <c r="B71" s="209" t="s">
        <v>193</v>
      </c>
      <c r="C71" s="210"/>
      <c r="D71" s="210"/>
      <c r="E71" s="210"/>
      <c r="F71" s="210"/>
      <c r="G71" s="210"/>
      <c r="H71" s="210"/>
      <c r="I71" s="210"/>
      <c r="J71" s="210"/>
      <c r="K71" s="211"/>
    </row>
    <row r="72" spans="1:11" ht="15.75" thickBot="1" x14ac:dyDescent="0.25">
      <c r="A72" s="107" t="s">
        <v>146</v>
      </c>
      <c r="B72" s="136" t="s">
        <v>61</v>
      </c>
      <c r="C72" s="136" t="s">
        <v>59</v>
      </c>
      <c r="D72" s="110">
        <v>3.948</v>
      </c>
      <c r="E72" s="110">
        <v>3.9969999999999999</v>
      </c>
      <c r="F72" s="110">
        <v>4.0250000000000004</v>
      </c>
      <c r="G72" s="110">
        <v>4.0670000000000002</v>
      </c>
      <c r="H72" s="118">
        <v>4.4379999999999997</v>
      </c>
      <c r="I72" s="119">
        <v>4.5570000000000004</v>
      </c>
      <c r="J72" s="110">
        <v>4.774</v>
      </c>
      <c r="K72" s="110">
        <v>5.0469999999999997</v>
      </c>
    </row>
    <row r="73" spans="1:11" ht="15.75" thickBot="1" x14ac:dyDescent="0.25">
      <c r="A73" s="107" t="s">
        <v>147</v>
      </c>
      <c r="B73" s="136" t="s">
        <v>63</v>
      </c>
      <c r="C73" s="136" t="s">
        <v>59</v>
      </c>
      <c r="D73" s="141">
        <v>5.64</v>
      </c>
      <c r="E73" s="141">
        <v>5.71</v>
      </c>
      <c r="F73" s="141">
        <v>5.75</v>
      </c>
      <c r="G73" s="141">
        <v>5.81</v>
      </c>
      <c r="H73" s="141">
        <v>6.34</v>
      </c>
      <c r="I73" s="141">
        <v>6.51</v>
      </c>
      <c r="J73" s="139">
        <v>6.82</v>
      </c>
      <c r="K73" s="142">
        <v>7.21</v>
      </c>
    </row>
    <row r="74" spans="1:11" ht="15.75" thickBot="1" x14ac:dyDescent="0.25">
      <c r="A74" s="107" t="s">
        <v>148</v>
      </c>
      <c r="B74" s="136" t="s">
        <v>81</v>
      </c>
      <c r="C74" s="136" t="s">
        <v>62</v>
      </c>
      <c r="D74" s="141">
        <v>7.05</v>
      </c>
      <c r="E74" s="141">
        <v>7.1379999999999999</v>
      </c>
      <c r="F74" s="141">
        <v>7.1879999999999997</v>
      </c>
      <c r="G74" s="141">
        <v>7.2629999999999999</v>
      </c>
      <c r="H74" s="141">
        <v>7.9249999999999998</v>
      </c>
      <c r="I74" s="141">
        <v>8.1379999999999999</v>
      </c>
      <c r="J74" s="139">
        <v>8.5250000000000004</v>
      </c>
      <c r="K74" s="142">
        <v>9.0129999999999999</v>
      </c>
    </row>
    <row r="75" spans="1:11" ht="18" customHeight="1" thickBot="1" x14ac:dyDescent="0.25">
      <c r="A75" s="106" t="s">
        <v>149</v>
      </c>
      <c r="B75" s="212" t="s">
        <v>195</v>
      </c>
      <c r="C75" s="213"/>
      <c r="D75" s="213"/>
      <c r="E75" s="213"/>
      <c r="F75" s="213"/>
      <c r="G75" s="213"/>
      <c r="H75" s="213"/>
      <c r="I75" s="213"/>
      <c r="J75" s="213"/>
      <c r="K75" s="214"/>
    </row>
    <row r="76" spans="1:11" ht="15.75" thickBot="1" x14ac:dyDescent="0.25">
      <c r="A76" s="107" t="s">
        <v>150</v>
      </c>
      <c r="B76" s="136" t="s">
        <v>61</v>
      </c>
      <c r="C76" s="136" t="s">
        <v>59</v>
      </c>
      <c r="D76" s="118">
        <v>3.948</v>
      </c>
      <c r="E76" s="119">
        <v>3.9969999999999999</v>
      </c>
      <c r="F76" s="110">
        <v>4.0250000000000004</v>
      </c>
      <c r="G76" s="110">
        <v>4.0670000000000002</v>
      </c>
      <c r="H76" s="118">
        <v>4.4379999999999997</v>
      </c>
      <c r="I76" s="119">
        <v>4.5570000000000004</v>
      </c>
      <c r="J76" s="110">
        <v>4.774</v>
      </c>
      <c r="K76" s="110">
        <v>5.0469999999999997</v>
      </c>
    </row>
    <row r="77" spans="1:11" ht="30.75" thickBot="1" x14ac:dyDescent="0.25">
      <c r="A77" s="107" t="s">
        <v>151</v>
      </c>
      <c r="B77" s="136" t="s">
        <v>66</v>
      </c>
      <c r="C77" s="136" t="s">
        <v>59</v>
      </c>
      <c r="D77" s="118">
        <v>6.4859999999999998</v>
      </c>
      <c r="E77" s="119">
        <v>6.5670000000000002</v>
      </c>
      <c r="F77" s="110">
        <v>6.6130000000000004</v>
      </c>
      <c r="G77" s="110">
        <v>6.6820000000000004</v>
      </c>
      <c r="H77" s="118">
        <v>7.2910000000000004</v>
      </c>
      <c r="I77" s="119">
        <v>7.4870000000000001</v>
      </c>
      <c r="J77" s="110">
        <v>7.843</v>
      </c>
      <c r="K77" s="110">
        <v>8.2919999999999998</v>
      </c>
    </row>
    <row r="78" spans="1:11" ht="15.75" thickBot="1" x14ac:dyDescent="0.25">
      <c r="A78" s="106" t="s">
        <v>152</v>
      </c>
      <c r="B78" s="136" t="s">
        <v>72</v>
      </c>
      <c r="C78" s="136" t="s">
        <v>73</v>
      </c>
      <c r="D78" s="97">
        <v>2512</v>
      </c>
      <c r="E78" s="97">
        <v>425</v>
      </c>
      <c r="F78" s="97">
        <v>141193</v>
      </c>
      <c r="G78" s="97">
        <v>240827</v>
      </c>
      <c r="H78" s="97">
        <v>1791</v>
      </c>
      <c r="I78" s="97">
        <v>609</v>
      </c>
      <c r="J78" s="97">
        <v>118657</v>
      </c>
      <c r="K78" s="97">
        <v>237232</v>
      </c>
    </row>
    <row r="79" spans="1:11" ht="63" customHeight="1" thickBot="1" x14ac:dyDescent="0.25">
      <c r="A79" s="95">
        <v>8</v>
      </c>
      <c r="B79" s="206" t="s">
        <v>214</v>
      </c>
      <c r="C79" s="207"/>
      <c r="D79" s="207"/>
      <c r="E79" s="207"/>
      <c r="F79" s="207"/>
      <c r="G79" s="207"/>
      <c r="H79" s="207"/>
      <c r="I79" s="207"/>
      <c r="J79" s="207"/>
      <c r="K79" s="208"/>
    </row>
    <row r="80" spans="1:11" ht="15.75" thickBot="1" x14ac:dyDescent="0.25">
      <c r="A80" s="106" t="s">
        <v>153</v>
      </c>
      <c r="B80" s="136" t="s">
        <v>58</v>
      </c>
      <c r="C80" s="136" t="s">
        <v>59</v>
      </c>
      <c r="D80" s="138">
        <v>5.64</v>
      </c>
      <c r="E80" s="138">
        <v>5.71</v>
      </c>
      <c r="F80" s="143">
        <v>5.75</v>
      </c>
      <c r="G80" s="144">
        <v>5.81</v>
      </c>
      <c r="H80" s="138">
        <v>6.34</v>
      </c>
      <c r="I80" s="138">
        <v>6.51</v>
      </c>
      <c r="J80" s="143">
        <v>6.82</v>
      </c>
      <c r="K80" s="144">
        <v>7.21</v>
      </c>
    </row>
    <row r="81" spans="1:11" ht="18" customHeight="1" thickBot="1" x14ac:dyDescent="0.25">
      <c r="A81" s="106" t="s">
        <v>154</v>
      </c>
      <c r="B81" s="209" t="s">
        <v>193</v>
      </c>
      <c r="C81" s="210"/>
      <c r="D81" s="210"/>
      <c r="E81" s="210"/>
      <c r="F81" s="210"/>
      <c r="G81" s="210"/>
      <c r="H81" s="210"/>
      <c r="I81" s="210"/>
      <c r="J81" s="210"/>
      <c r="K81" s="211"/>
    </row>
    <row r="82" spans="1:11" ht="15.75" thickBot="1" x14ac:dyDescent="0.25">
      <c r="A82" s="107" t="s">
        <v>155</v>
      </c>
      <c r="B82" s="136" t="s">
        <v>61</v>
      </c>
      <c r="C82" s="136" t="s">
        <v>59</v>
      </c>
      <c r="D82" s="110">
        <v>3.948</v>
      </c>
      <c r="E82" s="110">
        <v>3.9969999999999999</v>
      </c>
      <c r="F82" s="110">
        <v>4.0250000000000004</v>
      </c>
      <c r="G82" s="110">
        <v>4.0670000000000002</v>
      </c>
      <c r="H82" s="118">
        <v>4.4379999999999997</v>
      </c>
      <c r="I82" s="119">
        <v>4.5570000000000004</v>
      </c>
      <c r="J82" s="110">
        <v>4.774</v>
      </c>
      <c r="K82" s="110">
        <v>5.0469999999999997</v>
      </c>
    </row>
    <row r="83" spans="1:11" ht="15.75" thickBot="1" x14ac:dyDescent="0.25">
      <c r="A83" s="107" t="s">
        <v>156</v>
      </c>
      <c r="B83" s="136" t="s">
        <v>63</v>
      </c>
      <c r="C83" s="136" t="s">
        <v>59</v>
      </c>
      <c r="D83" s="141">
        <v>5.64</v>
      </c>
      <c r="E83" s="141">
        <v>5.71</v>
      </c>
      <c r="F83" s="141">
        <v>5.75</v>
      </c>
      <c r="G83" s="141">
        <v>5.81</v>
      </c>
      <c r="H83" s="141">
        <v>6.34</v>
      </c>
      <c r="I83" s="141">
        <v>6.51</v>
      </c>
      <c r="J83" s="139">
        <v>6.82</v>
      </c>
      <c r="K83" s="140">
        <v>7.21</v>
      </c>
    </row>
    <row r="84" spans="1:11" ht="15.75" thickBot="1" x14ac:dyDescent="0.25">
      <c r="A84" s="107" t="s">
        <v>157</v>
      </c>
      <c r="B84" s="136" t="s">
        <v>64</v>
      </c>
      <c r="C84" s="136" t="s">
        <v>59</v>
      </c>
      <c r="D84" s="141">
        <v>7.05</v>
      </c>
      <c r="E84" s="141">
        <v>7.1379999999999999</v>
      </c>
      <c r="F84" s="141">
        <v>7.1879999999999997</v>
      </c>
      <c r="G84" s="141">
        <v>7.2629999999999999</v>
      </c>
      <c r="H84" s="141">
        <v>7.9249999999999998</v>
      </c>
      <c r="I84" s="141">
        <v>8.1379999999999999</v>
      </c>
      <c r="J84" s="139">
        <v>8.5250000000000004</v>
      </c>
      <c r="K84" s="142">
        <v>9.0129999999999999</v>
      </c>
    </row>
    <row r="85" spans="1:11" ht="18" customHeight="1" thickBot="1" x14ac:dyDescent="0.25">
      <c r="A85" s="106" t="s">
        <v>158</v>
      </c>
      <c r="B85" s="212" t="s">
        <v>195</v>
      </c>
      <c r="C85" s="213"/>
      <c r="D85" s="213"/>
      <c r="E85" s="213"/>
      <c r="F85" s="213"/>
      <c r="G85" s="213"/>
      <c r="H85" s="213"/>
      <c r="I85" s="213"/>
      <c r="J85" s="213"/>
      <c r="K85" s="214"/>
    </row>
    <row r="86" spans="1:11" ht="15.75" thickBot="1" x14ac:dyDescent="0.25">
      <c r="A86" s="107" t="s">
        <v>159</v>
      </c>
      <c r="B86" s="136" t="s">
        <v>70</v>
      </c>
      <c r="C86" s="136" t="s">
        <v>59</v>
      </c>
      <c r="D86" s="118">
        <v>3.948</v>
      </c>
      <c r="E86" s="119">
        <v>3.9969999999999999</v>
      </c>
      <c r="F86" s="110">
        <v>4.0250000000000004</v>
      </c>
      <c r="G86" s="110">
        <v>4.0670000000000002</v>
      </c>
      <c r="H86" s="118">
        <v>4.4379999999999997</v>
      </c>
      <c r="I86" s="119">
        <v>4.5570000000000004</v>
      </c>
      <c r="J86" s="110">
        <v>4.774</v>
      </c>
      <c r="K86" s="110">
        <v>5.0469999999999997</v>
      </c>
    </row>
    <row r="87" spans="1:11" ht="30.75" thickBot="1" x14ac:dyDescent="0.25">
      <c r="A87" s="107" t="s">
        <v>160</v>
      </c>
      <c r="B87" s="136" t="s">
        <v>66</v>
      </c>
      <c r="C87" s="136" t="s">
        <v>59</v>
      </c>
      <c r="D87" s="118">
        <v>6.4859999999999998</v>
      </c>
      <c r="E87" s="119">
        <v>6.5670000000000002</v>
      </c>
      <c r="F87" s="110">
        <v>6.6130000000000004</v>
      </c>
      <c r="G87" s="110">
        <v>6.6820000000000004</v>
      </c>
      <c r="H87" s="118">
        <v>7.2910000000000004</v>
      </c>
      <c r="I87" s="119">
        <v>7.4870000000000001</v>
      </c>
      <c r="J87" s="110">
        <v>7.843</v>
      </c>
      <c r="K87" s="110">
        <v>8.2919999999999998</v>
      </c>
    </row>
    <row r="88" spans="1:11" ht="15.75" thickBot="1" x14ac:dyDescent="0.25">
      <c r="A88" s="106" t="s">
        <v>161</v>
      </c>
      <c r="B88" s="136" t="s">
        <v>72</v>
      </c>
      <c r="C88" s="136" t="s">
        <v>73</v>
      </c>
      <c r="D88" s="97">
        <v>0</v>
      </c>
      <c r="E88" s="97">
        <v>20495</v>
      </c>
      <c r="F88" s="97">
        <v>46517</v>
      </c>
      <c r="G88" s="97">
        <v>3100</v>
      </c>
      <c r="H88" s="97">
        <v>0</v>
      </c>
      <c r="I88" s="97">
        <v>19685</v>
      </c>
      <c r="J88" s="97">
        <v>35943</v>
      </c>
      <c r="K88" s="97">
        <v>2963</v>
      </c>
    </row>
    <row r="89" spans="1:11" ht="78" customHeight="1" thickBot="1" x14ac:dyDescent="0.25">
      <c r="A89" s="95">
        <v>9</v>
      </c>
      <c r="B89" s="206" t="s">
        <v>215</v>
      </c>
      <c r="C89" s="207"/>
      <c r="D89" s="207"/>
      <c r="E89" s="207"/>
      <c r="F89" s="207"/>
      <c r="G89" s="207"/>
      <c r="H89" s="207"/>
      <c r="I89" s="207"/>
      <c r="J89" s="207"/>
      <c r="K89" s="208"/>
    </row>
    <row r="90" spans="1:11" ht="15.75" thickBot="1" x14ac:dyDescent="0.25">
      <c r="A90" s="106" t="s">
        <v>162</v>
      </c>
      <c r="B90" s="136" t="s">
        <v>58</v>
      </c>
      <c r="C90" s="136" t="s">
        <v>59</v>
      </c>
      <c r="D90" s="138">
        <v>5.92</v>
      </c>
      <c r="E90" s="138">
        <v>6.36</v>
      </c>
      <c r="F90" s="143">
        <v>6.63</v>
      </c>
      <c r="G90" s="144">
        <v>5.81</v>
      </c>
      <c r="H90" s="138">
        <v>6.6</v>
      </c>
      <c r="I90" s="138">
        <v>7.16</v>
      </c>
      <c r="J90" s="143">
        <v>7.64</v>
      </c>
      <c r="K90" s="144">
        <v>7.21</v>
      </c>
    </row>
    <row r="91" spans="1:11" ht="18" customHeight="1" thickBot="1" x14ac:dyDescent="0.25">
      <c r="A91" s="106" t="s">
        <v>163</v>
      </c>
      <c r="B91" s="209" t="s">
        <v>193</v>
      </c>
      <c r="C91" s="210"/>
      <c r="D91" s="210"/>
      <c r="E91" s="210"/>
      <c r="F91" s="210"/>
      <c r="G91" s="210"/>
      <c r="H91" s="210"/>
      <c r="I91" s="210"/>
      <c r="J91" s="210"/>
      <c r="K91" s="211"/>
    </row>
    <row r="92" spans="1:11" ht="15.75" thickBot="1" x14ac:dyDescent="0.25">
      <c r="A92" s="107" t="s">
        <v>164</v>
      </c>
      <c r="B92" s="136" t="s">
        <v>61</v>
      </c>
      <c r="C92" s="136" t="s">
        <v>59</v>
      </c>
      <c r="D92" s="118">
        <v>4.1440000000000001</v>
      </c>
      <c r="E92" s="119">
        <v>4.452</v>
      </c>
      <c r="F92" s="110">
        <v>4.641</v>
      </c>
      <c r="G92" s="110">
        <v>4.0670000000000002</v>
      </c>
      <c r="H92" s="139">
        <v>4.62</v>
      </c>
      <c r="I92" s="119">
        <v>5.0119999999999996</v>
      </c>
      <c r="J92" s="110">
        <v>5.3479999999999999</v>
      </c>
      <c r="K92" s="110">
        <v>5.0469999999999997</v>
      </c>
    </row>
    <row r="93" spans="1:11" ht="15.75" thickBot="1" x14ac:dyDescent="0.25">
      <c r="A93" s="107" t="s">
        <v>165</v>
      </c>
      <c r="B93" s="136" t="s">
        <v>63</v>
      </c>
      <c r="C93" s="136" t="s">
        <v>59</v>
      </c>
      <c r="D93" s="141">
        <v>5.92</v>
      </c>
      <c r="E93" s="141">
        <v>6.36</v>
      </c>
      <c r="F93" s="139">
        <v>6.63</v>
      </c>
      <c r="G93" s="140">
        <v>5.81</v>
      </c>
      <c r="H93" s="141">
        <v>6.6</v>
      </c>
      <c r="I93" s="141">
        <v>7.16</v>
      </c>
      <c r="J93" s="139">
        <v>7.64</v>
      </c>
      <c r="K93" s="140">
        <v>7.21</v>
      </c>
    </row>
    <row r="94" spans="1:11" ht="15.75" thickBot="1" x14ac:dyDescent="0.25">
      <c r="A94" s="107" t="s">
        <v>166</v>
      </c>
      <c r="B94" s="136" t="s">
        <v>64</v>
      </c>
      <c r="C94" s="136" t="s">
        <v>59</v>
      </c>
      <c r="D94" s="141">
        <v>7.4</v>
      </c>
      <c r="E94" s="141">
        <v>7.95</v>
      </c>
      <c r="F94" s="139">
        <v>8.2880000000000003</v>
      </c>
      <c r="G94" s="142">
        <v>7.2629999999999999</v>
      </c>
      <c r="H94" s="141">
        <v>8.25</v>
      </c>
      <c r="I94" s="141">
        <v>8.9499999999999993</v>
      </c>
      <c r="J94" s="139">
        <v>9.5500000000000007</v>
      </c>
      <c r="K94" s="142">
        <v>9.0129999999999999</v>
      </c>
    </row>
    <row r="95" spans="1:11" ht="18" customHeight="1" thickBot="1" x14ac:dyDescent="0.25">
      <c r="A95" s="106" t="s">
        <v>167</v>
      </c>
      <c r="B95" s="212" t="s">
        <v>195</v>
      </c>
      <c r="C95" s="213"/>
      <c r="D95" s="213"/>
      <c r="E95" s="213"/>
      <c r="F95" s="213"/>
      <c r="G95" s="213"/>
      <c r="H95" s="213"/>
      <c r="I95" s="213"/>
      <c r="J95" s="213"/>
      <c r="K95" s="214"/>
    </row>
    <row r="96" spans="1:11" ht="15.75" thickBot="1" x14ac:dyDescent="0.25">
      <c r="A96" s="107" t="s">
        <v>168</v>
      </c>
      <c r="B96" s="136" t="s">
        <v>61</v>
      </c>
      <c r="C96" s="136" t="s">
        <v>59</v>
      </c>
      <c r="D96" s="118">
        <v>4.1440000000000001</v>
      </c>
      <c r="E96" s="119">
        <v>4.452</v>
      </c>
      <c r="F96" s="110">
        <v>4.641</v>
      </c>
      <c r="G96" s="110">
        <v>4.0670000000000002</v>
      </c>
      <c r="H96" s="139">
        <v>4.62</v>
      </c>
      <c r="I96" s="119">
        <v>5.0119999999999996</v>
      </c>
      <c r="J96" s="110">
        <v>5.3479999999999999</v>
      </c>
      <c r="K96" s="110">
        <v>5.0469999999999997</v>
      </c>
    </row>
    <row r="97" spans="1:11" ht="30.75" thickBot="1" x14ac:dyDescent="0.25">
      <c r="A97" s="107" t="s">
        <v>169</v>
      </c>
      <c r="B97" s="136" t="s">
        <v>66</v>
      </c>
      <c r="C97" s="136" t="s">
        <v>59</v>
      </c>
      <c r="D97" s="118">
        <v>6.8079999999999998</v>
      </c>
      <c r="E97" s="119">
        <v>7.3140000000000001</v>
      </c>
      <c r="F97" s="110">
        <v>7.625</v>
      </c>
      <c r="G97" s="110">
        <v>6.6820000000000004</v>
      </c>
      <c r="H97" s="139">
        <v>7.59</v>
      </c>
      <c r="I97" s="119">
        <v>8.234</v>
      </c>
      <c r="J97" s="110">
        <v>8.7859999999999996</v>
      </c>
      <c r="K97" s="110">
        <v>8.2919999999999998</v>
      </c>
    </row>
    <row r="98" spans="1:11" ht="15.75" thickBot="1" x14ac:dyDescent="0.25">
      <c r="A98" s="106" t="s">
        <v>170</v>
      </c>
      <c r="B98" s="136" t="s">
        <v>72</v>
      </c>
      <c r="C98" s="136" t="s">
        <v>73</v>
      </c>
      <c r="D98" s="97">
        <v>217</v>
      </c>
      <c r="E98" s="97">
        <v>0</v>
      </c>
      <c r="F98" s="97">
        <v>2064</v>
      </c>
      <c r="G98" s="97">
        <v>0</v>
      </c>
      <c r="H98" s="97">
        <v>183</v>
      </c>
      <c r="I98" s="97">
        <v>0</v>
      </c>
      <c r="J98" s="97">
        <v>1749</v>
      </c>
      <c r="K98" s="97">
        <v>0</v>
      </c>
    </row>
    <row r="99" spans="1:11" ht="93" customHeight="1" thickBot="1" x14ac:dyDescent="0.25">
      <c r="A99" s="95">
        <v>10</v>
      </c>
      <c r="B99" s="206" t="s">
        <v>216</v>
      </c>
      <c r="C99" s="207"/>
      <c r="D99" s="207"/>
      <c r="E99" s="207"/>
      <c r="F99" s="207"/>
      <c r="G99" s="207"/>
      <c r="H99" s="207"/>
      <c r="I99" s="207"/>
      <c r="J99" s="207"/>
      <c r="K99" s="208"/>
    </row>
    <row r="100" spans="1:11" ht="15.75" thickBot="1" x14ac:dyDescent="0.25">
      <c r="A100" s="106" t="s">
        <v>171</v>
      </c>
      <c r="B100" s="136" t="s">
        <v>58</v>
      </c>
      <c r="C100" s="136" t="s">
        <v>59</v>
      </c>
      <c r="D100" s="138">
        <v>5.92</v>
      </c>
      <c r="E100" s="138">
        <v>6.36</v>
      </c>
      <c r="F100" s="143">
        <v>6.63</v>
      </c>
      <c r="G100" s="144">
        <v>5.81</v>
      </c>
      <c r="H100" s="138">
        <v>6.6</v>
      </c>
      <c r="I100" s="138">
        <v>7.16</v>
      </c>
      <c r="J100" s="143">
        <v>7.64</v>
      </c>
      <c r="K100" s="144">
        <v>7.21</v>
      </c>
    </row>
    <row r="101" spans="1:11" ht="18" customHeight="1" thickBot="1" x14ac:dyDescent="0.25">
      <c r="A101" s="106" t="s">
        <v>172</v>
      </c>
      <c r="B101" s="209" t="s">
        <v>193</v>
      </c>
      <c r="C101" s="210"/>
      <c r="D101" s="210"/>
      <c r="E101" s="210"/>
      <c r="F101" s="210"/>
      <c r="G101" s="210"/>
      <c r="H101" s="210"/>
      <c r="I101" s="210"/>
      <c r="J101" s="210"/>
      <c r="K101" s="211"/>
    </row>
    <row r="102" spans="1:11" ht="15.75" thickBot="1" x14ac:dyDescent="0.25">
      <c r="A102" s="107" t="s">
        <v>173</v>
      </c>
      <c r="B102" s="136" t="s">
        <v>61</v>
      </c>
      <c r="C102" s="136" t="s">
        <v>59</v>
      </c>
      <c r="D102" s="118">
        <v>4.1440000000000001</v>
      </c>
      <c r="E102" s="119">
        <v>4.452</v>
      </c>
      <c r="F102" s="110">
        <v>4.641</v>
      </c>
      <c r="G102" s="110">
        <v>4.0670000000000002</v>
      </c>
      <c r="H102" s="139">
        <v>4.62</v>
      </c>
      <c r="I102" s="119">
        <v>5.0119999999999996</v>
      </c>
      <c r="J102" s="110">
        <v>5.3479999999999999</v>
      </c>
      <c r="K102" s="110">
        <v>5.0469999999999997</v>
      </c>
    </row>
    <row r="103" spans="1:11" ht="15.75" thickBot="1" x14ac:dyDescent="0.25">
      <c r="A103" s="107" t="s">
        <v>174</v>
      </c>
      <c r="B103" s="136" t="s">
        <v>63</v>
      </c>
      <c r="C103" s="136" t="s">
        <v>59</v>
      </c>
      <c r="D103" s="141">
        <v>5.92</v>
      </c>
      <c r="E103" s="141">
        <v>6.36</v>
      </c>
      <c r="F103" s="139">
        <v>6.63</v>
      </c>
      <c r="G103" s="140">
        <v>5.81</v>
      </c>
      <c r="H103" s="141">
        <v>6.6</v>
      </c>
      <c r="I103" s="141">
        <v>7.16</v>
      </c>
      <c r="J103" s="139">
        <v>7.64</v>
      </c>
      <c r="K103" s="140">
        <v>7.21</v>
      </c>
    </row>
    <row r="104" spans="1:11" ht="15.75" thickBot="1" x14ac:dyDescent="0.25">
      <c r="A104" s="107" t="s">
        <v>175</v>
      </c>
      <c r="B104" s="136" t="s">
        <v>64</v>
      </c>
      <c r="C104" s="136" t="s">
        <v>59</v>
      </c>
      <c r="D104" s="141">
        <v>7.4</v>
      </c>
      <c r="E104" s="141">
        <v>7.95</v>
      </c>
      <c r="F104" s="139">
        <v>8.2880000000000003</v>
      </c>
      <c r="G104" s="142">
        <v>7.2629999999999999</v>
      </c>
      <c r="H104" s="141">
        <v>8.25</v>
      </c>
      <c r="I104" s="141">
        <v>8.9499999999999993</v>
      </c>
      <c r="J104" s="139">
        <v>9.5500000000000007</v>
      </c>
      <c r="K104" s="142">
        <v>9.0129999999999999</v>
      </c>
    </row>
    <row r="105" spans="1:11" ht="18" customHeight="1" thickBot="1" x14ac:dyDescent="0.25">
      <c r="A105" s="106" t="s">
        <v>176</v>
      </c>
      <c r="B105" s="212" t="s">
        <v>195</v>
      </c>
      <c r="C105" s="213"/>
      <c r="D105" s="213"/>
      <c r="E105" s="213"/>
      <c r="F105" s="213"/>
      <c r="G105" s="213"/>
      <c r="H105" s="213"/>
      <c r="I105" s="213"/>
      <c r="J105" s="213"/>
      <c r="K105" s="214"/>
    </row>
    <row r="106" spans="1:11" ht="15.75" thickBot="1" x14ac:dyDescent="0.25">
      <c r="A106" s="107" t="s">
        <v>177</v>
      </c>
      <c r="B106" s="136" t="s">
        <v>61</v>
      </c>
      <c r="C106" s="136" t="s">
        <v>59</v>
      </c>
      <c r="D106" s="118">
        <v>4.1440000000000001</v>
      </c>
      <c r="E106" s="119">
        <v>4.452</v>
      </c>
      <c r="F106" s="110">
        <v>4.641</v>
      </c>
      <c r="G106" s="110">
        <v>4.0670000000000002</v>
      </c>
      <c r="H106" s="139">
        <v>4.62</v>
      </c>
      <c r="I106" s="119">
        <v>5.0119999999999996</v>
      </c>
      <c r="J106" s="110">
        <v>5.3479999999999999</v>
      </c>
      <c r="K106" s="110">
        <v>5.0469999999999997</v>
      </c>
    </row>
    <row r="107" spans="1:11" ht="30.75" thickBot="1" x14ac:dyDescent="0.25">
      <c r="A107" s="107" t="s">
        <v>178</v>
      </c>
      <c r="B107" s="136" t="s">
        <v>66</v>
      </c>
      <c r="C107" s="136" t="s">
        <v>59</v>
      </c>
      <c r="D107" s="118">
        <v>6.8079999999999998</v>
      </c>
      <c r="E107" s="119">
        <v>7.3140000000000001</v>
      </c>
      <c r="F107" s="110">
        <v>7.625</v>
      </c>
      <c r="G107" s="110">
        <v>6.6820000000000004</v>
      </c>
      <c r="H107" s="139">
        <v>7.59</v>
      </c>
      <c r="I107" s="119">
        <v>8.234</v>
      </c>
      <c r="J107" s="110">
        <v>8.7859999999999996</v>
      </c>
      <c r="K107" s="110">
        <v>8.2919999999999998</v>
      </c>
    </row>
    <row r="108" spans="1:11" ht="15.75" thickBot="1" x14ac:dyDescent="0.25">
      <c r="A108" s="106" t="s">
        <v>179</v>
      </c>
      <c r="B108" s="136" t="s">
        <v>72</v>
      </c>
      <c r="C108" s="136" t="s">
        <v>73</v>
      </c>
      <c r="D108" s="97">
        <v>0</v>
      </c>
      <c r="E108" s="97">
        <v>0</v>
      </c>
      <c r="F108" s="97">
        <v>2064</v>
      </c>
      <c r="G108" s="97">
        <v>0</v>
      </c>
      <c r="H108" s="97">
        <v>0</v>
      </c>
      <c r="I108" s="97">
        <v>0</v>
      </c>
      <c r="J108" s="97">
        <v>1749</v>
      </c>
      <c r="K108" s="97">
        <v>0</v>
      </c>
    </row>
    <row r="109" spans="1:11" ht="75" hidden="1" customHeight="1" outlineLevel="1" thickBot="1" x14ac:dyDescent="0.25">
      <c r="A109" s="95">
        <v>11</v>
      </c>
      <c r="B109" s="206" t="s">
        <v>85</v>
      </c>
      <c r="C109" s="207"/>
      <c r="D109" s="207"/>
      <c r="E109" s="207"/>
      <c r="F109" s="207"/>
      <c r="G109" s="207"/>
      <c r="H109" s="207"/>
      <c r="I109" s="207"/>
      <c r="J109" s="207"/>
      <c r="K109" s="208"/>
    </row>
    <row r="110" spans="1:11" ht="15.75" hidden="1" outlineLevel="1" thickBot="1" x14ac:dyDescent="0.25">
      <c r="A110" s="106" t="s">
        <v>180</v>
      </c>
      <c r="B110" s="136" t="s">
        <v>58</v>
      </c>
      <c r="C110" s="136" t="s">
        <v>59</v>
      </c>
      <c r="D110" s="137"/>
      <c r="E110" s="137"/>
      <c r="F110" s="137"/>
      <c r="G110" s="137"/>
      <c r="H110" s="137"/>
      <c r="I110" s="137"/>
      <c r="J110" s="137"/>
      <c r="K110" s="137"/>
    </row>
    <row r="111" spans="1:11" ht="18" hidden="1" customHeight="1" outlineLevel="1" thickBot="1" x14ac:dyDescent="0.25">
      <c r="A111" s="106" t="s">
        <v>181</v>
      </c>
      <c r="B111" s="209" t="s">
        <v>193</v>
      </c>
      <c r="C111" s="210"/>
      <c r="D111" s="210"/>
      <c r="E111" s="210"/>
      <c r="F111" s="210"/>
      <c r="G111" s="210"/>
      <c r="H111" s="210"/>
      <c r="I111" s="210"/>
      <c r="J111" s="210"/>
      <c r="K111" s="211"/>
    </row>
    <row r="112" spans="1:11" ht="15.75" hidden="1" outlineLevel="1" thickBot="1" x14ac:dyDescent="0.25">
      <c r="A112" s="107" t="s">
        <v>182</v>
      </c>
      <c r="B112" s="136" t="s">
        <v>61</v>
      </c>
      <c r="C112" s="136" t="s">
        <v>59</v>
      </c>
      <c r="D112" s="137"/>
      <c r="E112" s="137"/>
      <c r="F112" s="137"/>
      <c r="G112" s="137"/>
      <c r="H112" s="137"/>
      <c r="I112" s="137"/>
      <c r="J112" s="137"/>
      <c r="K112" s="137"/>
    </row>
    <row r="113" spans="1:11" ht="15.75" hidden="1" outlineLevel="1" thickBot="1" x14ac:dyDescent="0.25">
      <c r="A113" s="107" t="s">
        <v>183</v>
      </c>
      <c r="B113" s="136" t="s">
        <v>63</v>
      </c>
      <c r="C113" s="136" t="s">
        <v>59</v>
      </c>
      <c r="D113" s="137"/>
      <c r="E113" s="137"/>
      <c r="F113" s="137"/>
      <c r="G113" s="137"/>
      <c r="H113" s="137"/>
      <c r="I113" s="137"/>
      <c r="J113" s="137"/>
      <c r="K113" s="137"/>
    </row>
    <row r="114" spans="1:11" ht="15.75" hidden="1" outlineLevel="1" thickBot="1" x14ac:dyDescent="0.25">
      <c r="A114" s="107" t="s">
        <v>184</v>
      </c>
      <c r="B114" s="136" t="s">
        <v>81</v>
      </c>
      <c r="C114" s="136" t="s">
        <v>59</v>
      </c>
      <c r="D114" s="137"/>
      <c r="E114" s="137"/>
      <c r="F114" s="137"/>
      <c r="G114" s="137"/>
      <c r="H114" s="137"/>
      <c r="I114" s="137"/>
      <c r="J114" s="137"/>
      <c r="K114" s="137"/>
    </row>
    <row r="115" spans="1:11" ht="18" hidden="1" customHeight="1" outlineLevel="1" thickBot="1" x14ac:dyDescent="0.25">
      <c r="A115" s="106" t="s">
        <v>185</v>
      </c>
      <c r="B115" s="209" t="s">
        <v>195</v>
      </c>
      <c r="C115" s="210"/>
      <c r="D115" s="210"/>
      <c r="E115" s="210"/>
      <c r="F115" s="210"/>
      <c r="G115" s="210"/>
      <c r="H115" s="210"/>
      <c r="I115" s="210"/>
      <c r="J115" s="210"/>
      <c r="K115" s="211"/>
    </row>
    <row r="116" spans="1:11" ht="15.75" hidden="1" outlineLevel="1" thickBot="1" x14ac:dyDescent="0.25">
      <c r="A116" s="107" t="s">
        <v>186</v>
      </c>
      <c r="B116" s="136" t="s">
        <v>70</v>
      </c>
      <c r="C116" s="136" t="s">
        <v>59</v>
      </c>
      <c r="D116" s="137"/>
      <c r="E116" s="137"/>
      <c r="F116" s="137"/>
      <c r="G116" s="137"/>
      <c r="H116" s="137"/>
      <c r="I116" s="137"/>
      <c r="J116" s="137"/>
      <c r="K116" s="137"/>
    </row>
    <row r="117" spans="1:11" ht="30.75" hidden="1" outlineLevel="1" thickBot="1" x14ac:dyDescent="0.25">
      <c r="A117" s="107" t="s">
        <v>187</v>
      </c>
      <c r="B117" s="136" t="s">
        <v>66</v>
      </c>
      <c r="C117" s="136" t="s">
        <v>59</v>
      </c>
      <c r="D117" s="137"/>
      <c r="E117" s="137"/>
      <c r="F117" s="137"/>
      <c r="G117" s="137"/>
      <c r="H117" s="137"/>
      <c r="I117" s="137"/>
      <c r="J117" s="137"/>
      <c r="K117" s="137"/>
    </row>
    <row r="118" spans="1:11" ht="15.75" hidden="1" outlineLevel="1" thickBot="1" x14ac:dyDescent="0.25">
      <c r="A118" s="106" t="s">
        <v>188</v>
      </c>
      <c r="B118" s="136" t="s">
        <v>72</v>
      </c>
      <c r="C118" s="136" t="s">
        <v>73</v>
      </c>
      <c r="D118" s="137"/>
      <c r="E118" s="137"/>
      <c r="F118" s="137"/>
      <c r="G118" s="137"/>
      <c r="H118" s="137"/>
      <c r="I118" s="137"/>
      <c r="J118" s="137"/>
      <c r="K118" s="137"/>
    </row>
    <row r="119" spans="1:11" collapsed="1" x14ac:dyDescent="0.2">
      <c r="A119" s="102"/>
    </row>
    <row r="120" spans="1:11" s="109" customFormat="1" ht="19.5" customHeight="1" x14ac:dyDescent="0.2">
      <c r="A120" s="157" t="s">
        <v>86</v>
      </c>
      <c r="B120" s="157"/>
      <c r="C120" s="157"/>
      <c r="D120" s="157"/>
      <c r="E120" s="157"/>
      <c r="F120" s="157"/>
      <c r="G120" s="157"/>
      <c r="H120" s="157"/>
      <c r="I120" s="157"/>
      <c r="J120" s="157"/>
      <c r="K120" s="157"/>
    </row>
    <row r="121" spans="1:11" s="109" customFormat="1" ht="48" customHeight="1" x14ac:dyDescent="0.2">
      <c r="A121" s="157" t="s">
        <v>87</v>
      </c>
      <c r="B121" s="157"/>
      <c r="C121" s="157"/>
      <c r="D121" s="157"/>
      <c r="E121" s="157"/>
      <c r="F121" s="157"/>
      <c r="G121" s="157"/>
      <c r="H121" s="157"/>
      <c r="I121" s="157"/>
      <c r="J121" s="157"/>
      <c r="K121" s="157"/>
    </row>
    <row r="122" spans="1:11" s="109" customFormat="1" ht="19.5" customHeight="1" x14ac:dyDescent="0.2">
      <c r="A122" s="157" t="s">
        <v>88</v>
      </c>
      <c r="B122" s="157"/>
      <c r="C122" s="157"/>
      <c r="D122" s="157"/>
      <c r="E122" s="157"/>
      <c r="F122" s="157"/>
      <c r="G122" s="157"/>
      <c r="H122" s="157"/>
      <c r="I122" s="157"/>
      <c r="J122" s="157"/>
      <c r="K122" s="157"/>
    </row>
    <row r="123" spans="1:11" s="109" customFormat="1" ht="29.25" customHeight="1" x14ac:dyDescent="0.2">
      <c r="A123" s="157" t="s">
        <v>217</v>
      </c>
      <c r="B123" s="157"/>
      <c r="C123" s="157"/>
      <c r="D123" s="157"/>
      <c r="E123" s="157"/>
      <c r="F123" s="157"/>
      <c r="G123" s="157"/>
      <c r="H123" s="157"/>
      <c r="I123" s="157"/>
      <c r="J123" s="157"/>
      <c r="K123" s="157"/>
    </row>
    <row r="124" spans="1:11" s="109" customFormat="1" ht="28.5" customHeight="1" x14ac:dyDescent="0.2">
      <c r="A124" s="157" t="s">
        <v>222</v>
      </c>
      <c r="B124" s="157"/>
      <c r="C124" s="157"/>
      <c r="D124" s="157"/>
      <c r="E124" s="157"/>
      <c r="F124" s="157"/>
      <c r="G124" s="157"/>
      <c r="H124" s="157"/>
      <c r="I124" s="157"/>
      <c r="J124" s="157"/>
      <c r="K124" s="157"/>
    </row>
    <row r="125" spans="1:11" s="109" customFormat="1" ht="13.5" customHeight="1" x14ac:dyDescent="0.2">
      <c r="A125" s="157" t="s">
        <v>218</v>
      </c>
      <c r="B125" s="157"/>
      <c r="C125" s="157"/>
      <c r="D125" s="157"/>
      <c r="E125" s="157"/>
      <c r="F125" s="157"/>
      <c r="G125" s="157"/>
      <c r="H125" s="157"/>
      <c r="I125" s="157"/>
      <c r="J125" s="157"/>
      <c r="K125" s="157"/>
    </row>
    <row r="126" spans="1:11" s="109" customFormat="1" ht="15" customHeight="1" x14ac:dyDescent="0.2">
      <c r="A126" s="157" t="s">
        <v>219</v>
      </c>
      <c r="B126" s="157"/>
      <c r="C126" s="157"/>
      <c r="D126" s="157"/>
      <c r="E126" s="157"/>
      <c r="F126" s="157"/>
      <c r="G126" s="157"/>
      <c r="H126" s="157"/>
      <c r="I126" s="157"/>
      <c r="J126" s="157"/>
      <c r="K126" s="157"/>
    </row>
    <row r="127" spans="1:11" s="109" customFormat="1" ht="15" customHeight="1" x14ac:dyDescent="0.2">
      <c r="A127" s="201" t="s">
        <v>220</v>
      </c>
      <c r="B127" s="201"/>
      <c r="C127" s="201"/>
      <c r="D127" s="201"/>
      <c r="E127" s="201"/>
      <c r="F127" s="201"/>
      <c r="G127" s="201"/>
      <c r="H127" s="201"/>
      <c r="I127" s="201"/>
      <c r="J127" s="201"/>
      <c r="K127" s="201"/>
    </row>
  </sheetData>
  <mergeCells count="51">
    <mergeCell ref="B25:K25"/>
    <mergeCell ref="B5:B8"/>
    <mergeCell ref="C5:C8"/>
    <mergeCell ref="D5:G5"/>
    <mergeCell ref="D6:G6"/>
    <mergeCell ref="H5:K5"/>
    <mergeCell ref="H6:K6"/>
    <mergeCell ref="D7:G7"/>
    <mergeCell ref="H7:K7"/>
    <mergeCell ref="B10:K10"/>
    <mergeCell ref="B12:K12"/>
    <mergeCell ref="B16:K16"/>
    <mergeCell ref="B19:K19"/>
    <mergeCell ref="B21:K21"/>
    <mergeCell ref="B65:K65"/>
    <mergeCell ref="B29:K29"/>
    <mergeCell ref="B31:K31"/>
    <mergeCell ref="B35:K35"/>
    <mergeCell ref="B39:K39"/>
    <mergeCell ref="B41:K41"/>
    <mergeCell ref="B45:K45"/>
    <mergeCell ref="A120:K120"/>
    <mergeCell ref="A121:K121"/>
    <mergeCell ref="A122:K122"/>
    <mergeCell ref="B89:K89"/>
    <mergeCell ref="B91:K91"/>
    <mergeCell ref="B95:K95"/>
    <mergeCell ref="B99:K99"/>
    <mergeCell ref="B101:K101"/>
    <mergeCell ref="B105:K105"/>
    <mergeCell ref="A4:K4"/>
    <mergeCell ref="A5:A8"/>
    <mergeCell ref="B109:K109"/>
    <mergeCell ref="B111:K111"/>
    <mergeCell ref="B115:K115"/>
    <mergeCell ref="B69:K69"/>
    <mergeCell ref="B71:K71"/>
    <mergeCell ref="B75:K75"/>
    <mergeCell ref="B79:K79"/>
    <mergeCell ref="B81:K81"/>
    <mergeCell ref="B85:K85"/>
    <mergeCell ref="B49:K49"/>
    <mergeCell ref="B51:K51"/>
    <mergeCell ref="B55:K55"/>
    <mergeCell ref="B59:K59"/>
    <mergeCell ref="B61:K61"/>
    <mergeCell ref="A123:K123"/>
    <mergeCell ref="A124:K124"/>
    <mergeCell ref="A125:K125"/>
    <mergeCell ref="A126:K126"/>
    <mergeCell ref="A127:K127"/>
  </mergeCells>
  <hyperlinks>
    <hyperlink ref="B59" r:id="rId1" display="consultantplus://offline/ref=487171BFB55B60B2FD0FDA5421EA5BB93B702EA46C59B9317ABEFF2C19C02CB3B06DF654A9D29D2957556248BE4F51437DFE4FB06A7995A1Z1D9X"/>
  </hyperlinks>
  <pageMargins left="0.7" right="0.7" top="0.75" bottom="0.75" header="0.3" footer="0.3"/>
  <pageSetup paperSize="9" scale="64"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view="pageBreakPreview" topLeftCell="A4" zoomScaleNormal="100" zoomScaleSheetLayoutView="100" workbookViewId="0">
      <selection activeCell="B41" sqref="B41"/>
    </sheetView>
  </sheetViews>
  <sheetFormatPr defaultRowHeight="12.75" x14ac:dyDescent="0.2"/>
  <cols>
    <col min="1" max="1" width="7.28515625" style="19" customWidth="1"/>
    <col min="2" max="2" width="56" style="1" customWidth="1"/>
    <col min="3" max="3" width="13.5703125" style="1" customWidth="1"/>
    <col min="4" max="4" width="14" style="1" customWidth="1"/>
    <col min="5" max="5" width="15.85546875" style="1" customWidth="1"/>
    <col min="6" max="6" width="14" style="1" customWidth="1"/>
    <col min="7" max="7" width="17.42578125" style="1" customWidth="1"/>
    <col min="8" max="16384" width="9.140625" style="1"/>
  </cols>
  <sheetData>
    <row r="1" spans="1:7" x14ac:dyDescent="0.2">
      <c r="A1" s="235"/>
      <c r="B1" s="235"/>
      <c r="E1" s="2"/>
      <c r="G1" s="2"/>
    </row>
    <row r="2" spans="1:7" x14ac:dyDescent="0.2">
      <c r="A2" s="236"/>
      <c r="B2" s="236"/>
    </row>
    <row r="3" spans="1:7" ht="18" x14ac:dyDescent="0.25">
      <c r="A3" s="237" t="s">
        <v>3</v>
      </c>
      <c r="B3" s="237"/>
      <c r="C3" s="237"/>
      <c r="D3" s="237"/>
      <c r="E3" s="237"/>
      <c r="F3" s="238"/>
      <c r="G3" s="238"/>
    </row>
    <row r="4" spans="1:7" ht="89.25" customHeight="1" x14ac:dyDescent="0.2">
      <c r="A4" s="239" t="s">
        <v>46</v>
      </c>
      <c r="B4" s="239"/>
      <c r="C4" s="239"/>
      <c r="D4" s="239"/>
      <c r="E4" s="239"/>
      <c r="F4" s="238"/>
      <c r="G4" s="238"/>
    </row>
    <row r="5" spans="1:7" ht="14.25" hidden="1" customHeight="1" x14ac:dyDescent="0.2">
      <c r="A5" s="3"/>
      <c r="B5" s="3"/>
      <c r="C5" s="3"/>
      <c r="D5" s="3"/>
      <c r="E5" s="3"/>
      <c r="F5" s="3"/>
      <c r="G5" s="3"/>
    </row>
    <row r="6" spans="1:7" ht="14.25" customHeight="1" thickBot="1" x14ac:dyDescent="0.25">
      <c r="A6" s="240" t="s">
        <v>11</v>
      </c>
      <c r="B6" s="240"/>
      <c r="C6" s="240"/>
      <c r="D6" s="240"/>
      <c r="E6" s="240"/>
      <c r="F6" s="241"/>
      <c r="G6" s="241"/>
    </row>
    <row r="7" spans="1:7" ht="29.25" customHeight="1" thickBot="1" x14ac:dyDescent="0.25">
      <c r="A7" s="227" t="s">
        <v>0</v>
      </c>
      <c r="B7" s="229" t="s">
        <v>9</v>
      </c>
      <c r="C7" s="231" t="s">
        <v>38</v>
      </c>
      <c r="D7" s="233" t="s">
        <v>37</v>
      </c>
      <c r="E7" s="234"/>
      <c r="F7" s="234"/>
      <c r="G7" s="234"/>
    </row>
    <row r="8" spans="1:7" ht="33.75" customHeight="1" thickBot="1" x14ac:dyDescent="0.25">
      <c r="A8" s="228"/>
      <c r="B8" s="230"/>
      <c r="C8" s="232"/>
      <c r="D8" s="20" t="s">
        <v>39</v>
      </c>
      <c r="E8" s="5" t="s">
        <v>1</v>
      </c>
      <c r="F8" s="4" t="s">
        <v>40</v>
      </c>
      <c r="G8" s="5" t="s">
        <v>1</v>
      </c>
    </row>
    <row r="9" spans="1:7" ht="13.5" thickBot="1" x14ac:dyDescent="0.25">
      <c r="A9" s="6">
        <v>1</v>
      </c>
      <c r="B9" s="7">
        <v>2</v>
      </c>
      <c r="C9" s="23">
        <v>3</v>
      </c>
      <c r="D9" s="21">
        <v>4</v>
      </c>
      <c r="E9" s="5">
        <v>5</v>
      </c>
      <c r="F9" s="8">
        <v>6</v>
      </c>
      <c r="G9" s="5">
        <v>7</v>
      </c>
    </row>
    <row r="10" spans="1:7" ht="13.5" thickBot="1" x14ac:dyDescent="0.25">
      <c r="A10" s="9"/>
      <c r="B10" s="10" t="s">
        <v>10</v>
      </c>
      <c r="C10" s="24"/>
      <c r="D10" s="22"/>
      <c r="E10" s="12"/>
      <c r="F10" s="11"/>
      <c r="G10" s="12"/>
    </row>
    <row r="11" spans="1:7" hidden="1" x14ac:dyDescent="0.2">
      <c r="A11" s="13" t="s">
        <v>2</v>
      </c>
      <c r="B11" s="14" t="s">
        <v>43</v>
      </c>
      <c r="C11" s="83"/>
      <c r="D11" s="84"/>
      <c r="E11" s="85"/>
      <c r="F11" s="40"/>
      <c r="G11" s="85"/>
    </row>
    <row r="12" spans="1:7" hidden="1" x14ac:dyDescent="0.2">
      <c r="A12" s="15"/>
      <c r="B12" s="16" t="s">
        <v>4</v>
      </c>
      <c r="C12" s="87"/>
      <c r="D12" s="88"/>
      <c r="E12" s="81"/>
      <c r="F12" s="38"/>
      <c r="G12" s="81"/>
    </row>
    <row r="13" spans="1:7" hidden="1" x14ac:dyDescent="0.2">
      <c r="A13" s="15"/>
      <c r="B13" s="16" t="s">
        <v>5</v>
      </c>
      <c r="C13" s="87"/>
      <c r="D13" s="88"/>
      <c r="E13" s="81"/>
      <c r="F13" s="38"/>
      <c r="G13" s="81"/>
    </row>
    <row r="14" spans="1:7" hidden="1" x14ac:dyDescent="0.2">
      <c r="A14" s="15"/>
      <c r="B14" s="16" t="s">
        <v>6</v>
      </c>
      <c r="C14" s="87"/>
      <c r="D14" s="88"/>
      <c r="E14" s="81"/>
      <c r="F14" s="38"/>
      <c r="G14" s="81"/>
    </row>
    <row r="15" spans="1:7" hidden="1" x14ac:dyDescent="0.2">
      <c r="A15" s="15"/>
      <c r="B15" s="16" t="s">
        <v>7</v>
      </c>
      <c r="C15" s="79">
        <f>'[1]август 2017 '!$C$156</f>
        <v>12.238</v>
      </c>
      <c r="D15" s="80">
        <f>'[2]январь 2018'!$C$113</f>
        <v>12.238</v>
      </c>
      <c r="E15" s="81">
        <f>D15/C15</f>
        <v>1</v>
      </c>
      <c r="F15" s="80">
        <v>13.882</v>
      </c>
      <c r="G15" s="81">
        <f>F15/D15</f>
        <v>1.1343356757640137</v>
      </c>
    </row>
    <row r="16" spans="1:7" ht="13.5" hidden="1" thickBot="1" x14ac:dyDescent="0.25">
      <c r="A16" s="17"/>
      <c r="B16" s="18" t="s">
        <v>8</v>
      </c>
      <c r="C16" s="53">
        <f>'[1]август 2017 '!$C$159</f>
        <v>13.182</v>
      </c>
      <c r="D16" s="54">
        <f>'[2]январь 2018'!$C$114</f>
        <v>13.182</v>
      </c>
      <c r="E16" s="82">
        <f>D16/C16</f>
        <v>1</v>
      </c>
      <c r="F16" s="80">
        <v>15.294</v>
      </c>
      <c r="G16" s="82">
        <f>F16/D16</f>
        <v>1.1602184797451069</v>
      </c>
    </row>
    <row r="17" spans="1:9" x14ac:dyDescent="0.2">
      <c r="A17" s="13">
        <v>1</v>
      </c>
      <c r="B17" s="14" t="s">
        <v>44</v>
      </c>
      <c r="C17" s="83"/>
      <c r="D17" s="84"/>
      <c r="E17" s="85"/>
      <c r="F17" s="40"/>
      <c r="G17" s="85"/>
    </row>
    <row r="18" spans="1:9" hidden="1" x14ac:dyDescent="0.2">
      <c r="A18" s="15"/>
      <c r="B18" s="16" t="s">
        <v>4</v>
      </c>
      <c r="C18" s="87"/>
      <c r="D18" s="88"/>
      <c r="E18" s="81"/>
      <c r="F18" s="38"/>
      <c r="G18" s="81"/>
    </row>
    <row r="19" spans="1:9" hidden="1" x14ac:dyDescent="0.2">
      <c r="A19" s="15"/>
      <c r="B19" s="16" t="s">
        <v>5</v>
      </c>
      <c r="C19" s="87"/>
      <c r="D19" s="88"/>
      <c r="E19" s="81"/>
      <c r="F19" s="38"/>
      <c r="G19" s="81"/>
    </row>
    <row r="20" spans="1:9" hidden="1" x14ac:dyDescent="0.2">
      <c r="A20" s="15"/>
      <c r="B20" s="16" t="s">
        <v>6</v>
      </c>
      <c r="C20" s="87"/>
      <c r="D20" s="88"/>
      <c r="E20" s="81"/>
      <c r="F20" s="38"/>
      <c r="G20" s="81"/>
    </row>
    <row r="21" spans="1:9" x14ac:dyDescent="0.2">
      <c r="A21" s="15"/>
      <c r="B21" s="16" t="s">
        <v>7</v>
      </c>
      <c r="C21" s="79">
        <v>4</v>
      </c>
      <c r="D21" s="80">
        <v>4</v>
      </c>
      <c r="E21" s="81">
        <f>D21/C21</f>
        <v>1</v>
      </c>
      <c r="F21" s="51">
        <v>4.6289999999999996</v>
      </c>
      <c r="G21" s="81">
        <f>F21/D21</f>
        <v>1.1572499999999999</v>
      </c>
    </row>
    <row r="22" spans="1:9" ht="13.5" thickBot="1" x14ac:dyDescent="0.25">
      <c r="A22" s="17"/>
      <c r="B22" s="18" t="s">
        <v>8</v>
      </c>
      <c r="C22" s="53">
        <v>4</v>
      </c>
      <c r="D22" s="54">
        <v>4</v>
      </c>
      <c r="E22" s="82">
        <f>D22/C22</f>
        <v>1</v>
      </c>
      <c r="F22" s="52">
        <v>4.6289999999999996</v>
      </c>
      <c r="G22" s="82">
        <f>F22/D22</f>
        <v>1.1572499999999999</v>
      </c>
    </row>
    <row r="23" spans="1:9" x14ac:dyDescent="0.2">
      <c r="A23" s="13">
        <v>2</v>
      </c>
      <c r="B23" s="14" t="s">
        <v>41</v>
      </c>
      <c r="C23" s="86"/>
      <c r="D23" s="84"/>
      <c r="E23" s="85"/>
      <c r="F23" s="40"/>
      <c r="G23" s="85"/>
    </row>
    <row r="24" spans="1:9" ht="13.5" thickBot="1" x14ac:dyDescent="0.25">
      <c r="A24" s="17"/>
      <c r="B24" s="18" t="s">
        <v>8</v>
      </c>
      <c r="C24" s="53">
        <f>'[1]август 2017 '!$E$175*1.18</f>
        <v>4.68</v>
      </c>
      <c r="D24" s="54">
        <f>'[2]январь 2018'!$E$130*1.18</f>
        <v>4.68</v>
      </c>
      <c r="E24" s="82">
        <f>D24/C24</f>
        <v>1</v>
      </c>
      <c r="F24" s="52">
        <v>4.68</v>
      </c>
      <c r="G24" s="82">
        <f>F24/D24</f>
        <v>1</v>
      </c>
    </row>
    <row r="25" spans="1:9" x14ac:dyDescent="0.2">
      <c r="A25" s="13">
        <v>3</v>
      </c>
      <c r="B25" s="42" t="s">
        <v>42</v>
      </c>
      <c r="C25" s="86"/>
      <c r="D25" s="84"/>
      <c r="E25" s="85"/>
      <c r="F25" s="40"/>
      <c r="G25" s="85"/>
    </row>
    <row r="26" spans="1:9" ht="13.5" thickBot="1" x14ac:dyDescent="0.25">
      <c r="A26" s="17"/>
      <c r="B26" s="41" t="s">
        <v>8</v>
      </c>
      <c r="C26" s="54">
        <f>C24/0.7</f>
        <v>6.6857142857142859</v>
      </c>
      <c r="D26" s="54">
        <f>D24/0.7</f>
        <v>6.6857142857142859</v>
      </c>
      <c r="E26" s="82">
        <f>D26/C26</f>
        <v>1</v>
      </c>
      <c r="F26" s="54">
        <f>F24/0.7</f>
        <v>6.6857142857142859</v>
      </c>
      <c r="G26" s="82">
        <f>F26/D26</f>
        <v>1</v>
      </c>
    </row>
    <row r="27" spans="1:9" ht="13.5" thickBot="1" x14ac:dyDescent="0.25"/>
    <row r="28" spans="1:9" ht="0.75" customHeight="1" x14ac:dyDescent="0.2">
      <c r="B28" s="64" t="s">
        <v>36</v>
      </c>
      <c r="C28" s="65"/>
      <c r="D28" s="65"/>
      <c r="E28" s="66" t="s">
        <v>12</v>
      </c>
      <c r="F28" s="66" t="s">
        <v>31</v>
      </c>
      <c r="G28" s="67" t="s">
        <v>32</v>
      </c>
    </row>
    <row r="29" spans="1:9" ht="18.75" hidden="1" x14ac:dyDescent="0.3">
      <c r="B29" s="68" t="s">
        <v>33</v>
      </c>
      <c r="C29" s="61"/>
      <c r="D29" s="61"/>
      <c r="E29" s="62">
        <f>F29+G29</f>
        <v>72.597798849685347</v>
      </c>
      <c r="F29" s="63">
        <f>F30+F31</f>
        <v>13.757648700492631</v>
      </c>
      <c r="G29" s="69">
        <f>G30+G31</f>
        <v>58.840150149192709</v>
      </c>
      <c r="I29" s="60" t="e">
        <f>E29+#REF!</f>
        <v>#REF!</v>
      </c>
    </row>
    <row r="30" spans="1:9" hidden="1" x14ac:dyDescent="0.2">
      <c r="B30" s="68" t="s">
        <v>34</v>
      </c>
      <c r="C30" s="61"/>
      <c r="D30" s="61"/>
      <c r="E30" s="63">
        <f>F30+G30</f>
        <v>45.404877336393625</v>
      </c>
      <c r="F30" s="63">
        <f>'[3]2016 (1 полугодие)  '!$K$147</f>
        <v>6.8619687004926337</v>
      </c>
      <c r="G30" s="69">
        <f>'[3]2016 (2 полугодие)'!$K$142</f>
        <v>38.542908635900993</v>
      </c>
    </row>
    <row r="31" spans="1:9" ht="13.5" hidden="1" thickBot="1" x14ac:dyDescent="0.25">
      <c r="B31" s="70" t="s">
        <v>35</v>
      </c>
      <c r="C31" s="71"/>
      <c r="D31" s="71"/>
      <c r="E31" s="72">
        <f>F31+G31</f>
        <v>27.192921513291719</v>
      </c>
      <c r="F31" s="72">
        <f>'[3]2016 (1 полугодие)  '!$K$159</f>
        <v>6.8956799999999978</v>
      </c>
      <c r="G31" s="73">
        <f>'[3]2016 (2 полугодие)'!$K$154</f>
        <v>20.29724151329172</v>
      </c>
    </row>
  </sheetData>
  <mergeCells count="9">
    <mergeCell ref="A7:A8"/>
    <mergeCell ref="B7:B8"/>
    <mergeCell ref="C7:C8"/>
    <mergeCell ref="D7:G7"/>
    <mergeCell ref="A1:B1"/>
    <mergeCell ref="A2:B2"/>
    <mergeCell ref="A3:G3"/>
    <mergeCell ref="A4:G4"/>
    <mergeCell ref="A6:G6"/>
  </mergeCells>
  <pageMargins left="0.74803149606299213" right="0.74803149606299213" top="0.98425196850393704" bottom="0.98425196850393704" header="0.51181102362204722" footer="0.51181102362204722"/>
  <pageSetup paperSize="9" scale="9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view="pageBreakPreview" zoomScaleNormal="100" zoomScaleSheetLayoutView="100" workbookViewId="0">
      <selection activeCell="C36" sqref="C36"/>
    </sheetView>
  </sheetViews>
  <sheetFormatPr defaultRowHeight="12.75" x14ac:dyDescent="0.2"/>
  <cols>
    <col min="1" max="1" width="7.28515625" style="19" customWidth="1"/>
    <col min="2" max="2" width="56" style="1" customWidth="1"/>
    <col min="3" max="3" width="13.5703125" style="1" customWidth="1"/>
    <col min="4" max="4" width="14" style="1" customWidth="1"/>
    <col min="5" max="5" width="15.85546875" style="1" customWidth="1"/>
    <col min="6" max="6" width="14" style="1" customWidth="1"/>
    <col min="7" max="7" width="17.7109375" style="1" customWidth="1"/>
    <col min="8" max="8" width="0.28515625" style="1" customWidth="1"/>
    <col min="9" max="9" width="9.140625" style="1" hidden="1" customWidth="1"/>
    <col min="10" max="16384" width="9.140625" style="1"/>
  </cols>
  <sheetData>
    <row r="1" spans="1:9" x14ac:dyDescent="0.2">
      <c r="A1" s="235"/>
      <c r="B1" s="235"/>
      <c r="E1" s="2"/>
      <c r="G1" s="2"/>
    </row>
    <row r="2" spans="1:9" x14ac:dyDescent="0.2">
      <c r="A2" s="236"/>
      <c r="B2" s="236"/>
    </row>
    <row r="3" spans="1:9" ht="18" x14ac:dyDescent="0.25">
      <c r="A3" s="237" t="s">
        <v>3</v>
      </c>
      <c r="B3" s="237"/>
      <c r="C3" s="237"/>
      <c r="D3" s="237"/>
      <c r="E3" s="237"/>
      <c r="F3" s="238"/>
      <c r="G3" s="238"/>
    </row>
    <row r="4" spans="1:9" ht="87" customHeight="1" x14ac:dyDescent="0.2">
      <c r="A4" s="239" t="s">
        <v>45</v>
      </c>
      <c r="B4" s="239"/>
      <c r="C4" s="239"/>
      <c r="D4" s="239"/>
      <c r="E4" s="239"/>
      <c r="F4" s="238"/>
      <c r="G4" s="238"/>
    </row>
    <row r="5" spans="1:9" ht="14.25" customHeight="1" x14ac:dyDescent="0.2">
      <c r="A5" s="3"/>
      <c r="B5" s="3"/>
      <c r="C5" s="3"/>
      <c r="D5" s="3"/>
      <c r="E5" s="3"/>
      <c r="F5" s="3"/>
      <c r="G5" s="3"/>
    </row>
    <row r="6" spans="1:9" ht="14.25" customHeight="1" thickBot="1" x14ac:dyDescent="0.25">
      <c r="A6" s="240" t="s">
        <v>11</v>
      </c>
      <c r="B6" s="240"/>
      <c r="C6" s="240"/>
      <c r="D6" s="240"/>
      <c r="E6" s="240"/>
      <c r="F6" s="241"/>
      <c r="G6" s="241"/>
    </row>
    <row r="7" spans="1:9" ht="29.25" customHeight="1" thickBot="1" x14ac:dyDescent="0.25">
      <c r="A7" s="227" t="s">
        <v>0</v>
      </c>
      <c r="B7" s="229" t="s">
        <v>9</v>
      </c>
      <c r="C7" s="231" t="s">
        <v>38</v>
      </c>
      <c r="D7" s="233" t="s">
        <v>37</v>
      </c>
      <c r="E7" s="234"/>
      <c r="F7" s="234"/>
      <c r="G7" s="234"/>
    </row>
    <row r="8" spans="1:9" ht="33.75" customHeight="1" thickBot="1" x14ac:dyDescent="0.25">
      <c r="A8" s="228"/>
      <c r="B8" s="230"/>
      <c r="C8" s="232"/>
      <c r="D8" s="20" t="s">
        <v>39</v>
      </c>
      <c r="E8" s="5" t="s">
        <v>1</v>
      </c>
      <c r="F8" s="4" t="s">
        <v>40</v>
      </c>
      <c r="G8" s="5" t="s">
        <v>1</v>
      </c>
    </row>
    <row r="9" spans="1:9" ht="13.5" thickBot="1" x14ac:dyDescent="0.25">
      <c r="A9" s="6">
        <v>1</v>
      </c>
      <c r="B9" s="7">
        <v>2</v>
      </c>
      <c r="C9" s="23">
        <v>3</v>
      </c>
      <c r="D9" s="21">
        <v>4</v>
      </c>
      <c r="E9" s="5">
        <v>5</v>
      </c>
      <c r="F9" s="8">
        <v>6</v>
      </c>
      <c r="G9" s="5">
        <v>7</v>
      </c>
    </row>
    <row r="10" spans="1:9" ht="13.5" thickBot="1" x14ac:dyDescent="0.25">
      <c r="A10" s="9"/>
      <c r="B10" s="10" t="s">
        <v>10</v>
      </c>
      <c r="C10" s="24"/>
      <c r="D10" s="22"/>
      <c r="E10" s="12"/>
      <c r="F10" s="11"/>
      <c r="G10" s="12"/>
    </row>
    <row r="11" spans="1:9" x14ac:dyDescent="0.2">
      <c r="A11" s="13"/>
      <c r="B11" s="14" t="s">
        <v>43</v>
      </c>
      <c r="C11" s="83"/>
      <c r="D11" s="84"/>
      <c r="E11" s="85"/>
      <c r="F11" s="40"/>
      <c r="G11" s="85"/>
    </row>
    <row r="12" spans="1:9" x14ac:dyDescent="0.2">
      <c r="A12" s="15"/>
      <c r="B12" s="16" t="s">
        <v>4</v>
      </c>
      <c r="C12" s="79">
        <f>'[4]2017 (2 полугодие)'!$C$364</f>
        <v>16.854557791534976</v>
      </c>
      <c r="D12" s="79">
        <f>'[4]2018 (1 полугодие)'!$C$346</f>
        <v>20.33173925316018</v>
      </c>
      <c r="E12" s="81">
        <f>D12/C12</f>
        <v>1.2063051137047085</v>
      </c>
      <c r="F12" s="80">
        <f>'[4]2018 (2 полугодие)'!$C$371</f>
        <v>20.587637497195722</v>
      </c>
      <c r="G12" s="81">
        <f>F12/D12</f>
        <v>1.0125861462636929</v>
      </c>
    </row>
    <row r="13" spans="1:9" hidden="1" x14ac:dyDescent="0.2">
      <c r="A13" s="15"/>
      <c r="B13" s="16" t="s">
        <v>5</v>
      </c>
      <c r="C13" s="79">
        <v>0</v>
      </c>
      <c r="D13" s="79">
        <f>'[5]2016 (1 полугодие)  '!$C$337</f>
        <v>0</v>
      </c>
      <c r="E13" s="81" t="e">
        <f>D13/C13</f>
        <v>#DIV/0!</v>
      </c>
      <c r="F13" s="80">
        <v>0</v>
      </c>
      <c r="G13" s="81" t="e">
        <f>F13/D13</f>
        <v>#DIV/0!</v>
      </c>
    </row>
    <row r="14" spans="1:9" x14ac:dyDescent="0.2">
      <c r="A14" s="15"/>
      <c r="B14" s="16" t="s">
        <v>6</v>
      </c>
      <c r="C14" s="79">
        <f>'[4]2017 (2 полугодие)'!$C$366</f>
        <v>19.34988687714781</v>
      </c>
      <c r="D14" s="79">
        <f>'[4]2018 (1 полугодие)'!$C$348</f>
        <v>25.735897445253141</v>
      </c>
      <c r="E14" s="81">
        <f>D14/C14</f>
        <v>1.3300283153410679</v>
      </c>
      <c r="F14" s="80">
        <f>'[4]2018 (2 полугодие)'!$C$373</f>
        <v>26.899990133250267</v>
      </c>
      <c r="G14" s="81">
        <f>F14/D14</f>
        <v>1.0452322554701443</v>
      </c>
      <c r="H14" s="1">
        <f>('[5]2016 (1 полугодие)  '!$D$346-'[5]2016 (1 полугодие)  '!$D$558)/('[5]2016 (1 полугодие)  '!$B$346-'[5]2016 (1 полугодие)  '!$B$558)</f>
        <v>27.723900336231047</v>
      </c>
    </row>
    <row r="15" spans="1:9" x14ac:dyDescent="0.2">
      <c r="A15" s="15"/>
      <c r="B15" s="16" t="s">
        <v>7</v>
      </c>
      <c r="C15" s="79">
        <f>'[4]2017 (2 полугодие)'!$C$367</f>
        <v>16.09073190224678</v>
      </c>
      <c r="D15" s="79">
        <f>'[4]2018 (1 полугодие)'!$C$349</f>
        <v>19.28802357720139</v>
      </c>
      <c r="E15" s="81">
        <f>D15/C15</f>
        <v>1.198703930584299</v>
      </c>
      <c r="F15" s="80">
        <f>'[4]2018 (2 полугодие)'!$C$374</f>
        <v>20.980523847477198</v>
      </c>
      <c r="G15" s="81">
        <f>F15/D15</f>
        <v>1.0877487661450371</v>
      </c>
      <c r="H15" s="1">
        <f>('[5]2016 (2 полугодие)'!$D$368-'[5]2016 (2 полугодие)'!$D$595)/('[5]2016 (2 полугодие)'!$B$368-'[5]2016 (2 полугодие)'!$B$595)</f>
        <v>29.645944781799681</v>
      </c>
      <c r="I15" s="1">
        <f>H15/H14</f>
        <v>1.0693280679218431</v>
      </c>
    </row>
    <row r="16" spans="1:9" ht="13.5" thickBot="1" x14ac:dyDescent="0.25">
      <c r="A16" s="17"/>
      <c r="B16" s="18" t="s">
        <v>8</v>
      </c>
      <c r="C16" s="79">
        <f>'[4]2017 (2 полугодие)'!$C$368</f>
        <v>30.160883099273438</v>
      </c>
      <c r="D16" s="79">
        <f>'[4]2018 (1 полугодие)'!$C$350</f>
        <v>22.358432123114664</v>
      </c>
      <c r="E16" s="82">
        <f>D16/C16</f>
        <v>0.74130561925268257</v>
      </c>
      <c r="F16" s="80">
        <f>'[4]2018 (2 полугодие)'!$C$375</f>
        <v>24.252444534346647</v>
      </c>
      <c r="G16" s="82">
        <f>F16/D16</f>
        <v>1.0847113250518989</v>
      </c>
    </row>
    <row r="17" spans="1:7" x14ac:dyDescent="0.2">
      <c r="A17" s="13">
        <v>1</v>
      </c>
      <c r="B17" s="14" t="s">
        <v>44</v>
      </c>
      <c r="C17" s="83"/>
      <c r="D17" s="84"/>
      <c r="E17" s="85"/>
      <c r="F17" s="40"/>
      <c r="G17" s="85"/>
    </row>
    <row r="18" spans="1:7" x14ac:dyDescent="0.2">
      <c r="A18" s="15"/>
      <c r="B18" s="16" t="s">
        <v>4</v>
      </c>
      <c r="C18" s="79">
        <v>4</v>
      </c>
      <c r="D18" s="80">
        <v>4</v>
      </c>
      <c r="E18" s="81">
        <f>D18/C18</f>
        <v>1</v>
      </c>
      <c r="F18" s="51">
        <v>4.6289999999999996</v>
      </c>
      <c r="G18" s="81">
        <f>F18/D18</f>
        <v>1.1572499999999999</v>
      </c>
    </row>
    <row r="19" spans="1:7" x14ac:dyDescent="0.2">
      <c r="A19" s="15"/>
      <c r="B19" s="16" t="s">
        <v>5</v>
      </c>
      <c r="C19" s="79">
        <v>4</v>
      </c>
      <c r="D19" s="80">
        <v>4</v>
      </c>
      <c r="E19" s="81">
        <f>D19/C19</f>
        <v>1</v>
      </c>
      <c r="F19" s="51">
        <v>4.6289999999999996</v>
      </c>
      <c r="G19" s="81">
        <f>F19/D19</f>
        <v>1.1572499999999999</v>
      </c>
    </row>
    <row r="20" spans="1:7" x14ac:dyDescent="0.2">
      <c r="A20" s="15"/>
      <c r="B20" s="16" t="s">
        <v>6</v>
      </c>
      <c r="C20" s="79">
        <v>4</v>
      </c>
      <c r="D20" s="80">
        <v>4</v>
      </c>
      <c r="E20" s="81">
        <f>D20/C20</f>
        <v>1</v>
      </c>
      <c r="F20" s="51">
        <v>4.6289999999999996</v>
      </c>
      <c r="G20" s="81">
        <f>F20/D20</f>
        <v>1.1572499999999999</v>
      </c>
    </row>
    <row r="21" spans="1:7" x14ac:dyDescent="0.2">
      <c r="A21" s="15"/>
      <c r="B21" s="16" t="s">
        <v>7</v>
      </c>
      <c r="C21" s="79">
        <v>4</v>
      </c>
      <c r="D21" s="80">
        <v>4</v>
      </c>
      <c r="E21" s="81">
        <f>D21/C21</f>
        <v>1</v>
      </c>
      <c r="F21" s="51">
        <v>4.6289999999999996</v>
      </c>
      <c r="G21" s="81">
        <f>F21/D21</f>
        <v>1.1572499999999999</v>
      </c>
    </row>
    <row r="22" spans="1:7" ht="13.5" thickBot="1" x14ac:dyDescent="0.25">
      <c r="A22" s="17"/>
      <c r="B22" s="18" t="s">
        <v>8</v>
      </c>
      <c r="C22" s="53">
        <v>4</v>
      </c>
      <c r="D22" s="80">
        <v>4</v>
      </c>
      <c r="E22" s="82">
        <f>D22/C22</f>
        <v>1</v>
      </c>
      <c r="F22" s="51">
        <v>4.6289999999999996</v>
      </c>
      <c r="G22" s="82">
        <f>F22/D22</f>
        <v>1.1572499999999999</v>
      </c>
    </row>
    <row r="23" spans="1:7" x14ac:dyDescent="0.2">
      <c r="A23" s="13">
        <v>2</v>
      </c>
      <c r="B23" s="14" t="s">
        <v>41</v>
      </c>
      <c r="C23" s="86"/>
      <c r="D23" s="84"/>
      <c r="E23" s="85"/>
      <c r="F23" s="40"/>
      <c r="G23" s="85"/>
    </row>
    <row r="24" spans="1:7" ht="13.5" thickBot="1" x14ac:dyDescent="0.25">
      <c r="A24" s="17"/>
      <c r="B24" s="18" t="s">
        <v>8</v>
      </c>
      <c r="C24" s="53">
        <v>4.68</v>
      </c>
      <c r="D24" s="54">
        <v>4.68</v>
      </c>
      <c r="E24" s="82">
        <f>D24/C24</f>
        <v>1</v>
      </c>
      <c r="F24" s="52">
        <f>'[5]2016 (2 полугодие)'!$P$369*1.18</f>
        <v>4.68</v>
      </c>
      <c r="G24" s="82">
        <f>F24/D24</f>
        <v>1</v>
      </c>
    </row>
    <row r="25" spans="1:7" x14ac:dyDescent="0.2">
      <c r="A25" s="13">
        <v>3</v>
      </c>
      <c r="B25" s="14" t="s">
        <v>42</v>
      </c>
      <c r="C25" s="86"/>
      <c r="D25" s="84"/>
      <c r="E25" s="85"/>
      <c r="F25" s="40"/>
      <c r="G25" s="85"/>
    </row>
    <row r="26" spans="1:7" ht="13.5" thickBot="1" x14ac:dyDescent="0.25">
      <c r="A26" s="17"/>
      <c r="B26" s="18" t="s">
        <v>8</v>
      </c>
      <c r="C26" s="53">
        <f>C24/0.7</f>
        <v>6.6857142857142859</v>
      </c>
      <c r="D26" s="53">
        <f>D24/0.7</f>
        <v>6.6857142857142859</v>
      </c>
      <c r="E26" s="82">
        <f>D26/C26</f>
        <v>1</v>
      </c>
      <c r="F26" s="53">
        <f>F24/0.7</f>
        <v>6.6857142857142859</v>
      </c>
      <c r="G26" s="82">
        <f>F26/D26</f>
        <v>1</v>
      </c>
    </row>
    <row r="28" spans="1:7" ht="3" hidden="1" customHeight="1" x14ac:dyDescent="0.2">
      <c r="B28" s="64" t="s">
        <v>36</v>
      </c>
      <c r="C28" s="65"/>
      <c r="D28" s="65"/>
      <c r="E28" s="66" t="s">
        <v>12</v>
      </c>
      <c r="F28" s="66" t="s">
        <v>31</v>
      </c>
      <c r="G28" s="67" t="s">
        <v>32</v>
      </c>
    </row>
    <row r="29" spans="1:7" ht="18.75" hidden="1" x14ac:dyDescent="0.3">
      <c r="B29" s="68" t="s">
        <v>33</v>
      </c>
      <c r="C29" s="61"/>
      <c r="D29" s="61"/>
      <c r="E29" s="62">
        <f>F29+G29</f>
        <v>2902.0717075539401</v>
      </c>
      <c r="F29" s="63">
        <f>F30+F31</f>
        <v>1407.5521086706772</v>
      </c>
      <c r="G29" s="69">
        <f>G30+G31</f>
        <v>1494.5195988832629</v>
      </c>
    </row>
    <row r="30" spans="1:7" hidden="1" x14ac:dyDescent="0.2">
      <c r="B30" s="68" t="s">
        <v>34</v>
      </c>
      <c r="C30" s="61"/>
      <c r="D30" s="61"/>
      <c r="E30" s="63">
        <f>F30+G30</f>
        <v>1629.7841863973727</v>
      </c>
      <c r="F30" s="63">
        <f>'[3]2016 (1 полугодие)  '!$K$341-'[3]2016 (1 полугодие)  '!$K$556</f>
        <v>755.65526604677586</v>
      </c>
      <c r="G30" s="69">
        <f>'[3]2016 (2 полугодие)'!$K$363-'[3]2016 (2 полугодие)'!$K$589</f>
        <v>874.12892035059679</v>
      </c>
    </row>
    <row r="31" spans="1:7" ht="13.5" hidden="1" thickBot="1" x14ac:dyDescent="0.25">
      <c r="B31" s="70" t="s">
        <v>35</v>
      </c>
      <c r="C31" s="71"/>
      <c r="D31" s="71"/>
      <c r="E31" s="72">
        <f>F31+G31</f>
        <v>1272.2875211565674</v>
      </c>
      <c r="F31" s="72">
        <f>'[3]2016 (1 полугодие)  '!$K$347-'[3]2016 (1 полугодие)  '!$K$559</f>
        <v>651.89684262390131</v>
      </c>
      <c r="G31" s="73">
        <f>'[3]2016 (2 полугодие)'!$K$369-'[3]2016 (2 полугодие)'!$K$602</f>
        <v>620.39067853266602</v>
      </c>
    </row>
  </sheetData>
  <mergeCells count="9">
    <mergeCell ref="A7:A8"/>
    <mergeCell ref="B7:B8"/>
    <mergeCell ref="C7:C8"/>
    <mergeCell ref="D7:G7"/>
    <mergeCell ref="A1:B1"/>
    <mergeCell ref="A2:B2"/>
    <mergeCell ref="A3:G3"/>
    <mergeCell ref="A4:G4"/>
    <mergeCell ref="A6:G6"/>
  </mergeCells>
  <phoneticPr fontId="2" type="noConversion"/>
  <pageMargins left="0.74803149606299213" right="0.74803149606299213" top="0.98425196850393704" bottom="0.98425196850393704" header="0.51181102362204722" footer="0.51181102362204722"/>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5"/>
  <sheetViews>
    <sheetView view="pageBreakPreview" zoomScaleNormal="100" zoomScaleSheetLayoutView="100" workbookViewId="0">
      <selection activeCell="A4" sqref="A4:K4"/>
    </sheetView>
  </sheetViews>
  <sheetFormatPr defaultRowHeight="12.75" outlineLevelRow="1" x14ac:dyDescent="0.2"/>
  <cols>
    <col min="1" max="1" width="10" style="90" customWidth="1"/>
    <col min="2" max="2" width="56" style="1" customWidth="1"/>
    <col min="3" max="3" width="10.85546875" style="1" customWidth="1"/>
    <col min="4" max="4" width="9.28515625" style="1" customWidth="1"/>
    <col min="5" max="5" width="9" style="1" customWidth="1"/>
    <col min="6" max="6" width="9.85546875" style="1" customWidth="1"/>
    <col min="7" max="7" width="10" style="1" customWidth="1"/>
    <col min="8" max="16384" width="9.140625" style="1"/>
  </cols>
  <sheetData>
    <row r="1" spans="1:16" x14ac:dyDescent="0.2">
      <c r="A1" s="235"/>
      <c r="B1" s="235"/>
      <c r="E1" s="2"/>
      <c r="G1" s="2"/>
    </row>
    <row r="2" spans="1:16" x14ac:dyDescent="0.2">
      <c r="A2" s="236"/>
      <c r="B2" s="236"/>
    </row>
    <row r="3" spans="1:16" ht="18" x14ac:dyDescent="0.25">
      <c r="A3" s="237"/>
      <c r="B3" s="237"/>
      <c r="C3" s="237"/>
      <c r="D3" s="237"/>
      <c r="E3" s="237"/>
      <c r="F3" s="238"/>
      <c r="G3" s="238"/>
    </row>
    <row r="4" spans="1:16" ht="96.75" customHeight="1" x14ac:dyDescent="0.2">
      <c r="A4" s="244" t="s">
        <v>227</v>
      </c>
      <c r="B4" s="244"/>
      <c r="C4" s="244"/>
      <c r="D4" s="244"/>
      <c r="E4" s="244"/>
      <c r="F4" s="244"/>
      <c r="G4" s="244"/>
      <c r="H4" s="244"/>
      <c r="I4" s="244"/>
      <c r="J4" s="244"/>
      <c r="K4" s="244"/>
      <c r="P4" s="103"/>
    </row>
    <row r="5" spans="1:16" ht="13.5" customHeight="1" thickBot="1" x14ac:dyDescent="0.25">
      <c r="A5" s="91"/>
      <c r="B5" s="91"/>
      <c r="C5" s="91"/>
      <c r="D5" s="91"/>
      <c r="E5" s="91"/>
      <c r="F5" s="89"/>
      <c r="G5" s="89"/>
    </row>
    <row r="6" spans="1:16" ht="29.25" customHeight="1" x14ac:dyDescent="0.2">
      <c r="A6" s="159" t="s">
        <v>0</v>
      </c>
      <c r="B6" s="159" t="s">
        <v>205</v>
      </c>
      <c r="C6" s="159" t="s">
        <v>47</v>
      </c>
      <c r="D6" s="171" t="s">
        <v>48</v>
      </c>
      <c r="E6" s="172"/>
      <c r="F6" s="172"/>
      <c r="G6" s="173"/>
      <c r="H6" s="171" t="s">
        <v>49</v>
      </c>
      <c r="I6" s="172"/>
      <c r="J6" s="172"/>
      <c r="K6" s="173"/>
    </row>
    <row r="7" spans="1:16" ht="33.75" customHeight="1" thickBot="1" x14ac:dyDescent="0.25">
      <c r="A7" s="160"/>
      <c r="B7" s="160"/>
      <c r="C7" s="160"/>
      <c r="D7" s="174" t="s">
        <v>50</v>
      </c>
      <c r="E7" s="175"/>
      <c r="F7" s="175"/>
      <c r="G7" s="176"/>
      <c r="H7" s="174" t="s">
        <v>51</v>
      </c>
      <c r="I7" s="175"/>
      <c r="J7" s="175"/>
      <c r="K7" s="176"/>
    </row>
    <row r="8" spans="1:16" ht="14.25" customHeight="1" thickBot="1" x14ac:dyDescent="0.25">
      <c r="A8" s="160"/>
      <c r="B8" s="160"/>
      <c r="C8" s="160"/>
      <c r="D8" s="177" t="s">
        <v>52</v>
      </c>
      <c r="E8" s="178"/>
      <c r="F8" s="178"/>
      <c r="G8" s="179"/>
      <c r="H8" s="177" t="s">
        <v>52</v>
      </c>
      <c r="I8" s="178"/>
      <c r="J8" s="178"/>
      <c r="K8" s="179"/>
    </row>
    <row r="9" spans="1:16" ht="13.5" thickBot="1" x14ac:dyDescent="0.25">
      <c r="A9" s="161"/>
      <c r="B9" s="161"/>
      <c r="C9" s="161"/>
      <c r="D9" s="93" t="s">
        <v>53</v>
      </c>
      <c r="E9" s="94" t="s">
        <v>54</v>
      </c>
      <c r="F9" s="94" t="s">
        <v>55</v>
      </c>
      <c r="G9" s="94" t="s">
        <v>56</v>
      </c>
      <c r="H9" s="93" t="s">
        <v>53</v>
      </c>
      <c r="I9" s="93" t="s">
        <v>54</v>
      </c>
      <c r="J9" s="93" t="s">
        <v>55</v>
      </c>
      <c r="K9" s="93" t="s">
        <v>56</v>
      </c>
    </row>
    <row r="10" spans="1:16" ht="13.5" customHeight="1" thickBot="1" x14ac:dyDescent="0.25">
      <c r="A10" s="95">
        <v>1</v>
      </c>
      <c r="B10" s="93">
        <v>2</v>
      </c>
      <c r="C10" s="93">
        <v>3</v>
      </c>
      <c r="D10" s="93">
        <v>4</v>
      </c>
      <c r="E10" s="93">
        <v>5</v>
      </c>
      <c r="F10" s="93">
        <v>6</v>
      </c>
      <c r="G10" s="93">
        <v>7</v>
      </c>
      <c r="H10" s="93">
        <v>8</v>
      </c>
      <c r="I10" s="93">
        <v>9</v>
      </c>
      <c r="J10" s="93">
        <v>10</v>
      </c>
      <c r="K10" s="93">
        <v>11</v>
      </c>
    </row>
    <row r="11" spans="1:16" ht="18.75" customHeight="1" thickBot="1" x14ac:dyDescent="0.25">
      <c r="A11" s="95">
        <v>1</v>
      </c>
      <c r="B11" s="165" t="s">
        <v>57</v>
      </c>
      <c r="C11" s="166"/>
      <c r="D11" s="166"/>
      <c r="E11" s="166"/>
      <c r="F11" s="166"/>
      <c r="G11" s="166"/>
      <c r="H11" s="166"/>
      <c r="I11" s="166"/>
      <c r="J11" s="166"/>
      <c r="K11" s="167"/>
      <c r="L11" s="39"/>
      <c r="M11" s="75"/>
    </row>
    <row r="12" spans="1:16" ht="13.5" customHeight="1" thickBot="1" x14ac:dyDescent="0.25">
      <c r="A12" s="106" t="s">
        <v>91</v>
      </c>
      <c r="B12" s="96" t="s">
        <v>58</v>
      </c>
      <c r="C12" s="96" t="s">
        <v>59</v>
      </c>
      <c r="D12" s="97"/>
      <c r="E12" s="97"/>
      <c r="F12" s="97"/>
      <c r="G12" s="97">
        <v>26.632999999999999</v>
      </c>
      <c r="H12" s="97"/>
      <c r="I12" s="97"/>
      <c r="J12" s="97"/>
      <c r="K12" s="97">
        <v>26.949000000000002</v>
      </c>
      <c r="L12" s="76"/>
      <c r="M12" s="75"/>
    </row>
    <row r="13" spans="1:16" ht="13.5" customHeight="1" thickBot="1" x14ac:dyDescent="0.25">
      <c r="A13" s="106" t="s">
        <v>92</v>
      </c>
      <c r="B13" s="165" t="s">
        <v>60</v>
      </c>
      <c r="C13" s="166"/>
      <c r="D13" s="166"/>
      <c r="E13" s="166"/>
      <c r="F13" s="166"/>
      <c r="G13" s="166"/>
      <c r="H13" s="166"/>
      <c r="I13" s="166"/>
      <c r="J13" s="166"/>
      <c r="K13" s="167"/>
      <c r="L13" s="39"/>
      <c r="M13" s="75"/>
    </row>
    <row r="14" spans="1:16" ht="13.5" customHeight="1" thickBot="1" x14ac:dyDescent="0.25">
      <c r="A14" s="107" t="s">
        <v>93</v>
      </c>
      <c r="B14" s="96" t="s">
        <v>61</v>
      </c>
      <c r="C14" s="96" t="s">
        <v>62</v>
      </c>
      <c r="D14" s="97"/>
      <c r="E14" s="97"/>
      <c r="F14" s="97"/>
      <c r="G14" s="97">
        <v>19.294</v>
      </c>
      <c r="H14" s="97"/>
      <c r="I14" s="97"/>
      <c r="J14" s="97"/>
      <c r="K14" s="97">
        <v>19.515000000000001</v>
      </c>
      <c r="L14" s="39"/>
      <c r="M14" s="75"/>
    </row>
    <row r="15" spans="1:16" ht="13.5" customHeight="1" thickBot="1" x14ac:dyDescent="0.25">
      <c r="A15" s="107" t="s">
        <v>94</v>
      </c>
      <c r="B15" s="96" t="s">
        <v>63</v>
      </c>
      <c r="C15" s="96" t="s">
        <v>62</v>
      </c>
      <c r="D15" s="97"/>
      <c r="E15" s="97"/>
      <c r="F15" s="97"/>
      <c r="G15" s="97">
        <v>26.632999999999999</v>
      </c>
      <c r="H15" s="97"/>
      <c r="I15" s="97"/>
      <c r="J15" s="97"/>
      <c r="K15" s="97">
        <v>26.949000000000002</v>
      </c>
      <c r="L15" s="39"/>
      <c r="M15" s="75"/>
    </row>
    <row r="16" spans="1:16" ht="13.5" thickBot="1" x14ac:dyDescent="0.25">
      <c r="A16" s="107" t="s">
        <v>95</v>
      </c>
      <c r="B16" s="96" t="s">
        <v>64</v>
      </c>
      <c r="C16" s="96" t="s">
        <v>62</v>
      </c>
      <c r="D16" s="97"/>
      <c r="E16" s="97"/>
      <c r="F16" s="97"/>
      <c r="G16" s="97">
        <v>32.749000000000002</v>
      </c>
      <c r="H16" s="97"/>
      <c r="I16" s="97"/>
      <c r="J16" s="97"/>
      <c r="K16" s="97">
        <v>34.383000000000003</v>
      </c>
      <c r="L16" s="77"/>
      <c r="M16" s="75"/>
    </row>
    <row r="17" spans="1:13" ht="15.75" customHeight="1" thickBot="1" x14ac:dyDescent="0.25">
      <c r="A17" s="106" t="s">
        <v>96</v>
      </c>
      <c r="B17" s="165" t="s">
        <v>65</v>
      </c>
      <c r="C17" s="166"/>
      <c r="D17" s="166"/>
      <c r="E17" s="166"/>
      <c r="F17" s="166"/>
      <c r="G17" s="166"/>
      <c r="H17" s="166"/>
      <c r="I17" s="166"/>
      <c r="J17" s="166"/>
      <c r="K17" s="167"/>
      <c r="L17" s="77"/>
      <c r="M17" s="75"/>
    </row>
    <row r="18" spans="1:13" ht="13.5" thickBot="1" x14ac:dyDescent="0.25">
      <c r="A18" s="107" t="s">
        <v>97</v>
      </c>
      <c r="B18" s="96" t="s">
        <v>61</v>
      </c>
      <c r="C18" s="96" t="s">
        <v>62</v>
      </c>
      <c r="D18" s="97"/>
      <c r="E18" s="97"/>
      <c r="F18" s="97"/>
      <c r="G18" s="97">
        <v>19.294</v>
      </c>
      <c r="H18" s="97"/>
      <c r="I18" s="97"/>
      <c r="J18" s="97"/>
      <c r="K18" s="97">
        <v>19.515000000000001</v>
      </c>
      <c r="L18" s="77"/>
      <c r="M18" s="75"/>
    </row>
    <row r="19" spans="1:13" ht="13.5" thickBot="1" x14ac:dyDescent="0.25">
      <c r="A19" s="107" t="s">
        <v>98</v>
      </c>
      <c r="B19" s="96" t="s">
        <v>66</v>
      </c>
      <c r="C19" s="96" t="s">
        <v>62</v>
      </c>
      <c r="D19" s="97"/>
      <c r="E19" s="97"/>
      <c r="F19" s="97"/>
      <c r="G19" s="97">
        <v>30.302</v>
      </c>
      <c r="H19" s="97"/>
      <c r="I19" s="97"/>
      <c r="J19" s="97"/>
      <c r="K19" s="97">
        <v>30.666</v>
      </c>
      <c r="L19" s="77"/>
      <c r="M19" s="75"/>
    </row>
    <row r="20" spans="1:13" ht="28.5" customHeight="1" thickBot="1" x14ac:dyDescent="0.25">
      <c r="A20" s="95">
        <v>2</v>
      </c>
      <c r="B20" s="162" t="s">
        <v>67</v>
      </c>
      <c r="C20" s="163"/>
      <c r="D20" s="163"/>
      <c r="E20" s="163"/>
      <c r="F20" s="163"/>
      <c r="G20" s="163"/>
      <c r="H20" s="163"/>
      <c r="I20" s="163"/>
      <c r="J20" s="163"/>
      <c r="K20" s="164"/>
      <c r="L20" s="77"/>
      <c r="M20" s="75"/>
    </row>
    <row r="21" spans="1:13" ht="13.5" thickBot="1" x14ac:dyDescent="0.25">
      <c r="A21" s="106" t="s">
        <v>99</v>
      </c>
      <c r="B21" s="96" t="s">
        <v>68</v>
      </c>
      <c r="C21" s="96" t="s">
        <v>59</v>
      </c>
      <c r="D21" s="96"/>
      <c r="E21" s="96"/>
      <c r="F21" s="96"/>
      <c r="G21" s="138">
        <v>5.59</v>
      </c>
      <c r="H21" s="96"/>
      <c r="I21" s="96"/>
      <c r="J21" s="96"/>
      <c r="K21" s="138">
        <v>6.92</v>
      </c>
      <c r="L21" s="78"/>
      <c r="M21" s="75"/>
    </row>
    <row r="22" spans="1:13" ht="15.75" customHeight="1" thickBot="1" x14ac:dyDescent="0.25">
      <c r="A22" s="106" t="s">
        <v>100</v>
      </c>
      <c r="B22" s="165" t="s">
        <v>69</v>
      </c>
      <c r="C22" s="166"/>
      <c r="D22" s="166"/>
      <c r="E22" s="166"/>
      <c r="F22" s="166"/>
      <c r="G22" s="166"/>
      <c r="H22" s="166"/>
      <c r="I22" s="166"/>
      <c r="J22" s="166"/>
      <c r="K22" s="167"/>
      <c r="L22" s="75"/>
      <c r="M22" s="75"/>
    </row>
    <row r="23" spans="1:13" ht="13.5" thickBot="1" x14ac:dyDescent="0.25">
      <c r="A23" s="107" t="s">
        <v>101</v>
      </c>
      <c r="B23" s="96" t="s">
        <v>70</v>
      </c>
      <c r="C23" s="96" t="s">
        <v>59</v>
      </c>
      <c r="D23" s="96"/>
      <c r="E23" s="96"/>
      <c r="F23" s="96"/>
      <c r="G23" s="97">
        <v>4.4720000000000004</v>
      </c>
      <c r="H23" s="97"/>
      <c r="I23" s="97"/>
      <c r="J23" s="97"/>
      <c r="K23" s="97">
        <v>4.8440000000000003</v>
      </c>
    </row>
    <row r="24" spans="1:13" ht="13.5" thickBot="1" x14ac:dyDescent="0.25">
      <c r="A24" s="107" t="s">
        <v>102</v>
      </c>
      <c r="B24" s="96" t="s">
        <v>63</v>
      </c>
      <c r="C24" s="96" t="s">
        <v>59</v>
      </c>
      <c r="D24" s="96"/>
      <c r="E24" s="96"/>
      <c r="F24" s="96"/>
      <c r="G24" s="138">
        <v>5.59</v>
      </c>
      <c r="H24" s="138"/>
      <c r="I24" s="138"/>
      <c r="J24" s="138"/>
      <c r="K24" s="138">
        <v>6.92</v>
      </c>
    </row>
    <row r="25" spans="1:13" ht="13.5" thickBot="1" x14ac:dyDescent="0.25">
      <c r="A25" s="107" t="s">
        <v>103</v>
      </c>
      <c r="B25" s="96" t="s">
        <v>64</v>
      </c>
      <c r="C25" s="96" t="s">
        <v>59</v>
      </c>
      <c r="D25" s="96"/>
      <c r="E25" s="96"/>
      <c r="F25" s="96"/>
      <c r="G25" s="97">
        <v>6.7080000000000002</v>
      </c>
      <c r="H25" s="97"/>
      <c r="I25" s="97"/>
      <c r="J25" s="97"/>
      <c r="K25" s="97">
        <v>8.65</v>
      </c>
    </row>
    <row r="26" spans="1:13" ht="15.75" customHeight="1" thickBot="1" x14ac:dyDescent="0.25">
      <c r="A26" s="106" t="s">
        <v>104</v>
      </c>
      <c r="B26" s="165" t="s">
        <v>71</v>
      </c>
      <c r="C26" s="166"/>
      <c r="D26" s="166"/>
      <c r="E26" s="166"/>
      <c r="F26" s="166"/>
      <c r="G26" s="166"/>
      <c r="H26" s="166"/>
      <c r="I26" s="166"/>
      <c r="J26" s="166"/>
      <c r="K26" s="167"/>
    </row>
    <row r="27" spans="1:13" ht="16.5" customHeight="1" thickBot="1" x14ac:dyDescent="0.25">
      <c r="A27" s="107" t="s">
        <v>105</v>
      </c>
      <c r="B27" s="96" t="s">
        <v>61</v>
      </c>
      <c r="C27" s="96" t="s">
        <v>59</v>
      </c>
      <c r="D27" s="96"/>
      <c r="E27" s="96"/>
      <c r="F27" s="96"/>
      <c r="G27" s="97">
        <v>4.4720000000000004</v>
      </c>
      <c r="H27" s="97"/>
      <c r="I27" s="97"/>
      <c r="J27" s="97"/>
      <c r="K27" s="97">
        <v>4.8440000000000003</v>
      </c>
    </row>
    <row r="28" spans="1:13" ht="14.25" customHeight="1" thickBot="1" x14ac:dyDescent="0.25">
      <c r="A28" s="107" t="s">
        <v>106</v>
      </c>
      <c r="B28" s="96" t="s">
        <v>66</v>
      </c>
      <c r="C28" s="96" t="s">
        <v>59</v>
      </c>
      <c r="D28" s="96"/>
      <c r="E28" s="96"/>
      <c r="F28" s="96"/>
      <c r="G28" s="97">
        <v>6.4290000000000003</v>
      </c>
      <c r="H28" s="97"/>
      <c r="I28" s="97"/>
      <c r="J28" s="97"/>
      <c r="K28" s="97">
        <v>7.9580000000000002</v>
      </c>
    </row>
    <row r="29" spans="1:13" ht="12.75" customHeight="1" thickBot="1" x14ac:dyDescent="0.25">
      <c r="A29" s="106" t="s">
        <v>107</v>
      </c>
      <c r="B29" s="96" t="s">
        <v>72</v>
      </c>
      <c r="C29" s="96" t="s">
        <v>73</v>
      </c>
      <c r="D29" s="96"/>
      <c r="E29" s="96"/>
      <c r="F29" s="96"/>
      <c r="G29" s="97">
        <v>0</v>
      </c>
      <c r="H29" s="96"/>
      <c r="I29" s="96"/>
      <c r="J29" s="96"/>
      <c r="K29" s="97">
        <v>0</v>
      </c>
    </row>
    <row r="30" spans="1:13" ht="13.5" customHeight="1" thickBot="1" x14ac:dyDescent="0.25">
      <c r="A30" s="95">
        <v>3</v>
      </c>
      <c r="B30" s="162" t="s">
        <v>74</v>
      </c>
      <c r="C30" s="163"/>
      <c r="D30" s="163"/>
      <c r="E30" s="163"/>
      <c r="F30" s="163"/>
      <c r="G30" s="163"/>
      <c r="H30" s="163"/>
      <c r="I30" s="163"/>
      <c r="J30" s="163"/>
      <c r="K30" s="164"/>
    </row>
    <row r="31" spans="1:13" ht="13.5" thickBot="1" x14ac:dyDescent="0.25">
      <c r="A31" s="106" t="s">
        <v>108</v>
      </c>
      <c r="B31" s="96" t="s">
        <v>58</v>
      </c>
      <c r="C31" s="96" t="s">
        <v>59</v>
      </c>
      <c r="D31" s="96"/>
      <c r="E31" s="96"/>
      <c r="F31" s="96"/>
      <c r="G31" s="138">
        <v>5.59</v>
      </c>
      <c r="H31" s="146"/>
      <c r="I31" s="146"/>
      <c r="J31" s="146"/>
      <c r="K31" s="138">
        <v>6.92</v>
      </c>
    </row>
    <row r="32" spans="1:13" ht="15.75" customHeight="1" thickBot="1" x14ac:dyDescent="0.25">
      <c r="A32" s="106" t="s">
        <v>109</v>
      </c>
      <c r="B32" s="165" t="s">
        <v>69</v>
      </c>
      <c r="C32" s="166"/>
      <c r="D32" s="166"/>
      <c r="E32" s="166"/>
      <c r="F32" s="166"/>
      <c r="G32" s="166"/>
      <c r="H32" s="166"/>
      <c r="I32" s="166"/>
      <c r="J32" s="166"/>
      <c r="K32" s="167"/>
    </row>
    <row r="33" spans="1:11" ht="13.5" thickBot="1" x14ac:dyDescent="0.25">
      <c r="A33" s="107" t="s">
        <v>110</v>
      </c>
      <c r="B33" s="96" t="s">
        <v>61</v>
      </c>
      <c r="C33" s="96" t="s">
        <v>59</v>
      </c>
      <c r="D33" s="96"/>
      <c r="E33" s="96"/>
      <c r="F33" s="97"/>
      <c r="G33" s="97">
        <v>4.4720000000000004</v>
      </c>
      <c r="H33" s="96"/>
      <c r="I33" s="96"/>
      <c r="J33" s="96"/>
      <c r="K33" s="97">
        <v>4.8440000000000003</v>
      </c>
    </row>
    <row r="34" spans="1:11" ht="13.5" thickBot="1" x14ac:dyDescent="0.25">
      <c r="A34" s="107" t="s">
        <v>111</v>
      </c>
      <c r="B34" s="96" t="s">
        <v>63</v>
      </c>
      <c r="C34" s="96" t="s">
        <v>59</v>
      </c>
      <c r="D34" s="96"/>
      <c r="E34" s="96"/>
      <c r="F34" s="97"/>
      <c r="G34" s="138">
        <v>5.59</v>
      </c>
      <c r="H34" s="146"/>
      <c r="I34" s="146"/>
      <c r="J34" s="146"/>
      <c r="K34" s="138">
        <v>6.92</v>
      </c>
    </row>
    <row r="35" spans="1:11" ht="13.5" thickBot="1" x14ac:dyDescent="0.25">
      <c r="A35" s="107" t="s">
        <v>112</v>
      </c>
      <c r="B35" s="96" t="s">
        <v>64</v>
      </c>
      <c r="C35" s="96" t="s">
        <v>59</v>
      </c>
      <c r="D35" s="96"/>
      <c r="E35" s="96"/>
      <c r="F35" s="97"/>
      <c r="G35" s="97">
        <v>6.7080000000000002</v>
      </c>
      <c r="H35" s="96"/>
      <c r="I35" s="96"/>
      <c r="J35" s="96"/>
      <c r="K35" s="138">
        <v>8.65</v>
      </c>
    </row>
    <row r="36" spans="1:11" ht="15.75" customHeight="1" thickBot="1" x14ac:dyDescent="0.25">
      <c r="A36" s="106" t="s">
        <v>113</v>
      </c>
      <c r="B36" s="165" t="s">
        <v>75</v>
      </c>
      <c r="C36" s="166"/>
      <c r="D36" s="166"/>
      <c r="E36" s="166"/>
      <c r="F36" s="166"/>
      <c r="G36" s="166"/>
      <c r="H36" s="166"/>
      <c r="I36" s="166"/>
      <c r="J36" s="166"/>
      <c r="K36" s="167"/>
    </row>
    <row r="37" spans="1:11" ht="13.5" thickBot="1" x14ac:dyDescent="0.25">
      <c r="A37" s="107" t="s">
        <v>114</v>
      </c>
      <c r="B37" s="96" t="s">
        <v>70</v>
      </c>
      <c r="C37" s="96" t="s">
        <v>59</v>
      </c>
      <c r="D37" s="96"/>
      <c r="E37" s="96"/>
      <c r="F37" s="97"/>
      <c r="G37" s="97">
        <v>4.4720000000000004</v>
      </c>
      <c r="H37" s="96"/>
      <c r="I37" s="96"/>
      <c r="J37" s="96"/>
      <c r="K37" s="97">
        <v>4.8440000000000003</v>
      </c>
    </row>
    <row r="38" spans="1:11" ht="13.5" thickBot="1" x14ac:dyDescent="0.25">
      <c r="A38" s="107" t="s">
        <v>115</v>
      </c>
      <c r="B38" s="96" t="s">
        <v>66</v>
      </c>
      <c r="C38" s="96" t="s">
        <v>59</v>
      </c>
      <c r="D38" s="96"/>
      <c r="E38" s="96"/>
      <c r="F38" s="97"/>
      <c r="G38" s="97">
        <v>6.4290000000000003</v>
      </c>
      <c r="H38" s="96"/>
      <c r="I38" s="96"/>
      <c r="J38" s="96"/>
      <c r="K38" s="97">
        <v>7.9580000000000002</v>
      </c>
    </row>
    <row r="39" spans="1:11" ht="13.5" thickBot="1" x14ac:dyDescent="0.25">
      <c r="A39" s="106" t="s">
        <v>116</v>
      </c>
      <c r="B39" s="96" t="s">
        <v>72</v>
      </c>
      <c r="C39" s="96" t="s">
        <v>73</v>
      </c>
      <c r="D39" s="96"/>
      <c r="E39" s="96"/>
      <c r="F39" s="97"/>
      <c r="G39" s="97">
        <v>0</v>
      </c>
      <c r="H39" s="96"/>
      <c r="I39" s="96"/>
      <c r="J39" s="96"/>
      <c r="K39" s="97">
        <v>0</v>
      </c>
    </row>
    <row r="40" spans="1:11" ht="54" hidden="1" customHeight="1" outlineLevel="1" thickBot="1" x14ac:dyDescent="0.25">
      <c r="A40" s="95">
        <v>4</v>
      </c>
      <c r="B40" s="162" t="s">
        <v>76</v>
      </c>
      <c r="C40" s="163"/>
      <c r="D40" s="163"/>
      <c r="E40" s="163"/>
      <c r="F40" s="163"/>
      <c r="G40" s="163"/>
      <c r="H40" s="163"/>
      <c r="I40" s="163"/>
      <c r="J40" s="163"/>
      <c r="K40" s="164"/>
    </row>
    <row r="41" spans="1:11" ht="13.5" hidden="1" outlineLevel="1" thickBot="1" x14ac:dyDescent="0.25">
      <c r="A41" s="106" t="s">
        <v>117</v>
      </c>
      <c r="B41" s="96" t="s">
        <v>58</v>
      </c>
      <c r="C41" s="96" t="s">
        <v>59</v>
      </c>
      <c r="D41" s="97"/>
      <c r="E41" s="97"/>
      <c r="F41" s="97"/>
      <c r="G41" s="93" t="s">
        <v>77</v>
      </c>
      <c r="H41" s="97"/>
      <c r="I41" s="97"/>
      <c r="J41" s="97"/>
      <c r="K41" s="93" t="s">
        <v>77</v>
      </c>
    </row>
    <row r="42" spans="1:11" ht="15.75" hidden="1" customHeight="1" outlineLevel="1" thickBot="1" x14ac:dyDescent="0.25">
      <c r="A42" s="106" t="s">
        <v>118</v>
      </c>
      <c r="B42" s="165" t="s">
        <v>69</v>
      </c>
      <c r="C42" s="166"/>
      <c r="D42" s="166"/>
      <c r="E42" s="166"/>
      <c r="F42" s="166"/>
      <c r="G42" s="166"/>
      <c r="H42" s="166"/>
      <c r="I42" s="166"/>
      <c r="J42" s="166"/>
      <c r="K42" s="167"/>
    </row>
    <row r="43" spans="1:11" ht="13.5" hidden="1" outlineLevel="1" thickBot="1" x14ac:dyDescent="0.25">
      <c r="A43" s="107" t="s">
        <v>119</v>
      </c>
      <c r="B43" s="96" t="s">
        <v>61</v>
      </c>
      <c r="C43" s="96" t="s">
        <v>59</v>
      </c>
      <c r="D43" s="97"/>
      <c r="E43" s="97"/>
      <c r="F43" s="97"/>
      <c r="G43" s="93" t="s">
        <v>77</v>
      </c>
      <c r="H43" s="97"/>
      <c r="I43" s="97"/>
      <c r="J43" s="97"/>
      <c r="K43" s="93" t="s">
        <v>77</v>
      </c>
    </row>
    <row r="44" spans="1:11" ht="13.5" hidden="1" outlineLevel="1" thickBot="1" x14ac:dyDescent="0.25">
      <c r="A44" s="107" t="s">
        <v>120</v>
      </c>
      <c r="B44" s="96" t="s">
        <v>63</v>
      </c>
      <c r="C44" s="96" t="s">
        <v>59</v>
      </c>
      <c r="D44" s="97"/>
      <c r="E44" s="97"/>
      <c r="F44" s="97"/>
      <c r="G44" s="93" t="s">
        <v>77</v>
      </c>
      <c r="H44" s="97"/>
      <c r="I44" s="97"/>
      <c r="J44" s="97"/>
      <c r="K44" s="93" t="s">
        <v>77</v>
      </c>
    </row>
    <row r="45" spans="1:11" ht="13.5" hidden="1" outlineLevel="1" thickBot="1" x14ac:dyDescent="0.25">
      <c r="A45" s="107" t="s">
        <v>121</v>
      </c>
      <c r="B45" s="96" t="s">
        <v>64</v>
      </c>
      <c r="C45" s="96" t="s">
        <v>59</v>
      </c>
      <c r="D45" s="97"/>
      <c r="E45" s="97"/>
      <c r="F45" s="97"/>
      <c r="G45" s="93" t="s">
        <v>77</v>
      </c>
      <c r="H45" s="97"/>
      <c r="I45" s="97"/>
      <c r="J45" s="97"/>
      <c r="K45" s="93" t="s">
        <v>77</v>
      </c>
    </row>
    <row r="46" spans="1:11" ht="15.75" hidden="1" customHeight="1" outlineLevel="1" thickBot="1" x14ac:dyDescent="0.25">
      <c r="A46" s="106" t="s">
        <v>122</v>
      </c>
      <c r="B46" s="165" t="s">
        <v>75</v>
      </c>
      <c r="C46" s="166"/>
      <c r="D46" s="166"/>
      <c r="E46" s="166"/>
      <c r="F46" s="166"/>
      <c r="G46" s="166"/>
      <c r="H46" s="166"/>
      <c r="I46" s="166"/>
      <c r="J46" s="166"/>
      <c r="K46" s="167"/>
    </row>
    <row r="47" spans="1:11" ht="13.5" hidden="1" outlineLevel="1" thickBot="1" x14ac:dyDescent="0.25">
      <c r="A47" s="107" t="s">
        <v>123</v>
      </c>
      <c r="B47" s="96" t="s">
        <v>61</v>
      </c>
      <c r="C47" s="96" t="s">
        <v>59</v>
      </c>
      <c r="D47" s="97"/>
      <c r="E47" s="97"/>
      <c r="F47" s="97"/>
      <c r="G47" s="93" t="s">
        <v>77</v>
      </c>
      <c r="H47" s="97"/>
      <c r="I47" s="97"/>
      <c r="J47" s="97"/>
      <c r="K47" s="93" t="s">
        <v>77</v>
      </c>
    </row>
    <row r="48" spans="1:11" ht="13.5" hidden="1" outlineLevel="1" thickBot="1" x14ac:dyDescent="0.25">
      <c r="A48" s="107" t="s">
        <v>124</v>
      </c>
      <c r="B48" s="96" t="s">
        <v>66</v>
      </c>
      <c r="C48" s="96" t="s">
        <v>59</v>
      </c>
      <c r="D48" s="97"/>
      <c r="E48" s="97"/>
      <c r="F48" s="97"/>
      <c r="G48" s="93" t="s">
        <v>77</v>
      </c>
      <c r="H48" s="97"/>
      <c r="I48" s="97"/>
      <c r="J48" s="97"/>
      <c r="K48" s="93" t="s">
        <v>77</v>
      </c>
    </row>
    <row r="49" spans="1:11" ht="13.5" hidden="1" outlineLevel="1" thickBot="1" x14ac:dyDescent="0.25">
      <c r="A49" s="106" t="s">
        <v>125</v>
      </c>
      <c r="B49" s="96" t="s">
        <v>72</v>
      </c>
      <c r="C49" s="96" t="s">
        <v>73</v>
      </c>
      <c r="D49" s="97"/>
      <c r="E49" s="97"/>
      <c r="F49" s="97"/>
      <c r="G49" s="93" t="s">
        <v>77</v>
      </c>
      <c r="H49" s="97"/>
      <c r="I49" s="97"/>
      <c r="J49" s="97"/>
      <c r="K49" s="93" t="s">
        <v>77</v>
      </c>
    </row>
    <row r="50" spans="1:11" ht="41.25" hidden="1" customHeight="1" outlineLevel="1" thickBot="1" x14ac:dyDescent="0.25">
      <c r="A50" s="95">
        <v>5</v>
      </c>
      <c r="B50" s="162" t="s">
        <v>78</v>
      </c>
      <c r="C50" s="163"/>
      <c r="D50" s="163"/>
      <c r="E50" s="163"/>
      <c r="F50" s="163"/>
      <c r="G50" s="163"/>
      <c r="H50" s="163"/>
      <c r="I50" s="163"/>
      <c r="J50" s="163"/>
      <c r="K50" s="164"/>
    </row>
    <row r="51" spans="1:11" ht="13.5" hidden="1" outlineLevel="1" thickBot="1" x14ac:dyDescent="0.25">
      <c r="A51" s="106" t="s">
        <v>126</v>
      </c>
      <c r="B51" s="96" t="s">
        <v>58</v>
      </c>
      <c r="C51" s="96" t="s">
        <v>59</v>
      </c>
      <c r="D51" s="97"/>
      <c r="E51" s="97"/>
      <c r="F51" s="97"/>
      <c r="G51" s="93" t="s">
        <v>77</v>
      </c>
      <c r="H51" s="97"/>
      <c r="I51" s="97"/>
      <c r="J51" s="97"/>
      <c r="K51" s="93" t="s">
        <v>77</v>
      </c>
    </row>
    <row r="52" spans="1:11" ht="15.75" hidden="1" customHeight="1" outlineLevel="1" thickBot="1" x14ac:dyDescent="0.25">
      <c r="A52" s="106" t="s">
        <v>127</v>
      </c>
      <c r="B52" s="165" t="s">
        <v>69</v>
      </c>
      <c r="C52" s="166"/>
      <c r="D52" s="166"/>
      <c r="E52" s="166"/>
      <c r="F52" s="166"/>
      <c r="G52" s="166"/>
      <c r="H52" s="166"/>
      <c r="I52" s="166"/>
      <c r="J52" s="166"/>
      <c r="K52" s="167"/>
    </row>
    <row r="53" spans="1:11" ht="13.5" hidden="1" outlineLevel="1" thickBot="1" x14ac:dyDescent="0.25">
      <c r="A53" s="107" t="s">
        <v>128</v>
      </c>
      <c r="B53" s="96" t="s">
        <v>61</v>
      </c>
      <c r="C53" s="96" t="s">
        <v>59</v>
      </c>
      <c r="D53" s="97"/>
      <c r="E53" s="97"/>
      <c r="F53" s="97"/>
      <c r="G53" s="93" t="s">
        <v>77</v>
      </c>
      <c r="H53" s="97"/>
      <c r="I53" s="97"/>
      <c r="J53" s="97"/>
      <c r="K53" s="93" t="s">
        <v>77</v>
      </c>
    </row>
    <row r="54" spans="1:11" ht="13.5" hidden="1" outlineLevel="1" thickBot="1" x14ac:dyDescent="0.25">
      <c r="A54" s="107" t="s">
        <v>129</v>
      </c>
      <c r="B54" s="96" t="s">
        <v>63</v>
      </c>
      <c r="C54" s="96" t="s">
        <v>59</v>
      </c>
      <c r="D54" s="97"/>
      <c r="E54" s="97"/>
      <c r="F54" s="97"/>
      <c r="G54" s="93" t="s">
        <v>77</v>
      </c>
      <c r="H54" s="97"/>
      <c r="I54" s="97"/>
      <c r="J54" s="97"/>
      <c r="K54" s="93" t="s">
        <v>77</v>
      </c>
    </row>
    <row r="55" spans="1:11" ht="13.5" hidden="1" outlineLevel="1" thickBot="1" x14ac:dyDescent="0.25">
      <c r="A55" s="107" t="s">
        <v>130</v>
      </c>
      <c r="B55" s="96" t="s">
        <v>64</v>
      </c>
      <c r="C55" s="96" t="s">
        <v>59</v>
      </c>
      <c r="D55" s="97"/>
      <c r="E55" s="97"/>
      <c r="F55" s="97"/>
      <c r="G55" s="93" t="s">
        <v>77</v>
      </c>
      <c r="H55" s="97"/>
      <c r="I55" s="97"/>
      <c r="J55" s="97"/>
      <c r="K55" s="93" t="s">
        <v>77</v>
      </c>
    </row>
    <row r="56" spans="1:11" ht="15.75" hidden="1" customHeight="1" outlineLevel="1" thickBot="1" x14ac:dyDescent="0.25">
      <c r="A56" s="106" t="s">
        <v>131</v>
      </c>
      <c r="B56" s="165" t="s">
        <v>75</v>
      </c>
      <c r="C56" s="166"/>
      <c r="D56" s="166"/>
      <c r="E56" s="166"/>
      <c r="F56" s="166"/>
      <c r="G56" s="166"/>
      <c r="H56" s="166"/>
      <c r="I56" s="166"/>
      <c r="J56" s="166"/>
      <c r="K56" s="167"/>
    </row>
    <row r="57" spans="1:11" ht="13.5" hidden="1" outlineLevel="1" thickBot="1" x14ac:dyDescent="0.25">
      <c r="A57" s="107" t="s">
        <v>132</v>
      </c>
      <c r="B57" s="96" t="s">
        <v>70</v>
      </c>
      <c r="C57" s="96" t="s">
        <v>59</v>
      </c>
      <c r="D57" s="97"/>
      <c r="E57" s="97"/>
      <c r="F57" s="97"/>
      <c r="G57" s="93" t="s">
        <v>77</v>
      </c>
      <c r="H57" s="97"/>
      <c r="I57" s="97"/>
      <c r="J57" s="97"/>
      <c r="K57" s="93" t="s">
        <v>77</v>
      </c>
    </row>
    <row r="58" spans="1:11" ht="13.5" hidden="1" outlineLevel="1" thickBot="1" x14ac:dyDescent="0.25">
      <c r="A58" s="107" t="s">
        <v>133</v>
      </c>
      <c r="B58" s="96" t="s">
        <v>66</v>
      </c>
      <c r="C58" s="96" t="s">
        <v>59</v>
      </c>
      <c r="D58" s="97"/>
      <c r="E58" s="97"/>
      <c r="F58" s="97"/>
      <c r="G58" s="93" t="s">
        <v>77</v>
      </c>
      <c r="H58" s="97"/>
      <c r="I58" s="97"/>
      <c r="J58" s="97"/>
      <c r="K58" s="93" t="s">
        <v>77</v>
      </c>
    </row>
    <row r="59" spans="1:11" ht="13.5" hidden="1" outlineLevel="1" thickBot="1" x14ac:dyDescent="0.25">
      <c r="A59" s="106" t="s">
        <v>134</v>
      </c>
      <c r="B59" s="96" t="s">
        <v>72</v>
      </c>
      <c r="C59" s="96" t="s">
        <v>73</v>
      </c>
      <c r="D59" s="97"/>
      <c r="E59" s="97"/>
      <c r="F59" s="97"/>
      <c r="G59" s="93" t="s">
        <v>77</v>
      </c>
      <c r="H59" s="97"/>
      <c r="I59" s="97"/>
      <c r="J59" s="97"/>
      <c r="K59" s="93" t="s">
        <v>77</v>
      </c>
    </row>
    <row r="60" spans="1:11" s="104" customFormat="1" ht="45.75" customHeight="1" collapsed="1" thickBot="1" x14ac:dyDescent="0.25">
      <c r="A60" s="95">
        <v>6</v>
      </c>
      <c r="B60" s="191" t="s">
        <v>79</v>
      </c>
      <c r="C60" s="195"/>
      <c r="D60" s="195"/>
      <c r="E60" s="195"/>
      <c r="F60" s="195"/>
      <c r="G60" s="195"/>
      <c r="H60" s="195"/>
      <c r="I60" s="195"/>
      <c r="J60" s="195"/>
      <c r="K60" s="192"/>
    </row>
    <row r="61" spans="1:11" ht="13.5" thickBot="1" x14ac:dyDescent="0.25">
      <c r="A61" s="106" t="s">
        <v>135</v>
      </c>
      <c r="B61" s="96" t="s">
        <v>58</v>
      </c>
      <c r="C61" s="96" t="s">
        <v>59</v>
      </c>
      <c r="D61" s="93" t="s">
        <v>77</v>
      </c>
      <c r="E61" s="93" t="s">
        <v>77</v>
      </c>
      <c r="F61" s="93" t="s">
        <v>77</v>
      </c>
      <c r="G61" s="138">
        <v>5.59</v>
      </c>
      <c r="H61" s="93" t="s">
        <v>77</v>
      </c>
      <c r="I61" s="93" t="s">
        <v>77</v>
      </c>
      <c r="J61" s="93" t="s">
        <v>77</v>
      </c>
      <c r="K61" s="138">
        <v>6.92</v>
      </c>
    </row>
    <row r="62" spans="1:11" ht="15.75" customHeight="1" thickBot="1" x14ac:dyDescent="0.25">
      <c r="A62" s="106" t="s">
        <v>136</v>
      </c>
      <c r="B62" s="165" t="s">
        <v>69</v>
      </c>
      <c r="C62" s="166"/>
      <c r="D62" s="166"/>
      <c r="E62" s="166"/>
      <c r="F62" s="166"/>
      <c r="G62" s="166"/>
      <c r="H62" s="166"/>
      <c r="I62" s="166"/>
      <c r="J62" s="166"/>
      <c r="K62" s="167"/>
    </row>
    <row r="63" spans="1:11" ht="13.5" thickBot="1" x14ac:dyDescent="0.25">
      <c r="A63" s="107" t="s">
        <v>137</v>
      </c>
      <c r="B63" s="96" t="s">
        <v>61</v>
      </c>
      <c r="C63" s="96" t="s">
        <v>59</v>
      </c>
      <c r="D63" s="93" t="s">
        <v>77</v>
      </c>
      <c r="E63" s="93" t="s">
        <v>77</v>
      </c>
      <c r="F63" s="93" t="s">
        <v>77</v>
      </c>
      <c r="G63" s="97">
        <v>4.4720000000000004</v>
      </c>
      <c r="H63" s="93" t="s">
        <v>77</v>
      </c>
      <c r="I63" s="93" t="s">
        <v>77</v>
      </c>
      <c r="J63" s="93" t="s">
        <v>77</v>
      </c>
      <c r="K63" s="97">
        <v>4.8440000000000003</v>
      </c>
    </row>
    <row r="64" spans="1:11" ht="13.5" thickBot="1" x14ac:dyDescent="0.25">
      <c r="A64" s="107" t="s">
        <v>138</v>
      </c>
      <c r="B64" s="96" t="s">
        <v>63</v>
      </c>
      <c r="C64" s="96" t="s">
        <v>59</v>
      </c>
      <c r="D64" s="93" t="s">
        <v>77</v>
      </c>
      <c r="E64" s="93" t="s">
        <v>77</v>
      </c>
      <c r="F64" s="93" t="s">
        <v>77</v>
      </c>
      <c r="G64" s="138">
        <v>5.59</v>
      </c>
      <c r="H64" s="93" t="s">
        <v>77</v>
      </c>
      <c r="I64" s="93" t="s">
        <v>77</v>
      </c>
      <c r="J64" s="93" t="s">
        <v>77</v>
      </c>
      <c r="K64" s="138">
        <v>6.92</v>
      </c>
    </row>
    <row r="65" spans="1:11" ht="13.5" thickBot="1" x14ac:dyDescent="0.25">
      <c r="A65" s="107" t="s">
        <v>139</v>
      </c>
      <c r="B65" s="96" t="s">
        <v>64</v>
      </c>
      <c r="C65" s="96" t="s">
        <v>59</v>
      </c>
      <c r="D65" s="93" t="s">
        <v>77</v>
      </c>
      <c r="E65" s="93" t="s">
        <v>77</v>
      </c>
      <c r="F65" s="93" t="s">
        <v>77</v>
      </c>
      <c r="G65" s="97">
        <v>6.7080000000000002</v>
      </c>
      <c r="H65" s="93" t="s">
        <v>77</v>
      </c>
      <c r="I65" s="93" t="s">
        <v>77</v>
      </c>
      <c r="J65" s="93" t="s">
        <v>77</v>
      </c>
      <c r="K65" s="138">
        <v>8.65</v>
      </c>
    </row>
    <row r="66" spans="1:11" ht="15.75" customHeight="1" thickBot="1" x14ac:dyDescent="0.25">
      <c r="A66" s="106" t="s">
        <v>140</v>
      </c>
      <c r="B66" s="165" t="s">
        <v>75</v>
      </c>
      <c r="C66" s="166"/>
      <c r="D66" s="166"/>
      <c r="E66" s="166"/>
      <c r="F66" s="166"/>
      <c r="G66" s="166"/>
      <c r="H66" s="166"/>
      <c r="I66" s="166"/>
      <c r="J66" s="166"/>
      <c r="K66" s="167"/>
    </row>
    <row r="67" spans="1:11" ht="13.5" thickBot="1" x14ac:dyDescent="0.25">
      <c r="A67" s="107" t="s">
        <v>141</v>
      </c>
      <c r="B67" s="96" t="s">
        <v>70</v>
      </c>
      <c r="C67" s="96" t="s">
        <v>59</v>
      </c>
      <c r="D67" s="93" t="s">
        <v>77</v>
      </c>
      <c r="E67" s="93" t="s">
        <v>77</v>
      </c>
      <c r="F67" s="93" t="s">
        <v>77</v>
      </c>
      <c r="G67" s="97">
        <v>4.4720000000000004</v>
      </c>
      <c r="H67" s="93" t="s">
        <v>77</v>
      </c>
      <c r="I67" s="93" t="s">
        <v>77</v>
      </c>
      <c r="J67" s="93" t="s">
        <v>77</v>
      </c>
      <c r="K67" s="97">
        <v>4.8440000000000003</v>
      </c>
    </row>
    <row r="68" spans="1:11" ht="13.5" thickBot="1" x14ac:dyDescent="0.25">
      <c r="A68" s="107" t="s">
        <v>142</v>
      </c>
      <c r="B68" s="96" t="s">
        <v>66</v>
      </c>
      <c r="C68" s="96" t="s">
        <v>59</v>
      </c>
      <c r="D68" s="93" t="s">
        <v>77</v>
      </c>
      <c r="E68" s="93" t="s">
        <v>77</v>
      </c>
      <c r="F68" s="93" t="s">
        <v>77</v>
      </c>
      <c r="G68" s="97">
        <v>6.4290000000000003</v>
      </c>
      <c r="H68" s="93" t="s">
        <v>77</v>
      </c>
      <c r="I68" s="93" t="s">
        <v>77</v>
      </c>
      <c r="J68" s="93" t="s">
        <v>77</v>
      </c>
      <c r="K68" s="97">
        <v>7.9580000000000002</v>
      </c>
    </row>
    <row r="69" spans="1:11" ht="13.5" thickBot="1" x14ac:dyDescent="0.25">
      <c r="A69" s="106" t="s">
        <v>143</v>
      </c>
      <c r="B69" s="96" t="s">
        <v>72</v>
      </c>
      <c r="C69" s="96" t="s">
        <v>73</v>
      </c>
      <c r="D69" s="93" t="s">
        <v>77</v>
      </c>
      <c r="E69" s="93" t="s">
        <v>77</v>
      </c>
      <c r="F69" s="93" t="s">
        <v>77</v>
      </c>
      <c r="G69" s="97">
        <v>8587</v>
      </c>
      <c r="H69" s="93" t="s">
        <v>77</v>
      </c>
      <c r="I69" s="93" t="s">
        <v>77</v>
      </c>
      <c r="J69" s="93" t="s">
        <v>77</v>
      </c>
      <c r="K69" s="97">
        <v>8423</v>
      </c>
    </row>
    <row r="70" spans="1:11" ht="41.25" customHeight="1" thickBot="1" x14ac:dyDescent="0.25">
      <c r="A70" s="95">
        <v>7</v>
      </c>
      <c r="B70" s="162" t="s">
        <v>80</v>
      </c>
      <c r="C70" s="163"/>
      <c r="D70" s="163"/>
      <c r="E70" s="163"/>
      <c r="F70" s="163"/>
      <c r="G70" s="163"/>
      <c r="H70" s="163"/>
      <c r="I70" s="163"/>
      <c r="J70" s="163"/>
      <c r="K70" s="164"/>
    </row>
    <row r="71" spans="1:11" ht="13.5" thickBot="1" x14ac:dyDescent="0.25">
      <c r="A71" s="106" t="s">
        <v>144</v>
      </c>
      <c r="B71" s="96" t="s">
        <v>58</v>
      </c>
      <c r="C71" s="96" t="s">
        <v>59</v>
      </c>
      <c r="D71" s="97"/>
      <c r="E71" s="97"/>
      <c r="F71" s="97"/>
      <c r="G71" s="97">
        <v>6.6420000000000003</v>
      </c>
      <c r="H71" s="97"/>
      <c r="I71" s="97"/>
      <c r="J71" s="97"/>
      <c r="K71" s="97">
        <v>7.9210000000000003</v>
      </c>
    </row>
    <row r="72" spans="1:11" ht="15.75" customHeight="1" thickBot="1" x14ac:dyDescent="0.25">
      <c r="A72" s="106" t="s">
        <v>145</v>
      </c>
      <c r="B72" s="165" t="s">
        <v>69</v>
      </c>
      <c r="C72" s="166"/>
      <c r="D72" s="166"/>
      <c r="E72" s="166"/>
      <c r="F72" s="166"/>
      <c r="G72" s="166"/>
      <c r="H72" s="166"/>
      <c r="I72" s="166"/>
      <c r="J72" s="166"/>
      <c r="K72" s="167"/>
    </row>
    <row r="73" spans="1:11" ht="13.5" thickBot="1" x14ac:dyDescent="0.25">
      <c r="A73" s="107" t="s">
        <v>146</v>
      </c>
      <c r="B73" s="96" t="s">
        <v>61</v>
      </c>
      <c r="C73" s="96" t="s">
        <v>59</v>
      </c>
      <c r="D73" s="97"/>
      <c r="E73" s="97"/>
      <c r="F73" s="97"/>
      <c r="G73" s="138">
        <v>4.6500000000000004</v>
      </c>
      <c r="H73" s="97"/>
      <c r="I73" s="97"/>
      <c r="J73" s="97"/>
      <c r="K73" s="97">
        <v>5.5449999999999999</v>
      </c>
    </row>
    <row r="74" spans="1:11" ht="13.5" thickBot="1" x14ac:dyDescent="0.25">
      <c r="A74" s="107" t="s">
        <v>147</v>
      </c>
      <c r="B74" s="96" t="s">
        <v>63</v>
      </c>
      <c r="C74" s="96" t="s">
        <v>59</v>
      </c>
      <c r="D74" s="97"/>
      <c r="E74" s="97"/>
      <c r="F74" s="97"/>
      <c r="G74" s="97">
        <v>6.6420000000000003</v>
      </c>
      <c r="H74" s="97"/>
      <c r="I74" s="97"/>
      <c r="J74" s="97"/>
      <c r="K74" s="97">
        <v>7.9210000000000003</v>
      </c>
    </row>
    <row r="75" spans="1:11" ht="13.5" thickBot="1" x14ac:dyDescent="0.25">
      <c r="A75" s="107" t="s">
        <v>148</v>
      </c>
      <c r="B75" s="96" t="s">
        <v>81</v>
      </c>
      <c r="C75" s="96" t="s">
        <v>62</v>
      </c>
      <c r="D75" s="97"/>
      <c r="E75" s="97"/>
      <c r="F75" s="97"/>
      <c r="G75" s="97">
        <v>8.3030000000000008</v>
      </c>
      <c r="H75" s="97"/>
      <c r="I75" s="97"/>
      <c r="J75" s="97"/>
      <c r="K75" s="97">
        <v>9.9019999999999992</v>
      </c>
    </row>
    <row r="76" spans="1:11" ht="15.75" customHeight="1" thickBot="1" x14ac:dyDescent="0.25">
      <c r="A76" s="106" t="s">
        <v>149</v>
      </c>
      <c r="B76" s="165" t="s">
        <v>75</v>
      </c>
      <c r="C76" s="166"/>
      <c r="D76" s="166"/>
      <c r="E76" s="166"/>
      <c r="F76" s="166"/>
      <c r="G76" s="166"/>
      <c r="H76" s="166"/>
      <c r="I76" s="166"/>
      <c r="J76" s="166"/>
      <c r="K76" s="167"/>
    </row>
    <row r="77" spans="1:11" ht="13.5" thickBot="1" x14ac:dyDescent="0.25">
      <c r="A77" s="107" t="s">
        <v>150</v>
      </c>
      <c r="B77" s="96" t="s">
        <v>61</v>
      </c>
      <c r="C77" s="96" t="s">
        <v>59</v>
      </c>
      <c r="D77" s="97"/>
      <c r="E77" s="97"/>
      <c r="F77" s="97"/>
      <c r="G77" s="138">
        <v>4.6500000000000004</v>
      </c>
      <c r="H77" s="97"/>
      <c r="I77" s="97"/>
      <c r="J77" s="97"/>
      <c r="K77" s="97">
        <v>5.5449999999999999</v>
      </c>
    </row>
    <row r="78" spans="1:11" ht="13.5" thickBot="1" x14ac:dyDescent="0.25">
      <c r="A78" s="107" t="s">
        <v>151</v>
      </c>
      <c r="B78" s="96" t="s">
        <v>66</v>
      </c>
      <c r="C78" s="96" t="s">
        <v>59</v>
      </c>
      <c r="D78" s="97"/>
      <c r="E78" s="97"/>
      <c r="F78" s="97"/>
      <c r="G78" s="97">
        <v>7.6379999999999999</v>
      </c>
      <c r="H78" s="97"/>
      <c r="I78" s="97"/>
      <c r="J78" s="97"/>
      <c r="K78" s="138">
        <v>9.11</v>
      </c>
    </row>
    <row r="79" spans="1:11" ht="13.5" thickBot="1" x14ac:dyDescent="0.25">
      <c r="A79" s="106" t="s">
        <v>152</v>
      </c>
      <c r="B79" s="96" t="s">
        <v>72</v>
      </c>
      <c r="C79" s="96" t="s">
        <v>73</v>
      </c>
      <c r="D79" s="97"/>
      <c r="E79" s="97"/>
      <c r="F79" s="97"/>
      <c r="G79" s="97">
        <v>220</v>
      </c>
      <c r="H79" s="97"/>
      <c r="I79" s="97"/>
      <c r="J79" s="97"/>
      <c r="K79" s="97">
        <v>171</v>
      </c>
    </row>
    <row r="80" spans="1:11" ht="44.25" customHeight="1" thickBot="1" x14ac:dyDescent="0.25">
      <c r="A80" s="95">
        <v>8</v>
      </c>
      <c r="B80" s="162" t="s">
        <v>82</v>
      </c>
      <c r="C80" s="163"/>
      <c r="D80" s="163"/>
      <c r="E80" s="163"/>
      <c r="F80" s="163"/>
      <c r="G80" s="163"/>
      <c r="H80" s="163"/>
      <c r="I80" s="163"/>
      <c r="J80" s="163"/>
      <c r="K80" s="164"/>
    </row>
    <row r="81" spans="1:11" ht="13.5" thickBot="1" x14ac:dyDescent="0.25">
      <c r="A81" s="106" t="s">
        <v>153</v>
      </c>
      <c r="B81" s="96" t="s">
        <v>58</v>
      </c>
      <c r="C81" s="96" t="s">
        <v>59</v>
      </c>
      <c r="D81" s="97"/>
      <c r="E81" s="97"/>
      <c r="F81" s="97"/>
      <c r="G81" s="97">
        <v>6.6420000000000003</v>
      </c>
      <c r="H81" s="97"/>
      <c r="I81" s="97"/>
      <c r="J81" s="97"/>
      <c r="K81" s="97">
        <v>7.9210000000000003</v>
      </c>
    </row>
    <row r="82" spans="1:11" ht="15.75" customHeight="1" thickBot="1" x14ac:dyDescent="0.25">
      <c r="A82" s="106" t="s">
        <v>154</v>
      </c>
      <c r="B82" s="165" t="s">
        <v>69</v>
      </c>
      <c r="C82" s="166"/>
      <c r="D82" s="166"/>
      <c r="E82" s="166"/>
      <c r="F82" s="166"/>
      <c r="G82" s="166"/>
      <c r="H82" s="166"/>
      <c r="I82" s="166"/>
      <c r="J82" s="166"/>
      <c r="K82" s="167"/>
    </row>
    <row r="83" spans="1:11" ht="13.5" thickBot="1" x14ac:dyDescent="0.25">
      <c r="A83" s="107" t="s">
        <v>155</v>
      </c>
      <c r="B83" s="96" t="s">
        <v>61</v>
      </c>
      <c r="C83" s="96" t="s">
        <v>59</v>
      </c>
      <c r="D83" s="97"/>
      <c r="E83" s="97"/>
      <c r="F83" s="97"/>
      <c r="G83" s="138">
        <v>4.6500000000000004</v>
      </c>
      <c r="H83" s="97"/>
      <c r="I83" s="97"/>
      <c r="J83" s="97"/>
      <c r="K83" s="97">
        <v>5.5449999999999999</v>
      </c>
    </row>
    <row r="84" spans="1:11" ht="13.5" thickBot="1" x14ac:dyDescent="0.25">
      <c r="A84" s="107" t="s">
        <v>156</v>
      </c>
      <c r="B84" s="96" t="s">
        <v>63</v>
      </c>
      <c r="C84" s="96" t="s">
        <v>59</v>
      </c>
      <c r="D84" s="97"/>
      <c r="E84" s="97"/>
      <c r="F84" s="97"/>
      <c r="G84" s="97">
        <v>6.6420000000000003</v>
      </c>
      <c r="H84" s="97"/>
      <c r="I84" s="97"/>
      <c r="J84" s="97"/>
      <c r="K84" s="97">
        <v>7.9210000000000003</v>
      </c>
    </row>
    <row r="85" spans="1:11" ht="13.5" thickBot="1" x14ac:dyDescent="0.25">
      <c r="A85" s="107" t="s">
        <v>157</v>
      </c>
      <c r="B85" s="96" t="s">
        <v>64</v>
      </c>
      <c r="C85" s="96" t="s">
        <v>59</v>
      </c>
      <c r="D85" s="97"/>
      <c r="E85" s="97"/>
      <c r="F85" s="97"/>
      <c r="G85" s="97">
        <v>8.3030000000000008</v>
      </c>
      <c r="H85" s="97"/>
      <c r="I85" s="97"/>
      <c r="J85" s="97"/>
      <c r="K85" s="97">
        <v>9.9019999999999992</v>
      </c>
    </row>
    <row r="86" spans="1:11" ht="15.75" customHeight="1" thickBot="1" x14ac:dyDescent="0.25">
      <c r="A86" s="106" t="s">
        <v>158</v>
      </c>
      <c r="B86" s="165" t="s">
        <v>75</v>
      </c>
      <c r="C86" s="166"/>
      <c r="D86" s="166"/>
      <c r="E86" s="166"/>
      <c r="F86" s="166"/>
      <c r="G86" s="166"/>
      <c r="H86" s="166"/>
      <c r="I86" s="166"/>
      <c r="J86" s="166"/>
      <c r="K86" s="167"/>
    </row>
    <row r="87" spans="1:11" ht="13.5" thickBot="1" x14ac:dyDescent="0.25">
      <c r="A87" s="107" t="s">
        <v>159</v>
      </c>
      <c r="B87" s="96" t="s">
        <v>70</v>
      </c>
      <c r="C87" s="96" t="s">
        <v>59</v>
      </c>
      <c r="D87" s="97"/>
      <c r="E87" s="97"/>
      <c r="F87" s="97"/>
      <c r="G87" s="138">
        <v>4.6500000000000004</v>
      </c>
      <c r="H87" s="97"/>
      <c r="I87" s="97"/>
      <c r="J87" s="97"/>
      <c r="K87" s="97">
        <v>5.5449999999999999</v>
      </c>
    </row>
    <row r="88" spans="1:11" ht="13.5" thickBot="1" x14ac:dyDescent="0.25">
      <c r="A88" s="107" t="s">
        <v>160</v>
      </c>
      <c r="B88" s="96" t="s">
        <v>66</v>
      </c>
      <c r="C88" s="96" t="s">
        <v>59</v>
      </c>
      <c r="D88" s="97"/>
      <c r="E88" s="97"/>
      <c r="F88" s="97"/>
      <c r="G88" s="97">
        <v>7.6379999999999999</v>
      </c>
      <c r="H88" s="97"/>
      <c r="I88" s="97"/>
      <c r="J88" s="97"/>
      <c r="K88" s="138">
        <v>9.11</v>
      </c>
    </row>
    <row r="89" spans="1:11" ht="13.5" thickBot="1" x14ac:dyDescent="0.25">
      <c r="A89" s="106" t="s">
        <v>161</v>
      </c>
      <c r="B89" s="96" t="s">
        <v>72</v>
      </c>
      <c r="C89" s="96" t="s">
        <v>73</v>
      </c>
      <c r="D89" s="97"/>
      <c r="E89" s="97"/>
      <c r="F89" s="97"/>
      <c r="G89" s="97">
        <v>0</v>
      </c>
      <c r="H89" s="97"/>
      <c r="I89" s="97"/>
      <c r="J89" s="97"/>
      <c r="K89" s="97">
        <v>0</v>
      </c>
    </row>
    <row r="90" spans="1:11" ht="41.25" customHeight="1" thickBot="1" x14ac:dyDescent="0.25">
      <c r="A90" s="95">
        <v>9</v>
      </c>
      <c r="B90" s="162" t="s">
        <v>83</v>
      </c>
      <c r="C90" s="163"/>
      <c r="D90" s="163"/>
      <c r="E90" s="163"/>
      <c r="F90" s="163"/>
      <c r="G90" s="163"/>
      <c r="H90" s="163"/>
      <c r="I90" s="163"/>
      <c r="J90" s="163"/>
      <c r="K90" s="164"/>
    </row>
    <row r="91" spans="1:11" ht="13.5" thickBot="1" x14ac:dyDescent="0.25">
      <c r="A91" s="106" t="s">
        <v>162</v>
      </c>
      <c r="B91" s="96" t="s">
        <v>58</v>
      </c>
      <c r="C91" s="96" t="s">
        <v>59</v>
      </c>
      <c r="D91" s="97"/>
      <c r="E91" s="97"/>
      <c r="F91" s="97"/>
      <c r="G91" s="97">
        <v>12.603999999999999</v>
      </c>
      <c r="H91" s="97"/>
      <c r="I91" s="97"/>
      <c r="J91" s="97"/>
      <c r="K91" s="97">
        <v>13.596</v>
      </c>
    </row>
    <row r="92" spans="1:11" ht="15.75" customHeight="1" thickBot="1" x14ac:dyDescent="0.25">
      <c r="A92" s="106" t="s">
        <v>163</v>
      </c>
      <c r="B92" s="165" t="s">
        <v>69</v>
      </c>
      <c r="C92" s="166"/>
      <c r="D92" s="166"/>
      <c r="E92" s="166"/>
      <c r="F92" s="166"/>
      <c r="G92" s="166"/>
      <c r="H92" s="166"/>
      <c r="I92" s="166"/>
      <c r="J92" s="166"/>
      <c r="K92" s="167"/>
    </row>
    <row r="93" spans="1:11" ht="13.5" thickBot="1" x14ac:dyDescent="0.25">
      <c r="A93" s="107" t="s">
        <v>164</v>
      </c>
      <c r="B93" s="96" t="s">
        <v>61</v>
      </c>
      <c r="C93" s="96" t="s">
        <v>59</v>
      </c>
      <c r="D93" s="97"/>
      <c r="E93" s="97"/>
      <c r="F93" s="97"/>
      <c r="G93" s="97">
        <v>8.8230000000000004</v>
      </c>
      <c r="H93" s="97"/>
      <c r="I93" s="97"/>
      <c r="J93" s="97"/>
      <c r="K93" s="97">
        <v>9.5169999999999995</v>
      </c>
    </row>
    <row r="94" spans="1:11" ht="13.5" thickBot="1" x14ac:dyDescent="0.25">
      <c r="A94" s="107" t="s">
        <v>165</v>
      </c>
      <c r="B94" s="96" t="s">
        <v>63</v>
      </c>
      <c r="C94" s="96" t="s">
        <v>59</v>
      </c>
      <c r="D94" s="97"/>
      <c r="E94" s="97"/>
      <c r="F94" s="97"/>
      <c r="G94" s="97">
        <v>12.603999999999999</v>
      </c>
      <c r="H94" s="97"/>
      <c r="I94" s="97"/>
      <c r="J94" s="97"/>
      <c r="K94" s="97">
        <v>13.596</v>
      </c>
    </row>
    <row r="95" spans="1:11" ht="13.5" thickBot="1" x14ac:dyDescent="0.25">
      <c r="A95" s="107" t="s">
        <v>166</v>
      </c>
      <c r="B95" s="96" t="s">
        <v>64</v>
      </c>
      <c r="C95" s="96" t="s">
        <v>59</v>
      </c>
      <c r="D95" s="97"/>
      <c r="E95" s="97"/>
      <c r="F95" s="97"/>
      <c r="G95" s="97">
        <v>15.755000000000001</v>
      </c>
      <c r="H95" s="97"/>
      <c r="I95" s="97"/>
      <c r="J95" s="97"/>
      <c r="K95" s="97">
        <v>16.995000000000001</v>
      </c>
    </row>
    <row r="96" spans="1:11" ht="15.75" customHeight="1" thickBot="1" x14ac:dyDescent="0.25">
      <c r="A96" s="106" t="s">
        <v>167</v>
      </c>
      <c r="B96" s="165" t="s">
        <v>75</v>
      </c>
      <c r="C96" s="166"/>
      <c r="D96" s="166"/>
      <c r="E96" s="166"/>
      <c r="F96" s="166"/>
      <c r="G96" s="166"/>
      <c r="H96" s="166"/>
      <c r="I96" s="166"/>
      <c r="J96" s="166"/>
      <c r="K96" s="167"/>
    </row>
    <row r="97" spans="1:11" ht="13.5" thickBot="1" x14ac:dyDescent="0.25">
      <c r="A97" s="107" t="s">
        <v>168</v>
      </c>
      <c r="B97" s="96" t="s">
        <v>61</v>
      </c>
      <c r="C97" s="96" t="s">
        <v>59</v>
      </c>
      <c r="D97" s="97"/>
      <c r="E97" s="97"/>
      <c r="F97" s="97"/>
      <c r="G97" s="97">
        <v>8.8230000000000004</v>
      </c>
      <c r="H97" s="97"/>
      <c r="I97" s="97"/>
      <c r="J97" s="97"/>
      <c r="K97" s="97">
        <v>9.5169999999999995</v>
      </c>
    </row>
    <row r="98" spans="1:11" ht="13.5" thickBot="1" x14ac:dyDescent="0.25">
      <c r="A98" s="107" t="s">
        <v>169</v>
      </c>
      <c r="B98" s="96" t="s">
        <v>66</v>
      </c>
      <c r="C98" s="96" t="s">
        <v>59</v>
      </c>
      <c r="D98" s="97"/>
      <c r="E98" s="97"/>
      <c r="F98" s="97"/>
      <c r="G98" s="97">
        <v>14.494999999999999</v>
      </c>
      <c r="H98" s="97"/>
      <c r="I98" s="97"/>
      <c r="J98" s="97"/>
      <c r="K98" s="97">
        <v>15.635999999999999</v>
      </c>
    </row>
    <row r="99" spans="1:11" ht="13.5" thickBot="1" x14ac:dyDescent="0.25">
      <c r="A99" s="106" t="s">
        <v>170</v>
      </c>
      <c r="B99" s="96" t="s">
        <v>72</v>
      </c>
      <c r="C99" s="96" t="s">
        <v>73</v>
      </c>
      <c r="D99" s="97"/>
      <c r="E99" s="97"/>
      <c r="F99" s="97"/>
      <c r="G99" s="97">
        <v>0</v>
      </c>
      <c r="H99" s="97"/>
      <c r="I99" s="97"/>
      <c r="J99" s="97"/>
      <c r="K99" s="97">
        <v>0</v>
      </c>
    </row>
    <row r="100" spans="1:11" ht="54.75" customHeight="1" thickBot="1" x14ac:dyDescent="0.25">
      <c r="A100" s="95">
        <v>10</v>
      </c>
      <c r="B100" s="162" t="s">
        <v>84</v>
      </c>
      <c r="C100" s="163"/>
      <c r="D100" s="163"/>
      <c r="E100" s="163"/>
      <c r="F100" s="163"/>
      <c r="G100" s="163"/>
      <c r="H100" s="163"/>
      <c r="I100" s="163"/>
      <c r="J100" s="163"/>
      <c r="K100" s="164"/>
    </row>
    <row r="101" spans="1:11" ht="13.5" thickBot="1" x14ac:dyDescent="0.25">
      <c r="A101" s="106" t="s">
        <v>171</v>
      </c>
      <c r="B101" s="96" t="s">
        <v>58</v>
      </c>
      <c r="C101" s="96" t="s">
        <v>59</v>
      </c>
      <c r="D101" s="97"/>
      <c r="E101" s="97"/>
      <c r="F101" s="97"/>
      <c r="G101" s="97">
        <v>12.603999999999999</v>
      </c>
      <c r="H101" s="97"/>
      <c r="I101" s="97"/>
      <c r="J101" s="97"/>
      <c r="K101" s="97">
        <v>13.596</v>
      </c>
    </row>
    <row r="102" spans="1:11" ht="15.75" customHeight="1" thickBot="1" x14ac:dyDescent="0.25">
      <c r="A102" s="106" t="s">
        <v>172</v>
      </c>
      <c r="B102" s="165" t="s">
        <v>69</v>
      </c>
      <c r="C102" s="166"/>
      <c r="D102" s="166"/>
      <c r="E102" s="166"/>
      <c r="F102" s="166"/>
      <c r="G102" s="166"/>
      <c r="H102" s="166"/>
      <c r="I102" s="166"/>
      <c r="J102" s="166"/>
      <c r="K102" s="167"/>
    </row>
    <row r="103" spans="1:11" ht="13.5" thickBot="1" x14ac:dyDescent="0.25">
      <c r="A103" s="107" t="s">
        <v>173</v>
      </c>
      <c r="B103" s="96" t="s">
        <v>61</v>
      </c>
      <c r="C103" s="96" t="s">
        <v>59</v>
      </c>
      <c r="D103" s="97"/>
      <c r="E103" s="97"/>
      <c r="F103" s="97"/>
      <c r="G103" s="97">
        <v>8.8230000000000004</v>
      </c>
      <c r="H103" s="97"/>
      <c r="I103" s="97"/>
      <c r="J103" s="97"/>
      <c r="K103" s="97">
        <v>9.5169999999999995</v>
      </c>
    </row>
    <row r="104" spans="1:11" ht="13.5" thickBot="1" x14ac:dyDescent="0.25">
      <c r="A104" s="107" t="s">
        <v>174</v>
      </c>
      <c r="B104" s="96" t="s">
        <v>63</v>
      </c>
      <c r="C104" s="96" t="s">
        <v>59</v>
      </c>
      <c r="D104" s="97"/>
      <c r="E104" s="97"/>
      <c r="F104" s="97"/>
      <c r="G104" s="97">
        <v>12.603999999999999</v>
      </c>
      <c r="H104" s="97"/>
      <c r="I104" s="97"/>
      <c r="J104" s="97"/>
      <c r="K104" s="97">
        <v>13.596</v>
      </c>
    </row>
    <row r="105" spans="1:11" ht="13.5" thickBot="1" x14ac:dyDescent="0.25">
      <c r="A105" s="107" t="s">
        <v>175</v>
      </c>
      <c r="B105" s="96" t="s">
        <v>64</v>
      </c>
      <c r="C105" s="96" t="s">
        <v>59</v>
      </c>
      <c r="D105" s="97"/>
      <c r="E105" s="97"/>
      <c r="F105" s="97"/>
      <c r="G105" s="97">
        <v>15.755000000000001</v>
      </c>
      <c r="H105" s="97"/>
      <c r="I105" s="97"/>
      <c r="J105" s="97"/>
      <c r="K105" s="97">
        <v>16.995000000000001</v>
      </c>
    </row>
    <row r="106" spans="1:11" ht="15.75" customHeight="1" thickBot="1" x14ac:dyDescent="0.25">
      <c r="A106" s="106" t="s">
        <v>176</v>
      </c>
      <c r="B106" s="165" t="s">
        <v>75</v>
      </c>
      <c r="C106" s="166"/>
      <c r="D106" s="166"/>
      <c r="E106" s="166"/>
      <c r="F106" s="166"/>
      <c r="G106" s="166"/>
      <c r="H106" s="166"/>
      <c r="I106" s="166"/>
      <c r="J106" s="166"/>
      <c r="K106" s="167"/>
    </row>
    <row r="107" spans="1:11" ht="13.5" thickBot="1" x14ac:dyDescent="0.25">
      <c r="A107" s="107" t="s">
        <v>177</v>
      </c>
      <c r="B107" s="96" t="s">
        <v>61</v>
      </c>
      <c r="C107" s="96" t="s">
        <v>59</v>
      </c>
      <c r="D107" s="97"/>
      <c r="E107" s="97"/>
      <c r="F107" s="97"/>
      <c r="G107" s="97">
        <v>8.8230000000000004</v>
      </c>
      <c r="H107" s="97"/>
      <c r="I107" s="97"/>
      <c r="J107" s="97"/>
      <c r="K107" s="97">
        <v>9.5169999999999995</v>
      </c>
    </row>
    <row r="108" spans="1:11" ht="13.5" thickBot="1" x14ac:dyDescent="0.25">
      <c r="A108" s="107" t="s">
        <v>178</v>
      </c>
      <c r="B108" s="96" t="s">
        <v>66</v>
      </c>
      <c r="C108" s="96" t="s">
        <v>59</v>
      </c>
      <c r="D108" s="97"/>
      <c r="E108" s="97"/>
      <c r="F108" s="97"/>
      <c r="G108" s="97">
        <v>14.494999999999999</v>
      </c>
      <c r="H108" s="97"/>
      <c r="I108" s="97"/>
      <c r="J108" s="97"/>
      <c r="K108" s="97">
        <v>15.635999999999999</v>
      </c>
    </row>
    <row r="109" spans="1:11" ht="13.5" thickBot="1" x14ac:dyDescent="0.25">
      <c r="A109" s="106" t="s">
        <v>179</v>
      </c>
      <c r="B109" s="96" t="s">
        <v>72</v>
      </c>
      <c r="C109" s="96" t="s">
        <v>73</v>
      </c>
      <c r="D109" s="97"/>
      <c r="E109" s="97"/>
      <c r="F109" s="97"/>
      <c r="G109" s="97">
        <v>0</v>
      </c>
      <c r="H109" s="97"/>
      <c r="I109" s="97"/>
      <c r="J109" s="97"/>
      <c r="K109" s="97">
        <v>0</v>
      </c>
    </row>
    <row r="110" spans="1:11" ht="25.5" customHeight="1" thickBot="1" x14ac:dyDescent="0.25">
      <c r="A110" s="95">
        <v>11</v>
      </c>
      <c r="B110" s="162" t="s">
        <v>85</v>
      </c>
      <c r="C110" s="163"/>
      <c r="D110" s="163"/>
      <c r="E110" s="163"/>
      <c r="F110" s="163"/>
      <c r="G110" s="163"/>
      <c r="H110" s="163"/>
      <c r="I110" s="163"/>
      <c r="J110" s="163"/>
      <c r="K110" s="164"/>
    </row>
    <row r="111" spans="1:11" ht="13.5" thickBot="1" x14ac:dyDescent="0.25">
      <c r="A111" s="106" t="s">
        <v>180</v>
      </c>
      <c r="B111" s="96" t="s">
        <v>58</v>
      </c>
      <c r="C111" s="96" t="s">
        <v>59</v>
      </c>
      <c r="D111" s="97"/>
      <c r="E111" s="97"/>
      <c r="F111" s="97"/>
      <c r="G111" s="97">
        <v>12.603999999999999</v>
      </c>
      <c r="H111" s="97"/>
      <c r="I111" s="97"/>
      <c r="J111" s="97"/>
      <c r="K111" s="97">
        <v>13.596</v>
      </c>
    </row>
    <row r="112" spans="1:11" ht="15.75" customHeight="1" thickBot="1" x14ac:dyDescent="0.25">
      <c r="A112" s="106" t="s">
        <v>181</v>
      </c>
      <c r="B112" s="165" t="s">
        <v>69</v>
      </c>
      <c r="C112" s="166"/>
      <c r="D112" s="166"/>
      <c r="E112" s="166"/>
      <c r="F112" s="166"/>
      <c r="G112" s="166"/>
      <c r="H112" s="166"/>
      <c r="I112" s="166"/>
      <c r="J112" s="166"/>
      <c r="K112" s="167"/>
    </row>
    <row r="113" spans="1:11" ht="13.5" thickBot="1" x14ac:dyDescent="0.25">
      <c r="A113" s="107" t="s">
        <v>182</v>
      </c>
      <c r="B113" s="96" t="s">
        <v>61</v>
      </c>
      <c r="C113" s="96" t="s">
        <v>59</v>
      </c>
      <c r="D113" s="97"/>
      <c r="E113" s="97"/>
      <c r="F113" s="97"/>
      <c r="G113" s="97">
        <v>8.8230000000000004</v>
      </c>
      <c r="H113" s="97"/>
      <c r="I113" s="97"/>
      <c r="J113" s="97"/>
      <c r="K113" s="97">
        <v>9.5169999999999995</v>
      </c>
    </row>
    <row r="114" spans="1:11" ht="13.5" thickBot="1" x14ac:dyDescent="0.25">
      <c r="A114" s="107" t="s">
        <v>183</v>
      </c>
      <c r="B114" s="96" t="s">
        <v>63</v>
      </c>
      <c r="C114" s="96" t="s">
        <v>59</v>
      </c>
      <c r="D114" s="97"/>
      <c r="E114" s="97"/>
      <c r="F114" s="97"/>
      <c r="G114" s="97">
        <v>12.603999999999999</v>
      </c>
      <c r="H114" s="97"/>
      <c r="I114" s="97"/>
      <c r="J114" s="97"/>
      <c r="K114" s="97">
        <v>13.596</v>
      </c>
    </row>
    <row r="115" spans="1:11" ht="13.5" thickBot="1" x14ac:dyDescent="0.25">
      <c r="A115" s="107" t="s">
        <v>184</v>
      </c>
      <c r="B115" s="96" t="s">
        <v>81</v>
      </c>
      <c r="C115" s="96" t="s">
        <v>59</v>
      </c>
      <c r="D115" s="97"/>
      <c r="E115" s="97"/>
      <c r="F115" s="97"/>
      <c r="G115" s="97">
        <v>15.755000000000001</v>
      </c>
      <c r="H115" s="97"/>
      <c r="I115" s="97"/>
      <c r="J115" s="97"/>
      <c r="K115" s="97">
        <v>16.995000000000001</v>
      </c>
    </row>
    <row r="116" spans="1:11" ht="15.75" customHeight="1" thickBot="1" x14ac:dyDescent="0.25">
      <c r="A116" s="106" t="s">
        <v>185</v>
      </c>
      <c r="B116" s="165" t="s">
        <v>75</v>
      </c>
      <c r="C116" s="166"/>
      <c r="D116" s="166"/>
      <c r="E116" s="166"/>
      <c r="F116" s="166"/>
      <c r="G116" s="166"/>
      <c r="H116" s="166"/>
      <c r="I116" s="166"/>
      <c r="J116" s="166"/>
      <c r="K116" s="167"/>
    </row>
    <row r="117" spans="1:11" ht="13.5" thickBot="1" x14ac:dyDescent="0.25">
      <c r="A117" s="107" t="s">
        <v>186</v>
      </c>
      <c r="B117" s="96" t="s">
        <v>70</v>
      </c>
      <c r="C117" s="96" t="s">
        <v>59</v>
      </c>
      <c r="D117" s="97"/>
      <c r="E117" s="97"/>
      <c r="F117" s="97"/>
      <c r="G117" s="97">
        <v>8.8230000000000004</v>
      </c>
      <c r="H117" s="97"/>
      <c r="I117" s="97"/>
      <c r="J117" s="97"/>
      <c r="K117" s="97">
        <v>9.5169999999999995</v>
      </c>
    </row>
    <row r="118" spans="1:11" ht="13.5" thickBot="1" x14ac:dyDescent="0.25">
      <c r="A118" s="107" t="s">
        <v>187</v>
      </c>
      <c r="B118" s="96" t="s">
        <v>66</v>
      </c>
      <c r="C118" s="96" t="s">
        <v>59</v>
      </c>
      <c r="D118" s="97"/>
      <c r="E118" s="97"/>
      <c r="F118" s="97"/>
      <c r="G118" s="97">
        <v>14.494999999999999</v>
      </c>
      <c r="H118" s="97"/>
      <c r="I118" s="97"/>
      <c r="J118" s="97"/>
      <c r="K118" s="97">
        <v>15.635999999999999</v>
      </c>
    </row>
    <row r="119" spans="1:11" ht="13.5" thickBot="1" x14ac:dyDescent="0.25">
      <c r="A119" s="106" t="s">
        <v>188</v>
      </c>
      <c r="B119" s="96" t="s">
        <v>72</v>
      </c>
      <c r="C119" s="96" t="s">
        <v>73</v>
      </c>
      <c r="D119" s="97"/>
      <c r="E119" s="97"/>
      <c r="F119" s="97"/>
      <c r="G119" s="97">
        <v>0</v>
      </c>
      <c r="H119" s="97"/>
      <c r="I119" s="97"/>
      <c r="J119" s="97"/>
      <c r="K119" s="97">
        <v>0</v>
      </c>
    </row>
    <row r="121" spans="1:11" x14ac:dyDescent="0.2">
      <c r="A121" s="242" t="s">
        <v>86</v>
      </c>
      <c r="B121" s="242"/>
      <c r="C121" s="242"/>
      <c r="D121" s="242"/>
      <c r="E121" s="242"/>
      <c r="F121" s="242"/>
      <c r="G121" s="242"/>
      <c r="H121" s="242"/>
      <c r="I121" s="242"/>
      <c r="J121" s="242"/>
      <c r="K121" s="242"/>
    </row>
    <row r="122" spans="1:11" s="103" customFormat="1" ht="39" customHeight="1" x14ac:dyDescent="0.2">
      <c r="A122" s="243" t="s">
        <v>87</v>
      </c>
      <c r="B122" s="243"/>
      <c r="C122" s="243"/>
      <c r="D122" s="243"/>
      <c r="E122" s="243"/>
      <c r="F122" s="243"/>
      <c r="G122" s="243"/>
      <c r="H122" s="243"/>
      <c r="I122" s="243"/>
      <c r="J122" s="243"/>
      <c r="K122" s="243"/>
    </row>
    <row r="123" spans="1:11" s="103" customFormat="1" ht="13.5" customHeight="1" x14ac:dyDescent="0.2">
      <c r="A123" s="243" t="s">
        <v>88</v>
      </c>
      <c r="B123" s="243"/>
      <c r="C123" s="243"/>
      <c r="D123" s="243"/>
      <c r="E123" s="243"/>
      <c r="F123" s="243"/>
      <c r="G123" s="243"/>
      <c r="H123" s="243"/>
      <c r="I123" s="243"/>
      <c r="J123" s="243"/>
      <c r="K123" s="243"/>
    </row>
    <row r="124" spans="1:11" s="103" customFormat="1" ht="16.5" customHeight="1" x14ac:dyDescent="0.2">
      <c r="A124" s="243" t="s">
        <v>89</v>
      </c>
      <c r="B124" s="243"/>
      <c r="C124" s="243"/>
      <c r="D124" s="243"/>
      <c r="E124" s="243"/>
      <c r="F124" s="243"/>
      <c r="G124" s="243"/>
      <c r="H124" s="243"/>
      <c r="I124" s="243"/>
      <c r="J124" s="243"/>
      <c r="K124" s="243"/>
    </row>
    <row r="125" spans="1:11" s="103" customFormat="1" ht="26.25" customHeight="1" x14ac:dyDescent="0.2">
      <c r="A125" s="243" t="s">
        <v>90</v>
      </c>
      <c r="B125" s="243"/>
      <c r="C125" s="243"/>
      <c r="D125" s="243"/>
      <c r="E125" s="243"/>
      <c r="F125" s="243"/>
      <c r="G125" s="243"/>
      <c r="H125" s="243"/>
      <c r="I125" s="243"/>
      <c r="J125" s="243"/>
      <c r="K125" s="243"/>
    </row>
  </sheetData>
  <mergeCells count="51">
    <mergeCell ref="A1:B1"/>
    <mergeCell ref="A2:B2"/>
    <mergeCell ref="A3:G3"/>
    <mergeCell ref="A4:K4"/>
    <mergeCell ref="C6:C9"/>
    <mergeCell ref="D6:G6"/>
    <mergeCell ref="H6:K6"/>
    <mergeCell ref="D7:G7"/>
    <mergeCell ref="H7:K7"/>
    <mergeCell ref="D8:G8"/>
    <mergeCell ref="B42:K42"/>
    <mergeCell ref="H8:K8"/>
    <mergeCell ref="B11:K11"/>
    <mergeCell ref="B13:K13"/>
    <mergeCell ref="B17:K17"/>
    <mergeCell ref="B20:K20"/>
    <mergeCell ref="B22:K22"/>
    <mergeCell ref="B26:K26"/>
    <mergeCell ref="B30:K30"/>
    <mergeCell ref="B32:K32"/>
    <mergeCell ref="B36:K36"/>
    <mergeCell ref="B40:K40"/>
    <mergeCell ref="B82:K82"/>
    <mergeCell ref="B46:K46"/>
    <mergeCell ref="B50:K50"/>
    <mergeCell ref="B52:K52"/>
    <mergeCell ref="B56:K56"/>
    <mergeCell ref="B60:K60"/>
    <mergeCell ref="B62:K62"/>
    <mergeCell ref="A124:K124"/>
    <mergeCell ref="A125:K125"/>
    <mergeCell ref="B106:K106"/>
    <mergeCell ref="B110:K110"/>
    <mergeCell ref="B112:K112"/>
    <mergeCell ref="B116:K116"/>
    <mergeCell ref="A121:K121"/>
    <mergeCell ref="A6:A9"/>
    <mergeCell ref="B6:B9"/>
    <mergeCell ref="A122:K122"/>
    <mergeCell ref="A123:K123"/>
    <mergeCell ref="B86:K86"/>
    <mergeCell ref="B90:K90"/>
    <mergeCell ref="B92:K92"/>
    <mergeCell ref="B96:K96"/>
    <mergeCell ref="B100:K100"/>
    <mergeCell ref="B102:K102"/>
    <mergeCell ref="B66:K66"/>
    <mergeCell ref="B70:K70"/>
    <mergeCell ref="B72:K72"/>
    <mergeCell ref="B76:K76"/>
    <mergeCell ref="B80:K80"/>
  </mergeCells>
  <hyperlinks>
    <hyperlink ref="B60" r:id="rId1" display="consultantplus://offline/ref=487171BFB55B60B2FD0FDA5421EA5BB93B702EA46C59B9317ABEFF2C19C02CB3B06DF654A9D29D2957556248BE4F51437DFE4FB06A7995A1Z1D9X"/>
  </hyperlinks>
  <pageMargins left="0.74803149606299213" right="0.74803149606299213" top="0.98425196850393704" bottom="0.98425196850393704" header="0.51181102362204722" footer="0.51181102362204722"/>
  <pageSetup paperSize="9" scale="25" orientation="landscape"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T29"/>
  <sheetViews>
    <sheetView view="pageBreakPreview" topLeftCell="A13" zoomScale="90" zoomScaleNormal="90" zoomScaleSheetLayoutView="90" workbookViewId="0">
      <selection activeCell="H19" sqref="H19"/>
    </sheetView>
  </sheetViews>
  <sheetFormatPr defaultRowHeight="12.75" x14ac:dyDescent="0.2"/>
  <cols>
    <col min="2" max="2" width="34.85546875" customWidth="1"/>
    <col min="3" max="3" width="12.7109375" hidden="1" customWidth="1"/>
    <col min="4" max="4" width="13.7109375" customWidth="1"/>
    <col min="5" max="5" width="12.7109375" hidden="1" customWidth="1"/>
    <col min="6" max="6" width="13.42578125" customWidth="1"/>
    <col min="7" max="7" width="12.7109375" customWidth="1"/>
    <col min="8" max="8" width="13.5703125" customWidth="1"/>
    <col min="9" max="9" width="1.28515625" hidden="1" customWidth="1"/>
    <col min="10" max="10" width="12.7109375" customWidth="1"/>
    <col min="11" max="11" width="12.7109375" hidden="1" customWidth="1"/>
    <col min="12" max="14" width="12.7109375" customWidth="1"/>
    <col min="15" max="15" width="12.7109375" hidden="1" customWidth="1"/>
    <col min="16" max="16" width="13.42578125" customWidth="1"/>
    <col min="17" max="17" width="12.7109375" hidden="1" customWidth="1"/>
    <col min="18" max="20" width="12.7109375" customWidth="1"/>
  </cols>
  <sheetData>
    <row r="2" spans="2:20" ht="22.5" customHeight="1" x14ac:dyDescent="0.2">
      <c r="B2" s="26"/>
      <c r="C2" s="26"/>
      <c r="D2" s="245" t="s">
        <v>23</v>
      </c>
      <c r="E2" s="245"/>
      <c r="F2" s="245"/>
      <c r="G2" s="245"/>
      <c r="H2" s="245"/>
      <c r="I2" s="245"/>
      <c r="J2" s="245"/>
      <c r="K2" s="245"/>
      <c r="L2" s="245"/>
      <c r="M2" s="245"/>
      <c r="N2" s="245"/>
      <c r="O2" s="245"/>
      <c r="P2" s="245"/>
      <c r="Q2" s="245"/>
      <c r="R2" s="245"/>
      <c r="S2" s="245"/>
      <c r="T2" s="245"/>
    </row>
    <row r="3" spans="2:20" ht="22.5" customHeight="1" x14ac:dyDescent="0.2">
      <c r="B3" s="26"/>
      <c r="C3" s="246" t="s">
        <v>26</v>
      </c>
      <c r="D3" s="246"/>
      <c r="E3" s="246"/>
      <c r="F3" s="246"/>
      <c r="G3" s="246"/>
      <c r="H3" s="246"/>
      <c r="I3" s="246" t="s">
        <v>24</v>
      </c>
      <c r="J3" s="246"/>
      <c r="K3" s="246"/>
      <c r="L3" s="246"/>
      <c r="M3" s="246"/>
      <c r="N3" s="246"/>
      <c r="O3" s="246" t="s">
        <v>25</v>
      </c>
      <c r="P3" s="246"/>
      <c r="Q3" s="246"/>
      <c r="R3" s="246"/>
      <c r="S3" s="246"/>
      <c r="T3" s="246"/>
    </row>
    <row r="4" spans="2:20" ht="45.75" customHeight="1" x14ac:dyDescent="0.2">
      <c r="B4" s="26"/>
      <c r="C4" s="27" t="s">
        <v>18</v>
      </c>
      <c r="D4" s="27" t="s">
        <v>19</v>
      </c>
      <c r="E4" s="27" t="s">
        <v>20</v>
      </c>
      <c r="F4" s="27" t="s">
        <v>21</v>
      </c>
      <c r="G4" s="27" t="s">
        <v>22</v>
      </c>
      <c r="H4" s="27" t="s">
        <v>12</v>
      </c>
      <c r="I4" s="27" t="s">
        <v>18</v>
      </c>
      <c r="J4" s="27" t="s">
        <v>19</v>
      </c>
      <c r="K4" s="27" t="s">
        <v>20</v>
      </c>
      <c r="L4" s="49" t="s">
        <v>21</v>
      </c>
      <c r="M4" s="49" t="s">
        <v>22</v>
      </c>
      <c r="N4" s="27" t="s">
        <v>12</v>
      </c>
      <c r="O4" s="27" t="s">
        <v>18</v>
      </c>
      <c r="P4" s="27" t="s">
        <v>19</v>
      </c>
      <c r="Q4" s="27" t="s">
        <v>20</v>
      </c>
      <c r="R4" s="49" t="s">
        <v>21</v>
      </c>
      <c r="S4" s="49" t="s">
        <v>22</v>
      </c>
      <c r="T4" s="27" t="s">
        <v>12</v>
      </c>
    </row>
    <row r="5" spans="2:20" x14ac:dyDescent="0.2">
      <c r="B5" s="26"/>
      <c r="C5" s="26"/>
      <c r="D5" s="26"/>
      <c r="E5" s="26"/>
      <c r="F5" s="26"/>
      <c r="G5" s="26"/>
      <c r="H5" s="26"/>
      <c r="I5" s="26"/>
      <c r="J5" s="26"/>
      <c r="K5" s="26"/>
      <c r="L5" s="26"/>
      <c r="M5" s="26"/>
      <c r="N5" s="26"/>
      <c r="O5" s="26"/>
      <c r="P5" s="26"/>
      <c r="Q5" s="26"/>
      <c r="R5" s="26"/>
      <c r="S5" s="26"/>
      <c r="T5" s="26"/>
    </row>
    <row r="6" spans="2:20" ht="26.25" customHeight="1" x14ac:dyDescent="0.25">
      <c r="B6" s="33" t="s">
        <v>27</v>
      </c>
      <c r="C6" s="26"/>
      <c r="D6" s="31">
        <f>'[3]2015(2 полугодие)'!$B$28</f>
        <v>614.06334161623204</v>
      </c>
      <c r="E6" s="31"/>
      <c r="F6" s="56">
        <f>'[3]2016 (1 полугодие)  '!$B$28</f>
        <v>656.28959289424552</v>
      </c>
      <c r="G6" s="56">
        <f>'[3]2016 (2 полугодие)'!$B$28</f>
        <v>618.30260978223328</v>
      </c>
      <c r="H6" s="31">
        <f>F6+G6</f>
        <v>1274.5922026764788</v>
      </c>
      <c r="I6" s="31"/>
      <c r="J6" s="31">
        <f>'[3]2015(2 полугодие)'!$B$56</f>
        <v>526.02981784610563</v>
      </c>
      <c r="K6" s="31"/>
      <c r="L6" s="56">
        <f>'[3]2016 (1 полугодие)  '!$B$56</f>
        <v>568.00041305843706</v>
      </c>
      <c r="M6" s="56">
        <f>'[3]2016 (2 полугодие)'!$B$56</f>
        <v>528.86252864858807</v>
      </c>
      <c r="N6" s="31">
        <f>L6+M6</f>
        <v>1096.8629417070251</v>
      </c>
      <c r="O6" s="31"/>
      <c r="P6" s="31">
        <f>D6-J6</f>
        <v>88.033523770126408</v>
      </c>
      <c r="Q6" s="31"/>
      <c r="R6" s="56">
        <f>'[3]2016 (1 полугодие)  '!$B$349</f>
        <v>88.289179835808483</v>
      </c>
      <c r="S6" s="56">
        <f>'[3]2016 (2 полугодие)'!$B$371</f>
        <v>89.440081133645208</v>
      </c>
      <c r="T6" s="31">
        <f>R6+S6</f>
        <v>177.72926096945369</v>
      </c>
    </row>
    <row r="7" spans="2:20" ht="26.25" customHeight="1" x14ac:dyDescent="0.25">
      <c r="B7" s="33"/>
      <c r="C7" s="26"/>
      <c r="D7" s="28"/>
      <c r="E7" s="28"/>
      <c r="F7" s="28"/>
      <c r="G7" s="28"/>
      <c r="H7" s="28"/>
      <c r="I7" s="28"/>
      <c r="J7" s="28"/>
      <c r="K7" s="28"/>
      <c r="L7" s="28"/>
      <c r="M7" s="28"/>
      <c r="N7" s="28"/>
      <c r="O7" s="28"/>
      <c r="P7" s="28"/>
      <c r="Q7" s="28"/>
      <c r="R7" s="28"/>
      <c r="S7" s="28"/>
      <c r="T7" s="28"/>
    </row>
    <row r="8" spans="2:20" ht="26.25" customHeight="1" x14ac:dyDescent="0.25">
      <c r="B8" s="33" t="s">
        <v>13</v>
      </c>
      <c r="C8" s="26"/>
      <c r="D8" s="28">
        <f>'[3]2015(2 полугодие)'!$C$28</f>
        <v>8.4156277421803249</v>
      </c>
      <c r="E8" s="28"/>
      <c r="F8" s="74">
        <f>'[3]2016 (1 полугодие)  '!$C$28</f>
        <v>8.126036511338917</v>
      </c>
      <c r="G8" s="74">
        <f>'[3]2016 (2 полугодие)'!$C$28</f>
        <v>8.9114069747918414</v>
      </c>
      <c r="H8" s="28">
        <f>H9/H6</f>
        <v>8.5070184490748737</v>
      </c>
      <c r="I8" s="28"/>
      <c r="J8" s="28">
        <f>'[3]2015(2 полугодие)'!$C$56</f>
        <v>6.033626572294077</v>
      </c>
      <c r="K8" s="28"/>
      <c r="L8" s="58">
        <f>'[3]2016 (1 полугодие)  '!$C$56</f>
        <v>6.0142526295359326</v>
      </c>
      <c r="M8" s="58">
        <f>'[3]2016 (2 полугодие)'!$C$56</f>
        <v>6.5384841401881362</v>
      </c>
      <c r="N8" s="28">
        <f>N9/N6</f>
        <v>6.2670156610677674</v>
      </c>
      <c r="O8" s="28"/>
      <c r="P8" s="28">
        <f>'[3]2015(2 полугодие)'!$C$370</f>
        <v>22.648883300327938</v>
      </c>
      <c r="Q8" s="28"/>
      <c r="R8" s="58">
        <f>'[3]2016 (1 полугодие)  '!$C$349</f>
        <v>21.712006155466824</v>
      </c>
      <c r="S8" s="58">
        <f>'[3]2016 (2 полугодие)'!$C$371</f>
        <v>22.942588014546168</v>
      </c>
      <c r="T8" s="28">
        <f>T9/T6</f>
        <v>22.331281454971755</v>
      </c>
    </row>
    <row r="9" spans="2:20" ht="26.25" customHeight="1" x14ac:dyDescent="0.25">
      <c r="B9" s="33" t="s">
        <v>14</v>
      </c>
      <c r="C9" s="26"/>
      <c r="D9" s="31">
        <f>'[3]2015(2 полугодие)'!$D$28</f>
        <v>5167.7284931615159</v>
      </c>
      <c r="E9" s="31"/>
      <c r="F9" s="56">
        <f>'[3]2016 (1 полугодие)  '!$D$28</f>
        <v>5333.033193870393</v>
      </c>
      <c r="G9" s="56">
        <f>'[3]2016 (2 полугодие)'!$D$28</f>
        <v>5509.9461893453918</v>
      </c>
      <c r="H9" s="31">
        <f>F9+G9</f>
        <v>10842.979383215785</v>
      </c>
      <c r="I9" s="31"/>
      <c r="J9" s="31">
        <f>'[3]2015(2 полугодие)'!$D$56</f>
        <v>3173.8674867752761</v>
      </c>
      <c r="K9" s="31"/>
      <c r="L9" s="56">
        <f>'[3]2016 (1 полугодие)  '!$D$56</f>
        <v>3416.0979778142009</v>
      </c>
      <c r="M9" s="56">
        <f>'[3]2016 (2 полугодие)'!$D$56</f>
        <v>3457.9592559085868</v>
      </c>
      <c r="N9" s="31">
        <f>L9+M9</f>
        <v>6874.0572337227877</v>
      </c>
      <c r="O9" s="31"/>
      <c r="P9" s="31">
        <f>'[3]2015(2 полугодие)'!$D$370</f>
        <v>1993.8610063862398</v>
      </c>
      <c r="Q9" s="31"/>
      <c r="R9" s="56">
        <f>'[3]2016 (1 полугодие)  '!$D$349</f>
        <v>1916.9352160561912</v>
      </c>
      <c r="S9" s="56">
        <f>'[3]2016 (2 полугодие)'!$D$371</f>
        <v>2051.9869334368054</v>
      </c>
      <c r="T9" s="31">
        <f>R9+S9</f>
        <v>3968.9221494929966</v>
      </c>
    </row>
    <row r="10" spans="2:20" ht="26.25" customHeight="1" x14ac:dyDescent="0.25">
      <c r="B10" s="33"/>
      <c r="C10" s="26"/>
      <c r="D10" s="28"/>
      <c r="E10" s="28"/>
      <c r="F10" s="28"/>
      <c r="G10" s="28"/>
      <c r="H10" s="28"/>
      <c r="I10" s="28"/>
      <c r="J10" s="28"/>
      <c r="K10" s="28"/>
      <c r="L10" s="28"/>
      <c r="M10" s="48"/>
      <c r="N10" s="28"/>
      <c r="O10" s="28"/>
      <c r="P10" s="28"/>
      <c r="Q10" s="28"/>
      <c r="R10" s="28"/>
      <c r="S10" s="28"/>
      <c r="T10" s="28"/>
    </row>
    <row r="11" spans="2:20" ht="26.25" customHeight="1" x14ac:dyDescent="0.25">
      <c r="B11" s="33" t="s">
        <v>15</v>
      </c>
      <c r="C11" s="26"/>
      <c r="D11" s="28">
        <f>'[3]2015(2 полугодие)'!$H$28</f>
        <v>4.9044737351612469</v>
      </c>
      <c r="E11" s="28"/>
      <c r="F11" s="74">
        <f>'[3]2016 (1 полугодие)  '!$H$28</f>
        <v>4.936860402402325</v>
      </c>
      <c r="G11" s="74">
        <f>'[3]2016 (2 полугодие)'!$H$28</f>
        <v>5.3154366525042196</v>
      </c>
      <c r="H11" s="28">
        <f>H12/H6</f>
        <v>5.1205071271728411</v>
      </c>
      <c r="I11" s="28"/>
      <c r="J11" s="28">
        <f>'[3]2015(2 полугодие)'!$H$56</f>
        <v>4.7346464394441359</v>
      </c>
      <c r="K11" s="28"/>
      <c r="L11" s="58">
        <f>'[3]2016 (1 полугодие)  '!$H$56</f>
        <v>4.8736056514661215</v>
      </c>
      <c r="M11" s="58">
        <f>'[3]2016 (2 полугодие)'!$H$56</f>
        <v>5.2214367877591634</v>
      </c>
      <c r="N11" s="28">
        <f>N12/N6</f>
        <v>5.041315624415307</v>
      </c>
      <c r="O11" s="28"/>
      <c r="P11" s="28">
        <f>'[3]2015(2 полугодие)'!$H$370</f>
        <v>5.9192487618276584</v>
      </c>
      <c r="Q11" s="28"/>
      <c r="R11" s="58">
        <f>'[3]2016 (1 полугодие)  '!$H$349</f>
        <v>5.3438040927445467</v>
      </c>
      <c r="S11" s="58">
        <f>'[3]2016 (2 полугодие)'!$H$371</f>
        <v>5.8712613513594487</v>
      </c>
      <c r="T11" s="28">
        <f>T12/T6</f>
        <v>5.6092405197443478</v>
      </c>
    </row>
    <row r="12" spans="2:20" ht="26.25" customHeight="1" x14ac:dyDescent="0.25">
      <c r="B12" s="33" t="s">
        <v>16</v>
      </c>
      <c r="C12" s="26"/>
      <c r="D12" s="31">
        <f>'[3]2015(2 полугодие)'!$I$28</f>
        <v>3011.6575306821583</v>
      </c>
      <c r="E12" s="30"/>
      <c r="F12" s="56">
        <f>'[3]2016 (1 полугодие)  '!$I$28</f>
        <v>3240.0101036683432</v>
      </c>
      <c r="G12" s="57">
        <f>'[3]2016 (2 полугодие)'!$I$28</f>
        <v>3286.5483543754967</v>
      </c>
      <c r="H12" s="31">
        <f>F12+G12</f>
        <v>6526.5584580438399</v>
      </c>
      <c r="I12" s="30"/>
      <c r="J12" s="31">
        <f>'[3]2015(2 полугодие)'!$I$56</f>
        <v>2490.5652041065114</v>
      </c>
      <c r="K12" s="31"/>
      <c r="L12" s="56">
        <f>'[3]2016 (1 полугодие)  '!$I$56</f>
        <v>2768.2100231166901</v>
      </c>
      <c r="M12" s="56">
        <f>'[3]2016 (2 полугодие)'!$I$56</f>
        <v>2761.4222627530721</v>
      </c>
      <c r="N12" s="31">
        <f>L12+M12</f>
        <v>5529.6322858697622</v>
      </c>
      <c r="O12" s="31"/>
      <c r="P12" s="31">
        <f>'[3]2015(2 полугодие)'!$I$370</f>
        <v>521.09232657564678</v>
      </c>
      <c r="Q12" s="31"/>
      <c r="R12" s="56">
        <f>'[3]2016 (1 полугодие)  '!$I$349</f>
        <v>471.80008055165268</v>
      </c>
      <c r="S12" s="56">
        <f>'[3]2016 (2 полугодие)'!$I$371</f>
        <v>525.1260916224245</v>
      </c>
      <c r="T12" s="31">
        <f>R12+S12</f>
        <v>996.92617217407724</v>
      </c>
    </row>
    <row r="13" spans="2:20" ht="26.25" customHeight="1" x14ac:dyDescent="0.25">
      <c r="B13" s="33"/>
      <c r="C13" s="26"/>
      <c r="D13" s="29"/>
      <c r="E13" s="29"/>
      <c r="F13" s="28"/>
      <c r="G13" s="29"/>
      <c r="H13" s="28"/>
      <c r="I13" s="29"/>
      <c r="J13" s="28"/>
      <c r="K13" s="28"/>
      <c r="L13" s="28"/>
      <c r="M13" s="48"/>
      <c r="N13" s="28"/>
      <c r="O13" s="28"/>
      <c r="P13" s="28"/>
      <c r="Q13" s="28"/>
      <c r="R13" s="28"/>
      <c r="S13" s="28"/>
      <c r="T13" s="28"/>
    </row>
    <row r="14" spans="2:20" ht="26.25" customHeight="1" x14ac:dyDescent="0.25">
      <c r="B14" s="33" t="s">
        <v>17</v>
      </c>
      <c r="C14" s="26"/>
      <c r="D14" s="32">
        <f>D9-D12</f>
        <v>2156.0709624793576</v>
      </c>
      <c r="E14" s="32">
        <f t="shared" ref="E14:Q14" si="0">E9-E12</f>
        <v>0</v>
      </c>
      <c r="F14" s="32">
        <f>F9-F12</f>
        <v>2093.0230902020498</v>
      </c>
      <c r="G14" s="32">
        <f>G9-G12</f>
        <v>2223.397834969895</v>
      </c>
      <c r="H14" s="59">
        <f>H9-H12</f>
        <v>4316.4209251719449</v>
      </c>
      <c r="I14" s="32">
        <f t="shared" si="0"/>
        <v>0</v>
      </c>
      <c r="J14" s="32">
        <f>J9-J12</f>
        <v>683.30228266876475</v>
      </c>
      <c r="K14" s="32">
        <f t="shared" si="0"/>
        <v>0</v>
      </c>
      <c r="L14" s="32">
        <f>L9-L12</f>
        <v>647.88795469751085</v>
      </c>
      <c r="M14" s="32">
        <f>M9-M12</f>
        <v>696.53699315551466</v>
      </c>
      <c r="N14" s="32">
        <f>N9-N12</f>
        <v>1344.4249478530255</v>
      </c>
      <c r="O14" s="32">
        <f t="shared" si="0"/>
        <v>0</v>
      </c>
      <c r="P14" s="32">
        <f>P9-P12</f>
        <v>1472.7686798105929</v>
      </c>
      <c r="Q14" s="32">
        <f t="shared" si="0"/>
        <v>0</v>
      </c>
      <c r="R14" s="32">
        <f>R9-R12</f>
        <v>1445.1351355045385</v>
      </c>
      <c r="S14" s="32">
        <f>S9-S12</f>
        <v>1526.8608418143808</v>
      </c>
      <c r="T14" s="32">
        <f>T9-T12</f>
        <v>2971.9959773189194</v>
      </c>
    </row>
    <row r="15" spans="2:20" ht="18" x14ac:dyDescent="0.25">
      <c r="D15" s="25"/>
      <c r="E15" s="25"/>
      <c r="H15" s="43">
        <f>G8/F8</f>
        <v>1.0966486505883937</v>
      </c>
      <c r="I15" s="44"/>
      <c r="J15" s="45"/>
      <c r="K15" s="45"/>
      <c r="L15" s="45"/>
      <c r="M15" s="43">
        <f>M8/L8</f>
        <v>1.087164863690246</v>
      </c>
      <c r="N15" s="45"/>
      <c r="O15" s="45"/>
      <c r="P15" s="45"/>
      <c r="Q15" s="45"/>
      <c r="R15" s="45"/>
      <c r="S15" s="43">
        <f>S8/R8</f>
        <v>1.0566774829680812</v>
      </c>
    </row>
    <row r="16" spans="2:20" ht="18" x14ac:dyDescent="0.25">
      <c r="D16" s="25"/>
      <c r="E16" s="25"/>
      <c r="F16" s="55">
        <f>'[3]2016 (1 полугодие)  '!$K$28</f>
        <v>2093.0230902020494</v>
      </c>
      <c r="G16" s="55">
        <f>'[3]2016 (2 полугодие)'!$K$28</f>
        <v>2223.3978349698955</v>
      </c>
      <c r="H16" s="46"/>
      <c r="I16" s="44"/>
      <c r="J16" s="45"/>
      <c r="K16" s="45"/>
      <c r="L16" s="50">
        <f>'[3]2016 (1 полугодие)  '!$J$56</f>
        <v>647.88795469751108</v>
      </c>
      <c r="M16" s="46">
        <f>'[3]2016 (2 полугодие)'!$K$56</f>
        <v>696.53699315551466</v>
      </c>
      <c r="N16" s="46"/>
      <c r="O16" s="46"/>
      <c r="Q16" s="46"/>
      <c r="R16" s="46">
        <f>'[3]2016 (1 полугодие)  '!$K$349</f>
        <v>1445.1351355045385</v>
      </c>
      <c r="S16" s="46">
        <f>'[3]2016 (2 полугодие)'!$K$371</f>
        <v>1526.8608418143808</v>
      </c>
      <c r="T16" s="46"/>
    </row>
    <row r="17" spans="2:19" ht="47.25" x14ac:dyDescent="0.25">
      <c r="B17" s="35" t="s">
        <v>28</v>
      </c>
      <c r="D17" s="25"/>
      <c r="E17" s="25"/>
      <c r="F17" s="47"/>
      <c r="G17" s="47">
        <f>G16-G14</f>
        <v>0</v>
      </c>
      <c r="H17" s="47"/>
      <c r="I17" s="47">
        <f t="shared" ref="I17:R17" si="1">I14-I16</f>
        <v>0</v>
      </c>
      <c r="J17" s="47"/>
      <c r="K17" s="47">
        <f t="shared" si="1"/>
        <v>0</v>
      </c>
      <c r="L17" s="47">
        <f>L14-L16</f>
        <v>0</v>
      </c>
      <c r="M17" s="47">
        <f>M14-M16</f>
        <v>0</v>
      </c>
      <c r="N17" s="47"/>
      <c r="O17" s="47">
        <f t="shared" si="1"/>
        <v>0</v>
      </c>
      <c r="P17" s="47"/>
      <c r="Q17" s="47">
        <f t="shared" si="1"/>
        <v>0</v>
      </c>
      <c r="R17" s="47">
        <f t="shared" si="1"/>
        <v>0</v>
      </c>
      <c r="S17" s="47">
        <f>S14-S16</f>
        <v>0</v>
      </c>
    </row>
    <row r="18" spans="2:19" ht="18" x14ac:dyDescent="0.25">
      <c r="B18" s="34" t="s">
        <v>29</v>
      </c>
      <c r="D18" s="25"/>
      <c r="E18" s="25"/>
      <c r="F18" s="36">
        <v>738</v>
      </c>
      <c r="G18" s="36">
        <v>826.43</v>
      </c>
      <c r="I18" s="25"/>
    </row>
    <row r="19" spans="2:19" ht="18" x14ac:dyDescent="0.25">
      <c r="B19" s="34"/>
      <c r="D19" s="25"/>
      <c r="E19" s="25"/>
      <c r="F19" s="37">
        <f>F18/841.9</f>
        <v>0.87658866848794392</v>
      </c>
      <c r="G19" s="37">
        <f>G18/841.9</f>
        <v>0.98162489606841663</v>
      </c>
      <c r="I19" s="25"/>
    </row>
    <row r="20" spans="2:19" ht="18" x14ac:dyDescent="0.25">
      <c r="B20" s="34" t="s">
        <v>30</v>
      </c>
      <c r="D20" s="25"/>
      <c r="E20" s="25"/>
      <c r="F20" s="36">
        <v>841.9</v>
      </c>
      <c r="G20" s="36">
        <v>969.02</v>
      </c>
      <c r="I20" s="25"/>
    </row>
    <row r="21" spans="2:19" ht="18" x14ac:dyDescent="0.25">
      <c r="D21" s="25"/>
      <c r="E21" s="25"/>
      <c r="F21" s="37">
        <f>F20/841.9</f>
        <v>1</v>
      </c>
      <c r="G21" s="37">
        <f>G20/841.9</f>
        <v>1.1509918042522864</v>
      </c>
      <c r="I21" s="25"/>
    </row>
    <row r="22" spans="2:19" ht="18" x14ac:dyDescent="0.25">
      <c r="D22" s="25"/>
      <c r="E22" s="25"/>
      <c r="G22" s="25"/>
      <c r="I22" s="25"/>
    </row>
    <row r="23" spans="2:19" ht="18" x14ac:dyDescent="0.25">
      <c r="D23" s="25"/>
      <c r="E23" s="25"/>
      <c r="G23" s="25"/>
      <c r="I23" s="25"/>
    </row>
    <row r="24" spans="2:19" ht="18" x14ac:dyDescent="0.25">
      <c r="D24" s="25"/>
      <c r="E24" s="25"/>
      <c r="G24" s="25"/>
      <c r="I24" s="25"/>
    </row>
    <row r="25" spans="2:19" ht="18" x14ac:dyDescent="0.25">
      <c r="D25" s="25"/>
      <c r="E25" s="25"/>
      <c r="G25" s="25"/>
      <c r="I25" s="25"/>
    </row>
    <row r="26" spans="2:19" ht="18" x14ac:dyDescent="0.25">
      <c r="D26" s="25"/>
      <c r="E26" s="25"/>
      <c r="G26" s="25"/>
      <c r="I26" s="25"/>
    </row>
    <row r="27" spans="2:19" ht="18" x14ac:dyDescent="0.25">
      <c r="D27" s="25"/>
      <c r="E27" s="25"/>
      <c r="G27" s="25"/>
      <c r="I27" s="25"/>
    </row>
    <row r="28" spans="2:19" ht="18" x14ac:dyDescent="0.25">
      <c r="D28" s="25"/>
      <c r="E28" s="25"/>
      <c r="G28" s="25"/>
      <c r="I28" s="25"/>
    </row>
    <row r="29" spans="2:19" ht="18" x14ac:dyDescent="0.25">
      <c r="D29" s="25"/>
      <c r="E29" s="25"/>
      <c r="G29" s="25"/>
      <c r="I29" s="25"/>
    </row>
  </sheetData>
  <mergeCells count="4">
    <mergeCell ref="D2:T2"/>
    <mergeCell ref="C3:H3"/>
    <mergeCell ref="I3:N3"/>
    <mergeCell ref="O3:T3"/>
  </mergeCells>
  <pageMargins left="0.70866141732283472" right="0.70866141732283472" top="0.74803149606299213" bottom="0.74803149606299213" header="0.31496062992125984" footer="0.31496062992125984"/>
  <pageSetup paperSize="9" scale="6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ООО Электрические сети Ивашки</vt:lpstr>
      <vt:lpstr>АО Оссора</vt:lpstr>
      <vt:lpstr>АО Корякэнерго</vt:lpstr>
      <vt:lpstr>АО ЮЭСК</vt:lpstr>
      <vt:lpstr>ПАО Камчатскэнерго</vt:lpstr>
      <vt:lpstr>КЭС</vt:lpstr>
      <vt:lpstr>ИЭУ</vt:lpstr>
      <vt:lpstr>ООО Колхоз Ударник</vt:lpstr>
      <vt:lpstr>Анализ</vt:lpstr>
      <vt:lpstr>'АО Корякэнерго'!Область_печати</vt:lpstr>
      <vt:lpstr>'АО ЮЭСК'!Область_печати</vt:lpstr>
      <vt:lpstr>ИЭУ!Область_печати</vt:lpstr>
      <vt:lpstr>КЭС!Область_печати</vt:lpstr>
      <vt:lpstr>'ООО Колхоз Ударник'!Область_печати</vt:lpstr>
      <vt:lpstr>'ООО Электрические сети Ивашки'!Область_печати</vt:lpstr>
      <vt:lpstr>'ПАО Камчатскэнерго'!Область_печати</vt:lpstr>
    </vt:vector>
  </TitlesOfParts>
  <Company>Федеральное Собрание ФС РФ</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Государственная Дума</dc:creator>
  <cp:lastModifiedBy>Кулик Альбина Федоровна</cp:lastModifiedBy>
  <cp:lastPrinted>2018-03-29T02:31:22Z</cp:lastPrinted>
  <dcterms:created xsi:type="dcterms:W3CDTF">2011-02-24T09:02:29Z</dcterms:created>
  <dcterms:modified xsi:type="dcterms:W3CDTF">2022-05-20T03:19:47Z</dcterms:modified>
</cp:coreProperties>
</file>