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35" yWindow="210" windowWidth="20280" windowHeight="7980"/>
  </bookViews>
  <sheets>
    <sheet name="Лист1" sheetId="4" r:id="rId1"/>
  </sheets>
  <definedNames>
    <definedName name="_xlnm._FilterDatabase" localSheetId="0" hidden="1">Лист1!$A$5:$L$14</definedName>
  </definedNames>
  <calcPr calcId="125725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65" i="4"/>
  <c r="L59"/>
  <c r="L55"/>
  <c r="L54"/>
  <c r="H59"/>
  <c r="J59"/>
  <c r="H55"/>
  <c r="J55"/>
  <c r="L120"/>
  <c r="L118"/>
  <c r="L116"/>
  <c r="L12"/>
  <c r="L13"/>
  <c r="L14"/>
  <c r="L16"/>
  <c r="L17"/>
  <c r="L19"/>
  <c r="L20"/>
  <c r="L21"/>
  <c r="L23"/>
  <c r="L24"/>
  <c r="L25"/>
  <c r="L26"/>
  <c r="L27"/>
  <c r="L29"/>
  <c r="L30"/>
  <c r="L32"/>
  <c r="L33"/>
  <c r="L34"/>
  <c r="L35"/>
  <c r="L37"/>
  <c r="L38"/>
  <c r="L39"/>
  <c r="L41"/>
  <c r="L42"/>
  <c r="L44"/>
  <c r="L45"/>
  <c r="L46"/>
  <c r="L48"/>
  <c r="L49"/>
  <c r="L50"/>
  <c r="L53"/>
  <c r="L56"/>
  <c r="L58"/>
  <c r="L60"/>
  <c r="L62"/>
  <c r="L63"/>
  <c r="L64"/>
  <c r="L67"/>
  <c r="L68"/>
  <c r="L69"/>
  <c r="L70"/>
  <c r="L72"/>
  <c r="L73"/>
  <c r="L74"/>
  <c r="L76"/>
  <c r="L77"/>
  <c r="L80"/>
  <c r="L81"/>
  <c r="L82"/>
  <c r="L84"/>
  <c r="L85"/>
  <c r="L87"/>
  <c r="L89"/>
  <c r="L90"/>
  <c r="L91"/>
  <c r="L92"/>
  <c r="L93"/>
  <c r="L94"/>
  <c r="L96"/>
  <c r="L97"/>
  <c r="L98"/>
  <c r="L99"/>
  <c r="L100"/>
  <c r="L101"/>
  <c r="L102"/>
  <c r="L103"/>
  <c r="L105"/>
  <c r="L106"/>
  <c r="L107"/>
  <c r="L108"/>
  <c r="L109"/>
  <c r="L111"/>
  <c r="L112"/>
  <c r="L114"/>
  <c r="L115"/>
  <c r="L117"/>
  <c r="L119"/>
  <c r="L9"/>
  <c r="L10"/>
  <c r="H112"/>
  <c r="J112"/>
  <c r="H108"/>
  <c r="J108"/>
  <c r="H100"/>
  <c r="J100"/>
  <c r="H96"/>
  <c r="J96"/>
  <c r="H92"/>
  <c r="J92"/>
  <c r="H85"/>
  <c r="J85"/>
  <c r="H81"/>
  <c r="J81"/>
  <c r="H77"/>
  <c r="J77"/>
  <c r="H67"/>
  <c r="J67"/>
  <c r="H64"/>
  <c r="J64"/>
  <c r="H63"/>
  <c r="J63"/>
  <c r="H48"/>
  <c r="J48"/>
  <c r="H46"/>
  <c r="J46"/>
  <c r="H42"/>
  <c r="J42"/>
  <c r="H41"/>
  <c r="J41"/>
  <c r="H37"/>
  <c r="J37"/>
  <c r="H32"/>
  <c r="J32"/>
  <c r="H30"/>
  <c r="J30"/>
  <c r="H26"/>
  <c r="J26"/>
  <c r="H25"/>
  <c r="J25"/>
  <c r="H21"/>
  <c r="J21"/>
  <c r="H16"/>
  <c r="H8"/>
  <c r="H9"/>
  <c r="J9"/>
  <c r="H10"/>
  <c r="H11"/>
  <c r="J11"/>
  <c r="H13"/>
  <c r="J13"/>
  <c r="H14"/>
  <c r="J14"/>
  <c r="H17"/>
  <c r="J17"/>
  <c r="H19"/>
  <c r="J19"/>
  <c r="H20"/>
  <c r="J20"/>
  <c r="H23"/>
  <c r="J23"/>
  <c r="H24"/>
  <c r="J24"/>
  <c r="H27"/>
  <c r="J27"/>
  <c r="H29"/>
  <c r="J29"/>
  <c r="H33"/>
  <c r="J33"/>
  <c r="H34"/>
  <c r="J34"/>
  <c r="H35"/>
  <c r="J35"/>
  <c r="H38"/>
  <c r="J38"/>
  <c r="H39"/>
  <c r="J39"/>
  <c r="H44"/>
  <c r="J44"/>
  <c r="H45"/>
  <c r="J45"/>
  <c r="H49"/>
  <c r="J49"/>
  <c r="H50"/>
  <c r="J50"/>
  <c r="H53"/>
  <c r="J53"/>
  <c r="H54"/>
  <c r="J54"/>
  <c r="H56"/>
  <c r="J56"/>
  <c r="H58"/>
  <c r="J58"/>
  <c r="H60"/>
  <c r="J60"/>
  <c r="H62"/>
  <c r="J62"/>
  <c r="H65"/>
  <c r="J65"/>
  <c r="H68"/>
  <c r="J68"/>
  <c r="H69"/>
  <c r="J69"/>
  <c r="H70"/>
  <c r="J70"/>
  <c r="H72"/>
  <c r="J72"/>
  <c r="H73"/>
  <c r="J73"/>
  <c r="H74"/>
  <c r="J74"/>
  <c r="H76"/>
  <c r="J76"/>
  <c r="H80"/>
  <c r="J80"/>
  <c r="H82"/>
  <c r="J82"/>
  <c r="H84"/>
  <c r="J84"/>
  <c r="H87"/>
  <c r="H89"/>
  <c r="J89"/>
  <c r="H90"/>
  <c r="J90"/>
  <c r="H91"/>
  <c r="J91"/>
  <c r="H93"/>
  <c r="J93"/>
  <c r="H94"/>
  <c r="J94"/>
  <c r="H97"/>
  <c r="J97"/>
  <c r="H98"/>
  <c r="J98"/>
  <c r="H99"/>
  <c r="J99"/>
  <c r="H101"/>
  <c r="J101"/>
  <c r="H102"/>
  <c r="J102"/>
  <c r="H103"/>
  <c r="J103"/>
  <c r="H105"/>
  <c r="H106"/>
  <c r="J106"/>
  <c r="H107"/>
  <c r="J107"/>
  <c r="H109"/>
  <c r="J109"/>
  <c r="H111"/>
  <c r="J111"/>
  <c r="H114"/>
  <c r="J114"/>
  <c r="H115"/>
  <c r="J115"/>
  <c r="H116"/>
  <c r="H117"/>
  <c r="J117"/>
  <c r="H118"/>
  <c r="J118"/>
  <c r="H119"/>
  <c r="J119"/>
  <c r="H120"/>
  <c r="J120"/>
  <c r="L8"/>
  <c r="L11"/>
  <c r="L7"/>
  <c r="J116"/>
  <c r="H7"/>
  <c r="J16"/>
  <c r="J105"/>
  <c r="J10"/>
  <c r="J8"/>
  <c r="J7"/>
</calcChain>
</file>

<file path=xl/sharedStrings.xml><?xml version="1.0" encoding="utf-8"?>
<sst xmlns="http://schemas.openxmlformats.org/spreadsheetml/2006/main" count="171" uniqueCount="171">
  <si>
    <t>Ключевское сельское поселение</t>
  </si>
  <si>
    <t>Население всего, человек</t>
  </si>
  <si>
    <t>Наименование муниципального образования</t>
  </si>
  <si>
    <t>Объем условного контейнера м3</t>
  </si>
  <si>
    <t>Частота вывоза ТКО ( раз в неделю)</t>
  </si>
  <si>
    <t>Минимальное количество условных контейнеров для сбора нормативного количества ТКО в МО шт.</t>
  </si>
  <si>
    <t>Среднее количество контейнеров на площадке шт</t>
  </si>
  <si>
    <t>Количество мест накопления для размещения нормативного количества контейнеров шт</t>
  </si>
  <si>
    <t>Количество условных бункеров для сбора КГО шт. (8 м3)</t>
  </si>
  <si>
    <t xml:space="preserve">Объем КГО м3 в год </t>
  </si>
  <si>
    <t>№</t>
  </si>
  <si>
    <t>Приложение 6.2</t>
  </si>
  <si>
    <t xml:space="preserve">Расчёт минимального нормативного количества условных контейнеров для сбора ТКО и КГО с населения и юридических лиц в разрезе муниципальных образований  Камчатского края  </t>
  </si>
  <si>
    <t>Петропавловск-Камчатский городской округ</t>
  </si>
  <si>
    <t>Камчатский край</t>
  </si>
  <si>
    <t>город Петропавловск-Камчатский</t>
  </si>
  <si>
    <t xml:space="preserve">Вилючинский городской округ </t>
  </si>
  <si>
    <t>город Вилючинск</t>
  </si>
  <si>
    <t>Алеутский муниципальный район</t>
  </si>
  <si>
    <t>Сельское поселение Никольское</t>
  </si>
  <si>
    <t>село Никольское</t>
  </si>
  <si>
    <t>Быстринский муниципальный район</t>
  </si>
  <si>
    <t>Эссовское сельское поселение</t>
  </si>
  <si>
    <t>село Эссо</t>
  </si>
  <si>
    <t>Анавгайское сельское поселение</t>
  </si>
  <si>
    <t>село Анавгай</t>
  </si>
  <si>
    <t>Елизовский муниципальный район</t>
  </si>
  <si>
    <t>Вулканное городское поселение</t>
  </si>
  <si>
    <t>пгт Вулканный</t>
  </si>
  <si>
    <t>Елизовское городское поселение</t>
  </si>
  <si>
    <t>город Елизово</t>
  </si>
  <si>
    <t>Корякское сельское поселение</t>
  </si>
  <si>
    <t>село Коряки</t>
  </si>
  <si>
    <t>поселок Зеленый</t>
  </si>
  <si>
    <t>село Северные Коряки</t>
  </si>
  <si>
    <t>Начикинское сельское поселение</t>
  </si>
  <si>
    <t>поселок Сокоч</t>
  </si>
  <si>
    <t>поселок Дальний</t>
  </si>
  <si>
    <t>поселок Начики</t>
  </si>
  <si>
    <t>село Малки</t>
  </si>
  <si>
    <t>село Ганалы</t>
  </si>
  <si>
    <t>Николаевское сельское поселение</t>
  </si>
  <si>
    <t>село Николаевка</t>
  </si>
  <si>
    <t>село Сосновка</t>
  </si>
  <si>
    <t>Новоавачинское сельское поселение</t>
  </si>
  <si>
    <t>поселок Новый</t>
  </si>
  <si>
    <t>поселок Нагорный</t>
  </si>
  <si>
    <t>поселок Красный</t>
  </si>
  <si>
    <t>поселок Двуречье</t>
  </si>
  <si>
    <t>Новолесновское сельское поселение</t>
  </si>
  <si>
    <t>поселок Лесной</t>
  </si>
  <si>
    <t>поселок Березняки</t>
  </si>
  <si>
    <t>село Южные Коряки</t>
  </si>
  <si>
    <t>Паратунское сельское поселение</t>
  </si>
  <si>
    <t>село Паратунка</t>
  </si>
  <si>
    <t>поселок Термальный</t>
  </si>
  <si>
    <t>Пионерское сельское поселение</t>
  </si>
  <si>
    <t>поселок Пионерский</t>
  </si>
  <si>
    <t>поселок Светлый</t>
  </si>
  <si>
    <t>поселок Крутобереговый</t>
  </si>
  <si>
    <t>Раздольненское сельское поселение</t>
  </si>
  <si>
    <t>поселок Раздольный</t>
  </si>
  <si>
    <t>село Пиначево</t>
  </si>
  <si>
    <t>поселок Кеткино</t>
  </si>
  <si>
    <t>Мильковский муниципальный район</t>
  </si>
  <si>
    <t>Мильковское сельское поселение</t>
  </si>
  <si>
    <t>село Мильково</t>
  </si>
  <si>
    <t>село Шаромы</t>
  </si>
  <si>
    <t>село Пущино</t>
  </si>
  <si>
    <t>село Долиновка</t>
  </si>
  <si>
    <t>Атласовское сельское поселение</t>
  </si>
  <si>
    <t>поселок Атласово</t>
  </si>
  <si>
    <t>поселок Лазо</t>
  </si>
  <si>
    <t>поселок Таежный</t>
  </si>
  <si>
    <t>Соболевский муниципальный район</t>
  </si>
  <si>
    <t>Соболевское сельское поселение</t>
  </si>
  <si>
    <t>село Соболево</t>
  </si>
  <si>
    <t>Устьевое сельское поселение</t>
  </si>
  <si>
    <t>село Устьевое</t>
  </si>
  <si>
    <t>Крутогоровское сельское поселение</t>
  </si>
  <si>
    <t>поселок Крутогоровский</t>
  </si>
  <si>
    <t>Межселенные территории Соболевского муниципального района (п. Ичинский)</t>
  </si>
  <si>
    <t>поселок Ичинский</t>
  </si>
  <si>
    <t>Усть-Большерецкий муниципальный район</t>
  </si>
  <si>
    <t>Озерновское городское поселение</t>
  </si>
  <si>
    <t>поселок Озерновский</t>
  </si>
  <si>
    <t>Октябрьское городское поселение</t>
  </si>
  <si>
    <t>поселок Октябрьский</t>
  </si>
  <si>
    <t>Апачинское сельское поселение</t>
  </si>
  <si>
    <t>село Апача</t>
  </si>
  <si>
    <t>Запорожское сельское поселение</t>
  </si>
  <si>
    <t>село Запорожье</t>
  </si>
  <si>
    <t>Кавалерское сельское поселение</t>
  </si>
  <si>
    <t>село Кавалерское</t>
  </si>
  <si>
    <t>село Карымай</t>
  </si>
  <si>
    <t>Усть-Большерецкое сельское поселение</t>
  </si>
  <si>
    <t>село Усть-Бальшерецк</t>
  </si>
  <si>
    <t>Межселенные территории Усть-Большерецкое муниципального района</t>
  </si>
  <si>
    <t>поселок Паужетка</t>
  </si>
  <si>
    <t>поселок Шумный</t>
  </si>
  <si>
    <t>Усть-Камчатский муниципальный район</t>
  </si>
  <si>
    <t>Усть-Камчатское сельское поселение</t>
  </si>
  <si>
    <t>поселок Усть-Камчатск</t>
  </si>
  <si>
    <t>село Крутоберегово</t>
  </si>
  <si>
    <t>поселок Ключи</t>
  </si>
  <si>
    <t>Козыревское сельское поселение</t>
  </si>
  <si>
    <t>поселок Козыревск</t>
  </si>
  <si>
    <t>село Майское</t>
  </si>
  <si>
    <t>Муниципальные образования территории с особым статусом - Корякский округ</t>
  </si>
  <si>
    <t>Городской округ поселок Палана</t>
  </si>
  <si>
    <t>пгт Палана (рп)</t>
  </si>
  <si>
    <t>Карагинский муниципальный район</t>
  </si>
  <si>
    <t>Городское поселение поселок Оссора</t>
  </si>
  <si>
    <t>поселок Оссора</t>
  </si>
  <si>
    <t>Сельское поселение село Ивашка</t>
  </si>
  <si>
    <t>село Ивашка</t>
  </si>
  <si>
    <t>Сельское поселение село Ильпырское</t>
  </si>
  <si>
    <t>село Ильпырское</t>
  </si>
  <si>
    <t>Сельское поселение село Карага</t>
  </si>
  <si>
    <t>село Карага</t>
  </si>
  <si>
    <t>Сельское поселение село Кострома</t>
  </si>
  <si>
    <t>село Кострома</t>
  </si>
  <si>
    <t>Сельское поселение село Тымлат</t>
  </si>
  <si>
    <t>село Тымлат</t>
  </si>
  <si>
    <t>Олюторский муниципальный район</t>
  </si>
  <si>
    <t>Сельское поселение село Апука</t>
  </si>
  <si>
    <t>село Апука</t>
  </si>
  <si>
    <t>Сельское поселение село Ачайваям</t>
  </si>
  <si>
    <t>село Ачайваям</t>
  </si>
  <si>
    <t>Сельское поселение село Вывенка</t>
  </si>
  <si>
    <t>село Вывенка</t>
  </si>
  <si>
    <t>Сельское поселение село Тиличики</t>
  </si>
  <si>
    <t>село Тиличики</t>
  </si>
  <si>
    <t>Сельское поселение село Средние Пахачи</t>
  </si>
  <si>
    <t>село Средние Пахачи</t>
  </si>
  <si>
    <t>Сельское поселение село Пахачи</t>
  </si>
  <si>
    <t>село Пахачи</t>
  </si>
  <si>
    <t>Сельское поселение село Хаилино</t>
  </si>
  <si>
    <t>село Хаилино</t>
  </si>
  <si>
    <t>Межселенные территории Олюторского муниципального района</t>
  </si>
  <si>
    <t>село Корф</t>
  </si>
  <si>
    <t>Пенжинский муниципальный район</t>
  </si>
  <si>
    <t>Сельское поселение село Аянка</t>
  </si>
  <si>
    <t>село Аянка</t>
  </si>
  <si>
    <t>Сельское поселение село Каменское</t>
  </si>
  <si>
    <t>село Каменское</t>
  </si>
  <si>
    <t>Сельское поселение село Манилы</t>
  </si>
  <si>
    <t>село Манилы</t>
  </si>
  <si>
    <t>Сельское поселение село Слаутное</t>
  </si>
  <si>
    <t>село Слаутное</t>
  </si>
  <si>
    <t>Сельское поселение село Таловка</t>
  </si>
  <si>
    <t>село Таловка</t>
  </si>
  <si>
    <t>Межселенные территории Пенжинского муниципального района</t>
  </si>
  <si>
    <t>село Оклан</t>
  </si>
  <si>
    <t>село Парень</t>
  </si>
  <si>
    <t>Тигильский муниципальный район</t>
  </si>
  <si>
    <t>Сельское поселение село Воямполка</t>
  </si>
  <si>
    <t>село Воямполка</t>
  </si>
  <si>
    <t>Сельское поселение село Ковран</t>
  </si>
  <si>
    <t>село Ковран</t>
  </si>
  <si>
    <t>Сельское поселение село Лесная</t>
  </si>
  <si>
    <t>село Лесная</t>
  </si>
  <si>
    <t>Сельское поселение село Седанка</t>
  </si>
  <si>
    <t>село Седанка</t>
  </si>
  <si>
    <t>Сельское поселение село Тигиль</t>
  </si>
  <si>
    <t>село Тигиль</t>
  </si>
  <si>
    <t>Сельское поселение село Хайрюзово</t>
  </si>
  <si>
    <t>село Хайрюзово</t>
  </si>
  <si>
    <t>Сельское поселение село Усть-Хайрюзово</t>
  </si>
  <si>
    <t>село Усть-Хайрюзово</t>
  </si>
  <si>
    <t>ИТОГО количество производимых отходов без  учета КГО (м3)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</si>
</sst>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scheme val="minor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7FCFA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2" borderId="0" xfId="0" applyFont="1" applyFill="1"/>
    <xf numFmtId="0" fontId="3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0" xfId="0" applyFont="1" applyFill="1"/>
    <xf numFmtId="1" fontId="5" fillId="2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ill="1"/>
    <xf numFmtId="0" fontId="0" fillId="0" borderId="0" xfId="0" applyFill="1"/>
    <xf numFmtId="0" fontId="5" fillId="0" borderId="0" xfId="0" applyFont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center" vertical="center" wrapText="1"/>
    </xf>
    <xf numFmtId="1" fontId="6" fillId="4" borderId="1" xfId="0" applyNumberFormat="1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20"/>
  <sheetViews>
    <sheetView tabSelected="1" zoomScaleNormal="100" workbookViewId="0">
      <pane ySplit="5" topLeftCell="A6" activePane="bottomLeft" state="frozen"/>
      <selection pane="bottomLeft" activeCell="G82" sqref="G82:G85"/>
    </sheetView>
  </sheetViews>
  <sheetFormatPr defaultRowHeight="15"/>
  <cols>
    <col min="2" max="2" width="53.140625" style="3" customWidth="1"/>
    <col min="3" max="3" width="25" style="3" customWidth="1"/>
    <col min="4" max="4" width="16.7109375" customWidth="1"/>
    <col min="5" max="5" width="22.28515625" customWidth="1"/>
    <col min="6" max="6" width="19.42578125" style="12" customWidth="1"/>
    <col min="7" max="7" width="20.28515625" style="12" customWidth="1"/>
    <col min="8" max="8" width="27.140625" style="19" customWidth="1"/>
    <col min="9" max="9" width="20" style="12" customWidth="1"/>
    <col min="10" max="10" width="29.28515625" style="19" customWidth="1"/>
    <col min="11" max="11" width="30.5703125" customWidth="1"/>
    <col min="12" max="12" width="30.85546875" style="19" customWidth="1"/>
  </cols>
  <sheetData>
    <row r="1" spans="1:12" ht="15.75">
      <c r="B1" s="21" t="s">
        <v>11</v>
      </c>
      <c r="C1" s="21"/>
      <c r="H1" s="20"/>
      <c r="J1" s="20"/>
      <c r="L1" s="20"/>
    </row>
    <row r="2" spans="1:12">
      <c r="H2" s="20"/>
      <c r="J2" s="20"/>
      <c r="L2" s="20"/>
    </row>
    <row r="3" spans="1:12" ht="26.25" customHeight="1">
      <c r="B3" s="37" t="s">
        <v>12</v>
      </c>
      <c r="C3" s="37"/>
      <c r="D3" s="37"/>
      <c r="E3" s="37"/>
      <c r="F3" s="37"/>
      <c r="G3" s="37"/>
      <c r="H3" s="37"/>
      <c r="I3" s="37"/>
      <c r="J3" s="37"/>
      <c r="K3" s="37"/>
      <c r="L3" s="20"/>
    </row>
    <row r="4" spans="1:12">
      <c r="H4" s="20"/>
      <c r="J4" s="20"/>
      <c r="L4" s="20"/>
    </row>
    <row r="5" spans="1:12" s="1" customFormat="1" ht="69.75" customHeight="1">
      <c r="A5" s="2" t="s">
        <v>10</v>
      </c>
      <c r="B5" s="5" t="s">
        <v>2</v>
      </c>
      <c r="C5" s="5"/>
      <c r="D5" s="5" t="s">
        <v>1</v>
      </c>
      <c r="E5" s="24" t="s">
        <v>170</v>
      </c>
      <c r="F5" s="9" t="s">
        <v>3</v>
      </c>
      <c r="G5" s="10" t="s">
        <v>4</v>
      </c>
      <c r="H5" s="17" t="s">
        <v>5</v>
      </c>
      <c r="I5" s="10" t="s">
        <v>6</v>
      </c>
      <c r="J5" s="17" t="s">
        <v>7</v>
      </c>
      <c r="K5" s="10" t="s">
        <v>9</v>
      </c>
      <c r="L5" s="17" t="s">
        <v>8</v>
      </c>
    </row>
    <row r="6" spans="1:12" s="1" customFormat="1" ht="19.5" customHeight="1">
      <c r="A6" s="2">
        <v>1</v>
      </c>
      <c r="B6" s="5">
        <v>2</v>
      </c>
      <c r="C6" s="5">
        <v>3</v>
      </c>
      <c r="D6" s="5">
        <v>4</v>
      </c>
      <c r="E6" s="5">
        <v>5</v>
      </c>
      <c r="F6" s="9">
        <v>6</v>
      </c>
      <c r="G6" s="10">
        <v>7</v>
      </c>
      <c r="H6" s="18">
        <v>8</v>
      </c>
      <c r="I6" s="11">
        <v>9</v>
      </c>
      <c r="J6" s="18">
        <v>10</v>
      </c>
      <c r="K6" s="10">
        <v>11</v>
      </c>
      <c r="L6" s="17">
        <v>12</v>
      </c>
    </row>
    <row r="7" spans="1:12" s="15" customFormat="1" ht="27.75" customHeight="1">
      <c r="A7" s="14"/>
      <c r="B7" s="31" t="s">
        <v>14</v>
      </c>
      <c r="C7" s="32"/>
      <c r="D7" s="22">
        <v>312704</v>
      </c>
      <c r="E7" s="6">
        <v>959135.67709999997</v>
      </c>
      <c r="F7" s="6"/>
      <c r="G7" s="6"/>
      <c r="H7" s="16">
        <f>H8+H9+H10+H12+H15+H51+H61+H66+H78+H87+H88+H95+H104+H113</f>
        <v>5075</v>
      </c>
      <c r="I7" s="6"/>
      <c r="J7" s="16">
        <f>J8+J9+J10+J12+J15+J51+J61+J66+J78+J87+J88+J95+J104+J113</f>
        <v>2538</v>
      </c>
      <c r="K7" s="6">
        <v>124128.6321</v>
      </c>
      <c r="L7" s="16">
        <f>L8+L9+L10+L12+L15+L51+L61+L66+L78+L87+L88+L95+L104+L113</f>
        <v>351</v>
      </c>
    </row>
    <row r="8" spans="1:12" s="4" customFormat="1" ht="39" customHeight="1">
      <c r="A8" s="6">
        <v>1</v>
      </c>
      <c r="B8" s="8" t="s">
        <v>13</v>
      </c>
      <c r="C8" s="33" t="s">
        <v>15</v>
      </c>
      <c r="D8" s="22">
        <v>181293</v>
      </c>
      <c r="E8" s="8">
        <v>623666.52000000014</v>
      </c>
      <c r="F8" s="6">
        <v>0.75</v>
      </c>
      <c r="G8" s="6">
        <v>7</v>
      </c>
      <c r="H8" s="16">
        <f>ROUNDUP(E8/(0.75*52*G8),0)</f>
        <v>2285</v>
      </c>
      <c r="I8" s="6">
        <v>2</v>
      </c>
      <c r="J8" s="16">
        <f>ROUNDUP(H8/I8,0)</f>
        <v>1143</v>
      </c>
      <c r="K8" s="6">
        <v>74839.982400000008</v>
      </c>
      <c r="L8" s="16">
        <f>ROUNDUP(K8/(8*52),0)</f>
        <v>180</v>
      </c>
    </row>
    <row r="9" spans="1:12" s="4" customFormat="1" ht="29.25" customHeight="1">
      <c r="A9" s="6">
        <v>2</v>
      </c>
      <c r="B9" s="8" t="s">
        <v>16</v>
      </c>
      <c r="C9" s="33" t="s">
        <v>17</v>
      </c>
      <c r="D9" s="22">
        <v>22473</v>
      </c>
      <c r="E9" s="8">
        <v>35897.479199999987</v>
      </c>
      <c r="F9" s="6">
        <v>0.75</v>
      </c>
      <c r="G9" s="6">
        <v>7</v>
      </c>
      <c r="H9" s="16">
        <f t="shared" ref="H9:H72" si="0">ROUNDUP(E9/(0.75*52*G9),0)</f>
        <v>132</v>
      </c>
      <c r="I9" s="6">
        <v>3</v>
      </c>
      <c r="J9" s="16">
        <f t="shared" ref="J9:J69" si="1">ROUNDUP(H9/I9,0)</f>
        <v>44</v>
      </c>
      <c r="K9" s="6">
        <v>4895.1107999999986</v>
      </c>
      <c r="L9" s="16">
        <f t="shared" ref="L9:L10" si="2">ROUNDUP(K9/(8*52),0)</f>
        <v>12</v>
      </c>
    </row>
    <row r="10" spans="1:12" s="4" customFormat="1" ht="21" customHeight="1">
      <c r="A10" s="6">
        <v>3</v>
      </c>
      <c r="B10" s="8" t="s">
        <v>18</v>
      </c>
      <c r="C10" s="33"/>
      <c r="D10" s="22">
        <v>682</v>
      </c>
      <c r="E10" s="8">
        <v>2236.2205319999998</v>
      </c>
      <c r="F10" s="6">
        <v>0.75</v>
      </c>
      <c r="G10" s="6">
        <v>2</v>
      </c>
      <c r="H10" s="16">
        <f t="shared" si="0"/>
        <v>29</v>
      </c>
      <c r="I10" s="6">
        <v>2</v>
      </c>
      <c r="J10" s="16">
        <f t="shared" si="1"/>
        <v>15</v>
      </c>
      <c r="K10" s="6">
        <v>372.70342200000005</v>
      </c>
      <c r="L10" s="16">
        <f t="shared" si="2"/>
        <v>1</v>
      </c>
    </row>
    <row r="11" spans="1:12" ht="21" customHeight="1">
      <c r="A11" s="7"/>
      <c r="B11" s="23" t="s">
        <v>19</v>
      </c>
      <c r="C11" s="34" t="s">
        <v>20</v>
      </c>
      <c r="D11" s="24">
        <v>682</v>
      </c>
      <c r="E11" s="10">
        <v>2236.2205319999998</v>
      </c>
      <c r="F11" s="7">
        <v>0.75</v>
      </c>
      <c r="G11" s="7">
        <v>2</v>
      </c>
      <c r="H11" s="30">
        <f t="shared" si="0"/>
        <v>29</v>
      </c>
      <c r="I11" s="7">
        <v>2</v>
      </c>
      <c r="J11" s="30">
        <f t="shared" si="1"/>
        <v>15</v>
      </c>
      <c r="K11" s="7">
        <v>372.70342200000005</v>
      </c>
      <c r="L11" s="13">
        <f t="shared" ref="L11:L70" si="3">ROUNDUP(K11/(8*52),0)</f>
        <v>1</v>
      </c>
    </row>
    <row r="12" spans="1:12" s="4" customFormat="1" ht="25.5" customHeight="1">
      <c r="A12" s="6">
        <v>4</v>
      </c>
      <c r="B12" s="8" t="s">
        <v>21</v>
      </c>
      <c r="C12" s="33"/>
      <c r="D12" s="22">
        <v>2357</v>
      </c>
      <c r="E12" s="8">
        <v>5573.1851499999993</v>
      </c>
      <c r="F12" s="6">
        <v>0.75</v>
      </c>
      <c r="G12" s="6"/>
      <c r="H12" s="16">
        <v>72</v>
      </c>
      <c r="I12" s="6"/>
      <c r="J12" s="16">
        <v>37</v>
      </c>
      <c r="K12" s="6">
        <v>889.95785999999998</v>
      </c>
      <c r="L12" s="16">
        <f t="shared" si="3"/>
        <v>3</v>
      </c>
    </row>
    <row r="13" spans="1:12" ht="21" customHeight="1">
      <c r="A13" s="7"/>
      <c r="B13" s="25" t="s">
        <v>22</v>
      </c>
      <c r="C13" s="35" t="s">
        <v>23</v>
      </c>
      <c r="D13" s="26">
        <v>1851</v>
      </c>
      <c r="E13" s="10">
        <v>4435.3218099999995</v>
      </c>
      <c r="F13" s="7">
        <v>0.75</v>
      </c>
      <c r="G13" s="7">
        <v>2</v>
      </c>
      <c r="H13" s="30">
        <f t="shared" si="0"/>
        <v>57</v>
      </c>
      <c r="I13" s="7">
        <v>2</v>
      </c>
      <c r="J13" s="30">
        <f t="shared" si="1"/>
        <v>29</v>
      </c>
      <c r="K13" s="7">
        <v>700.31397000000004</v>
      </c>
      <c r="L13" s="13">
        <f t="shared" si="3"/>
        <v>2</v>
      </c>
    </row>
    <row r="14" spans="1:12" ht="21" customHeight="1">
      <c r="A14" s="7"/>
      <c r="B14" s="25" t="s">
        <v>24</v>
      </c>
      <c r="C14" s="35" t="s">
        <v>25</v>
      </c>
      <c r="D14" s="26">
        <v>506</v>
      </c>
      <c r="E14" s="10">
        <v>1137.8633399999999</v>
      </c>
      <c r="F14" s="7">
        <v>0.75</v>
      </c>
      <c r="G14" s="7">
        <v>2</v>
      </c>
      <c r="H14" s="30">
        <f t="shared" si="0"/>
        <v>15</v>
      </c>
      <c r="I14" s="7">
        <v>2</v>
      </c>
      <c r="J14" s="30">
        <f t="shared" si="1"/>
        <v>8</v>
      </c>
      <c r="K14" s="7">
        <v>189.64389</v>
      </c>
      <c r="L14" s="13">
        <f t="shared" si="3"/>
        <v>1</v>
      </c>
    </row>
    <row r="15" spans="1:12" s="4" customFormat="1" ht="15.75">
      <c r="A15" s="8">
        <v>5</v>
      </c>
      <c r="B15" s="8" t="s">
        <v>26</v>
      </c>
      <c r="C15" s="33"/>
      <c r="D15" s="22">
        <v>63222</v>
      </c>
      <c r="E15" s="8">
        <v>168694.82462600002</v>
      </c>
      <c r="F15" s="6">
        <v>0.75</v>
      </c>
      <c r="G15" s="6"/>
      <c r="H15" s="16">
        <v>1118</v>
      </c>
      <c r="I15" s="6"/>
      <c r="J15" s="16">
        <v>567</v>
      </c>
      <c r="K15" s="6">
        <v>23559.392915999986</v>
      </c>
      <c r="L15" s="16">
        <v>74</v>
      </c>
    </row>
    <row r="16" spans="1:12" ht="15.75">
      <c r="A16" s="10"/>
      <c r="B16" s="25" t="s">
        <v>27</v>
      </c>
      <c r="C16" s="35" t="s">
        <v>28</v>
      </c>
      <c r="D16" s="26">
        <v>1560</v>
      </c>
      <c r="E16" s="10">
        <v>3323.2630200000003</v>
      </c>
      <c r="F16" s="7">
        <v>0.75</v>
      </c>
      <c r="G16" s="7">
        <v>2</v>
      </c>
      <c r="H16" s="30">
        <f t="shared" si="0"/>
        <v>43</v>
      </c>
      <c r="I16" s="7">
        <v>2</v>
      </c>
      <c r="J16" s="30">
        <f t="shared" si="1"/>
        <v>22</v>
      </c>
      <c r="K16" s="7">
        <v>524.72573999999997</v>
      </c>
      <c r="L16" s="13">
        <f t="shared" si="3"/>
        <v>2</v>
      </c>
    </row>
    <row r="17" spans="1:12" ht="15.75">
      <c r="A17" s="10"/>
      <c r="B17" s="25" t="s">
        <v>29</v>
      </c>
      <c r="C17" s="35" t="s">
        <v>30</v>
      </c>
      <c r="D17" s="26">
        <v>38750</v>
      </c>
      <c r="E17" s="10">
        <v>115800.561</v>
      </c>
      <c r="F17" s="7">
        <v>0.75</v>
      </c>
      <c r="G17" s="7">
        <v>7</v>
      </c>
      <c r="H17" s="30">
        <f t="shared" si="0"/>
        <v>425</v>
      </c>
      <c r="I17" s="7">
        <v>2</v>
      </c>
      <c r="J17" s="30">
        <f t="shared" si="1"/>
        <v>213</v>
      </c>
      <c r="K17" s="7">
        <v>15104.421</v>
      </c>
      <c r="L17" s="13">
        <f t="shared" si="3"/>
        <v>37</v>
      </c>
    </row>
    <row r="18" spans="1:12" ht="15.75">
      <c r="A18" s="25"/>
      <c r="B18" s="25" t="s">
        <v>31</v>
      </c>
      <c r="C18" s="35"/>
      <c r="D18" s="26">
        <v>3642</v>
      </c>
      <c r="E18" s="10"/>
      <c r="F18" s="7"/>
      <c r="G18" s="7"/>
      <c r="H18" s="30"/>
      <c r="I18" s="7"/>
      <c r="J18" s="30"/>
      <c r="K18" s="7"/>
      <c r="L18" s="13"/>
    </row>
    <row r="19" spans="1:12" ht="15.75">
      <c r="A19" s="23"/>
      <c r="B19" s="23"/>
      <c r="C19" s="34" t="s">
        <v>32</v>
      </c>
      <c r="D19" s="27">
        <v>2750</v>
      </c>
      <c r="E19" s="10">
        <v>6336.4105099999997</v>
      </c>
      <c r="F19" s="7">
        <v>0.75</v>
      </c>
      <c r="G19" s="7">
        <v>2</v>
      </c>
      <c r="H19" s="30">
        <f t="shared" si="0"/>
        <v>82</v>
      </c>
      <c r="I19" s="7">
        <v>2</v>
      </c>
      <c r="J19" s="30">
        <f t="shared" si="1"/>
        <v>41</v>
      </c>
      <c r="K19" s="7">
        <v>1000.4858700000001</v>
      </c>
      <c r="L19" s="13">
        <f t="shared" si="3"/>
        <v>3</v>
      </c>
    </row>
    <row r="20" spans="1:12" ht="15.75">
      <c r="A20" s="23"/>
      <c r="B20" s="23"/>
      <c r="C20" s="34" t="s">
        <v>33</v>
      </c>
      <c r="D20" s="27">
        <v>735</v>
      </c>
      <c r="E20" s="10">
        <v>1633.37562</v>
      </c>
      <c r="F20" s="7">
        <v>0.75</v>
      </c>
      <c r="G20" s="7">
        <v>2</v>
      </c>
      <c r="H20" s="30">
        <f t="shared" si="0"/>
        <v>21</v>
      </c>
      <c r="I20" s="7">
        <v>2</v>
      </c>
      <c r="J20" s="30">
        <f t="shared" si="1"/>
        <v>11</v>
      </c>
      <c r="K20" s="7">
        <v>272.22927000000004</v>
      </c>
      <c r="L20" s="13">
        <f t="shared" si="3"/>
        <v>1</v>
      </c>
    </row>
    <row r="21" spans="1:12" ht="15.75">
      <c r="A21" s="23"/>
      <c r="B21" s="23"/>
      <c r="C21" s="34" t="s">
        <v>34</v>
      </c>
      <c r="D21" s="27">
        <v>157</v>
      </c>
      <c r="E21" s="10">
        <v>352.6848</v>
      </c>
      <c r="F21" s="7">
        <v>0.75</v>
      </c>
      <c r="G21" s="7">
        <v>2</v>
      </c>
      <c r="H21" s="30">
        <f t="shared" si="0"/>
        <v>5</v>
      </c>
      <c r="I21" s="7">
        <v>2</v>
      </c>
      <c r="J21" s="30">
        <f t="shared" si="1"/>
        <v>3</v>
      </c>
      <c r="K21" s="7">
        <v>58.780799999999999</v>
      </c>
      <c r="L21" s="13">
        <f t="shared" si="3"/>
        <v>1</v>
      </c>
    </row>
    <row r="22" spans="1:12" ht="15.75">
      <c r="A22" s="25"/>
      <c r="B22" s="25" t="s">
        <v>35</v>
      </c>
      <c r="C22" s="35"/>
      <c r="D22" s="26">
        <v>1126</v>
      </c>
      <c r="E22" s="10"/>
      <c r="F22" s="7"/>
      <c r="G22" s="7"/>
      <c r="H22" s="30"/>
      <c r="I22" s="7"/>
      <c r="J22" s="30"/>
      <c r="K22" s="7"/>
      <c r="L22" s="13"/>
    </row>
    <row r="23" spans="1:12" ht="15.75">
      <c r="A23" s="25"/>
      <c r="B23" s="25"/>
      <c r="C23" s="35" t="s">
        <v>36</v>
      </c>
      <c r="D23" s="26">
        <v>748</v>
      </c>
      <c r="E23" s="10">
        <v>2123.5678199999998</v>
      </c>
      <c r="F23" s="7">
        <v>0.75</v>
      </c>
      <c r="G23" s="7">
        <v>2</v>
      </c>
      <c r="H23" s="30">
        <f t="shared" si="0"/>
        <v>28</v>
      </c>
      <c r="I23" s="7">
        <v>2</v>
      </c>
      <c r="J23" s="30">
        <f t="shared" si="1"/>
        <v>14</v>
      </c>
      <c r="K23" s="7">
        <v>353.92797000000002</v>
      </c>
      <c r="L23" s="13">
        <f t="shared" si="3"/>
        <v>1</v>
      </c>
    </row>
    <row r="24" spans="1:12" ht="15.75">
      <c r="A24" s="25"/>
      <c r="B24" s="25"/>
      <c r="C24" s="35" t="s">
        <v>37</v>
      </c>
      <c r="D24" s="26">
        <v>62</v>
      </c>
      <c r="E24" s="10">
        <v>189.47195999999997</v>
      </c>
      <c r="F24" s="7">
        <v>0.75</v>
      </c>
      <c r="G24" s="7">
        <v>2</v>
      </c>
      <c r="H24" s="30">
        <f t="shared" si="0"/>
        <v>3</v>
      </c>
      <c r="I24" s="7">
        <v>2</v>
      </c>
      <c r="J24" s="30">
        <f t="shared" si="1"/>
        <v>2</v>
      </c>
      <c r="K24" s="7">
        <v>31.578659999999999</v>
      </c>
      <c r="L24" s="13">
        <f t="shared" si="3"/>
        <v>1</v>
      </c>
    </row>
    <row r="25" spans="1:12" ht="15.75">
      <c r="A25" s="25"/>
      <c r="B25" s="25"/>
      <c r="C25" s="35" t="s">
        <v>38</v>
      </c>
      <c r="D25" s="26">
        <v>295</v>
      </c>
      <c r="E25" s="10">
        <v>662.28444000000002</v>
      </c>
      <c r="F25" s="7">
        <v>0.75</v>
      </c>
      <c r="G25" s="7">
        <v>2</v>
      </c>
      <c r="H25" s="30">
        <f t="shared" si="0"/>
        <v>9</v>
      </c>
      <c r="I25" s="7">
        <v>2</v>
      </c>
      <c r="J25" s="30">
        <f t="shared" si="1"/>
        <v>5</v>
      </c>
      <c r="K25" s="7">
        <v>110.38073999999999</v>
      </c>
      <c r="L25" s="13">
        <f t="shared" si="3"/>
        <v>1</v>
      </c>
    </row>
    <row r="26" spans="1:12" ht="15.75">
      <c r="A26" s="25"/>
      <c r="B26" s="25"/>
      <c r="C26" s="35" t="s">
        <v>39</v>
      </c>
      <c r="D26" s="26">
        <v>19</v>
      </c>
      <c r="E26" s="10">
        <v>42.681600000000003</v>
      </c>
      <c r="F26" s="7">
        <v>0.75</v>
      </c>
      <c r="G26" s="7">
        <v>2</v>
      </c>
      <c r="H26" s="30">
        <f t="shared" si="0"/>
        <v>1</v>
      </c>
      <c r="I26" s="7">
        <v>2</v>
      </c>
      <c r="J26" s="30">
        <f t="shared" si="1"/>
        <v>1</v>
      </c>
      <c r="K26" s="7">
        <v>7.1135999999999999</v>
      </c>
      <c r="L26" s="13">
        <f t="shared" si="3"/>
        <v>1</v>
      </c>
    </row>
    <row r="27" spans="1:12" ht="15.75">
      <c r="A27" s="25"/>
      <c r="B27" s="25"/>
      <c r="C27" s="35" t="s">
        <v>40</v>
      </c>
      <c r="D27" s="26">
        <v>2</v>
      </c>
      <c r="E27" s="10">
        <v>4.4927999999999999</v>
      </c>
      <c r="F27" s="7">
        <v>0.75</v>
      </c>
      <c r="G27" s="7">
        <v>2</v>
      </c>
      <c r="H27" s="30">
        <f t="shared" si="0"/>
        <v>1</v>
      </c>
      <c r="I27" s="7">
        <v>2</v>
      </c>
      <c r="J27" s="30">
        <f t="shared" si="1"/>
        <v>1</v>
      </c>
      <c r="K27" s="7">
        <v>0.74880000000000002</v>
      </c>
      <c r="L27" s="13">
        <f t="shared" si="3"/>
        <v>1</v>
      </c>
    </row>
    <row r="28" spans="1:12" ht="15.75">
      <c r="A28" s="25"/>
      <c r="B28" s="25" t="s">
        <v>41</v>
      </c>
      <c r="C28" s="35"/>
      <c r="D28" s="26">
        <v>2815</v>
      </c>
      <c r="E28" s="10"/>
      <c r="F28" s="7"/>
      <c r="G28" s="7"/>
      <c r="H28" s="30"/>
      <c r="I28" s="7"/>
      <c r="J28" s="30"/>
      <c r="K28" s="7"/>
      <c r="L28" s="13"/>
    </row>
    <row r="29" spans="1:12" ht="15.75">
      <c r="A29" s="25"/>
      <c r="B29" s="25"/>
      <c r="C29" s="35" t="s">
        <v>42</v>
      </c>
      <c r="D29" s="26">
        <v>1810</v>
      </c>
      <c r="E29" s="10">
        <v>4138.3884799999996</v>
      </c>
      <c r="F29" s="7">
        <v>0.75</v>
      </c>
      <c r="G29" s="7">
        <v>2</v>
      </c>
      <c r="H29" s="30">
        <f t="shared" si="0"/>
        <v>54</v>
      </c>
      <c r="I29" s="7">
        <v>2</v>
      </c>
      <c r="J29" s="30">
        <f t="shared" si="1"/>
        <v>27</v>
      </c>
      <c r="K29" s="7">
        <v>653.42975999999999</v>
      </c>
      <c r="L29" s="13">
        <f t="shared" si="3"/>
        <v>2</v>
      </c>
    </row>
    <row r="30" spans="1:12" ht="15.75">
      <c r="A30" s="25"/>
      <c r="B30" s="25"/>
      <c r="C30" s="35" t="s">
        <v>43</v>
      </c>
      <c r="D30" s="26">
        <v>1005</v>
      </c>
      <c r="E30" s="10">
        <v>2028.1926200000003</v>
      </c>
      <c r="F30" s="7">
        <v>0.75</v>
      </c>
      <c r="G30" s="7">
        <v>2</v>
      </c>
      <c r="H30" s="30">
        <f t="shared" si="0"/>
        <v>27</v>
      </c>
      <c r="I30" s="7">
        <v>2</v>
      </c>
      <c r="J30" s="30">
        <f t="shared" si="1"/>
        <v>14</v>
      </c>
      <c r="K30" s="7">
        <v>320.24094000000002</v>
      </c>
      <c r="L30" s="13">
        <f t="shared" si="3"/>
        <v>1</v>
      </c>
    </row>
    <row r="31" spans="1:12" ht="15.75">
      <c r="A31" s="25"/>
      <c r="B31" s="25" t="s">
        <v>44</v>
      </c>
      <c r="C31" s="35"/>
      <c r="D31" s="26">
        <v>3869</v>
      </c>
      <c r="E31" s="10"/>
      <c r="F31" s="7"/>
      <c r="G31" s="7"/>
      <c r="H31" s="30"/>
      <c r="I31" s="7"/>
      <c r="J31" s="30"/>
      <c r="K31" s="7"/>
      <c r="L31" s="13"/>
    </row>
    <row r="32" spans="1:12" ht="15.75">
      <c r="A32" s="25"/>
      <c r="B32" s="25"/>
      <c r="C32" s="35" t="s">
        <v>45</v>
      </c>
      <c r="D32" s="26">
        <v>1316</v>
      </c>
      <c r="E32" s="10">
        <v>2430.8827999999994</v>
      </c>
      <c r="F32" s="7">
        <v>0.75</v>
      </c>
      <c r="G32" s="7">
        <v>2</v>
      </c>
      <c r="H32" s="30">
        <f t="shared" si="0"/>
        <v>32</v>
      </c>
      <c r="I32" s="7">
        <v>2</v>
      </c>
      <c r="J32" s="30">
        <f t="shared" si="1"/>
        <v>16</v>
      </c>
      <c r="K32" s="7">
        <v>383.82359999999994</v>
      </c>
      <c r="L32" s="13">
        <f t="shared" si="3"/>
        <v>1</v>
      </c>
    </row>
    <row r="33" spans="1:12" ht="15.75">
      <c r="A33" s="25"/>
      <c r="B33" s="25"/>
      <c r="C33" s="35" t="s">
        <v>46</v>
      </c>
      <c r="D33" s="26">
        <v>1381</v>
      </c>
      <c r="E33" s="10">
        <v>2843.9256999999998</v>
      </c>
      <c r="F33" s="7">
        <v>0.75</v>
      </c>
      <c r="G33" s="7">
        <v>2</v>
      </c>
      <c r="H33" s="30">
        <f t="shared" si="0"/>
        <v>37</v>
      </c>
      <c r="I33" s="7">
        <v>2</v>
      </c>
      <c r="J33" s="30">
        <f t="shared" si="1"/>
        <v>19</v>
      </c>
      <c r="K33" s="7">
        <v>449.04089999999997</v>
      </c>
      <c r="L33" s="13">
        <f t="shared" si="3"/>
        <v>2</v>
      </c>
    </row>
    <row r="34" spans="1:12" ht="15.75">
      <c r="A34" s="25"/>
      <c r="B34" s="25"/>
      <c r="C34" s="35" t="s">
        <v>47</v>
      </c>
      <c r="D34" s="26">
        <v>891</v>
      </c>
      <c r="E34" s="10">
        <v>766.97856000000002</v>
      </c>
      <c r="F34" s="7">
        <v>0.75</v>
      </c>
      <c r="G34" s="7">
        <v>2</v>
      </c>
      <c r="H34" s="30">
        <f t="shared" si="0"/>
        <v>10</v>
      </c>
      <c r="I34" s="7">
        <v>2</v>
      </c>
      <c r="J34" s="30">
        <f t="shared" si="1"/>
        <v>5</v>
      </c>
      <c r="K34" s="7">
        <v>127.82975999999999</v>
      </c>
      <c r="L34" s="13">
        <f t="shared" si="3"/>
        <v>1</v>
      </c>
    </row>
    <row r="35" spans="1:12" ht="15.75">
      <c r="A35" s="25"/>
      <c r="B35" s="25"/>
      <c r="C35" s="35" t="s">
        <v>48</v>
      </c>
      <c r="D35" s="26">
        <v>281</v>
      </c>
      <c r="E35" s="10">
        <v>358.31466</v>
      </c>
      <c r="F35" s="7">
        <v>0.75</v>
      </c>
      <c r="G35" s="7">
        <v>2</v>
      </c>
      <c r="H35" s="30">
        <f t="shared" si="0"/>
        <v>5</v>
      </c>
      <c r="I35" s="7">
        <v>2</v>
      </c>
      <c r="J35" s="30">
        <f t="shared" si="1"/>
        <v>3</v>
      </c>
      <c r="K35" s="7">
        <v>59.719110000000008</v>
      </c>
      <c r="L35" s="13">
        <f t="shared" si="3"/>
        <v>1</v>
      </c>
    </row>
    <row r="36" spans="1:12" ht="15.75">
      <c r="A36" s="25"/>
      <c r="B36" s="25" t="s">
        <v>49</v>
      </c>
      <c r="C36" s="35"/>
      <c r="D36" s="26">
        <v>1625</v>
      </c>
      <c r="E36" s="10"/>
      <c r="F36" s="7"/>
      <c r="G36" s="7"/>
      <c r="H36" s="30"/>
      <c r="I36" s="7"/>
      <c r="J36" s="30"/>
      <c r="K36" s="7"/>
      <c r="L36" s="13"/>
    </row>
    <row r="37" spans="1:12" ht="15.75">
      <c r="A37" s="25"/>
      <c r="B37" s="25"/>
      <c r="C37" s="35" t="s">
        <v>50</v>
      </c>
      <c r="D37" s="26">
        <v>884</v>
      </c>
      <c r="E37" s="10">
        <v>2126.6080199999997</v>
      </c>
      <c r="F37" s="7">
        <v>0.75</v>
      </c>
      <c r="G37" s="7">
        <v>2</v>
      </c>
      <c r="H37" s="30">
        <f t="shared" si="0"/>
        <v>28</v>
      </c>
      <c r="I37" s="7">
        <v>2</v>
      </c>
      <c r="J37" s="30">
        <f t="shared" si="1"/>
        <v>14</v>
      </c>
      <c r="K37" s="7">
        <v>354.43466999999993</v>
      </c>
      <c r="L37" s="13">
        <f t="shared" si="3"/>
        <v>1</v>
      </c>
    </row>
    <row r="38" spans="1:12" ht="15.75">
      <c r="A38" s="25"/>
      <c r="B38" s="25"/>
      <c r="C38" s="35" t="s">
        <v>51</v>
      </c>
      <c r="D38" s="26">
        <v>314</v>
      </c>
      <c r="E38" s="10">
        <v>705.36959999999999</v>
      </c>
      <c r="F38" s="7">
        <v>0.75</v>
      </c>
      <c r="G38" s="7">
        <v>2</v>
      </c>
      <c r="H38" s="30">
        <f t="shared" si="0"/>
        <v>10</v>
      </c>
      <c r="I38" s="7">
        <v>2</v>
      </c>
      <c r="J38" s="30">
        <f t="shared" si="1"/>
        <v>5</v>
      </c>
      <c r="K38" s="7">
        <v>117.5616</v>
      </c>
      <c r="L38" s="13">
        <f t="shared" si="3"/>
        <v>1</v>
      </c>
    </row>
    <row r="39" spans="1:12" ht="15.75">
      <c r="A39" s="25"/>
      <c r="B39" s="25"/>
      <c r="C39" s="35" t="s">
        <v>52</v>
      </c>
      <c r="D39" s="26">
        <v>427</v>
      </c>
      <c r="E39" s="10">
        <v>637.64604000000008</v>
      </c>
      <c r="F39" s="7">
        <v>0.75</v>
      </c>
      <c r="G39" s="7">
        <v>2</v>
      </c>
      <c r="H39" s="30">
        <f t="shared" si="0"/>
        <v>9</v>
      </c>
      <c r="I39" s="7">
        <v>2</v>
      </c>
      <c r="J39" s="30">
        <f t="shared" si="1"/>
        <v>5</v>
      </c>
      <c r="K39" s="7">
        <v>106.27434</v>
      </c>
      <c r="L39" s="13">
        <f t="shared" si="3"/>
        <v>1</v>
      </c>
    </row>
    <row r="40" spans="1:12" ht="15.75">
      <c r="A40" s="25"/>
      <c r="B40" s="25" t="s">
        <v>53</v>
      </c>
      <c r="C40" s="35"/>
      <c r="D40" s="26">
        <v>3526</v>
      </c>
      <c r="E40" s="10"/>
      <c r="F40" s="7"/>
      <c r="G40" s="7"/>
      <c r="H40" s="30"/>
      <c r="I40" s="7"/>
      <c r="J40" s="30"/>
      <c r="K40" s="7"/>
      <c r="L40" s="13"/>
    </row>
    <row r="41" spans="1:12" ht="15.75">
      <c r="A41" s="25"/>
      <c r="B41" s="25"/>
      <c r="C41" s="35" t="s">
        <v>54</v>
      </c>
      <c r="D41" s="26">
        <v>1619</v>
      </c>
      <c r="E41" s="10">
        <v>3959.9305999999997</v>
      </c>
      <c r="F41" s="7">
        <v>0.75</v>
      </c>
      <c r="G41" s="7">
        <v>2</v>
      </c>
      <c r="H41" s="30">
        <f t="shared" si="0"/>
        <v>51</v>
      </c>
      <c r="I41" s="7">
        <v>2</v>
      </c>
      <c r="J41" s="30">
        <f t="shared" si="1"/>
        <v>26</v>
      </c>
      <c r="K41" s="7">
        <v>625.25220000000002</v>
      </c>
      <c r="L41" s="13">
        <f t="shared" si="3"/>
        <v>2</v>
      </c>
    </row>
    <row r="42" spans="1:12" ht="15.75">
      <c r="A42" s="25"/>
      <c r="B42" s="25"/>
      <c r="C42" s="35" t="s">
        <v>55</v>
      </c>
      <c r="D42" s="26">
        <v>1907</v>
      </c>
      <c r="E42" s="10">
        <v>3901.3315599999996</v>
      </c>
      <c r="F42" s="7">
        <v>0.75</v>
      </c>
      <c r="G42" s="7">
        <v>2</v>
      </c>
      <c r="H42" s="30">
        <f t="shared" si="0"/>
        <v>51</v>
      </c>
      <c r="I42" s="7">
        <v>2</v>
      </c>
      <c r="J42" s="30">
        <f t="shared" si="1"/>
        <v>26</v>
      </c>
      <c r="K42" s="7">
        <v>615.99971999999991</v>
      </c>
      <c r="L42" s="13">
        <f t="shared" si="3"/>
        <v>2</v>
      </c>
    </row>
    <row r="43" spans="1:12" ht="15.75">
      <c r="A43" s="25"/>
      <c r="B43" s="25" t="s">
        <v>56</v>
      </c>
      <c r="C43" s="35"/>
      <c r="D43" s="26">
        <v>3687</v>
      </c>
      <c r="E43" s="10"/>
      <c r="F43" s="7"/>
      <c r="G43" s="7"/>
      <c r="H43" s="30"/>
      <c r="I43" s="7"/>
      <c r="J43" s="30"/>
      <c r="K43" s="7"/>
      <c r="L43" s="13"/>
    </row>
    <row r="44" spans="1:12" ht="15.75">
      <c r="A44" s="25"/>
      <c r="B44" s="25"/>
      <c r="C44" s="35" t="s">
        <v>57</v>
      </c>
      <c r="D44" s="26">
        <v>2784</v>
      </c>
      <c r="E44" s="10">
        <v>6752.7198899999994</v>
      </c>
      <c r="F44" s="7">
        <v>0.75</v>
      </c>
      <c r="G44" s="7">
        <v>2</v>
      </c>
      <c r="H44" s="30">
        <f t="shared" si="0"/>
        <v>87</v>
      </c>
      <c r="I44" s="7">
        <v>2</v>
      </c>
      <c r="J44" s="30">
        <f t="shared" si="1"/>
        <v>44</v>
      </c>
      <c r="K44" s="7">
        <v>1066.21893</v>
      </c>
      <c r="L44" s="13">
        <f t="shared" si="3"/>
        <v>3</v>
      </c>
    </row>
    <row r="45" spans="1:12" ht="15.75">
      <c r="A45" s="25"/>
      <c r="B45" s="25"/>
      <c r="C45" s="35" t="s">
        <v>58</v>
      </c>
      <c r="D45" s="26">
        <v>812</v>
      </c>
      <c r="E45" s="10">
        <v>1603.85724</v>
      </c>
      <c r="F45" s="7">
        <v>0.75</v>
      </c>
      <c r="G45" s="7">
        <v>2</v>
      </c>
      <c r="H45" s="30">
        <f t="shared" si="0"/>
        <v>21</v>
      </c>
      <c r="I45" s="7">
        <v>2</v>
      </c>
      <c r="J45" s="30">
        <f t="shared" si="1"/>
        <v>11</v>
      </c>
      <c r="K45" s="7">
        <v>267.30954000000003</v>
      </c>
      <c r="L45" s="13">
        <f t="shared" si="3"/>
        <v>1</v>
      </c>
    </row>
    <row r="46" spans="1:12" ht="31.5">
      <c r="A46" s="25"/>
      <c r="B46" s="25"/>
      <c r="C46" s="35" t="s">
        <v>59</v>
      </c>
      <c r="D46" s="26">
        <v>91</v>
      </c>
      <c r="E46" s="10">
        <v>130.379616</v>
      </c>
      <c r="F46" s="7">
        <v>0.75</v>
      </c>
      <c r="G46" s="7">
        <v>2</v>
      </c>
      <c r="H46" s="30">
        <f t="shared" si="0"/>
        <v>2</v>
      </c>
      <c r="I46" s="7">
        <v>2</v>
      </c>
      <c r="J46" s="30">
        <f t="shared" si="1"/>
        <v>1</v>
      </c>
      <c r="K46" s="7">
        <v>21.729936000000002</v>
      </c>
      <c r="L46" s="13">
        <f t="shared" si="3"/>
        <v>1</v>
      </c>
    </row>
    <row r="47" spans="1:12" ht="15.75">
      <c r="A47" s="25"/>
      <c r="B47" s="25" t="s">
        <v>60</v>
      </c>
      <c r="C47" s="35"/>
      <c r="D47" s="26">
        <v>2622</v>
      </c>
      <c r="E47" s="10"/>
      <c r="F47" s="7"/>
      <c r="G47" s="7"/>
      <c r="H47" s="30"/>
      <c r="I47" s="7"/>
      <c r="J47" s="30"/>
      <c r="K47" s="7"/>
      <c r="L47" s="13"/>
    </row>
    <row r="48" spans="1:12" ht="15.75">
      <c r="A48" s="25"/>
      <c r="B48" s="25"/>
      <c r="C48" s="35" t="s">
        <v>61</v>
      </c>
      <c r="D48" s="26">
        <v>2267</v>
      </c>
      <c r="E48" s="10">
        <v>5409.1652900000008</v>
      </c>
      <c r="F48" s="7">
        <v>0.75</v>
      </c>
      <c r="G48" s="7">
        <v>2</v>
      </c>
      <c r="H48" s="30">
        <f t="shared" si="0"/>
        <v>70</v>
      </c>
      <c r="I48" s="7">
        <v>2</v>
      </c>
      <c r="J48" s="30">
        <f t="shared" si="1"/>
        <v>35</v>
      </c>
      <c r="K48" s="7">
        <v>854.07873000000006</v>
      </c>
      <c r="L48" s="13">
        <f t="shared" si="3"/>
        <v>3</v>
      </c>
    </row>
    <row r="49" spans="1:12" ht="15.75">
      <c r="A49" s="25"/>
      <c r="B49" s="25"/>
      <c r="C49" s="35" t="s">
        <v>62</v>
      </c>
      <c r="D49" s="26">
        <v>67</v>
      </c>
      <c r="E49" s="10">
        <v>150.50880000000001</v>
      </c>
      <c r="F49" s="7">
        <v>0.75</v>
      </c>
      <c r="G49" s="7">
        <v>2</v>
      </c>
      <c r="H49" s="30">
        <f t="shared" si="0"/>
        <v>2</v>
      </c>
      <c r="I49" s="7">
        <v>2</v>
      </c>
      <c r="J49" s="30">
        <f t="shared" si="1"/>
        <v>1</v>
      </c>
      <c r="K49" s="7">
        <v>25.084800000000001</v>
      </c>
      <c r="L49" s="13">
        <f t="shared" si="3"/>
        <v>1</v>
      </c>
    </row>
    <row r="50" spans="1:12" ht="15.75">
      <c r="A50" s="25"/>
      <c r="B50" s="25"/>
      <c r="C50" s="35" t="s">
        <v>63</v>
      </c>
      <c r="D50" s="26">
        <v>288</v>
      </c>
      <c r="E50" s="10">
        <v>281.83158000000003</v>
      </c>
      <c r="F50" s="7">
        <v>0.75</v>
      </c>
      <c r="G50" s="7">
        <v>2</v>
      </c>
      <c r="H50" s="30">
        <f t="shared" si="0"/>
        <v>4</v>
      </c>
      <c r="I50" s="7">
        <v>2</v>
      </c>
      <c r="J50" s="30">
        <f t="shared" si="1"/>
        <v>2</v>
      </c>
      <c r="K50" s="7">
        <v>46.971930000000008</v>
      </c>
      <c r="L50" s="13">
        <f t="shared" si="3"/>
        <v>1</v>
      </c>
    </row>
    <row r="51" spans="1:12" s="4" customFormat="1" ht="15.75">
      <c r="A51" s="8">
        <v>6</v>
      </c>
      <c r="B51" s="8" t="s">
        <v>64</v>
      </c>
      <c r="C51" s="33"/>
      <c r="D51" s="22">
        <v>9165</v>
      </c>
      <c r="E51" s="8">
        <v>26089.362699999994</v>
      </c>
      <c r="F51" s="6">
        <v>0.75</v>
      </c>
      <c r="G51" s="6"/>
      <c r="H51" s="16">
        <v>338</v>
      </c>
      <c r="I51" s="6"/>
      <c r="J51" s="16">
        <v>170</v>
      </c>
      <c r="K51" s="8">
        <v>3986.88735</v>
      </c>
      <c r="L51" s="16">
        <v>14</v>
      </c>
    </row>
    <row r="52" spans="1:12" ht="15.75">
      <c r="A52" s="25"/>
      <c r="B52" s="25" t="s">
        <v>65</v>
      </c>
      <c r="C52" s="35"/>
      <c r="D52" s="26">
        <v>8075</v>
      </c>
      <c r="E52" s="10"/>
      <c r="F52" s="7"/>
      <c r="G52" s="7"/>
      <c r="H52" s="30"/>
      <c r="I52" s="7"/>
      <c r="J52" s="30"/>
      <c r="K52" s="10"/>
      <c r="L52" s="13"/>
    </row>
    <row r="53" spans="1:12" ht="15.75">
      <c r="A53" s="25"/>
      <c r="B53" s="25"/>
      <c r="C53" s="35" t="s">
        <v>66</v>
      </c>
      <c r="D53" s="26">
        <v>7285</v>
      </c>
      <c r="E53" s="10">
        <v>21680.385999999999</v>
      </c>
      <c r="F53" s="7">
        <v>0.75</v>
      </c>
      <c r="G53" s="7">
        <v>2</v>
      </c>
      <c r="H53" s="30">
        <f t="shared" si="0"/>
        <v>278</v>
      </c>
      <c r="I53" s="7">
        <v>2</v>
      </c>
      <c r="J53" s="30">
        <f t="shared" si="1"/>
        <v>139</v>
      </c>
      <c r="K53" s="10">
        <v>3252.0578999999998</v>
      </c>
      <c r="L53" s="13">
        <f t="shared" si="3"/>
        <v>8</v>
      </c>
    </row>
    <row r="54" spans="1:12" ht="15.75">
      <c r="A54" s="25"/>
      <c r="B54" s="25"/>
      <c r="C54" s="35" t="s">
        <v>67</v>
      </c>
      <c r="D54" s="26">
        <v>434</v>
      </c>
      <c r="E54" s="10">
        <v>1331.2047599999999</v>
      </c>
      <c r="F54" s="7">
        <v>0.75</v>
      </c>
      <c r="G54" s="7">
        <v>2</v>
      </c>
      <c r="H54" s="30">
        <f t="shared" si="0"/>
        <v>18</v>
      </c>
      <c r="I54" s="7">
        <v>2</v>
      </c>
      <c r="J54" s="30">
        <f t="shared" si="1"/>
        <v>9</v>
      </c>
      <c r="K54" s="10">
        <v>221.86745999999997</v>
      </c>
      <c r="L54" s="13">
        <f t="shared" si="3"/>
        <v>1</v>
      </c>
    </row>
    <row r="55" spans="1:12" ht="15.75">
      <c r="A55" s="25"/>
      <c r="B55" s="25"/>
      <c r="C55" s="35" t="s">
        <v>68</v>
      </c>
      <c r="D55" s="26">
        <v>104</v>
      </c>
      <c r="E55" s="10">
        <v>168.5403</v>
      </c>
      <c r="F55" s="7">
        <v>0.75</v>
      </c>
      <c r="G55" s="7">
        <v>2</v>
      </c>
      <c r="H55" s="30">
        <f t="shared" si="0"/>
        <v>3</v>
      </c>
      <c r="I55" s="7">
        <v>2</v>
      </c>
      <c r="J55" s="30">
        <f t="shared" si="1"/>
        <v>2</v>
      </c>
      <c r="K55" s="10">
        <v>28.090050000000002</v>
      </c>
      <c r="L55" s="13">
        <f t="shared" si="3"/>
        <v>1</v>
      </c>
    </row>
    <row r="56" spans="1:12" ht="15.75">
      <c r="A56" s="25"/>
      <c r="B56" s="25"/>
      <c r="C56" s="35" t="s">
        <v>69</v>
      </c>
      <c r="D56" s="26">
        <v>252</v>
      </c>
      <c r="E56" s="10">
        <v>514.04525999999998</v>
      </c>
      <c r="F56" s="7">
        <v>0.75</v>
      </c>
      <c r="G56" s="7">
        <v>2</v>
      </c>
      <c r="H56" s="30">
        <f t="shared" si="0"/>
        <v>7</v>
      </c>
      <c r="I56" s="7">
        <v>2</v>
      </c>
      <c r="J56" s="30">
        <f t="shared" si="1"/>
        <v>4</v>
      </c>
      <c r="K56" s="10">
        <v>85.674210000000002</v>
      </c>
      <c r="L56" s="13">
        <f t="shared" si="3"/>
        <v>1</v>
      </c>
    </row>
    <row r="57" spans="1:12" ht="15.75">
      <c r="A57" s="25"/>
      <c r="B57" s="25" t="s">
        <v>70</v>
      </c>
      <c r="C57" s="35"/>
      <c r="D57" s="26">
        <v>1090</v>
      </c>
      <c r="E57" s="10"/>
      <c r="F57" s="7"/>
      <c r="G57" s="7"/>
      <c r="H57" s="30"/>
      <c r="I57" s="7"/>
      <c r="J57" s="30"/>
      <c r="K57" s="10"/>
      <c r="L57" s="13"/>
    </row>
    <row r="58" spans="1:12" ht="15.75">
      <c r="A58" s="25"/>
      <c r="B58" s="25"/>
      <c r="C58" s="35" t="s">
        <v>71</v>
      </c>
      <c r="D58" s="26">
        <v>628</v>
      </c>
      <c r="E58" s="10">
        <v>1357.3495799999998</v>
      </c>
      <c r="F58" s="7">
        <v>0.75</v>
      </c>
      <c r="G58" s="38">
        <v>2</v>
      </c>
      <c r="H58" s="30">
        <f t="shared" si="0"/>
        <v>18</v>
      </c>
      <c r="I58" s="7">
        <v>2</v>
      </c>
      <c r="J58" s="30">
        <f t="shared" si="1"/>
        <v>9</v>
      </c>
      <c r="K58" s="10">
        <v>226.22493</v>
      </c>
      <c r="L58" s="13">
        <f t="shared" si="3"/>
        <v>1</v>
      </c>
    </row>
    <row r="59" spans="1:12" ht="15.75">
      <c r="A59" s="25"/>
      <c r="B59" s="25"/>
      <c r="C59" s="35" t="s">
        <v>72</v>
      </c>
      <c r="D59" s="26">
        <v>344</v>
      </c>
      <c r="E59" s="10">
        <v>772.76160000000004</v>
      </c>
      <c r="F59" s="7">
        <v>0.75</v>
      </c>
      <c r="G59" s="38">
        <v>2</v>
      </c>
      <c r="H59" s="30">
        <f t="shared" si="0"/>
        <v>10</v>
      </c>
      <c r="I59" s="7">
        <v>2</v>
      </c>
      <c r="J59" s="30">
        <f t="shared" si="1"/>
        <v>5</v>
      </c>
      <c r="K59" s="10">
        <v>128.7936</v>
      </c>
      <c r="L59" s="13">
        <f t="shared" si="3"/>
        <v>1</v>
      </c>
    </row>
    <row r="60" spans="1:12" ht="15.75">
      <c r="A60" s="23"/>
      <c r="B60" s="23"/>
      <c r="C60" s="34" t="s">
        <v>73</v>
      </c>
      <c r="D60" s="27">
        <v>118</v>
      </c>
      <c r="E60" s="10">
        <v>265.0752</v>
      </c>
      <c r="F60" s="7">
        <v>0.75</v>
      </c>
      <c r="G60" s="38">
        <v>2</v>
      </c>
      <c r="H60" s="30">
        <f t="shared" si="0"/>
        <v>4</v>
      </c>
      <c r="I60" s="7">
        <v>2</v>
      </c>
      <c r="J60" s="30">
        <f t="shared" si="1"/>
        <v>2</v>
      </c>
      <c r="K60" s="10">
        <v>44.179200000000009</v>
      </c>
      <c r="L60" s="13">
        <f t="shared" si="3"/>
        <v>1</v>
      </c>
    </row>
    <row r="61" spans="1:12" s="4" customFormat="1" ht="15.75">
      <c r="A61" s="8">
        <v>7</v>
      </c>
      <c r="B61" s="8" t="s">
        <v>74</v>
      </c>
      <c r="C61" s="33"/>
      <c r="D61" s="22">
        <v>2484</v>
      </c>
      <c r="E61" s="8">
        <v>6300.6800660000008</v>
      </c>
      <c r="F61" s="6">
        <v>0.75</v>
      </c>
      <c r="G61" s="6"/>
      <c r="H61" s="16">
        <v>38</v>
      </c>
      <c r="I61" s="6"/>
      <c r="J61" s="16">
        <v>21</v>
      </c>
      <c r="K61" s="8">
        <v>1012.761831</v>
      </c>
      <c r="L61" s="16">
        <v>5</v>
      </c>
    </row>
    <row r="62" spans="1:12" ht="15.75">
      <c r="A62" s="25"/>
      <c r="B62" s="25" t="s">
        <v>75</v>
      </c>
      <c r="C62" s="35" t="s">
        <v>76</v>
      </c>
      <c r="D62" s="26">
        <v>1697</v>
      </c>
      <c r="E62" s="10">
        <v>4258.0725200000006</v>
      </c>
      <c r="F62" s="7">
        <v>0.75</v>
      </c>
      <c r="G62" s="38">
        <v>6</v>
      </c>
      <c r="H62" s="30">
        <f t="shared" si="0"/>
        <v>19</v>
      </c>
      <c r="I62" s="7">
        <v>2</v>
      </c>
      <c r="J62" s="30">
        <f t="shared" si="1"/>
        <v>10</v>
      </c>
      <c r="K62" s="10">
        <v>672.32723999999996</v>
      </c>
      <c r="L62" s="13">
        <f t="shared" si="3"/>
        <v>2</v>
      </c>
    </row>
    <row r="63" spans="1:12" ht="15.75">
      <c r="A63" s="25"/>
      <c r="B63" s="25" t="s">
        <v>77</v>
      </c>
      <c r="C63" s="35" t="s">
        <v>78</v>
      </c>
      <c r="D63" s="26">
        <v>405</v>
      </c>
      <c r="E63" s="10">
        <v>989.43605999999988</v>
      </c>
      <c r="F63" s="7">
        <v>0.75</v>
      </c>
      <c r="G63" s="38">
        <v>6</v>
      </c>
      <c r="H63" s="30">
        <f t="shared" si="0"/>
        <v>5</v>
      </c>
      <c r="I63" s="7">
        <v>2</v>
      </c>
      <c r="J63" s="30">
        <f t="shared" si="1"/>
        <v>3</v>
      </c>
      <c r="K63" s="10">
        <v>164.90601000000001</v>
      </c>
      <c r="L63" s="13">
        <f t="shared" si="3"/>
        <v>1</v>
      </c>
    </row>
    <row r="64" spans="1:12" ht="31.5">
      <c r="A64" s="25"/>
      <c r="B64" s="25" t="s">
        <v>79</v>
      </c>
      <c r="C64" s="35" t="s">
        <v>80</v>
      </c>
      <c r="D64" s="26">
        <v>360</v>
      </c>
      <c r="E64" s="10">
        <v>1003.7506859999999</v>
      </c>
      <c r="F64" s="7">
        <v>0.75</v>
      </c>
      <c r="G64" s="7">
        <v>2</v>
      </c>
      <c r="H64" s="30">
        <f t="shared" si="0"/>
        <v>13</v>
      </c>
      <c r="I64" s="7">
        <v>2</v>
      </c>
      <c r="J64" s="30">
        <f t="shared" si="1"/>
        <v>7</v>
      </c>
      <c r="K64" s="10">
        <v>167.29178099999996</v>
      </c>
      <c r="L64" s="13">
        <f t="shared" si="3"/>
        <v>1</v>
      </c>
    </row>
    <row r="65" spans="1:12" ht="31.5">
      <c r="A65" s="25"/>
      <c r="B65" s="25" t="s">
        <v>81</v>
      </c>
      <c r="C65" s="35" t="s">
        <v>82</v>
      </c>
      <c r="D65" s="26">
        <v>22</v>
      </c>
      <c r="E65" s="10">
        <v>49.4208</v>
      </c>
      <c r="F65" s="7">
        <v>0.75</v>
      </c>
      <c r="G65" s="7">
        <v>2</v>
      </c>
      <c r="H65" s="30">
        <f t="shared" si="0"/>
        <v>1</v>
      </c>
      <c r="I65" s="7">
        <v>2</v>
      </c>
      <c r="J65" s="30">
        <f t="shared" si="1"/>
        <v>1</v>
      </c>
      <c r="K65" s="10">
        <v>8.2367999999999988</v>
      </c>
      <c r="L65" s="13">
        <f t="shared" si="3"/>
        <v>1</v>
      </c>
    </row>
    <row r="66" spans="1:12" s="4" customFormat="1" ht="15.75">
      <c r="A66" s="8">
        <v>8</v>
      </c>
      <c r="B66" s="8" t="s">
        <v>83</v>
      </c>
      <c r="C66" s="33"/>
      <c r="D66" s="22">
        <v>7260</v>
      </c>
      <c r="E66" s="8">
        <v>20479.787451999997</v>
      </c>
      <c r="F66" s="6">
        <v>0.75</v>
      </c>
      <c r="G66" s="6"/>
      <c r="H66" s="16">
        <v>266</v>
      </c>
      <c r="I66" s="6"/>
      <c r="J66" s="16">
        <v>136</v>
      </c>
      <c r="K66" s="6">
        <v>3287.2091970000006</v>
      </c>
      <c r="L66" s="16">
        <v>13</v>
      </c>
    </row>
    <row r="67" spans="1:12" ht="15.75">
      <c r="A67" s="25"/>
      <c r="B67" s="25" t="s">
        <v>84</v>
      </c>
      <c r="C67" s="35" t="s">
        <v>85</v>
      </c>
      <c r="D67" s="26">
        <v>1674</v>
      </c>
      <c r="E67" s="10">
        <v>5053.0705199999993</v>
      </c>
      <c r="F67" s="7">
        <v>0.75</v>
      </c>
      <c r="G67" s="7">
        <v>2</v>
      </c>
      <c r="H67" s="30">
        <f t="shared" si="0"/>
        <v>65</v>
      </c>
      <c r="I67" s="7">
        <v>2</v>
      </c>
      <c r="J67" s="30">
        <f t="shared" si="1"/>
        <v>33</v>
      </c>
      <c r="K67" s="7">
        <v>797.85324000000003</v>
      </c>
      <c r="L67" s="13">
        <f t="shared" si="3"/>
        <v>2</v>
      </c>
    </row>
    <row r="68" spans="1:12" ht="15.75">
      <c r="A68" s="25"/>
      <c r="B68" s="25" t="s">
        <v>86</v>
      </c>
      <c r="C68" s="35" t="s">
        <v>87</v>
      </c>
      <c r="D68" s="26">
        <v>1558</v>
      </c>
      <c r="E68" s="10">
        <v>4755.8827799999999</v>
      </c>
      <c r="F68" s="7">
        <v>0.75</v>
      </c>
      <c r="G68" s="7">
        <v>2</v>
      </c>
      <c r="H68" s="30">
        <f t="shared" si="0"/>
        <v>61</v>
      </c>
      <c r="I68" s="7">
        <v>2</v>
      </c>
      <c r="J68" s="30">
        <f t="shared" si="1"/>
        <v>31</v>
      </c>
      <c r="K68" s="7">
        <v>750.92885999999999</v>
      </c>
      <c r="L68" s="13">
        <f t="shared" si="3"/>
        <v>2</v>
      </c>
    </row>
    <row r="69" spans="1:12" ht="15.75">
      <c r="A69" s="25"/>
      <c r="B69" s="25" t="s">
        <v>88</v>
      </c>
      <c r="C69" s="35" t="s">
        <v>89</v>
      </c>
      <c r="D69" s="26">
        <v>963</v>
      </c>
      <c r="E69" s="10">
        <v>2586.0175199999999</v>
      </c>
      <c r="F69" s="7">
        <v>0.75</v>
      </c>
      <c r="G69" s="7">
        <v>2</v>
      </c>
      <c r="H69" s="30">
        <f t="shared" si="0"/>
        <v>34</v>
      </c>
      <c r="I69" s="7">
        <v>2</v>
      </c>
      <c r="J69" s="30">
        <f t="shared" si="1"/>
        <v>17</v>
      </c>
      <c r="K69" s="7">
        <v>431.00291999999996</v>
      </c>
      <c r="L69" s="13">
        <f t="shared" si="3"/>
        <v>2</v>
      </c>
    </row>
    <row r="70" spans="1:12" ht="15.75">
      <c r="A70" s="25"/>
      <c r="B70" s="25" t="s">
        <v>90</v>
      </c>
      <c r="C70" s="35" t="s">
        <v>91</v>
      </c>
      <c r="D70" s="26">
        <v>524</v>
      </c>
      <c r="E70" s="10">
        <v>1672.7149439999998</v>
      </c>
      <c r="F70" s="7">
        <v>0.75</v>
      </c>
      <c r="G70" s="7">
        <v>2</v>
      </c>
      <c r="H70" s="30">
        <f t="shared" si="0"/>
        <v>22</v>
      </c>
      <c r="I70" s="7">
        <v>2</v>
      </c>
      <c r="J70" s="30">
        <f t="shared" ref="J70:J120" si="4">ROUNDUP(H70/I70,0)</f>
        <v>11</v>
      </c>
      <c r="K70" s="7">
        <v>278.78582399999999</v>
      </c>
      <c r="L70" s="13">
        <f t="shared" si="3"/>
        <v>1</v>
      </c>
    </row>
    <row r="71" spans="1:12" ht="15.75">
      <c r="A71" s="25"/>
      <c r="B71" s="25" t="s">
        <v>92</v>
      </c>
      <c r="C71" s="35"/>
      <c r="D71" s="26">
        <v>741</v>
      </c>
      <c r="E71" s="10"/>
      <c r="F71" s="7"/>
      <c r="G71" s="7"/>
      <c r="H71" s="30"/>
      <c r="I71" s="7"/>
      <c r="J71" s="30"/>
      <c r="K71" s="7"/>
      <c r="L71" s="13"/>
    </row>
    <row r="72" spans="1:12" ht="15.75">
      <c r="A72" s="25"/>
      <c r="B72" s="25"/>
      <c r="C72" s="35" t="s">
        <v>93</v>
      </c>
      <c r="D72" s="26">
        <v>676</v>
      </c>
      <c r="E72" s="10">
        <v>1405.8415980000002</v>
      </c>
      <c r="F72" s="7">
        <v>0.75</v>
      </c>
      <c r="G72" s="7">
        <v>2</v>
      </c>
      <c r="H72" s="30">
        <f t="shared" si="0"/>
        <v>19</v>
      </c>
      <c r="I72" s="7">
        <v>2</v>
      </c>
      <c r="J72" s="30">
        <f t="shared" si="4"/>
        <v>10</v>
      </c>
      <c r="K72" s="7">
        <v>234.30693300000004</v>
      </c>
      <c r="L72" s="13">
        <f t="shared" ref="L72:L120" si="5">ROUNDUP(K72/(8*52),0)</f>
        <v>1</v>
      </c>
    </row>
    <row r="73" spans="1:12" ht="15.75">
      <c r="A73" s="25"/>
      <c r="B73" s="25"/>
      <c r="C73" s="35" t="s">
        <v>94</v>
      </c>
      <c r="D73" s="26">
        <v>65</v>
      </c>
      <c r="E73" s="10">
        <v>146.01599999999999</v>
      </c>
      <c r="F73" s="7">
        <v>0.75</v>
      </c>
      <c r="G73" s="7">
        <v>2</v>
      </c>
      <c r="H73" s="30">
        <f t="shared" ref="H73:H120" si="6">ROUNDUP(E73/(0.75*52*G73),0)</f>
        <v>2</v>
      </c>
      <c r="I73" s="7">
        <v>2</v>
      </c>
      <c r="J73" s="30">
        <f t="shared" si="4"/>
        <v>1</v>
      </c>
      <c r="K73" s="7">
        <v>24.336000000000002</v>
      </c>
      <c r="L73" s="13">
        <f t="shared" si="5"/>
        <v>1</v>
      </c>
    </row>
    <row r="74" spans="1:12" ht="15.75">
      <c r="A74" s="25"/>
      <c r="B74" s="25" t="s">
        <v>95</v>
      </c>
      <c r="C74" s="35" t="s">
        <v>96</v>
      </c>
      <c r="D74" s="26">
        <v>1707</v>
      </c>
      <c r="E74" s="10">
        <v>4565.1598300000005</v>
      </c>
      <c r="F74" s="7">
        <v>0.75</v>
      </c>
      <c r="G74" s="7">
        <v>2</v>
      </c>
      <c r="H74" s="30">
        <f t="shared" si="6"/>
        <v>59</v>
      </c>
      <c r="I74" s="7">
        <v>2</v>
      </c>
      <c r="J74" s="30">
        <f t="shared" si="4"/>
        <v>30</v>
      </c>
      <c r="K74" s="7">
        <v>720.8147100000001</v>
      </c>
      <c r="L74" s="13">
        <f t="shared" si="5"/>
        <v>2</v>
      </c>
    </row>
    <row r="75" spans="1:12" ht="31.5">
      <c r="A75" s="25"/>
      <c r="B75" s="25" t="s">
        <v>97</v>
      </c>
      <c r="C75" s="35"/>
      <c r="D75" s="26">
        <v>93</v>
      </c>
      <c r="E75" s="10"/>
      <c r="F75" s="7"/>
      <c r="G75" s="7"/>
      <c r="H75" s="30"/>
      <c r="I75" s="7"/>
      <c r="J75" s="30"/>
      <c r="K75" s="7"/>
      <c r="L75" s="13"/>
    </row>
    <row r="76" spans="1:12" ht="15.75">
      <c r="A76" s="23"/>
      <c r="B76" s="23"/>
      <c r="C76" s="34" t="s">
        <v>98</v>
      </c>
      <c r="D76" s="28">
        <v>65</v>
      </c>
      <c r="E76" s="10">
        <v>232.18506000000005</v>
      </c>
      <c r="F76" s="7">
        <v>0.75</v>
      </c>
      <c r="G76" s="7">
        <v>2</v>
      </c>
      <c r="H76" s="30">
        <f t="shared" si="6"/>
        <v>3</v>
      </c>
      <c r="I76" s="7">
        <v>2</v>
      </c>
      <c r="J76" s="30">
        <f t="shared" si="4"/>
        <v>2</v>
      </c>
      <c r="K76" s="7">
        <v>38.697510000000001</v>
      </c>
      <c r="L76" s="13">
        <f t="shared" si="5"/>
        <v>1</v>
      </c>
    </row>
    <row r="77" spans="1:12" ht="15.75">
      <c r="A77" s="23"/>
      <c r="B77" s="23"/>
      <c r="C77" s="34" t="s">
        <v>99</v>
      </c>
      <c r="D77" s="28">
        <v>28</v>
      </c>
      <c r="E77" s="10">
        <v>62.899200000000008</v>
      </c>
      <c r="F77" s="7">
        <v>0.75</v>
      </c>
      <c r="G77" s="7">
        <v>2</v>
      </c>
      <c r="H77" s="30">
        <f t="shared" si="6"/>
        <v>1</v>
      </c>
      <c r="I77" s="7">
        <v>2</v>
      </c>
      <c r="J77" s="30">
        <f t="shared" si="4"/>
        <v>1</v>
      </c>
      <c r="K77" s="7">
        <v>10.4832</v>
      </c>
      <c r="L77" s="13">
        <f t="shared" si="5"/>
        <v>1</v>
      </c>
    </row>
    <row r="78" spans="1:12" s="4" customFormat="1" ht="15.75">
      <c r="A78" s="8">
        <v>9</v>
      </c>
      <c r="B78" s="8" t="s">
        <v>100</v>
      </c>
      <c r="C78" s="33"/>
      <c r="D78" s="22">
        <v>8564</v>
      </c>
      <c r="E78" s="8">
        <v>28316.452044999998</v>
      </c>
      <c r="F78" s="6">
        <v>0.75</v>
      </c>
      <c r="G78" s="6"/>
      <c r="H78" s="16">
        <v>245</v>
      </c>
      <c r="I78" s="6"/>
      <c r="J78" s="16">
        <v>124</v>
      </c>
      <c r="K78" s="6">
        <v>4499.3408849999987</v>
      </c>
      <c r="L78" s="16">
        <v>14</v>
      </c>
    </row>
    <row r="79" spans="1:12" ht="15.75">
      <c r="A79" s="25"/>
      <c r="B79" s="25" t="s">
        <v>101</v>
      </c>
      <c r="C79" s="35"/>
      <c r="D79" s="26">
        <v>3395</v>
      </c>
      <c r="E79" s="10"/>
      <c r="F79" s="7">
        <v>0.75</v>
      </c>
      <c r="G79" s="7"/>
      <c r="H79" s="30"/>
      <c r="I79" s="7"/>
      <c r="J79" s="30"/>
      <c r="K79" s="7"/>
      <c r="L79" s="13"/>
    </row>
    <row r="80" spans="1:12" ht="31.5">
      <c r="A80" s="25"/>
      <c r="B80" s="25"/>
      <c r="C80" s="35" t="s">
        <v>102</v>
      </c>
      <c r="D80" s="26">
        <v>3087</v>
      </c>
      <c r="E80" s="10">
        <v>12546.682965</v>
      </c>
      <c r="F80" s="7">
        <v>0.75</v>
      </c>
      <c r="G80" s="7">
        <v>2</v>
      </c>
      <c r="H80" s="30">
        <f t="shared" si="6"/>
        <v>161</v>
      </c>
      <c r="I80" s="7">
        <v>2</v>
      </c>
      <c r="J80" s="30">
        <f t="shared" si="4"/>
        <v>81</v>
      </c>
      <c r="K80" s="7">
        <v>1981.0552049999997</v>
      </c>
      <c r="L80" s="13">
        <f t="shared" si="5"/>
        <v>5</v>
      </c>
    </row>
    <row r="81" spans="1:12" ht="15.75">
      <c r="A81" s="25"/>
      <c r="B81" s="25"/>
      <c r="C81" s="35" t="s">
        <v>103</v>
      </c>
      <c r="D81" s="26">
        <v>308</v>
      </c>
      <c r="E81" s="10">
        <v>370.52118000000002</v>
      </c>
      <c r="F81" s="7">
        <v>0.75</v>
      </c>
      <c r="G81" s="7">
        <v>2</v>
      </c>
      <c r="H81" s="30">
        <f t="shared" si="6"/>
        <v>5</v>
      </c>
      <c r="I81" s="7">
        <v>2</v>
      </c>
      <c r="J81" s="30">
        <f t="shared" si="4"/>
        <v>3</v>
      </c>
      <c r="K81" s="7">
        <v>61.753529999999998</v>
      </c>
      <c r="L81" s="13">
        <f t="shared" si="5"/>
        <v>1</v>
      </c>
    </row>
    <row r="82" spans="1:12" ht="15.75">
      <c r="A82" s="25"/>
      <c r="B82" s="25" t="s">
        <v>0</v>
      </c>
      <c r="C82" s="35" t="s">
        <v>104</v>
      </c>
      <c r="D82" s="26">
        <v>4200</v>
      </c>
      <c r="E82" s="10">
        <v>12541.044999999998</v>
      </c>
      <c r="F82" s="7">
        <v>0.75</v>
      </c>
      <c r="G82" s="38">
        <v>6</v>
      </c>
      <c r="H82" s="30">
        <f t="shared" si="6"/>
        <v>54</v>
      </c>
      <c r="I82" s="7">
        <v>2</v>
      </c>
      <c r="J82" s="30">
        <f t="shared" si="4"/>
        <v>27</v>
      </c>
      <c r="K82" s="7">
        <v>1980.165</v>
      </c>
      <c r="L82" s="13">
        <f t="shared" si="5"/>
        <v>5</v>
      </c>
    </row>
    <row r="83" spans="1:12" ht="15.75">
      <c r="A83" s="25"/>
      <c r="B83" s="25" t="s">
        <v>105</v>
      </c>
      <c r="C83" s="35"/>
      <c r="D83" s="26">
        <v>969</v>
      </c>
      <c r="E83" s="10"/>
      <c r="F83" s="7">
        <v>0.75</v>
      </c>
      <c r="G83" s="38"/>
      <c r="H83" s="30"/>
      <c r="I83" s="7"/>
      <c r="J83" s="30"/>
      <c r="K83" s="7"/>
      <c r="L83" s="13"/>
    </row>
    <row r="84" spans="1:12" ht="15.75">
      <c r="A84" s="25"/>
      <c r="B84" s="25"/>
      <c r="C84" s="35" t="s">
        <v>106</v>
      </c>
      <c r="D84" s="26">
        <v>852</v>
      </c>
      <c r="E84" s="10">
        <v>2568.1364999999996</v>
      </c>
      <c r="F84" s="7">
        <v>0.75</v>
      </c>
      <c r="G84" s="38">
        <v>3</v>
      </c>
      <c r="H84" s="30">
        <f t="shared" si="6"/>
        <v>22</v>
      </c>
      <c r="I84" s="7">
        <v>2</v>
      </c>
      <c r="J84" s="30">
        <f t="shared" si="4"/>
        <v>11</v>
      </c>
      <c r="K84" s="7">
        <v>428.02274999999992</v>
      </c>
      <c r="L84" s="13">
        <f t="shared" si="5"/>
        <v>2</v>
      </c>
    </row>
    <row r="85" spans="1:12" ht="15.75">
      <c r="A85" s="23"/>
      <c r="B85" s="23"/>
      <c r="C85" s="34" t="s">
        <v>107</v>
      </c>
      <c r="D85" s="28">
        <v>117</v>
      </c>
      <c r="E85" s="10">
        <v>290.06639999999999</v>
      </c>
      <c r="F85" s="7">
        <v>0.75</v>
      </c>
      <c r="G85" s="38">
        <v>3</v>
      </c>
      <c r="H85" s="30">
        <f t="shared" si="6"/>
        <v>3</v>
      </c>
      <c r="I85" s="7">
        <v>2</v>
      </c>
      <c r="J85" s="30">
        <f t="shared" si="4"/>
        <v>2</v>
      </c>
      <c r="K85" s="7">
        <v>48.3444</v>
      </c>
      <c r="L85" s="13">
        <f t="shared" si="5"/>
        <v>1</v>
      </c>
    </row>
    <row r="86" spans="1:12" s="4" customFormat="1" ht="31.5">
      <c r="A86" s="8"/>
      <c r="B86" s="8" t="s">
        <v>108</v>
      </c>
      <c r="C86" s="33"/>
      <c r="D86" s="29">
        <v>15204</v>
      </c>
      <c r="E86" s="6"/>
      <c r="F86" s="6"/>
      <c r="G86" s="6"/>
      <c r="H86" s="16"/>
      <c r="I86" s="6"/>
      <c r="J86" s="16"/>
      <c r="K86" s="6"/>
      <c r="L86" s="16"/>
    </row>
    <row r="87" spans="1:12" s="4" customFormat="1" ht="15.75">
      <c r="A87" s="8">
        <v>10</v>
      </c>
      <c r="B87" s="8" t="s">
        <v>109</v>
      </c>
      <c r="C87" s="33" t="s">
        <v>110</v>
      </c>
      <c r="D87" s="22">
        <v>2803</v>
      </c>
      <c r="E87" s="8">
        <v>8392.3767599999992</v>
      </c>
      <c r="F87" s="6">
        <v>0.75</v>
      </c>
      <c r="G87" s="6">
        <v>2</v>
      </c>
      <c r="H87" s="16">
        <f t="shared" si="6"/>
        <v>108</v>
      </c>
      <c r="I87" s="6">
        <v>3</v>
      </c>
      <c r="J87" s="16">
        <v>36</v>
      </c>
      <c r="K87" s="6">
        <v>1325.11212</v>
      </c>
      <c r="L87" s="16">
        <f t="shared" si="5"/>
        <v>4</v>
      </c>
    </row>
    <row r="88" spans="1:12" s="4" customFormat="1" ht="15.75">
      <c r="A88" s="8">
        <v>11</v>
      </c>
      <c r="B88" s="8" t="s">
        <v>111</v>
      </c>
      <c r="C88" s="33"/>
      <c r="D88" s="22">
        <v>3541</v>
      </c>
      <c r="E88" s="8">
        <v>9492.6202139999987</v>
      </c>
      <c r="F88" s="6">
        <v>0.75</v>
      </c>
      <c r="G88" s="6"/>
      <c r="H88" s="16">
        <v>125</v>
      </c>
      <c r="I88" s="6"/>
      <c r="J88" s="16">
        <v>64</v>
      </c>
      <c r="K88" s="6">
        <v>1541.0937090000002</v>
      </c>
      <c r="L88" s="16">
        <v>7</v>
      </c>
    </row>
    <row r="89" spans="1:12" ht="15.75">
      <c r="A89" s="23"/>
      <c r="B89" s="25" t="s">
        <v>112</v>
      </c>
      <c r="C89" s="34" t="s">
        <v>113</v>
      </c>
      <c r="D89" s="27">
        <v>1935</v>
      </c>
      <c r="E89" s="10">
        <v>4675.10124</v>
      </c>
      <c r="F89" s="7">
        <v>0.75</v>
      </c>
      <c r="G89" s="7">
        <v>2</v>
      </c>
      <c r="H89" s="30">
        <f t="shared" si="6"/>
        <v>60</v>
      </c>
      <c r="I89" s="7">
        <v>2</v>
      </c>
      <c r="J89" s="30">
        <f t="shared" si="4"/>
        <v>30</v>
      </c>
      <c r="K89" s="7">
        <v>738.17388000000005</v>
      </c>
      <c r="L89" s="13">
        <f t="shared" si="5"/>
        <v>2</v>
      </c>
    </row>
    <row r="90" spans="1:12" ht="15.75">
      <c r="A90" s="23"/>
      <c r="B90" s="25" t="s">
        <v>114</v>
      </c>
      <c r="C90" s="34" t="s">
        <v>115</v>
      </c>
      <c r="D90" s="28">
        <v>524</v>
      </c>
      <c r="E90" s="10">
        <v>936.08116199999995</v>
      </c>
      <c r="F90" s="7">
        <v>0.75</v>
      </c>
      <c r="G90" s="7">
        <v>2</v>
      </c>
      <c r="H90" s="30">
        <f t="shared" si="6"/>
        <v>13</v>
      </c>
      <c r="I90" s="7">
        <v>2</v>
      </c>
      <c r="J90" s="30">
        <f t="shared" si="4"/>
        <v>7</v>
      </c>
      <c r="K90" s="7">
        <v>156.01352700000001</v>
      </c>
      <c r="L90" s="13">
        <f t="shared" si="5"/>
        <v>1</v>
      </c>
    </row>
    <row r="91" spans="1:12" ht="15.75">
      <c r="A91" s="23"/>
      <c r="B91" s="25" t="s">
        <v>116</v>
      </c>
      <c r="C91" s="34" t="s">
        <v>117</v>
      </c>
      <c r="D91" s="27">
        <v>92</v>
      </c>
      <c r="E91" s="10">
        <v>939.4816320000001</v>
      </c>
      <c r="F91" s="7">
        <v>0.75</v>
      </c>
      <c r="G91" s="7">
        <v>2</v>
      </c>
      <c r="H91" s="30">
        <f t="shared" si="6"/>
        <v>13</v>
      </c>
      <c r="I91" s="7">
        <v>2</v>
      </c>
      <c r="J91" s="30">
        <f t="shared" si="4"/>
        <v>7</v>
      </c>
      <c r="K91" s="7">
        <v>156.58027200000001</v>
      </c>
      <c r="L91" s="13">
        <f t="shared" si="5"/>
        <v>1</v>
      </c>
    </row>
    <row r="92" spans="1:12" ht="15.75">
      <c r="A92" s="23"/>
      <c r="B92" s="25" t="s">
        <v>118</v>
      </c>
      <c r="C92" s="34" t="s">
        <v>119</v>
      </c>
      <c r="D92" s="28">
        <v>284</v>
      </c>
      <c r="E92" s="10">
        <v>1056.8660400000001</v>
      </c>
      <c r="F92" s="7">
        <v>0.75</v>
      </c>
      <c r="G92" s="7">
        <v>2</v>
      </c>
      <c r="H92" s="30">
        <f t="shared" si="6"/>
        <v>14</v>
      </c>
      <c r="I92" s="7">
        <v>2</v>
      </c>
      <c r="J92" s="30">
        <f t="shared" si="4"/>
        <v>7</v>
      </c>
      <c r="K92" s="7">
        <v>176.14434000000003</v>
      </c>
      <c r="L92" s="13">
        <f t="shared" si="5"/>
        <v>1</v>
      </c>
    </row>
    <row r="93" spans="1:12" ht="15.75">
      <c r="A93" s="23"/>
      <c r="B93" s="25" t="s">
        <v>120</v>
      </c>
      <c r="C93" s="34" t="s">
        <v>121</v>
      </c>
      <c r="D93" s="27">
        <v>61</v>
      </c>
      <c r="E93" s="10">
        <v>364.87116000000003</v>
      </c>
      <c r="F93" s="7">
        <v>0.75</v>
      </c>
      <c r="G93" s="7">
        <v>2</v>
      </c>
      <c r="H93" s="30">
        <f t="shared" si="6"/>
        <v>5</v>
      </c>
      <c r="I93" s="7">
        <v>2</v>
      </c>
      <c r="J93" s="30">
        <f t="shared" si="4"/>
        <v>3</v>
      </c>
      <c r="K93" s="7">
        <v>60.811859999999996</v>
      </c>
      <c r="L93" s="13">
        <f t="shared" si="5"/>
        <v>1</v>
      </c>
    </row>
    <row r="94" spans="1:12" ht="15.75">
      <c r="A94" s="23"/>
      <c r="B94" s="25" t="s">
        <v>122</v>
      </c>
      <c r="C94" s="34" t="s">
        <v>123</v>
      </c>
      <c r="D94" s="28">
        <v>645</v>
      </c>
      <c r="E94" s="10">
        <v>1520.2189799999996</v>
      </c>
      <c r="F94" s="7">
        <v>0.75</v>
      </c>
      <c r="G94" s="7">
        <v>2</v>
      </c>
      <c r="H94" s="30">
        <f t="shared" si="6"/>
        <v>20</v>
      </c>
      <c r="I94" s="7">
        <v>2</v>
      </c>
      <c r="J94" s="30">
        <f t="shared" si="4"/>
        <v>10</v>
      </c>
      <c r="K94" s="7">
        <v>253.36982999999998</v>
      </c>
      <c r="L94" s="13">
        <f t="shared" si="5"/>
        <v>1</v>
      </c>
    </row>
    <row r="95" spans="1:12" s="4" customFormat="1" ht="15.75">
      <c r="A95" s="8">
        <v>12</v>
      </c>
      <c r="B95" s="8" t="s">
        <v>124</v>
      </c>
      <c r="C95" s="33"/>
      <c r="D95" s="22">
        <v>3570</v>
      </c>
      <c r="E95" s="8">
        <v>9707.8310999999976</v>
      </c>
      <c r="F95" s="6">
        <v>0.75</v>
      </c>
      <c r="G95" s="6"/>
      <c r="H95" s="16">
        <v>128</v>
      </c>
      <c r="I95" s="6"/>
      <c r="J95" s="16">
        <v>46</v>
      </c>
      <c r="K95" s="6">
        <v>1579.6967099999999</v>
      </c>
      <c r="L95" s="16">
        <v>9</v>
      </c>
    </row>
    <row r="96" spans="1:12" ht="15.75">
      <c r="A96" s="23"/>
      <c r="B96" s="25" t="s">
        <v>125</v>
      </c>
      <c r="C96" s="34" t="s">
        <v>126</v>
      </c>
      <c r="D96" s="28">
        <v>221</v>
      </c>
      <c r="E96" s="10">
        <v>715.07717999999988</v>
      </c>
      <c r="F96" s="7">
        <v>0.75</v>
      </c>
      <c r="G96" s="7">
        <v>2</v>
      </c>
      <c r="H96" s="30">
        <f t="shared" si="6"/>
        <v>10</v>
      </c>
      <c r="I96" s="7">
        <v>3</v>
      </c>
      <c r="J96" s="30">
        <f t="shared" si="4"/>
        <v>4</v>
      </c>
      <c r="K96" s="7">
        <v>119.17952999999999</v>
      </c>
      <c r="L96" s="13">
        <f t="shared" si="5"/>
        <v>1</v>
      </c>
    </row>
    <row r="97" spans="1:12" ht="15.75">
      <c r="A97" s="23"/>
      <c r="B97" s="25" t="s">
        <v>127</v>
      </c>
      <c r="C97" s="34" t="s">
        <v>128</v>
      </c>
      <c r="D97" s="27">
        <v>431</v>
      </c>
      <c r="E97" s="10">
        <v>673.74629999999991</v>
      </c>
      <c r="F97" s="7">
        <v>0.75</v>
      </c>
      <c r="G97" s="7">
        <v>2</v>
      </c>
      <c r="H97" s="30">
        <f t="shared" si="6"/>
        <v>9</v>
      </c>
      <c r="I97" s="7">
        <v>3</v>
      </c>
      <c r="J97" s="30">
        <f t="shared" si="4"/>
        <v>3</v>
      </c>
      <c r="K97" s="7">
        <v>112.29105</v>
      </c>
      <c r="L97" s="13">
        <f t="shared" si="5"/>
        <v>1</v>
      </c>
    </row>
    <row r="98" spans="1:12" ht="15.75">
      <c r="A98" s="23"/>
      <c r="B98" s="25" t="s">
        <v>129</v>
      </c>
      <c r="C98" s="34" t="s">
        <v>130</v>
      </c>
      <c r="D98" s="28">
        <v>366</v>
      </c>
      <c r="E98" s="10">
        <v>802.83059999999978</v>
      </c>
      <c r="F98" s="7">
        <v>0.75</v>
      </c>
      <c r="G98" s="7">
        <v>2</v>
      </c>
      <c r="H98" s="30">
        <f t="shared" si="6"/>
        <v>11</v>
      </c>
      <c r="I98" s="7">
        <v>3</v>
      </c>
      <c r="J98" s="30">
        <f t="shared" si="4"/>
        <v>4</v>
      </c>
      <c r="K98" s="7">
        <v>133.80509999999998</v>
      </c>
      <c r="L98" s="13">
        <f t="shared" si="5"/>
        <v>1</v>
      </c>
    </row>
    <row r="99" spans="1:12" ht="15.75">
      <c r="A99" s="23"/>
      <c r="B99" s="25" t="s">
        <v>131</v>
      </c>
      <c r="C99" s="34" t="s">
        <v>132</v>
      </c>
      <c r="D99" s="27">
        <v>1184</v>
      </c>
      <c r="E99" s="10">
        <v>4363.3659599999992</v>
      </c>
      <c r="F99" s="7">
        <v>0.75</v>
      </c>
      <c r="G99" s="7">
        <v>2</v>
      </c>
      <c r="H99" s="30">
        <f t="shared" si="6"/>
        <v>56</v>
      </c>
      <c r="I99" s="7">
        <v>3</v>
      </c>
      <c r="J99" s="30">
        <f t="shared" si="4"/>
        <v>19</v>
      </c>
      <c r="K99" s="7">
        <v>688.95251999999994</v>
      </c>
      <c r="L99" s="13">
        <f t="shared" si="5"/>
        <v>2</v>
      </c>
    </row>
    <row r="100" spans="1:12" ht="15.75">
      <c r="A100" s="23"/>
      <c r="B100" s="25" t="s">
        <v>133</v>
      </c>
      <c r="C100" s="34" t="s">
        <v>134</v>
      </c>
      <c r="D100" s="28">
        <v>313</v>
      </c>
      <c r="E100" s="10">
        <v>528.07068000000004</v>
      </c>
      <c r="F100" s="7">
        <v>0.75</v>
      </c>
      <c r="G100" s="7">
        <v>2</v>
      </c>
      <c r="H100" s="30">
        <f t="shared" si="6"/>
        <v>7</v>
      </c>
      <c r="I100" s="7">
        <v>3</v>
      </c>
      <c r="J100" s="30">
        <f t="shared" si="4"/>
        <v>3</v>
      </c>
      <c r="K100" s="7">
        <v>88.011779999999987</v>
      </c>
      <c r="L100" s="13">
        <f t="shared" si="5"/>
        <v>1</v>
      </c>
    </row>
    <row r="101" spans="1:12" ht="15.75">
      <c r="A101" s="23"/>
      <c r="B101" s="25" t="s">
        <v>135</v>
      </c>
      <c r="C101" s="34" t="s">
        <v>136</v>
      </c>
      <c r="D101" s="27">
        <v>306</v>
      </c>
      <c r="E101" s="10">
        <v>1182.7069200000001</v>
      </c>
      <c r="F101" s="7">
        <v>0.75</v>
      </c>
      <c r="G101" s="7">
        <v>2</v>
      </c>
      <c r="H101" s="30">
        <f t="shared" si="6"/>
        <v>16</v>
      </c>
      <c r="I101" s="7">
        <v>3</v>
      </c>
      <c r="J101" s="30">
        <f t="shared" si="4"/>
        <v>6</v>
      </c>
      <c r="K101" s="7">
        <v>197.11781999999999</v>
      </c>
      <c r="L101" s="13">
        <f t="shared" si="5"/>
        <v>1</v>
      </c>
    </row>
    <row r="102" spans="1:12" ht="15.75">
      <c r="A102" s="23"/>
      <c r="B102" s="25" t="s">
        <v>137</v>
      </c>
      <c r="C102" s="34" t="s">
        <v>138</v>
      </c>
      <c r="D102" s="28">
        <v>616</v>
      </c>
      <c r="E102" s="10">
        <v>1143.2622600000002</v>
      </c>
      <c r="F102" s="7">
        <v>0.75</v>
      </c>
      <c r="G102" s="7">
        <v>2</v>
      </c>
      <c r="H102" s="30">
        <f t="shared" si="6"/>
        <v>15</v>
      </c>
      <c r="I102" s="7">
        <v>3</v>
      </c>
      <c r="J102" s="30">
        <f t="shared" si="4"/>
        <v>5</v>
      </c>
      <c r="K102" s="7">
        <v>190.54371</v>
      </c>
      <c r="L102" s="13">
        <f t="shared" si="5"/>
        <v>1</v>
      </c>
    </row>
    <row r="103" spans="1:12" ht="31.5">
      <c r="A103" s="23"/>
      <c r="B103" s="25" t="s">
        <v>139</v>
      </c>
      <c r="C103" s="34" t="s">
        <v>140</v>
      </c>
      <c r="D103" s="27">
        <v>133</v>
      </c>
      <c r="E103" s="10">
        <v>298.77120000000002</v>
      </c>
      <c r="F103" s="7">
        <v>0.75</v>
      </c>
      <c r="G103" s="7">
        <v>2</v>
      </c>
      <c r="H103" s="30">
        <f t="shared" si="6"/>
        <v>4</v>
      </c>
      <c r="I103" s="7">
        <v>3</v>
      </c>
      <c r="J103" s="30">
        <f t="shared" si="4"/>
        <v>2</v>
      </c>
      <c r="K103" s="7">
        <v>49.795200000000001</v>
      </c>
      <c r="L103" s="13">
        <f t="shared" si="5"/>
        <v>1</v>
      </c>
    </row>
    <row r="104" spans="1:12" s="4" customFormat="1" ht="15.75">
      <c r="A104" s="8">
        <v>13</v>
      </c>
      <c r="B104" s="8" t="s">
        <v>141</v>
      </c>
      <c r="C104" s="33"/>
      <c r="D104" s="22">
        <v>1926</v>
      </c>
      <c r="E104" s="8">
        <v>5556.5922599999994</v>
      </c>
      <c r="F104" s="6">
        <v>0.75</v>
      </c>
      <c r="G104" s="6"/>
      <c r="H104" s="16">
        <v>75</v>
      </c>
      <c r="I104" s="6"/>
      <c r="J104" s="16">
        <v>75</v>
      </c>
      <c r="K104" s="6">
        <v>926.0987100000001</v>
      </c>
      <c r="L104" s="16">
        <v>7</v>
      </c>
    </row>
    <row r="105" spans="1:12" ht="15.75">
      <c r="A105" s="25"/>
      <c r="B105" s="25" t="s">
        <v>142</v>
      </c>
      <c r="C105" s="35" t="s">
        <v>143</v>
      </c>
      <c r="D105" s="26">
        <v>260</v>
      </c>
      <c r="E105" s="10">
        <v>434.37743999999992</v>
      </c>
      <c r="F105" s="7">
        <v>0.75</v>
      </c>
      <c r="G105" s="7">
        <v>2</v>
      </c>
      <c r="H105" s="30">
        <f t="shared" si="6"/>
        <v>6</v>
      </c>
      <c r="I105" s="7">
        <v>1</v>
      </c>
      <c r="J105" s="30">
        <f t="shared" si="4"/>
        <v>6</v>
      </c>
      <c r="K105" s="7">
        <v>72.396239999999992</v>
      </c>
      <c r="L105" s="13">
        <f t="shared" si="5"/>
        <v>1</v>
      </c>
    </row>
    <row r="106" spans="1:12" ht="15.75">
      <c r="A106" s="25"/>
      <c r="B106" s="25" t="s">
        <v>144</v>
      </c>
      <c r="C106" s="35" t="s">
        <v>145</v>
      </c>
      <c r="D106" s="26">
        <v>479</v>
      </c>
      <c r="E106" s="10">
        <v>1887.9492599999999</v>
      </c>
      <c r="F106" s="7">
        <v>0.75</v>
      </c>
      <c r="G106" s="7">
        <v>2</v>
      </c>
      <c r="H106" s="30">
        <f t="shared" si="6"/>
        <v>25</v>
      </c>
      <c r="I106" s="7">
        <v>1</v>
      </c>
      <c r="J106" s="30">
        <f t="shared" si="4"/>
        <v>25</v>
      </c>
      <c r="K106" s="7">
        <v>314.65821</v>
      </c>
      <c r="L106" s="13">
        <f t="shared" si="5"/>
        <v>1</v>
      </c>
    </row>
    <row r="107" spans="1:12" ht="15.75">
      <c r="A107" s="25"/>
      <c r="B107" s="25" t="s">
        <v>146</v>
      </c>
      <c r="C107" s="35" t="s">
        <v>147</v>
      </c>
      <c r="D107" s="26">
        <v>672</v>
      </c>
      <c r="E107" s="10">
        <v>1682.41356</v>
      </c>
      <c r="F107" s="7">
        <v>0.75</v>
      </c>
      <c r="G107" s="7">
        <v>2</v>
      </c>
      <c r="H107" s="30">
        <f t="shared" si="6"/>
        <v>22</v>
      </c>
      <c r="I107" s="7">
        <v>1</v>
      </c>
      <c r="J107" s="30">
        <f t="shared" si="4"/>
        <v>22</v>
      </c>
      <c r="K107" s="7">
        <v>280.40225999999996</v>
      </c>
      <c r="L107" s="13">
        <f t="shared" si="5"/>
        <v>1</v>
      </c>
    </row>
    <row r="108" spans="1:12" ht="15.75">
      <c r="A108" s="25"/>
      <c r="B108" s="25" t="s">
        <v>148</v>
      </c>
      <c r="C108" s="35" t="s">
        <v>149</v>
      </c>
      <c r="D108" s="26">
        <v>224</v>
      </c>
      <c r="E108" s="10">
        <v>616.76279999999997</v>
      </c>
      <c r="F108" s="7">
        <v>0.75</v>
      </c>
      <c r="G108" s="7">
        <v>2</v>
      </c>
      <c r="H108" s="30">
        <f t="shared" si="6"/>
        <v>8</v>
      </c>
      <c r="I108" s="7">
        <v>1</v>
      </c>
      <c r="J108" s="30">
        <f t="shared" si="4"/>
        <v>8</v>
      </c>
      <c r="K108" s="7">
        <v>102.7938</v>
      </c>
      <c r="L108" s="13">
        <f t="shared" si="5"/>
        <v>1</v>
      </c>
    </row>
    <row r="109" spans="1:12" ht="15.75">
      <c r="A109" s="25"/>
      <c r="B109" s="25" t="s">
        <v>150</v>
      </c>
      <c r="C109" s="35" t="s">
        <v>151</v>
      </c>
      <c r="D109" s="26">
        <v>199</v>
      </c>
      <c r="E109" s="10">
        <v>728.42039999999997</v>
      </c>
      <c r="F109" s="7">
        <v>0.75</v>
      </c>
      <c r="G109" s="7">
        <v>2</v>
      </c>
      <c r="H109" s="30">
        <f t="shared" si="6"/>
        <v>10</v>
      </c>
      <c r="I109" s="7">
        <v>1</v>
      </c>
      <c r="J109" s="30">
        <f t="shared" si="4"/>
        <v>10</v>
      </c>
      <c r="K109" s="7">
        <v>121.4034</v>
      </c>
      <c r="L109" s="13">
        <f t="shared" si="5"/>
        <v>1</v>
      </c>
    </row>
    <row r="110" spans="1:12" ht="31.5">
      <c r="A110" s="25"/>
      <c r="B110" s="25" t="s">
        <v>152</v>
      </c>
      <c r="C110" s="35"/>
      <c r="D110" s="26">
        <v>92</v>
      </c>
      <c r="E110" s="10"/>
      <c r="F110" s="7"/>
      <c r="G110" s="7"/>
      <c r="H110" s="30"/>
      <c r="I110" s="7"/>
      <c r="J110" s="30"/>
      <c r="K110" s="7"/>
      <c r="L110" s="13"/>
    </row>
    <row r="111" spans="1:12" ht="15.75">
      <c r="A111" s="23"/>
      <c r="B111" s="25"/>
      <c r="C111" s="34" t="s">
        <v>153</v>
      </c>
      <c r="D111" s="28">
        <v>40</v>
      </c>
      <c r="E111" s="10">
        <v>89.856000000000009</v>
      </c>
      <c r="F111" s="7">
        <v>0.75</v>
      </c>
      <c r="G111" s="7">
        <v>2</v>
      </c>
      <c r="H111" s="30">
        <f t="shared" si="6"/>
        <v>2</v>
      </c>
      <c r="I111" s="7">
        <v>1</v>
      </c>
      <c r="J111" s="30">
        <f t="shared" si="4"/>
        <v>2</v>
      </c>
      <c r="K111" s="7">
        <v>14.976000000000001</v>
      </c>
      <c r="L111" s="13">
        <f t="shared" si="5"/>
        <v>1</v>
      </c>
    </row>
    <row r="112" spans="1:12" ht="15.75">
      <c r="A112" s="23"/>
      <c r="B112" s="25"/>
      <c r="C112" s="34" t="s">
        <v>154</v>
      </c>
      <c r="D112" s="28">
        <v>52</v>
      </c>
      <c r="E112" s="10">
        <v>116.8128</v>
      </c>
      <c r="F112" s="7">
        <v>0.75</v>
      </c>
      <c r="G112" s="7">
        <v>2</v>
      </c>
      <c r="H112" s="30">
        <f t="shared" si="6"/>
        <v>2</v>
      </c>
      <c r="I112" s="7">
        <v>1</v>
      </c>
      <c r="J112" s="30">
        <f t="shared" si="4"/>
        <v>2</v>
      </c>
      <c r="K112" s="7">
        <v>19.468799999999998</v>
      </c>
      <c r="L112" s="13">
        <f t="shared" si="5"/>
        <v>1</v>
      </c>
    </row>
    <row r="113" spans="1:12" s="4" customFormat="1" ht="15.75">
      <c r="A113" s="8">
        <v>14</v>
      </c>
      <c r="B113" s="8" t="s">
        <v>155</v>
      </c>
      <c r="C113" s="33"/>
      <c r="D113" s="22">
        <v>3364</v>
      </c>
      <c r="E113" s="6">
        <v>8731.7450199999985</v>
      </c>
      <c r="F113" s="6">
        <v>0.75</v>
      </c>
      <c r="G113" s="6"/>
      <c r="H113" s="16">
        <v>116</v>
      </c>
      <c r="I113" s="6"/>
      <c r="J113" s="16">
        <v>60</v>
      </c>
      <c r="K113" s="8">
        <v>1413.2841900000001</v>
      </c>
      <c r="L113" s="16">
        <v>8</v>
      </c>
    </row>
    <row r="114" spans="1:12" ht="15.75">
      <c r="A114" s="25"/>
      <c r="B114" s="25" t="s">
        <v>156</v>
      </c>
      <c r="C114" s="35" t="s">
        <v>157</v>
      </c>
      <c r="D114" s="26">
        <v>106</v>
      </c>
      <c r="E114" s="10">
        <v>32.407200000000003</v>
      </c>
      <c r="F114" s="7">
        <v>0.75</v>
      </c>
      <c r="G114" s="7">
        <v>2</v>
      </c>
      <c r="H114" s="30">
        <f t="shared" si="6"/>
        <v>1</v>
      </c>
      <c r="I114" s="7">
        <v>2</v>
      </c>
      <c r="J114" s="30">
        <f t="shared" si="4"/>
        <v>1</v>
      </c>
      <c r="K114" s="10">
        <v>5.4012000000000002</v>
      </c>
      <c r="L114" s="13">
        <f t="shared" si="5"/>
        <v>1</v>
      </c>
    </row>
    <row r="115" spans="1:12" ht="15.75">
      <c r="A115" s="25"/>
      <c r="B115" s="25" t="s">
        <v>158</v>
      </c>
      <c r="C115" s="35" t="s">
        <v>159</v>
      </c>
      <c r="D115" s="26">
        <v>251</v>
      </c>
      <c r="E115" s="10">
        <v>570.58163999999988</v>
      </c>
      <c r="F115" s="7">
        <v>0.75</v>
      </c>
      <c r="G115" s="7">
        <v>2</v>
      </c>
      <c r="H115" s="30">
        <f t="shared" si="6"/>
        <v>8</v>
      </c>
      <c r="I115" s="7">
        <v>2</v>
      </c>
      <c r="J115" s="30">
        <f t="shared" si="4"/>
        <v>4</v>
      </c>
      <c r="K115" s="10">
        <v>95.096939999999989</v>
      </c>
      <c r="L115" s="13">
        <f t="shared" si="5"/>
        <v>1</v>
      </c>
    </row>
    <row r="116" spans="1:12" ht="15.75">
      <c r="A116" s="25"/>
      <c r="B116" s="25" t="s">
        <v>160</v>
      </c>
      <c r="C116" s="35" t="s">
        <v>161</v>
      </c>
      <c r="D116" s="26">
        <v>388</v>
      </c>
      <c r="E116" s="10">
        <v>686.06369999999993</v>
      </c>
      <c r="F116" s="7">
        <v>0.75</v>
      </c>
      <c r="G116" s="7">
        <v>2</v>
      </c>
      <c r="H116" s="30">
        <f t="shared" si="6"/>
        <v>9</v>
      </c>
      <c r="I116" s="7">
        <v>2</v>
      </c>
      <c r="J116" s="30">
        <f t="shared" si="4"/>
        <v>5</v>
      </c>
      <c r="K116" s="10">
        <v>114.34395000000001</v>
      </c>
      <c r="L116" s="13">
        <f t="shared" si="5"/>
        <v>1</v>
      </c>
    </row>
    <row r="117" spans="1:12" ht="15.75">
      <c r="A117" s="25"/>
      <c r="B117" s="25" t="s">
        <v>162</v>
      </c>
      <c r="C117" s="35" t="s">
        <v>163</v>
      </c>
      <c r="D117" s="26">
        <v>431</v>
      </c>
      <c r="E117" s="10">
        <v>652.02749999999992</v>
      </c>
      <c r="F117" s="7">
        <v>0.75</v>
      </c>
      <c r="G117" s="7">
        <v>2</v>
      </c>
      <c r="H117" s="30">
        <f t="shared" si="6"/>
        <v>9</v>
      </c>
      <c r="I117" s="7">
        <v>2</v>
      </c>
      <c r="J117" s="30">
        <f t="shared" si="4"/>
        <v>5</v>
      </c>
      <c r="K117" s="10">
        <v>108.67124999999999</v>
      </c>
      <c r="L117" s="13">
        <f t="shared" si="5"/>
        <v>1</v>
      </c>
    </row>
    <row r="118" spans="1:12" ht="15.75">
      <c r="A118" s="25"/>
      <c r="B118" s="25" t="s">
        <v>164</v>
      </c>
      <c r="C118" s="35" t="s">
        <v>165</v>
      </c>
      <c r="D118" s="26">
        <v>1325</v>
      </c>
      <c r="E118" s="10">
        <v>4788.7577199999996</v>
      </c>
      <c r="F118" s="7">
        <v>0.75</v>
      </c>
      <c r="G118" s="7">
        <v>2</v>
      </c>
      <c r="H118" s="30">
        <f t="shared" si="6"/>
        <v>62</v>
      </c>
      <c r="I118" s="7">
        <v>2</v>
      </c>
      <c r="J118" s="30">
        <f t="shared" si="4"/>
        <v>31</v>
      </c>
      <c r="K118" s="10">
        <v>756.11964</v>
      </c>
      <c r="L118" s="13">
        <f t="shared" si="5"/>
        <v>2</v>
      </c>
    </row>
    <row r="119" spans="1:12" ht="15.75">
      <c r="A119" s="25"/>
      <c r="B119" s="25" t="s">
        <v>166</v>
      </c>
      <c r="C119" s="36" t="s">
        <v>167</v>
      </c>
      <c r="D119" s="26">
        <v>123</v>
      </c>
      <c r="E119" s="10">
        <v>282.59388000000001</v>
      </c>
      <c r="F119" s="7">
        <v>0.75</v>
      </c>
      <c r="G119" s="7">
        <v>2</v>
      </c>
      <c r="H119" s="30">
        <f t="shared" si="6"/>
        <v>4</v>
      </c>
      <c r="I119" s="7">
        <v>2</v>
      </c>
      <c r="J119" s="30">
        <f t="shared" si="4"/>
        <v>2</v>
      </c>
      <c r="K119" s="10">
        <v>47.098979999999997</v>
      </c>
      <c r="L119" s="13">
        <f t="shared" si="5"/>
        <v>1</v>
      </c>
    </row>
    <row r="120" spans="1:12" ht="15.75">
      <c r="A120" s="25"/>
      <c r="B120" s="25" t="s">
        <v>168</v>
      </c>
      <c r="C120" s="35" t="s">
        <v>169</v>
      </c>
      <c r="D120" s="26">
        <v>740</v>
      </c>
      <c r="E120" s="10">
        <v>1719.3133799999998</v>
      </c>
      <c r="F120" s="7">
        <v>0.75</v>
      </c>
      <c r="G120" s="7">
        <v>2</v>
      </c>
      <c r="H120" s="30">
        <f t="shared" si="6"/>
        <v>23</v>
      </c>
      <c r="I120" s="7">
        <v>2</v>
      </c>
      <c r="J120" s="30">
        <f t="shared" si="4"/>
        <v>12</v>
      </c>
      <c r="K120" s="10">
        <v>286.55223000000001</v>
      </c>
      <c r="L120" s="13">
        <f t="shared" si="5"/>
        <v>1</v>
      </c>
    </row>
  </sheetData>
  <mergeCells count="1">
    <mergeCell ref="B3:K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2022-10-04T14:56:53Z</dcterms:modified>
</cp:coreProperties>
</file>