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д закон Закон 5(22)и 1(23)" r:id="rId1" sheetId="1" state="visible"/>
  </sheets>
  <definedNames>
    <definedName hidden="false" localSheetId="0" name="Z_A5F482BA_2DD9_4E71_B3B9_04A7099B2DC0_.wvu.PrintArea">'под закон Закон 5(22)и 1(23)'!$A$2:$L$1132</definedName>
    <definedName hidden="false" localSheetId="0" name="Z_A5F482BA_2DD9_4E71_B3B9_04A7099B2DC0_.wvu.PrintTitles">'под закон Закон 5(22)и 1(23)'!$4:$8</definedName>
    <definedName hidden="false" localSheetId="0" name="Z_A5F482BA_2DD9_4E71_B3B9_04A7099B2DC0_.wvu.Rows">('под закон Закон 5(22)и 1(23)'!$84:$86, #REF!, 'под закон Закон 5(22)и 1(23)'!$260:$283, #REF!, #REF!, #REF!, #REF!, 'под закон Закон 5(22)и 1(23)'!$284:$291, 'под закон Закон 5(22)и 1(23)'!$300:$307, 'под закон Закон 5(22)и 1(23)'!$308:$331, 'под закон Закон 5(22)и 1(23)'!$359:$366, #REF!, 'под закон Закон 5(22)и 1(23)'!$428:$432, 'под закон Закон 5(22)и 1(23)'!$443:$458)</definedName>
    <definedName hidden="false" localSheetId="0" name="Z_A5F482BA_2DD9_4E71_B3B9_04A7099B2DC0_.wvu.FilterData">'под закон Закон 5(22)и 1(23)'!$A$8:$D$565</definedName>
    <definedName hidden="false" localSheetId="0" name="_xlnm.Print_Area">'под закон Закон 5(22)и 1(23)'!$A$1:$Q$1132</definedName>
    <definedName hidden="true" localSheetId="0" name="_xlnm._FilterDatabase">'под закон Закон 5(22)и 1(23)'!$A$8:$Q$1132</definedName>
  </definedNames>
</workbook>
</file>

<file path=xl/comments1.xml><?xml version="1.0" encoding="utf-8"?>
<comments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authors>
    <author/>
  </authors>
  <commentList>
    <comment authorId="0" ref="B5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321</t>
        </r>
        <r>
          <t xml:space="preserve">
</t>
        </r>
      </text>
    </comment>
    <comment authorId="0" ref="B68">
      <text>
        <r>
          <rPr>
            <rFont val="Tahoma"/>
            <b val="true"/>
            <sz val="9"/>
          </rPr>
          <t>Шкирьянова Алена Владимировна: КВР 611,612</t>
        </r>
        <r>
          <t xml:space="preserve">
</t>
        </r>
      </text>
    </comment>
    <comment authorId="0" ref="M69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 xml:space="preserve">Доп КР 108 </t>
        </r>
      </text>
    </comment>
    <comment authorId="0" ref="B76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323</t>
        </r>
      </text>
    </comment>
    <comment authorId="0" ref="B9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244</t>
        </r>
      </text>
    </comment>
    <comment authorId="0" ref="B100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323</t>
        </r>
      </text>
    </comment>
    <comment authorId="0" ref="M141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709N103</t>
        </r>
      </text>
    </comment>
    <comment authorId="0" ref="M14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709N103</t>
        </r>
      </text>
    </comment>
    <comment authorId="0" ref="B148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244</t>
        </r>
      </text>
    </comment>
    <comment authorId="0" ref="M150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6013,475</t>
        </r>
      </text>
    </comment>
    <comment authorId="0" ref="B220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 xml:space="preserve">Доп ФК 709N940, </t>
        </r>
      </text>
    </comment>
    <comment authorId="0" ref="B228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ФК 709N903, 709N901</t>
        </r>
      </text>
    </comment>
    <comment authorId="0" ref="B260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b val="true"/>
            <sz val="9"/>
          </rPr>
          <t>Доп ЭК 357</t>
        </r>
      </text>
    </comment>
    <comment authorId="0" ref="B268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b val="true"/>
            <sz val="9"/>
          </rPr>
          <t>ДопЭК 351000</t>
        </r>
        <r>
          <t xml:space="preserve">
</t>
        </r>
      </text>
    </comment>
    <comment authorId="0" ref="B276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ДопЭК 363,368,369,370,372,381</t>
        </r>
        <r>
          <t xml:space="preserve">
</t>
        </r>
      </text>
    </comment>
    <comment authorId="0" ref="B284">
      <text>
        <r>
          <rPr>
            <rFont val="Tahoma"/>
            <b val="true"/>
            <sz val="9"/>
          </rPr>
          <t>Шкирьянова Алена Владимировна: ДопЭК 361000</t>
        </r>
        <r>
          <t xml:space="preserve">
</t>
        </r>
      </text>
    </comment>
    <comment authorId="0" ref="B292">
      <text>
        <r>
          <rPr>
            <rFont val="Tahoma"/>
            <b val="true"/>
            <sz val="9"/>
          </rPr>
          <t>Шкирьянова Алена Владимировна:   ДопЭК 360</t>
        </r>
        <r>
          <t xml:space="preserve">
</t>
        </r>
      </text>
    </comment>
    <comment authorId="0" ref="B300">
      <text>
        <r>
          <rPr>
            <rFont val="Tahoma"/>
            <b val="true"/>
            <sz val="9"/>
          </rPr>
          <t>Шкирьянова Алена Владимировна: ДопЭК 355000</t>
        </r>
        <r>
          <t xml:space="preserve">
</t>
        </r>
      </text>
    </comment>
    <comment authorId="0" ref="B316">
      <text>
        <r>
          <rPr>
            <rFont val="Tahoma"/>
            <b val="true"/>
            <sz val="9"/>
          </rPr>
          <t>Шкирьянова Алена Владимировна:     КВР 611,612</t>
        </r>
        <r>
          <t xml:space="preserve">
</t>
        </r>
        <r>
          <rPr>
            <rFont val="Tahoma"/>
            <sz val="9"/>
          </rPr>
          <t>ДопКР 001 (КБ). 105,118 (ФБ)</t>
        </r>
        <r>
          <t xml:space="preserve">
</t>
        </r>
      </text>
    </comment>
    <comment authorId="0" ref="B324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ДопЭк 4070001 спецлечение+возмещен, КВР 321, 323</t>
        </r>
        <r>
          <t xml:space="preserve">
</t>
        </r>
      </text>
    </comment>
    <comment authorId="0" ref="B33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612</t>
        </r>
        <r>
          <t xml:space="preserve">
</t>
        </r>
        <r>
          <rPr>
            <rFont val="Tahoma"/>
            <sz val="9"/>
          </rPr>
          <t>Доп КР 008,009,108 (КБ ФБ)Ковид</t>
        </r>
      </text>
    </comment>
    <comment authorId="0" ref="B364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ДопЭК 353000</t>
        </r>
      </text>
    </comment>
    <comment authorId="0" ref="B454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убрать РПР /КЦСР 1003/0130110150</t>
        </r>
        <r>
          <t xml:space="preserve">
</t>
        </r>
        <r>
          <rPr>
            <rFont val="Tahoma"/>
            <sz val="9"/>
          </rPr>
          <t>КВР 324, КВР 540 (Доп КР 108)</t>
        </r>
        <r>
          <t xml:space="preserve">
</t>
        </r>
        <r>
          <rPr>
            <rFont val="Tahoma"/>
            <sz val="9"/>
          </rPr>
          <t>(Деньги ТФОМС ПодпрограммаА неработающее население)</t>
        </r>
        <r>
          <t xml:space="preserve">
</t>
        </r>
        <r>
          <rPr>
            <rFont val="Tahoma"/>
            <sz val="9"/>
          </rPr>
          <t>убрать Резерв ПБС-029, убрать Доп ЭК 354 (судмедэксп)</t>
        </r>
      </text>
    </comment>
    <comment authorId="0" ref="B46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ДопЭК 354000</t>
        </r>
      </text>
    </comment>
    <comment authorId="0" ref="B470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ПБС 029</t>
        </r>
      </text>
    </comment>
    <comment authorId="0" ref="B486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БезДоп ЭК учреждений</t>
        </r>
      </text>
    </comment>
    <comment authorId="0" ref="B494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ЭК учреждений</t>
        </r>
      </text>
    </comment>
    <comment authorId="0" ref="B662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4070002</t>
        </r>
      </text>
    </comment>
    <comment authorId="0" ref="B670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4070008</t>
        </r>
        <r>
          <t xml:space="preserve">
</t>
        </r>
      </text>
    </comment>
    <comment authorId="0" ref="B678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631</t>
        </r>
      </text>
    </comment>
    <comment authorId="0" ref="B710">
      <text>
        <r>
          <rPr>
            <rFont val="Tahoma"/>
            <b val="true"/>
            <sz val="9"/>
          </rPr>
          <t xml:space="preserve">Шкирьянова Алена Владимировна: </t>
        </r>
        <r>
          <rPr>
            <rFont val="Tahoma"/>
            <b val="true"/>
            <sz val="9"/>
            <u val="single"/>
          </rPr>
          <t>кроме</t>
        </r>
        <r>
          <rPr>
            <rFont val="Tahoma"/>
            <b val="true"/>
            <sz val="9"/>
          </rPr>
          <t xml:space="preserve"> ДопФК 7090068,7090016</t>
        </r>
        <r>
          <t xml:space="preserve">
</t>
        </r>
        <r>
          <t xml:space="preserve">
</t>
        </r>
      </text>
    </comment>
    <comment authorId="0" ref="B718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7090068</t>
        </r>
      </text>
    </comment>
    <comment authorId="0" ref="B726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7090016</t>
        </r>
        <r>
          <t xml:space="preserve">
</t>
        </r>
      </text>
    </comment>
    <comment authorId="0" ref="K752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42330,609 квартиры</t>
        </r>
      </text>
    </comment>
    <comment authorId="0" ref="B766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ЭК 4070011 КВР 350 (премии)</t>
        </r>
      </text>
    </comment>
    <comment authorId="0" ref="B774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 xml:space="preserve">Доп ЭК 395000 </t>
        </r>
      </text>
    </comment>
    <comment authorId="0" ref="B78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КВР 244 день мед работника</t>
        </r>
      </text>
    </comment>
    <comment authorId="0" ref="L824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221966,2-822 ГРБС</t>
        </r>
        <r>
          <t xml:space="preserve">
</t>
        </r>
      </text>
    </comment>
    <comment authorId="0" ref="R824">
      <text>
        <r>
          <rPr>
            <rFont val="Tahoma"/>
            <b val="true"/>
            <sz val="9"/>
          </rPr>
          <t>Фомченко Валентина Николаевна:</t>
        </r>
        <r>
          <t xml:space="preserve">
</t>
        </r>
        <r>
          <rPr>
            <rFont val="Tahoma"/>
            <sz val="9"/>
          </rPr>
          <t>ассигнования 822 ГРБСа</t>
        </r>
      </text>
    </comment>
    <comment authorId="0" ref="B856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ФК 7090002, Доп ФК прочерк ДопЭК -407007, КВР 323,612 Доп КР 001 - кроме КОВИД 108,008,009</t>
        </r>
        <r>
          <t xml:space="preserve">
</t>
        </r>
        <r>
          <t xml:space="preserve">
</t>
        </r>
      </text>
    </comment>
    <comment authorId="0" ref="B864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ФК 7090004</t>
        </r>
        <r>
          <t xml:space="preserve">
</t>
        </r>
        <r>
          <rPr>
            <rFont val="Tahoma"/>
            <sz val="9"/>
          </rPr>
          <t xml:space="preserve">            7090010</t>
        </r>
        <r>
          <t xml:space="preserve">
</t>
        </r>
        <r>
          <rPr>
            <rFont val="Tahoma"/>
            <sz val="9"/>
          </rPr>
          <t xml:space="preserve">            7090038  </t>
        </r>
        <r>
          <t xml:space="preserve">
</t>
        </r>
        <r>
          <rPr>
            <rFont val="Tahoma"/>
            <sz val="9"/>
          </rPr>
          <t xml:space="preserve">            7090102 </t>
        </r>
        <r>
          <t xml:space="preserve">
</t>
        </r>
        <r>
          <rPr>
            <rFont val="Tahoma"/>
            <sz val="9"/>
          </rPr>
          <t xml:space="preserve">            2090005</t>
        </r>
      </text>
    </comment>
    <comment authorId="0" ref="B872">
      <text>
        <r>
          <rPr>
            <rFont val="Tahoma"/>
            <b val="true"/>
            <sz val="9"/>
          </rPr>
          <t>Шкирьянова Алена Владимировна:</t>
        </r>
        <r>
          <t xml:space="preserve">
</t>
        </r>
        <r>
          <rPr>
            <rFont val="Tahoma"/>
            <sz val="9"/>
          </rPr>
          <t>Доп ЭК 407035   КОВИД</t>
        </r>
        <r>
          <t xml:space="preserve">
</t>
        </r>
        <r>
          <rPr>
            <rFont val="Tahoma"/>
            <sz val="9"/>
          </rPr>
          <t>КВР 323  Доп КР 108ФБ, 008КБ, 009 КБ</t>
        </r>
      </text>
    </comment>
  </commentList>
</comments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<sst xmlns="http://schemas.openxmlformats.org/spreadsheetml/2006/main" xmlns:a="http://schemas.openxmlformats.org/drawingml/2006/main" xmlns:a15="http://schemas.microsoft.com/office/drawing/2012/main" xmlns:asvg="http://schemas.microsoft.com/office/drawing/2016/SVG/main" xmlns:c="http://schemas.openxmlformats.org/drawingml/2006/chart" xmlns:co="http://ncloudtech.com" xmlns:co-ooxml="http://ncloudtech.com/ooxml" xmlns:m="http://schemas.openxmlformats.org/officeDocument/2006/math" xmlns:mc="http://schemas.openxmlformats.org/markup-compatibility/2006" xmlns:o="urn:schemas-microsoft-com:office:office" xmlns:p="http://schemas.openxmlformats.org/presentationml/2006/main" xmlns:pic="http://schemas.openxmlformats.org/drawingml/2006/picture" xmlns:r="http://schemas.openxmlformats.org/officeDocument/2006/relationships" xmlns:s="http://schemas.openxmlformats.org/officeDocument/2006/sharedTypes" xmlns:sl="http://schemas.openxmlformats.org/schemaLibrary/2006/main" xmlns:v="urn:schemas-microsoft-com:vml" xmlns:w="http://schemas.openxmlformats.org/wordprocessingml/2006/main" xmlns:w10="urn:schemas-microsoft-com:office:word" xmlns:w14="http://schemas.microsoft.com/office/word/2010/wordml" xmlns:w15="http://schemas.microsoft.com/office/word/2012/wordml" xmlns:wp="http://schemas.openxmlformats.org/drawingml/2006/wordprocessingDrawing" xmlns:wpg="http://schemas.microsoft.com/office/word/2010/wordprocessingGroup" xmlns:wps="http://schemas.microsoft.com/office/word/2010/wordprocessingShape" xmlns:x="urn:schemas-microsoft-com:office:excel" xmlns:x14="http://schemas.microsoft.com/office/spreadsheetml/2009/9/main" xmlns:xdr="http://schemas.openxmlformats.org/drawingml/2006/spreadsheetDrawing" xmlns:xm="http://schemas.microsoft.com/office/excel/2006/main" mc:Ignorable="co co-ooxml w14 x14 w15">
  <si>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   « Приложение 3 к Программе</t>
  </si>
  <si>
    <t xml:space="preserve">Финансовое обеспечение реализации государственной программы Камчатского края «Развитие здравоохранения Камчатского края» </t>
  </si>
  <si>
    <r>
      <rPr>
        <rFont val="Times New Roman"/>
        <sz val="11"/>
      </rPr>
      <t xml:space="preserve">Код бюджетной классификации </t>
    </r>
  </si>
  <si>
    <r>
      <rPr>
        <rFont val="Times New Roman"/>
        <sz val="11"/>
      </rPr>
      <t>Объем средств на реализацию Программы</t>
    </r>
  </si>
  <si>
    <r>
      <rPr>
        <rFont val="Times New Roman"/>
        <sz val="11"/>
      </rPr>
      <t>№ п/п</t>
    </r>
  </si>
  <si>
    <r>
      <rPr>
        <rFont val="Times New Roman"/>
        <sz val="11"/>
      </rPr>
      <t>Наименование Программы / подпрограммы / мероприятия</t>
    </r>
  </si>
  <si>
    <r>
      <rPr>
        <rFont val="Times New Roman"/>
        <sz val="11"/>
      </rPr>
      <t>Объем средств на реализацию Программы (тыс. руб.)</t>
    </r>
  </si>
  <si>
    <r>
      <rPr>
        <rFont val="Times New Roman"/>
        <sz val="11"/>
      </rPr>
      <t>ГРБС</t>
    </r>
  </si>
  <si>
    <r>
      <rPr>
        <rFont val="Times New Roman"/>
        <sz val="11"/>
      </rPr>
      <t>всего</t>
    </r>
  </si>
  <si>
    <t xml:space="preserve">Государственная программа Камчатского края «Развитие здравоохранения Камчатского края» </t>
  </si>
  <si>
    <t>Всего, в том числе:</t>
  </si>
  <si>
    <t>за счет средств федерального бюджета</t>
  </si>
  <si>
    <t>за счет средств краевого бюджета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</t>
  </si>
  <si>
    <t>за счет средств местных бюджетов</t>
  </si>
  <si>
    <t>за счет средств государственных внебюджетных фондов</t>
  </si>
  <si>
    <t>за счет  страховых взносов  на обязательное медицинское страхование неработающего населения  из краевого бюджета</t>
  </si>
  <si>
    <t>за счет МБТ ТФОМС Камчатского края</t>
  </si>
  <si>
    <t>за счет средств внебюджетных фондов</t>
  </si>
  <si>
    <t>за счет средств прочих внебюджетных источников</t>
  </si>
  <si>
    <t xml:space="preserve">Кроме того, планируемые объемы обязательств федерального бюджета </t>
  </si>
  <si>
    <t>1.</t>
  </si>
  <si>
    <t xml:space="preserve">Подпрограмма 1 «Профилактика заболеваний и формирование здорового образа жизни. Развитие первичной медико-санитарной помощи» </t>
  </si>
  <si>
    <t>за счет средств краевого бюджета</t>
  </si>
  <si>
    <t>814</t>
  </si>
  <si>
    <t>Кроме того, планируемые объемы обязательств федерального бюджета</t>
  </si>
  <si>
    <t>1.1.</t>
  </si>
  <si>
    <t>Основное мероприятие 1.1. Формирование здорового образа жизни, в том числе у детей, профилактика развития зависимостей, включая сокращение потребления табака, алкоголя, наркотических средств и психоактивных веществ, в том числе у детей</t>
  </si>
  <si>
    <t>1.1.1.</t>
  </si>
  <si>
    <t>Мероприятие 1.1.1. Формирование здорового образа жизни</t>
  </si>
  <si>
    <t>1.1.2.</t>
  </si>
  <si>
    <t>Мероприятие 1.1.2. Профилактика наркомании и алкоголизма</t>
  </si>
  <si>
    <t>1.1.3.</t>
  </si>
  <si>
    <t>Мероприятие 1.1.3. Профилактика наркомании, алкоголизма и других заболеваний у представителей коренных малочисленных народов Севера, проживающих в Камчатском крае</t>
  </si>
  <si>
    <t>1.2.</t>
  </si>
  <si>
    <t>Основное мероприятие 1.2. Развитие первичной медико-санитарной помощи, в том числе сельским жителям, развитие системы раннего выявления заболеваний и патологических состояний и факторов риска их развития, включая проведение медицинских осмотров и диспансеризации населения, профилактика инфекционных и неинфекционных заболеваний, включая иммунопрофилактику, в том числе у детей</t>
  </si>
  <si>
    <t>1.2.1.</t>
  </si>
  <si>
    <t>Мероприятие 1.2.1.                                   Оказание первичной медицинской помощи в рамках территориальной программы государственных гарантий бесплатного оказания гражданам медицинской помощи на территории Камчатского края</t>
  </si>
  <si>
    <t>1.2.2.</t>
  </si>
  <si>
    <t>Мероприятие 1.2.2.                                             Меры социальной поддержки отдельных категорий граждан</t>
  </si>
  <si>
    <t>1.3.</t>
  </si>
  <si>
    <t>Основное мероприятие 1.3. Совершенствование механизмов обеспечения населения лекарственными препаратами,   медицинскими изделиями, специализированными продуктами лечебного питания для детей в амбулаторных условиях</t>
  </si>
  <si>
    <t>1.3.1.</t>
  </si>
  <si>
    <t>Мероприятие 1.3.1. Организация обеспечения лечения болезни Гоше, злокачественных новообразований лимфоидной, кроветворной и родственных им тканей, рассеянного склероза, лиц после трансплантации органов и тканей лекарственными препаратами</t>
  </si>
  <si>
    <t>1.3.2.</t>
  </si>
  <si>
    <t>Мероприятие 1.3.2. Обеспечение необходимыми лекарственными средствами федеральных льготников</t>
  </si>
  <si>
    <t>1.3.3.</t>
  </si>
  <si>
    <r>
      <t>Мероприятие 1.3.3. Обеспечение питанием беременных женщин, кормящих матерей, а также детей в возрасте до трех лет, проживающих в Камчатском крае</t>
    </r>
    <r>
      <t xml:space="preserve">
</t>
    </r>
  </si>
  <si>
    <t>1.4.</t>
  </si>
  <si>
    <r>
      <t>Основное мероприятие 1.4. Диспансерное наблюдение больных артериальной гипертонией</t>
    </r>
    <r>
      <t xml:space="preserve">
</t>
    </r>
  </si>
  <si>
    <t>1.5.</t>
  </si>
  <si>
    <r>
      <t>Основное мероприятие 1.5. Профилактика стоматологических заболеваний у детей</t>
    </r>
    <r>
      <t xml:space="preserve">
</t>
    </r>
  </si>
  <si>
    <t>1.6.</t>
  </si>
  <si>
    <t xml:space="preserve">N 1 Региональный проект «Развитие системы оказания первичной медико-санитарной помощи» </t>
  </si>
  <si>
    <t>1.6.1.</t>
  </si>
  <si>
    <t>Мероприятие N 1.1.  Завершение формирования сети медицинских организаций первичного звена здравоохранения с использованием в сфере здравоохранения геоинформационной системы с учетом необходимости строительства врачебных амбулаторий, фельдшерских и фельдшерско-акушерских пунктов в населенных пунктах с численностью населения от 100 человек до 2 тыс. человек, а также с учетом использования мобильных медицинских комплексов в населенных пунктах с численностью населения менее 100 человек</t>
  </si>
  <si>
    <t>1.6.2.</t>
  </si>
  <si>
    <t>Мероприятие N 1.2. Обеспечение своевременности оказания экстренной медицинской помощи с использованием санитарной авиации</t>
  </si>
  <si>
    <t>1.6.3.</t>
  </si>
  <si>
    <t>Мероприятие N 1.3.                                 Развитие сети пунктов эвакуации тяжелых больных при помощи санитарной вертолетной техники в Камчатском крае</t>
  </si>
  <si>
    <t>1.7.</t>
  </si>
  <si>
    <t>P 3 Региональный проект «Старшее поколение»</t>
  </si>
  <si>
    <t>1.7.1.</t>
  </si>
  <si>
    <t>Мероприятие P 3.1.            Проведение мероприятий по вакцинации граждан старшего трудоспособного возраста</t>
  </si>
  <si>
    <t>1.8.</t>
  </si>
  <si>
    <t>P 4 Региональный проект «Укрепление общественного здоровья»</t>
  </si>
  <si>
    <t>1.8.1.</t>
  </si>
  <si>
    <t>Мероприятие P 4.1. Формирование системы мотивации граждан к здоровому образу жизни, включая здоровое питание и отказ от вредных привычек</t>
  </si>
  <si>
    <t>1.9.</t>
  </si>
  <si>
    <r>
      <t>Основное мероприятие</t>
    </r>
    <r>
      <t xml:space="preserve">
</t>
    </r>
    <r>
      <t>«Модернизация первичного звена здравоохранения Камчатского края»</t>
    </r>
  </si>
  <si>
    <t>1.9.1.</t>
  </si>
  <si>
    <t>Мероприятие «Модернизация первичного звена здравоохранения Камчатского края»</t>
  </si>
  <si>
    <t>1.10.</t>
  </si>
  <si>
    <t xml:space="preserve">N 9 Региональный проект «Модернизация первичного звена здравоохранения Камчатского края» </t>
  </si>
  <si>
    <t>1.10.1.</t>
  </si>
  <si>
    <t>Мероприятие N 9.1.  Осуществление капитального ремонта зданий медицинских организаций и их обособленных структурных подразделений</t>
  </si>
  <si>
    <t>1.10.2.</t>
  </si>
  <si>
    <t>Мероприятие N 9.2.  Дооснащение и переоснащение медицинским оборудованием для оказания медицинской помощи</t>
  </si>
  <si>
    <t>1.10.3.</t>
  </si>
  <si>
    <t>Мероприятие N 9.3.  Приобретение и монтаж быстровозводимых модульных конструкций врачебных амбулаторий, центров (отделений) ОВОП, ФАП, ФП для оказания первичной медико-санитарной помощи  взрослым и детям</t>
  </si>
  <si>
    <t>2.</t>
  </si>
  <si>
    <t>Подпрограмма 2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</si>
  <si>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2.1. </t>
  </si>
  <si>
    <t>Основное мероприятие 2.1. Совершенствование системы оказания медицинской помощи больным при социально значимых заболеваниях: туберкулезом, с психическими расстройствами и расстройствами поведения, лицам, инфицированным вирусом иммунодефицита человека, гепатитами В и С, наркологическим, онкологическим больным и больным с заболеваниями, передающимися половым путем</t>
  </si>
  <si>
    <t>2.1.1.</t>
  </si>
  <si>
    <t>Мероприятие 2.1.1.      Оказание медицинской помощи при инфекционных заболеваниях (СПИД, гепатиты В, С)</t>
  </si>
  <si>
    <t>2.1.2.</t>
  </si>
  <si>
    <t xml:space="preserve">Мероприятие 2.1.2.      Оказание медицинской наркологической помощи </t>
  </si>
  <si>
    <t>2.1.3.</t>
  </si>
  <si>
    <t>Мероприятие 2.1.3.       Оказание медицинской помощи при туберкулезе</t>
  </si>
  <si>
    <t xml:space="preserve"> 2.1.4.</t>
  </si>
  <si>
    <t>Мероприятие 2.1.4.       Оказание медицинской помощи при психических заболеваниях</t>
  </si>
  <si>
    <t xml:space="preserve"> 2.1.5.</t>
  </si>
  <si>
    <t>Мероприятие 2.1.5.       Оказание медицинской помощи при онкологических заболеваниях</t>
  </si>
  <si>
    <t>2.1.6.</t>
  </si>
  <si>
    <t>Мероприятие 2.1.6.       Оказание медицинской помощи при заболеваниях, передающихся половым путем</t>
  </si>
  <si>
    <t>2.2.</t>
  </si>
  <si>
    <t>Основное мероприятие 2.2. Совершенствование системы оказания медицинской помощи больным прочими заболеваниями, включая оказание высокотехнологичной медицинской помощи</t>
  </si>
  <si>
    <t>2.2.1.</t>
  </si>
  <si>
    <t>Мероприятие 2.2.1. Обеспечение условий для оказания специализированной медицинской помощи</t>
  </si>
  <si>
    <t>2.2.2.</t>
  </si>
  <si>
    <t xml:space="preserve">Мероприятие 2.2.2.         Повышение доступности специализированной медицинской помощи </t>
  </si>
  <si>
    <t>2.2.3.</t>
  </si>
  <si>
    <t>Мероприятие 2.2.3.         Оказание медицинской помощи при иных инфекционных заболеваниях, в том числе представляющих опасность для окружающих</t>
  </si>
  <si>
    <t>2.3.</t>
  </si>
  <si>
    <t>Основное мероприятие 2.3. Совершенствование оказания скорой, в том числе скорой специализированной, медицинской помощи, медицинской эвакуации, медицинской помощи пострадавшим при дорожно-транспортных происшествиях, развитие службы крови</t>
  </si>
  <si>
    <t>2.3.1.</t>
  </si>
  <si>
    <t>Мероприятие 2.3.1. Совершенствование оказания скорой медицинской помощи населению</t>
  </si>
  <si>
    <t>2.3.2.</t>
  </si>
  <si>
    <t>Мероприятие 2.3.2.       Оказание скорой специализированной медицинской помощи, включая эвакуацию</t>
  </si>
  <si>
    <t>2.3.3.</t>
  </si>
  <si>
    <t>Мероприятие 2.3.3.        Развитие службы крови</t>
  </si>
  <si>
    <t>2.3.4.</t>
  </si>
  <si>
    <t>Мероприятие 2.3.4. Совершенствование оказания медицинской помощи пострадавшим при  дорожно - транспортных происшествиях</t>
  </si>
  <si>
    <t>2.4.</t>
  </si>
  <si>
    <t xml:space="preserve"> N 2 Региональный проект «Борьба с сердечно-сосудистыми заболеваниями»</t>
  </si>
  <si>
    <t>2.4.1.</t>
  </si>
  <si>
    <t xml:space="preserve">Мероприятие N 2.1. Переоснащение регионального сосудистого центра, в том числе оборудованием для ранней медицинской реабилитации </t>
  </si>
  <si>
    <t>2.5.</t>
  </si>
  <si>
    <t xml:space="preserve"> N 3 Региональный проект «Борьба с онкологическими заболеваниями»</t>
  </si>
  <si>
    <t>2.5.1.</t>
  </si>
  <si>
    <t>Мероприятие N 3.1. Организация сети центров амбулаторной онкологической помощи</t>
  </si>
  <si>
    <t>2.5.2.</t>
  </si>
  <si>
    <t>Мероприятие N 3.2. Переоснащение сети региональных медицинских организаций, оказывающих помощь больным онкологическими заболеваниями</t>
  </si>
  <si>
    <t>2.6.</t>
  </si>
  <si>
    <t xml:space="preserve"> Региональный проект R 3 "Безопасность дорожного движения"</t>
  </si>
  <si>
    <t>2.6.1.</t>
  </si>
  <si>
    <t>Мероприятие 2.6.1. Медицинские организации оснащены автомобилями скорой медицинской помощи класса "С" для оказания скорой медицинской помощи пациентам, пострадавшим при дорожно-транспортных проишествиях</t>
  </si>
  <si>
    <t>3.</t>
  </si>
  <si>
    <t>Подпрограмма 3                              «Управление развитием отрасли»</t>
  </si>
  <si>
    <t>Всего 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бюджета), в том числе:</t>
  </si>
  <si>
    <t>за счет средств краевого бюджета 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</t>
  </si>
  <si>
    <t>395</t>
  </si>
  <si>
    <t>3.1.</t>
  </si>
  <si>
    <t>Основное мероприятие 3.1. Обеспечение деятельности системы здравоохранения</t>
  </si>
  <si>
    <t>3.1.1.</t>
  </si>
  <si>
    <t>Мероприятие 3.1.1. Организация деятельности системы здравоохранения и осуществление контрольно-надзорных функций</t>
  </si>
  <si>
    <t>3.1.2.</t>
  </si>
  <si>
    <t>Мероприятие 3.1.2.                      Развитие системы судебно-медицинской экспертизы</t>
  </si>
  <si>
    <t>3.1.3.</t>
  </si>
  <si>
    <t>Мероприятие 3.1.3. Обеспечение безопасности государственных учреждений здравоохранения Камчатского края в условиях чрезвычайных ситаций</t>
  </si>
  <si>
    <t>3.2.</t>
  </si>
  <si>
    <t>Основное мероприятие 3.2. Развитие информатизации в здравоохранении</t>
  </si>
  <si>
    <t>3.2.1.</t>
  </si>
  <si>
    <t>Мероприятие 3.2.1. Информационное сопровождение отрасли</t>
  </si>
  <si>
    <t>3.2.2.</t>
  </si>
  <si>
    <t>Мероприятие 3.2.2. Совершенствование информационного обеспечения государственных учреждений здравоохранения Камчатского края</t>
  </si>
  <si>
    <t>3.3.</t>
  </si>
  <si>
    <t>Основное мероприятие 3.3. Энергосбережение и повышение энергоэффективности в государственных учреждениях здравоохранения Камчатского края</t>
  </si>
  <si>
    <t>3.3.1.</t>
  </si>
  <si>
    <t>Мероприятие 3.3.1. Обеспечение энергоаудита в государственных учреждениях здравоохранения Камчатского края</t>
  </si>
  <si>
    <t>3.3.2.</t>
  </si>
  <si>
    <t xml:space="preserve">Мероприятие 3.3.2. Обеспечение реализации энергосберегающих мероприятий </t>
  </si>
  <si>
    <t>3.4.</t>
  </si>
  <si>
    <t xml:space="preserve"> N 7 Региональный проект  «Создание единого цифрового контура в здравоохранении на основе единой государственной информационной системы здравоохранения (ЕГИСЗ)»</t>
  </si>
  <si>
    <t>3.4.1.</t>
  </si>
  <si>
    <t>Мероприятие N 7.1.                            Создание механизмов взаимодействия медицинских организаций на основе единой государственной информационной системы в сфере здравоохранения, внедрение цифровых технологий и платформенных решений</t>
  </si>
  <si>
    <t>4.</t>
  </si>
  <si>
    <t>Подпрограмма 4                           «Охрана здоровья матери и ребенка»</t>
  </si>
  <si>
    <t>4.1.</t>
  </si>
  <si>
    <t>Основное мероприятие 4.1. Совершенствование оказания медицинской помощи женщинам в период родовспоможения</t>
  </si>
  <si>
    <t>4.1.1.</t>
  </si>
  <si>
    <t>Мероприятие 4.1.1.        Создание условий для поддержания репродуктивного здоровья населения, рождения здоровых детей</t>
  </si>
  <si>
    <t>4.1.2.</t>
  </si>
  <si>
    <t xml:space="preserve">Мероприятие 4.1.2.               Экстра-корпоральное оплодотворение </t>
  </si>
  <si>
    <t xml:space="preserve"> 4.2.</t>
  </si>
  <si>
    <t>Основное мероприятие 4.2. Совершенствование оказания медицинской помощи детям</t>
  </si>
  <si>
    <t>4.2.1.</t>
  </si>
  <si>
    <t xml:space="preserve">Мероприятие 4.2.1.                            Закупка оборудования и расходных материалов для неонатального и аудиологического скрининга </t>
  </si>
  <si>
    <t>4.2.2.</t>
  </si>
  <si>
    <t>Мероприятие 4.2.2.                                  Создание условий для оказания медицинской помощи детям</t>
  </si>
  <si>
    <t xml:space="preserve"> 4.3.</t>
  </si>
  <si>
    <t xml:space="preserve">Основное мероприятие 4.3. Развитие материально-технической базы детских поликлиник и детских поликлинических отделений медицинских организаций Камчатского края </t>
  </si>
  <si>
    <t>4.3.1.</t>
  </si>
  <si>
    <t xml:space="preserve">Мероприятие 4.3.1. Дооснащение детских поликлиник и детских поликлинических отделений медицинских организаций в Камчатском крае медицинскими изделиями </t>
  </si>
  <si>
    <t xml:space="preserve"> 4.4.</t>
  </si>
  <si>
    <t xml:space="preserve">N 4 Региональный проект. «Развитие детского здравоохранения, включая создание современной инфраструктуры оказания медицинской помощи детям»  </t>
  </si>
  <si>
    <t>4.4.1.</t>
  </si>
  <si>
    <t xml:space="preserve">Мероприятие N 4.1.                             Развитие материально-технической базы детских поликлиник и детских поликлинических отделений медицинских организаций </t>
  </si>
  <si>
    <t>4.4.2.</t>
  </si>
  <si>
    <t>Мероприятие  N 4.2.                                  Создание комфортных условий пребывания детей и родителей в детских поликлиниках и детских поликлинических отделениях медицинских организаций</t>
  </si>
  <si>
    <t>4.4.3.</t>
  </si>
  <si>
    <t>Мероприятие  N 4.3             Обучение специалистов</t>
  </si>
  <si>
    <t xml:space="preserve"> 5.</t>
  </si>
  <si>
    <t>Подпрограмма 5                      «Развитие медицинской реабилитации и санаторно-курортного лечения, в том числе детям»</t>
  </si>
  <si>
    <t>5.1.</t>
  </si>
  <si>
    <t>Основное мероприятие 5.1. Развитие медицинской реабилитации и санаторно-курортного лечения, в том числе детям</t>
  </si>
  <si>
    <t>5.1.1.</t>
  </si>
  <si>
    <t>Мероприятие 5.1.1. Реабилитация и санаторно-курортное лечение взрослого населения</t>
  </si>
  <si>
    <t>5.1.2.</t>
  </si>
  <si>
    <t xml:space="preserve">Мероприятие 5.1.2. Реабилитация и санаторно-курортное лечение детского населения  </t>
  </si>
  <si>
    <t>5.1.3.</t>
  </si>
  <si>
    <t>Мероприятие 5.1.3.  Нейрологопедическая коррекция и реабилитация, профилактика психоречевых нарукшений у детей с использованием высокотехнологичных немедицинских аппаратных методик и тиехнологических программ.</t>
  </si>
  <si>
    <t>5.2.</t>
  </si>
  <si>
    <t>Основное мероприятие 5.2. Оснащение (дооснащение и (или) переоснащение) медицинскими изделиями медицинских организаций, осуществляющих медицинскую реабилитацию</t>
  </si>
  <si>
    <t>6.</t>
  </si>
  <si>
    <t>Подпрограмма 6                                        «Оказание паллиативной помощи, в том числе детям»</t>
  </si>
  <si>
    <t>6.1.</t>
  </si>
  <si>
    <t>Основное мероприятие 6.1. Оказание паллиативной помощи, в том числе детям</t>
  </si>
  <si>
    <t>6.1.1.</t>
  </si>
  <si>
    <t xml:space="preserve">Мероприятие 6.1.1. Совершенствование службы паллиативной помощи </t>
  </si>
  <si>
    <t>6.1.2.</t>
  </si>
  <si>
    <t>Мероприятие 6.1.2. Обеспечение лекарственными препаратами, в т.ч. для обезболивания</t>
  </si>
  <si>
    <t>6.1.3.</t>
  </si>
  <si>
    <t>Мероприятие 6.1.3. Обеспечение медицинских организаций, оказывающих паллиативную медицинскую помощь, медицинскими изделиями, в т.ч. для использования на дому</t>
  </si>
  <si>
    <t>6.2.</t>
  </si>
  <si>
    <t>Основное мероприятие 6.2. Развитие инфраструктуры паллиативной помощи, в том числе на условиях государственного частного партнерства, включая использование концессионных схем</t>
  </si>
  <si>
    <t>812</t>
  </si>
  <si>
    <t>6.2.1.</t>
  </si>
  <si>
    <t>Мероприятие 6.2.1. Строительство корпуса паллиативной медицинской помощи на 80 коек</t>
  </si>
  <si>
    <t xml:space="preserve"> 7.</t>
  </si>
  <si>
    <t>Подпрограмма 7                                           «Кадровое обеспечение системы здравоохранения»</t>
  </si>
  <si>
    <t>814, 822</t>
  </si>
  <si>
    <t xml:space="preserve"> 7.1.</t>
  </si>
  <si>
    <t>Основное мероприятие 7.1. Профессиональная подготовка, повышение квалификации и профессиональная переподготовка врачей, средних медицинских и фармацевтических работников</t>
  </si>
  <si>
    <t>7.1.1.</t>
  </si>
  <si>
    <t>Мероприятие 7.1.1.                               Подготовка и переподготовка кадров</t>
  </si>
  <si>
    <t>7.1.2.</t>
  </si>
  <si>
    <t>Мероприятие 7.1.2.                                    Реализация мер, направленных на привлечение молодых специалистов</t>
  </si>
  <si>
    <t xml:space="preserve"> 7.1.3.</t>
  </si>
  <si>
    <t>Мероприятие 7.1.3. Организация проведения мероприятий, направленных на повышение престижа медицинских работников</t>
  </si>
  <si>
    <t>7.2.</t>
  </si>
  <si>
    <t>Основное мероприятие 7.2. Меры социальной поддержки медицинских работников</t>
  </si>
  <si>
    <t>7.2.1.</t>
  </si>
  <si>
    <t>Мероприятие 7.2.1.                               Меры социальной направленности по закреплению медицинских кадров</t>
  </si>
  <si>
    <t>7.2.2.</t>
  </si>
  <si>
    <t>Мероприятие 7.2.2. Обеспечение условий для привлечения и закрепления медицинских работников</t>
  </si>
  <si>
    <t>814,822</t>
  </si>
  <si>
    <t>7.3.</t>
  </si>
  <si>
    <t>N 5 Региональный проект «Обеспечение медицинских организаций системы здравоохранения квалифицированными кадрами»</t>
  </si>
  <si>
    <t>7.3.1.</t>
  </si>
  <si>
    <t>Мероприятие N 5.1.                          Ликвидация кадрового дефицита в медицинских организациях Камчатского края, оказывающих первичную медико-санитарную помощь</t>
  </si>
  <si>
    <t>822</t>
  </si>
  <si>
    <t>7.3.2.</t>
  </si>
  <si>
    <t>Мероприятие N 5.2.                                      Создание аккредитационно-симуляционных центров на территории Камчатского края</t>
  </si>
  <si>
    <t>8.</t>
  </si>
  <si>
    <t>Подпрограмма 8 «Совершенствование системы лекарственного обеспечения, в том числе в амбулаторных условиях»</t>
  </si>
  <si>
    <t>8.1.</t>
  </si>
  <si>
    <t>Основное мероприятие 8.1. Совершенствование системы лекарственного обеспечения, в том числе в амбулаторных условиях</t>
  </si>
  <si>
    <t xml:space="preserve"> 8.1.1</t>
  </si>
  <si>
    <t xml:space="preserve">Мероприятие 8.1.1. Обеспечение лекарственными препаратами и  изделиями медицинского назначения   региональных льготников </t>
  </si>
  <si>
    <t>8.1.2.</t>
  </si>
  <si>
    <t>Мероприятие 8.1.2. Дополнительное  обеспечение государственных учреждений здравоохранения Камчатского края лекарственными препаратами и диагностическими средствами  для диагностики и лечения социально-значимых заболеваний, а также отдельных хронических нозологий, требующих пожизненного приема дорогостоящих лекарственных препаратов</t>
  </si>
  <si>
    <t>8.1.3.</t>
  </si>
  <si>
    <t>Мероприятие 8.1.3. Обеспечение мероприятий по улучшению качества жизни пациентов с инфекционными заболеваниями, в том числе представляющих опасность для окружающих, а также пациентов с социально-значимыми заболеваниями.</t>
  </si>
  <si>
    <t>8.2.</t>
  </si>
  <si>
    <t>N 2 Региональный проект. «Борьба с сердечно-сосудистыми заболеваниями»</t>
  </si>
  <si>
    <t xml:space="preserve"> 8.2.1</t>
  </si>
  <si>
    <t>Мероприятие N 2.1.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</si>
  <si>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9.</t>
  </si>
  <si>
    <t>Подпрограмма 9 «Инвестиционные мероприятия в здравоохранении Камчатского края»</t>
  </si>
  <si>
    <t>812, 814</t>
  </si>
  <si>
    <t>9.1.</t>
  </si>
  <si>
    <t>Основное мероприятие 9.1. Строительство и реконструкция объектов здравоохранения Камчатского края</t>
  </si>
  <si>
    <t>9.1.1.</t>
  </si>
  <si>
    <t>Мероприятие 9.1.1. Строительство и реконструкция объектов здравоохранения Камчатского края для оказания первичной медицинской помощи</t>
  </si>
  <si>
    <t>9.1.2.</t>
  </si>
  <si>
    <t>Мероприятие 9.1.2. Строительство и реконструкция объектов здравоохранения Камчатского края для оказания специализированной помощи</t>
  </si>
  <si>
    <t>812,814</t>
  </si>
  <si>
    <t xml:space="preserve"> 9.2.</t>
  </si>
  <si>
    <t>Основное мероприятие 9.2. Развитие государственно - частного партнерства</t>
  </si>
  <si>
    <t xml:space="preserve"> 9.2.1.</t>
  </si>
  <si>
    <t>Мероприятие 9.2.1. Привлечение организаций негосударственной формы собственности к решению задач здравоохранения</t>
  </si>
  <si>
    <t>9.3.</t>
  </si>
  <si>
    <t xml:space="preserve">N 9 Региональный проект «Модернизации первичного звена здравоохранения Камчатского края» </t>
  </si>
  <si>
    <t xml:space="preserve"> 9.3.1.</t>
  </si>
  <si>
    <t>Мероприятие N 9.1.   Строительство и реконструкция объектов здравоохранения Камчатского края, оказывающих первичную медико-санитарную помощь взрослым и детям</t>
  </si>
  <si>
    <r>
      <rPr>
        <rFont val="Times New Roman"/>
        <color rgb="000000" tint="0"/>
        <sz val="10"/>
      </rPr>
      <t>9.3.2.</t>
    </r>
  </si>
  <si>
    <r>
      <rPr>
        <rFont val="Times New Roman"/>
        <color rgb="000000" tint="0"/>
        <sz val="11"/>
      </rPr>
      <t>Мероприятие N 9.3.2.   Приобретение объектов недвижимого имущества и некопитальных строений для размещения медицинских организаций, оказывающих первичную медико-санитарную помощь взрослым и детям</t>
    </r>
  </si>
  <si>
    <r>
      <rPr>
        <rFont val="Times New Roman"/>
        <color rgb="000000" tint="0"/>
        <sz val="11"/>
      </rPr>
      <t>Всего, в том числе:</t>
    </r>
  </si>
  <si>
    <r>
      <rPr>
        <rFont val="Times New Roman"/>
        <color rgb="000000" tint="0"/>
        <sz val="11"/>
      </rPr>
      <t>за счет средств федерального бюджета</t>
    </r>
  </si>
  <si>
    <r>
      <rPr>
        <rFont val="Times New Roman"/>
        <color rgb="000000" tint="0"/>
        <sz val="11"/>
      </rPr>
      <t>за счет средств краевого бюджета</t>
    </r>
  </si>
  <si>
    <r>
      <rPr>
        <rFont val="Times New Roman"/>
        <color rgb="000000" tint="0"/>
        <sz val="11"/>
      </rPr>
      <t>за счет средств местных бюджетов</t>
    </r>
  </si>
  <si>
    <r>
      <rPr>
        <rFont val="Times New Roman"/>
        <color rgb="000000" tint="0"/>
        <sz val="11"/>
      </rPr>
      <t>за счет средств государственных внебюджетных фондов</t>
    </r>
  </si>
  <si>
    <r>
      <rPr>
        <rFont val="Times New Roman"/>
        <color rgb="000000" tint="0"/>
        <sz val="11"/>
      </rPr>
      <t>за счет средств внебюджетных фондов</t>
    </r>
  </si>
  <si>
    <r>
      <rPr>
        <rFont val="Times New Roman"/>
        <color rgb="000000" tint="0"/>
        <sz val="11"/>
      </rPr>
      <t>за счет средств прочих внебюджетных источников</t>
    </r>
  </si>
  <si>
    <r>
      <rPr>
        <rFont val="Times New Roman"/>
        <color rgb="000000" tint="0"/>
        <sz val="11"/>
      </rPr>
      <t>Кроме того, планируемые объемы обязательств федерального бюджета</t>
    </r>
  </si>
  <si>
    <t>10.</t>
  </si>
  <si>
    <t>Подпрограмма А «Финансовое обеспечение территориальной программы обязательного медицинского страхования»</t>
  </si>
  <si>
    <t xml:space="preserve">за счет средств государственных внебюджетных фондов </t>
  </si>
  <si>
    <t>за счет страховых взносов на обязательное медицинское страхование неработающего населения из краевого бюджета</t>
  </si>
  <si>
    <t xml:space="preserve"> 10.1.</t>
  </si>
  <si>
    <t xml:space="preserve">Основное мероприятие А.1. Финансовое обеспечение территориальной программы обязательного медицинского страхования в рамках базовой программы обязательного медицинского страхования </t>
  </si>
  <si>
    <t>10.1.1.</t>
  </si>
  <si>
    <t>Мероприятие А.1.1. Финансовое обеспечение организации обязательного медицинского страхования в Камчатском крае</t>
  </si>
  <si>
    <t>10.1.2.</t>
  </si>
  <si>
    <t>Мероприятие А.1.2. Финансовое обеспечение реализации территориальной программы обязательного медицинского страхования (за счет иных источников)</t>
  </si>
  <si>
    <t>10.1.3.</t>
  </si>
  <si>
    <t>Мероприятие А.1.3. 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 обязательного медицинского страхования</t>
  </si>
  <si>
    <t>10.1.4.</t>
  </si>
  <si>
    <t>Мероприятие А.1.4. 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</t>
  </si>
  <si>
    <t xml:space="preserve"> 10.1.5.</t>
  </si>
  <si>
    <t>Мероприятие А.1.5. 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 обязательного медицинского страхования</t>
  </si>
  <si>
    <t xml:space="preserve"> 10.1.6.</t>
  </si>
  <si>
    <t xml:space="preserve">Мероприятие А.1.6. 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</t>
  </si>
  <si>
    <t xml:space="preserve"> 10.1.7.</t>
  </si>
  <si>
    <t>Мероприятие А.1.7.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</si>
  <si>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 xml:space="preserve"> 10.1.8.</t>
  </si>
  <si>
    <t>Мероприятие А.1.8. Дополнительное финансовое обеспечение оказания первичной медико-санитарной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</si>
  <si>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 xml:space="preserve"> 10.1.9.</t>
  </si>
  <si>
    <t>Мероприятие А.1.9. Дополнительное финансовое обеспечение медицинской помощи, оказанной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 в 2021 – 2022 годах</t>
  </si>
  <si>
    <t>11.</t>
  </si>
  <si>
    <t>Подпрограмма Б «Совершенствование оказания экстренной медицинской помощи, включая эвакуацию в Камчатском крае»</t>
  </si>
  <si>
    <t xml:space="preserve">за счет средств краевого бюджета </t>
  </si>
  <si>
    <t>11.1.</t>
  </si>
  <si>
    <t>Основное мероприятие Б.1. Развитие службы оказания экстренной медицинской помощи  в Камчатском крае</t>
  </si>
  <si>
    <t>Кроме того планируемые объемы обязательств федерального бюджета</t>
  </si>
  <si>
    <t>11.1.1.</t>
  </si>
  <si>
    <t xml:space="preserve">Мероприятие Б.1.1. Обеспечение деятельности системы экстренной медицинской помощи </t>
  </si>
  <si>
    <t>11.2.</t>
  </si>
  <si>
    <t>Основное мероприятие Б.2.  Организация оказания экстренной медицинской помощи в труднодоступных районах Камчатского края с применением авиации</t>
  </si>
  <si>
    <t>11.2.1.</t>
  </si>
  <si>
    <t xml:space="preserve">Мероприятие Б.2.1. Приобретение авиационных услуг для оказания экстренной медицинской помощи населению </t>
  </si>
  <si>
    <t>11.3.</t>
  </si>
  <si>
    <r>
      <t>Основное мероприятие Б.3. Развитие сети пунктов эвакуации тяжелых больных при помощи санитарной вертолетной техники  в Камчатском крае"</t>
    </r>
    <r>
      <t xml:space="preserve">
</t>
    </r>
  </si>
  <si>
    <t>11.3.1.</t>
  </si>
  <si>
    <t>Мероприятие Б.3.1.       Организация вертолетных площадок при государственных учреждениях здравоохранения Камчатского края</t>
  </si>
  <si>
    <t>».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</si>
</sst>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#,##0.00000" formatCode="#,##0.00000" numFmtId="1002"/>
    <numFmt co:extendedFormatCode="0" formatCode="0" numFmtId="1003"/>
    <numFmt co:extendedFormatCode="0.000" formatCode="0.000" numFmtId="1004"/>
    <numFmt co:extendedFormatCode="@" formatCode="@" numFmtId="1005"/>
    <numFmt co:extendedFormatCode="#,##0.00000;-#,##0.00000" formatCode="#,##0.00000;-#,##0.00000" numFmtId="1006"/>
    <numFmt co:extendedFormatCode="_(* #,##0.00_);_(* (#,##0.00);_(* -??_);_(@_)" formatCode="_(* #,##0.00_);_(* (#,##0.00);_(* -??_);_(@_)" numFmtId="1007"/>
    <numFmt co:extendedFormatCode="_(* #,##0.00000_);_(* (#,##0.00000);_(* -??_);_(@_)" formatCode="_(* #,##0.00000_);_(* (#,##0.00000);_(* -??_);_(@_)" numFmtId="1008"/>
  </numFmts>
  <fonts count="20">
    <font>
      <name val="Calibri"/>
      <sz val="11"/>
    </font>
    <font>
      <name val="Arial"/>
      <sz val="10"/>
    </font>
    <font>
      <name val="Times New Roman"/>
      <sz val="10"/>
    </font>
    <font>
      <name val="Times New Roman"/>
      <sz val="11"/>
    </font>
    <font>
      <name val="Times New Roman"/>
      <sz val="12"/>
    </font>
    <font>
      <name val="Times New Roman"/>
      <sz val="9"/>
    </font>
    <font>
      <name val="Times New Roman"/>
      <color rgb="FFFFFF" tint="0"/>
      <sz val="9"/>
    </font>
    <font>
      <name val="Times New Roman"/>
      <b val="true"/>
      <sz val="11"/>
    </font>
    <font>
      <name val="Times New Roman"/>
      <color rgb="FFFFFF" tint="0"/>
      <sz val="11"/>
    </font>
    <font>
      <name val="Times New Roman"/>
      <i val="true"/>
      <sz val="10"/>
    </font>
    <font>
      <name val="Times New Roman"/>
      <color rgb="000000" tint="0"/>
      <sz val="11"/>
    </font>
    <font>
      <name val="Times New Roman"/>
      <color rgb="FF0000" tint="0"/>
      <sz val="11"/>
    </font>
    <font>
      <name val="Times New Roman"/>
      <i val="true"/>
      <sz val="11"/>
    </font>
    <font>
      <name val="Times New Roman"/>
      <i val="true"/>
      <sz val="9"/>
    </font>
    <font>
      <name val="Times New Roman"/>
      <color theme="1" tint="0"/>
      <sz val="14"/>
    </font>
    <font>
      <name val="Times New Roman"/>
      <color theme="1" tint="0"/>
      <sz val="10"/>
    </font>
    <font>
      <name val="Times New Roman"/>
      <color theme="1" tint="0"/>
      <sz val="11"/>
    </font>
    <font>
      <name val="Times New Roman"/>
      <color rgb="000000" tint="0"/>
      <sz val="10"/>
    </font>
    <font>
      <name val="Times New Roman"/>
      <i val="true"/>
      <color theme="1" tint="0"/>
      <sz val="11"/>
    </font>
    <font>
      <name val="Times New Roman"/>
      <i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rgb="FFFFFF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  <bottom style="none">
        <color rgb="000000" tint="0"/>
      </bottom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5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Fill="true" applyFont="true" applyNumberFormat="true" borderId="0" fillId="2" fontId="2" numFmtId="1000" quotePrefix="false"/>
    <xf applyAlignment="true" applyFill="true" applyFont="true" applyNumberFormat="true" borderId="0" fillId="2" fontId="2" numFmtId="1000" quotePrefix="false">
      <alignment horizontal="center" vertical="center"/>
    </xf>
    <xf applyAlignment="true" applyFill="true" applyFont="true" applyNumberFormat="true" borderId="0" fillId="2" fontId="2" numFmtId="1001" quotePrefix="false">
      <alignment horizontal="center" vertical="center"/>
    </xf>
    <xf applyAlignment="true" applyFill="true" applyFont="true" applyNumberFormat="true" borderId="0" fillId="2" fontId="2" numFmtId="1001" quotePrefix="false">
      <alignment vertical="top"/>
    </xf>
    <xf applyAlignment="true" applyFill="true" applyFont="true" applyNumberFormat="true" borderId="0" fillId="2" fontId="1" numFmtId="1000" quotePrefix="false">
      <alignment vertical="top"/>
    </xf>
    <xf applyAlignment="true" applyFill="true" applyFont="true" applyNumberFormat="true" borderId="0" fillId="2" fontId="1" numFmtId="1000" quotePrefix="false">
      <alignment horizontal="left" vertical="top"/>
    </xf>
    <xf applyFont="true" applyNumberFormat="true" borderId="0" fillId="0" fontId="3" numFmtId="1000" quotePrefix="false"/>
    <xf applyAlignment="true" applyFill="true" applyFont="true" applyNumberFormat="true" borderId="0" fillId="2" fontId="4" numFmtId="1000" quotePrefix="false">
      <alignment horizontal="center"/>
    </xf>
    <xf applyFill="true" applyFont="true" applyNumberFormat="true" borderId="0" fillId="2" fontId="3" numFmtId="1000" quotePrefix="false"/>
    <xf applyAlignment="true" applyFill="true" applyFont="true" applyNumberFormat="true" borderId="0" fillId="2" fontId="2" numFmtId="1002" quotePrefix="false">
      <alignment horizontal="center" vertical="center"/>
    </xf>
    <xf applyAlignment="true" applyBorder="true" applyFill="true" applyFont="true" applyNumberFormat="true" borderId="1" fillId="2" fontId="3" numFmtId="1000" quotePrefix="false">
      <alignment horizontal="center" wrapText="true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ill="true" applyFont="true" applyNumberFormat="true" borderId="2" fillId="2" fontId="3" numFmtId="1001" quotePrefix="false">
      <alignment horizontal="center" vertical="center" wrapText="true"/>
    </xf>
    <xf applyAlignment="true" applyBorder="true" applyFill="true" applyFont="true" applyNumberFormat="true" borderId="3" fillId="2" fontId="3" numFmtId="1001" quotePrefix="false">
      <alignment horizontal="center" vertical="center" wrapText="true"/>
    </xf>
    <xf applyAlignment="true" applyBorder="true" applyFill="true" applyFont="true" applyNumberFormat="true" borderId="4" fillId="2" fontId="3" numFmtId="1000" quotePrefix="false">
      <alignment horizontal="center" wrapText="true"/>
    </xf>
    <xf applyAlignment="true" applyBorder="true" applyFill="true" applyFont="true" applyNumberFormat="true" borderId="4" fillId="2" fontId="3" numFmtId="1000" quotePrefix="false">
      <alignment horizontal="center" vertical="center" wrapText="true"/>
    </xf>
    <xf applyAlignment="true" applyBorder="true" applyFill="true" applyFont="true" applyNumberFormat="true" borderId="5" fillId="2" fontId="3" numFmtId="1001" quotePrefix="false">
      <alignment horizontal="center" vertical="center" wrapText="true"/>
    </xf>
    <xf applyAlignment="true" applyFill="true" applyFont="true" applyNumberFormat="true" borderId="0" fillId="2" fontId="3" numFmtId="1001" quotePrefix="false">
      <alignment horizontal="center" vertical="center" wrapText="true"/>
    </xf>
    <xf applyAlignment="true" applyBorder="true" applyFill="true" applyFont="true" applyNumberFormat="true" borderId="6" fillId="2" fontId="3" numFmtId="1001" quotePrefix="false">
      <alignment horizontal="center" vertical="center" wrapText="true"/>
    </xf>
    <xf applyAlignment="true" applyBorder="true" applyFill="true" applyFont="true" applyNumberFormat="true" borderId="7" fillId="2" fontId="3" numFmtId="1000" quotePrefix="false">
      <alignment horizontal="center" vertical="top" wrapText="true"/>
    </xf>
    <xf applyAlignment="true" applyBorder="true" applyFill="true" applyFont="true" applyNumberFormat="true" borderId="7" fillId="2" fontId="3" numFmtId="1000" quotePrefix="false">
      <alignment horizontal="center" vertical="center" wrapText="true"/>
    </xf>
    <xf applyAlignment="true" applyBorder="true" applyFill="true" applyFont="true" applyNumberFormat="true" borderId="7" fillId="2" fontId="3" numFmtId="1001" quotePrefix="false">
      <alignment horizontal="center" vertical="center" wrapText="true"/>
    </xf>
    <xf applyAlignment="true" applyBorder="true" applyFill="true" applyFont="true" applyNumberFormat="true" borderId="8" fillId="2" fontId="3" numFmtId="1001" quotePrefix="false">
      <alignment horizontal="center" vertical="center" wrapText="true"/>
    </xf>
    <xf applyAlignment="true" applyBorder="true" applyFill="true" applyFont="true" applyNumberFormat="true" borderId="9" fillId="2" fontId="3" numFmtId="1001" quotePrefix="false">
      <alignment horizontal="center" vertical="center" wrapText="true"/>
    </xf>
    <xf applyAlignment="true" applyBorder="true" applyFill="true" applyFont="true" applyNumberFormat="true" borderId="10" fillId="2" fontId="3" numFmtId="1000" quotePrefix="false">
      <alignment horizontal="center" vertical="top" wrapText="true"/>
    </xf>
    <xf applyAlignment="true" applyBorder="true" applyFill="true" applyFont="true" applyNumberFormat="true" borderId="10" fillId="2" fontId="3" numFmtId="1000" quotePrefix="false">
      <alignment horizontal="center" vertical="center" wrapText="true"/>
    </xf>
    <xf applyAlignment="true" applyBorder="true" applyFill="true" applyFont="true" applyNumberFormat="true" borderId="7" fillId="2" fontId="3" numFmtId="1003" quotePrefix="false">
      <alignment horizontal="center" vertical="center" wrapText="true"/>
    </xf>
    <xf applyAlignment="true" applyBorder="true" applyFill="true" applyFont="true" applyNumberFormat="true" borderId="7" fillId="2" fontId="3" numFmtId="1000" quotePrefix="false">
      <alignment horizontal="center" vertical="center"/>
    </xf>
    <xf applyAlignment="true" applyBorder="true" applyFill="true" applyFont="true" applyNumberFormat="true" borderId="7" fillId="3" fontId="3" numFmtId="1000" quotePrefix="false">
      <alignment horizontal="center" vertical="center"/>
    </xf>
    <xf applyFont="true" applyNumberFormat="true" borderId="0" fillId="0" fontId="5" numFmtId="1000" quotePrefix="false"/>
    <xf applyAlignment="true" applyBorder="true" applyFill="true" applyFont="true" applyNumberFormat="true" borderId="7" fillId="2" fontId="2" numFmtId="1000" quotePrefix="false">
      <alignment horizontal="center" vertical="center"/>
    </xf>
    <xf applyAlignment="true" applyBorder="true" applyFill="true" applyFont="true" applyNumberFormat="true" borderId="7" fillId="2" fontId="2" numFmtId="1003" quotePrefix="false">
      <alignment horizontal="center" vertical="center"/>
    </xf>
    <xf applyAlignment="true" applyBorder="true" applyFill="true" applyFont="true" applyNumberFormat="true" borderId="7" fillId="2" fontId="5" numFmtId="1000" quotePrefix="false">
      <alignment horizontal="center"/>
    </xf>
    <xf applyAlignment="true" applyBorder="true" applyFill="true" applyFont="true" applyNumberFormat="true" borderId="7" fillId="3" fontId="5" numFmtId="1000" quotePrefix="false">
      <alignment horizontal="center"/>
    </xf>
    <xf applyFont="true" applyNumberFormat="true" borderId="0" fillId="0" fontId="2" numFmtId="1002" quotePrefix="false"/>
    <xf applyFill="true" applyFont="true" applyNumberFormat="true" borderId="0" fillId="2" fontId="5" numFmtId="1000" quotePrefix="false"/>
    <xf applyAlignment="true" applyBorder="true" applyFill="true" applyFont="true" applyNumberFormat="true" borderId="7" fillId="2" fontId="2" numFmtId="1004" quotePrefix="false">
      <alignment horizontal="center" vertical="center"/>
    </xf>
    <xf applyAlignment="true" applyBorder="true" applyFill="true" applyFont="true" applyNumberFormat="true" borderId="7" fillId="3" fontId="2" numFmtId="1004" quotePrefix="false">
      <alignment horizontal="center" vertical="center"/>
    </xf>
    <xf applyFont="true" applyNumberFormat="true" borderId="0" fillId="0" fontId="6" numFmtId="1000" quotePrefix="false"/>
    <xf applyFont="true" applyNumberFormat="true" borderId="0" fillId="0" fontId="5" numFmtId="1002" quotePrefix="false"/>
    <xf applyAlignment="true" applyFont="true" applyNumberFormat="true" borderId="0" fillId="0" fontId="3" numFmtId="1000" quotePrefix="false">
      <alignment vertical="top"/>
    </xf>
    <xf applyAlignment="true" applyBorder="true" applyFill="true" applyFont="true" applyNumberFormat="true" borderId="7" fillId="2" fontId="7" numFmtId="1000" quotePrefix="false">
      <alignment horizontal="center" vertical="top" wrapText="true"/>
    </xf>
    <xf applyAlignment="true" applyBorder="true" applyFill="true" applyFont="true" applyNumberFormat="true" borderId="7" fillId="2" fontId="3" numFmtId="1000" quotePrefix="false">
      <alignment vertical="top" wrapText="true"/>
    </xf>
    <xf applyAlignment="true" applyBorder="true" applyFill="true" applyFont="true" applyNumberFormat="true" borderId="7" fillId="2" fontId="3" numFmtId="1002" quotePrefix="false">
      <alignment horizontal="center" vertical="center"/>
    </xf>
    <xf applyAlignment="true" applyBorder="true" applyFill="true" applyFont="true" applyNumberFormat="true" borderId="7" fillId="3" fontId="3" numFmtId="1002" quotePrefix="false">
      <alignment horizontal="center" vertical="center"/>
    </xf>
    <xf applyAlignment="true" applyFont="true" applyNumberFormat="true" borderId="0" fillId="0" fontId="3" numFmtId="1002" quotePrefix="false">
      <alignment vertical="top"/>
    </xf>
    <xf applyAlignment="true" applyFont="true" applyNumberFormat="true" borderId="0" fillId="0" fontId="8" numFmtId="1002" quotePrefix="false">
      <alignment vertical="top"/>
    </xf>
    <xf applyAlignment="true" applyBorder="true" applyFill="true" applyFont="true" applyNumberFormat="true" borderId="11" fillId="2" fontId="7" numFmtId="1000" quotePrefix="false">
      <alignment horizontal="center" vertical="top" wrapText="true"/>
    </xf>
    <xf applyAlignment="true" applyBorder="true" applyFill="true" applyFont="true" applyNumberFormat="true" borderId="11" fillId="2" fontId="3" numFmtId="1000" quotePrefix="false">
      <alignment vertical="top" wrapText="true"/>
    </xf>
    <xf applyAlignment="true" applyBorder="true" applyFill="true" applyFont="true" applyNumberFormat="true" borderId="7" fillId="2" fontId="3" numFmtId="1005" quotePrefix="false">
      <alignment horizontal="center" vertical="center"/>
    </xf>
    <xf applyAlignment="true" applyFill="true" applyFont="true" applyNumberFormat="true" borderId="0" fillId="2" fontId="3" numFmtId="1002" quotePrefix="false">
      <alignment vertical="top"/>
    </xf>
    <xf applyAlignment="true" applyFill="true" applyFont="true" applyNumberFormat="true" borderId="0" fillId="2" fontId="3" numFmtId="1002" quotePrefix="false">
      <alignment vertical="top" wrapText="true"/>
    </xf>
    <xf applyAlignment="true" applyFill="true" applyFont="true" applyNumberFormat="true" borderId="0" fillId="4" fontId="8" numFmtId="1002" quotePrefix="false">
      <alignment vertical="top" wrapText="true"/>
    </xf>
    <xf applyAlignment="true" applyFill="true" applyFont="true" applyNumberFormat="true" borderId="0" fillId="2" fontId="3" numFmtId="1000" quotePrefix="false">
      <alignment vertical="top"/>
    </xf>
    <xf applyAlignment="true" applyFont="true" applyNumberFormat="true" borderId="0" fillId="0" fontId="8" numFmtId="1000" quotePrefix="false">
      <alignment vertical="top"/>
    </xf>
    <xf applyAlignment="true" applyBorder="true" applyFill="true" applyFont="true" applyNumberFormat="true" borderId="7" fillId="2" fontId="9" numFmtId="1000" quotePrefix="false">
      <alignment vertical="top" wrapText="true"/>
    </xf>
    <xf applyAlignment="true" applyBorder="true" applyFill="true" applyFont="true" applyNumberFormat="true" borderId="7" fillId="2" fontId="9" numFmtId="1005" quotePrefix="false">
      <alignment horizontal="center" vertical="center"/>
    </xf>
    <xf applyAlignment="true" applyBorder="true" applyFill="true" applyFont="true" applyNumberFormat="true" borderId="7" fillId="2" fontId="9" numFmtId="1002" quotePrefix="false">
      <alignment horizontal="center" vertical="center"/>
    </xf>
    <xf applyAlignment="true" applyBorder="true" applyFill="true" applyFont="true" applyNumberFormat="true" borderId="7" fillId="3" fontId="9" numFmtId="1002" quotePrefix="false">
      <alignment horizontal="center" vertical="center"/>
    </xf>
    <xf applyAlignment="true" applyFill="true" applyFont="true" applyNumberFormat="true" borderId="0" fillId="4" fontId="8" numFmtId="1000" quotePrefix="false">
      <alignment vertical="top"/>
    </xf>
    <xf applyAlignment="true" applyBorder="true" applyFill="true" applyFont="true" applyNumberFormat="true" borderId="10" fillId="2" fontId="7" numFmtId="1000" quotePrefix="false">
      <alignment horizontal="center" vertical="top" wrapText="true"/>
    </xf>
    <xf applyAlignment="true" applyBorder="true" applyFill="true" applyFont="true" applyNumberFormat="true" borderId="10" fillId="2" fontId="3" numFmtId="1000" quotePrefix="false">
      <alignment vertical="top" wrapText="true"/>
    </xf>
    <xf applyAlignment="true" applyBorder="true" applyFill="true" applyFont="true" applyNumberFormat="true" borderId="7" fillId="2" fontId="3" numFmtId="16" quotePrefix="false">
      <alignment horizontal="center" vertical="top" wrapText="true"/>
    </xf>
    <xf applyAlignment="true" applyBorder="true" applyFill="true" applyFont="true" applyNumberFormat="true" borderId="7" fillId="2" fontId="3" numFmtId="1000" quotePrefix="false">
      <alignment horizontal="left" vertical="top" wrapText="true"/>
    </xf>
    <xf applyAlignment="true" applyFill="true" applyFont="true" applyNumberFormat="true" borderId="0" fillId="4" fontId="8" numFmtId="1002" quotePrefix="false">
      <alignment vertical="top"/>
    </xf>
    <xf applyAlignment="true" applyBorder="true" applyFill="true" applyFont="true" applyNumberFormat="true" borderId="11" fillId="2" fontId="3" numFmtId="16" quotePrefix="false">
      <alignment horizontal="center" vertical="top" wrapText="true"/>
    </xf>
    <xf applyAlignment="true" applyBorder="true" applyFill="true" applyFont="true" applyNumberFormat="true" borderId="11" fillId="2" fontId="3" numFmtId="1000" quotePrefix="false">
      <alignment horizontal="left" vertical="top" wrapText="true"/>
    </xf>
    <xf applyAlignment="true" applyFill="true" applyFont="true" applyNumberFormat="true" borderId="0" fillId="4" fontId="3" numFmtId="1000" quotePrefix="false">
      <alignment vertical="top"/>
    </xf>
    <xf applyAlignment="true" applyFill="true" applyFont="true" applyNumberFormat="true" borderId="0" fillId="4" fontId="3" numFmtId="1002" quotePrefix="false">
      <alignment vertical="top"/>
    </xf>
    <xf applyAlignment="true" applyBorder="true" applyFill="true" applyFont="true" applyNumberFormat="true" borderId="10" fillId="2" fontId="3" numFmtId="16" quotePrefix="false">
      <alignment horizontal="center" vertical="top" wrapText="true"/>
    </xf>
    <xf applyAlignment="true" applyBorder="true" applyFill="true" applyFont="true" applyNumberFormat="true" borderId="10" fillId="2" fontId="3" numFmtId="1000" quotePrefix="false">
      <alignment horizontal="left" vertical="top" wrapText="true"/>
    </xf>
    <xf applyAlignment="true" applyBorder="true" applyFill="true" applyFont="true" applyNumberFormat="true" borderId="11" fillId="2" fontId="3" numFmtId="1000" quotePrefix="false">
      <alignment horizontal="center" vertical="top" wrapText="true"/>
    </xf>
    <xf applyAlignment="true" applyBorder="true" applyFill="true" applyFont="true" applyNumberFormat="true" borderId="7" fillId="3" fontId="3" numFmtId="1006" quotePrefix="false">
      <alignment horizontal="center" vertical="center"/>
    </xf>
    <xf applyAlignment="true" applyBorder="true" applyFill="true" applyFont="true" applyNumberFormat="true" borderId="7" fillId="2" fontId="3" numFmtId="14" quotePrefix="false">
      <alignment horizontal="center" vertical="top" wrapText="true"/>
    </xf>
    <xf applyAlignment="true" applyBorder="true" applyFill="true" applyFont="true" applyNumberFormat="true" borderId="11" fillId="2" fontId="3" numFmtId="14" quotePrefix="false">
      <alignment horizontal="center" vertical="top" wrapText="true"/>
    </xf>
    <xf applyAlignment="true" applyBorder="true" applyFill="true" applyFont="true" applyNumberFormat="true" borderId="10" fillId="2" fontId="3" numFmtId="14" quotePrefix="false">
      <alignment horizontal="center" vertical="top" wrapText="true"/>
    </xf>
    <xf applyAlignment="true" applyBorder="true" applyFill="true" applyFont="true" applyNumberFormat="true" borderId="7" fillId="2" fontId="3" numFmtId="1002" quotePrefix="false">
      <alignment horizontal="center" vertical="center" wrapText="true"/>
    </xf>
    <xf applyAlignment="true" applyBorder="true" applyFill="true" applyFont="true" applyNumberFormat="true" borderId="7" fillId="2" fontId="3" numFmtId="1007" quotePrefix="false">
      <alignment horizontal="center" vertical="top" wrapText="true"/>
    </xf>
    <xf applyAlignment="true" applyBorder="true" applyFill="true" applyFont="true" applyNumberFormat="true" borderId="7" fillId="3" fontId="10" numFmtId="1002" quotePrefix="false">
      <alignment horizontal="center" vertical="center"/>
    </xf>
    <xf applyAlignment="true" applyBorder="true" applyFill="true" applyFont="true" applyNumberFormat="true" borderId="11" fillId="2" fontId="3" numFmtId="1007" quotePrefix="false">
      <alignment horizontal="center" vertical="top" wrapText="true"/>
    </xf>
    <xf applyAlignment="true" applyBorder="true" applyFill="true" applyFont="true" applyNumberFormat="true" borderId="10" fillId="2" fontId="3" numFmtId="1007" quotePrefix="false">
      <alignment horizontal="center" vertical="top" wrapText="true"/>
    </xf>
    <xf applyAlignment="true" applyBorder="true" applyFill="true" applyFont="true" applyNumberFormat="true" borderId="7" fillId="2" fontId="11" numFmtId="1007" quotePrefix="false">
      <alignment horizontal="center" vertical="top" wrapText="true"/>
    </xf>
    <xf applyAlignment="true" applyBorder="true" applyFill="true" applyFont="true" applyNumberFormat="true" borderId="7" fillId="2" fontId="11" numFmtId="1000" quotePrefix="false">
      <alignment horizontal="left" vertical="top" wrapText="true"/>
    </xf>
    <xf applyAlignment="true" applyBorder="true" applyFill="true" applyFont="true" applyNumberFormat="true" borderId="7" fillId="2" fontId="11" numFmtId="1000" quotePrefix="false">
      <alignment vertical="top" wrapText="true"/>
    </xf>
    <xf applyAlignment="true" applyBorder="true" applyFill="true" applyFont="true" applyNumberFormat="true" borderId="7" fillId="2" fontId="11" numFmtId="1005" quotePrefix="false">
      <alignment horizontal="center" vertical="center"/>
    </xf>
    <xf applyAlignment="true" applyBorder="true" applyFill="true" applyFont="true" applyNumberFormat="true" borderId="7" fillId="2" fontId="11" numFmtId="1002" quotePrefix="false">
      <alignment horizontal="center" vertical="center"/>
    </xf>
    <xf applyAlignment="true" applyBorder="true" applyFill="true" applyFont="true" applyNumberFormat="true" borderId="7" fillId="3" fontId="11" numFmtId="1002" quotePrefix="false">
      <alignment horizontal="center" vertical="center"/>
    </xf>
    <xf applyAlignment="true" applyBorder="true" applyFill="true" applyFont="true" applyNumberFormat="true" borderId="11" fillId="2" fontId="11" numFmtId="1007" quotePrefix="false">
      <alignment horizontal="center" vertical="top" wrapText="true"/>
    </xf>
    <xf applyAlignment="true" applyBorder="true" applyFill="true" applyFont="true" applyNumberFormat="true" borderId="11" fillId="2" fontId="11" numFmtId="1000" quotePrefix="false">
      <alignment horizontal="left" vertical="top" wrapText="true"/>
    </xf>
    <xf applyAlignment="true" applyBorder="true" applyFill="true" applyFont="true" applyNumberFormat="true" borderId="10" fillId="2" fontId="11" numFmtId="1007" quotePrefix="false">
      <alignment horizontal="center" vertical="top" wrapText="true"/>
    </xf>
    <xf applyAlignment="true" applyBorder="true" applyFill="true" applyFont="true" applyNumberFormat="true" borderId="10" fillId="2" fontId="11" numFmtId="1000" quotePrefix="false">
      <alignment horizontal="left" vertical="top" wrapText="true"/>
    </xf>
    <xf applyAlignment="true" applyBorder="true" applyFill="true" applyFont="true" applyNumberFormat="true" borderId="12" fillId="3" fontId="3" numFmtId="1002" quotePrefix="false">
      <alignment horizontal="center" vertical="center"/>
    </xf>
    <xf applyAlignment="true" applyFont="true" applyNumberFormat="true" borderId="0" fillId="0" fontId="3" numFmtId="1002" quotePrefix="false">
      <alignment horizontal="center" vertical="center"/>
    </xf>
    <xf applyAlignment="true" applyBorder="true" applyFill="true" applyFont="true" applyNumberFormat="true" borderId="7" fillId="2" fontId="9" numFmtId="1002" quotePrefix="false">
      <alignment horizontal="center" vertical="center" wrapText="true"/>
    </xf>
    <xf applyAlignment="true" applyBorder="true" applyFill="true" applyFont="true" applyNumberFormat="true" borderId="12" fillId="3" fontId="9" numFmtId="1002" quotePrefix="false">
      <alignment horizontal="center" vertical="center"/>
    </xf>
    <xf applyFont="true" applyNumberFormat="true" borderId="0" fillId="0" fontId="2" numFmtId="1001" quotePrefix="false"/>
    <xf applyAlignment="true" applyBorder="true" applyFill="true" applyFont="true" applyNumberFormat="true" borderId="7" fillId="2" fontId="3" numFmtId="1008" quotePrefix="false">
      <alignment horizontal="center" vertical="center"/>
    </xf>
    <xf applyAlignment="true" applyBorder="true" applyFill="true" applyFont="true" applyNumberFormat="true" borderId="7" fillId="2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ill="true" applyFont="true" applyNumberFormat="true" borderId="7" fillId="2" fontId="12" numFmtId="1002" quotePrefix="false">
      <alignment horizontal="center" vertical="center"/>
    </xf>
    <xf applyAlignment="true" applyBorder="true" applyFill="true" applyFont="true" applyNumberFormat="true" borderId="7" fillId="2" fontId="3" numFmtId="1001" quotePrefix="false">
      <alignment horizontal="center" vertical="center"/>
    </xf>
    <xf applyAlignment="true" applyBorder="true" applyFill="true" applyFont="true" applyNumberFormat="true" borderId="7" fillId="2" fontId="3" numFmtId="1005" quotePrefix="false">
      <alignment horizontal="center" vertical="center" wrapText="true"/>
    </xf>
    <xf applyFill="true" applyFont="true" applyNumberFormat="true" borderId="0" fillId="2" fontId="2" numFmtId="1001" quotePrefix="false"/>
    <xf applyAlignment="true" applyFill="true" applyFont="true" applyNumberFormat="true" borderId="0" fillId="4" fontId="3" numFmtId="1001" quotePrefix="false">
      <alignment horizontal="right" shrinkToFit="true"/>
    </xf>
    <xf applyAlignment="true" applyBorder="true" applyFill="true" applyFont="true" applyNumberFormat="true" borderId="7" fillId="2" fontId="13" numFmtId="1002" quotePrefix="false">
      <alignment horizontal="center" vertical="center"/>
    </xf>
    <xf applyAlignment="true" applyBorder="true" applyFill="true" applyFont="true" applyNumberFormat="true" borderId="7" fillId="3" fontId="13" numFmtId="1002" quotePrefix="false">
      <alignment horizontal="center" vertical="center"/>
    </xf>
    <xf applyAlignment="true" applyFont="true" applyNumberFormat="true" borderId="0" fillId="0" fontId="14" numFmtId="1002" quotePrefix="false">
      <alignment horizontal="right"/>
    </xf>
    <xf applyFill="true" applyFont="true" applyNumberFormat="true" borderId="0" fillId="4" fontId="2" numFmtId="1002" quotePrefix="false"/>
    <xf applyFont="true" applyNumberFormat="true" borderId="0" fillId="0" fontId="15" numFmtId="1000" quotePrefix="false"/>
    <xf applyAlignment="true" applyBorder="true" applyFill="true" applyFont="true" applyNumberFormat="true" borderId="7" fillId="2" fontId="3" numFmtId="1000" quotePrefix="false">
      <alignment vertical="center" wrapText="true"/>
    </xf>
    <xf applyAlignment="true" applyBorder="true" applyFill="true" applyFont="true" applyNumberFormat="true" borderId="11" fillId="2" fontId="3" numFmtId="1000" quotePrefix="false">
      <alignment vertical="center" wrapText="true"/>
    </xf>
    <xf applyAlignment="true" applyBorder="true" applyFill="true" applyFont="true" applyNumberFormat="true" borderId="7" fillId="3" fontId="9" numFmtId="1006" quotePrefix="false">
      <alignment horizontal="center" vertical="center"/>
    </xf>
    <xf applyAlignment="true" applyBorder="true" applyFill="true" applyFont="true" applyNumberFormat="true" borderId="7" fillId="3" fontId="12" numFmtId="1002" quotePrefix="false">
      <alignment horizontal="center" vertical="center"/>
    </xf>
    <xf applyAlignment="true" applyBorder="true" applyFill="true" applyFont="true" applyNumberFormat="true" borderId="10" fillId="2" fontId="3" numFmtId="1000" quotePrefix="false">
      <alignment vertical="center" wrapText="true"/>
    </xf>
    <xf applyAlignment="true" applyBorder="true" applyFill="true" applyFont="true" applyNumberFormat="true" borderId="7" fillId="2" fontId="4" numFmtId="1002" quotePrefix="false">
      <alignment horizontal="center" vertical="center"/>
    </xf>
    <xf applyAlignment="true" applyBorder="true" applyFill="true" applyFont="true" applyNumberFormat="true" borderId="7" fillId="3" fontId="4" numFmtId="1002" quotePrefix="false">
      <alignment horizontal="center" vertical="center"/>
    </xf>
    <xf applyAlignment="true" applyBorder="true" applyFill="true" applyFont="true" applyNumberFormat="true" borderId="7" fillId="2" fontId="4" numFmtId="1000" quotePrefix="false">
      <alignment horizontal="center" vertical="center"/>
    </xf>
    <xf applyFont="true" applyNumberFormat="true" borderId="0" fillId="0" fontId="15" numFmtId="1002" quotePrefix="false"/>
    <xf applyAlignment="true" applyFont="true" applyNumberFormat="true" borderId="0" fillId="0" fontId="16" numFmtId="1002" quotePrefix="false">
      <alignment horizontal="center" vertical="center"/>
    </xf>
    <xf applyAlignment="true" applyBorder="true" applyFill="true" applyFont="true" applyNumberFormat="true" borderId="7" fillId="2" fontId="3" numFmtId="1000" quotePrefix="false">
      <alignment horizontal="left" vertical="center" wrapText="true"/>
    </xf>
    <xf applyAlignment="true" applyBorder="true" applyFill="true" applyFont="true" applyNumberFormat="true" borderId="7" fillId="2" fontId="4" numFmtId="1005" quotePrefix="false">
      <alignment horizontal="center" vertical="center"/>
    </xf>
    <xf applyAlignment="true" applyBorder="true" applyFill="true" applyFont="true" applyNumberFormat="true" borderId="11" fillId="2" fontId="3" numFmtId="1000" quotePrefix="false">
      <alignment horizontal="left" vertical="center" wrapText="true"/>
    </xf>
    <xf applyAlignment="true" applyBorder="true" applyFill="true" applyFont="true" applyNumberFormat="true" borderId="10" fillId="2" fontId="3" numFmtId="1000" quotePrefix="false">
      <alignment horizontal="left" vertical="center" wrapText="true"/>
    </xf>
    <xf applyAlignment="true" applyBorder="true" applyFill="true" applyFont="true" applyNumberFormat="true" borderId="7" fillId="3" fontId="3" numFmtId="1001" quotePrefix="false">
      <alignment horizontal="center" vertical="center"/>
    </xf>
    <xf applyFont="true" applyNumberFormat="true" borderId="0" fillId="0" fontId="17" numFmtId="1000" quotePrefix="false"/>
    <xf applyAlignment="true" applyBorder="true" applyFill="true" applyFont="true" applyNumberFormat="true" borderId="7" fillId="2" fontId="17" numFmtId="1000" quotePrefix="false">
      <alignment horizontal="center" vertical="top" wrapText="true"/>
    </xf>
    <xf applyAlignment="true" applyBorder="true" applyFill="true" applyFont="true" applyNumberFormat="true" borderId="7" fillId="2" fontId="10" numFmtId="1000" quotePrefix="false">
      <alignment horizontal="left" vertical="top" wrapText="true"/>
    </xf>
    <xf applyAlignment="true" applyBorder="true" applyFill="true" applyFont="true" applyNumberFormat="true" borderId="7" fillId="2" fontId="10" numFmtId="1000" quotePrefix="false">
      <alignment vertical="top" wrapText="true"/>
    </xf>
    <xf applyAlignment="true" applyBorder="true" applyFill="true" applyFont="true" applyNumberFormat="true" borderId="7" fillId="2" fontId="10" numFmtId="1005" quotePrefix="false">
      <alignment horizontal="center" vertical="center"/>
    </xf>
    <xf applyAlignment="true" applyBorder="true" applyFill="true" applyFont="true" applyNumberFormat="true" borderId="11" fillId="2" fontId="17" numFmtId="1000" quotePrefix="false">
      <alignment horizontal="center" vertical="top" wrapText="true"/>
    </xf>
    <xf applyAlignment="true" applyBorder="true" applyFill="true" applyFont="true" applyNumberFormat="true" borderId="11" fillId="2" fontId="10" numFmtId="1000" quotePrefix="false">
      <alignment horizontal="left" vertical="top" wrapText="true"/>
    </xf>
    <xf applyAlignment="true" applyBorder="true" applyFill="true" applyFont="true" applyNumberFormat="true" borderId="7" fillId="2" fontId="10" numFmtId="1002" quotePrefix="false">
      <alignment horizontal="center" vertical="center"/>
    </xf>
    <xf applyAlignment="true" applyBorder="true" applyFill="true" applyFont="true" applyNumberFormat="true" borderId="10" fillId="2" fontId="17" numFmtId="1000" quotePrefix="false">
      <alignment horizontal="center" vertical="top" wrapText="true"/>
    </xf>
    <xf applyAlignment="true" applyBorder="true" applyFill="true" applyFont="true" applyNumberFormat="true" borderId="10" fillId="2" fontId="10" numFmtId="1000" quotePrefix="false">
      <alignment horizontal="left" vertical="top" wrapText="true"/>
    </xf>
    <xf applyAlignment="true" applyFont="true" applyNumberFormat="true" borderId="0" fillId="0" fontId="2" numFmtId="1000" quotePrefix="false">
      <alignment vertical="center"/>
    </xf>
    <xf applyAlignment="true" applyBorder="true" applyFill="true" applyFont="true" applyNumberFormat="true" borderId="7" fillId="2" fontId="13" numFmtId="1000" quotePrefix="false">
      <alignment vertical="top" wrapText="true"/>
    </xf>
    <xf applyAlignment="true" applyBorder="true" applyFill="true" applyFont="true" applyNumberFormat="true" borderId="7" fillId="2" fontId="12" numFmtId="1000" quotePrefix="false">
      <alignment vertical="top" wrapText="true"/>
    </xf>
    <xf applyAlignment="true" applyBorder="true" applyFill="true" applyFont="true" applyNumberFormat="true" borderId="7" fillId="2" fontId="16" numFmtId="1000" quotePrefix="false">
      <alignment horizontal="center" vertical="top" wrapText="true"/>
    </xf>
    <xf applyAlignment="true" applyBorder="true" applyFill="true" applyFont="true" applyNumberFormat="true" borderId="7" fillId="2" fontId="16" numFmtId="1000" quotePrefix="false">
      <alignment horizontal="left" vertical="top" wrapText="true"/>
    </xf>
    <xf applyAlignment="true" applyBorder="true" applyFill="true" applyFont="true" applyNumberFormat="true" borderId="7" fillId="2" fontId="16" numFmtId="1000" quotePrefix="false">
      <alignment vertical="top" wrapText="true"/>
    </xf>
    <xf applyAlignment="true" applyBorder="true" applyFill="true" applyFont="true" applyNumberFormat="true" borderId="7" fillId="2" fontId="16" numFmtId="1005" quotePrefix="false">
      <alignment horizontal="center" vertical="center"/>
    </xf>
    <xf applyAlignment="true" applyBorder="true" applyFill="true" applyFont="true" applyNumberFormat="true" borderId="7" fillId="2" fontId="16" numFmtId="1002" quotePrefix="false">
      <alignment horizontal="center" vertical="center"/>
    </xf>
    <xf applyAlignment="true" applyBorder="true" applyFill="true" applyFont="true" applyNumberFormat="true" borderId="11" fillId="2" fontId="16" numFmtId="1000" quotePrefix="false">
      <alignment horizontal="center" vertical="top" wrapText="true"/>
    </xf>
    <xf applyAlignment="true" applyBorder="true" applyFill="true" applyFont="true" applyNumberFormat="true" borderId="11" fillId="2" fontId="16" numFmtId="1000" quotePrefix="false">
      <alignment horizontal="left" vertical="top" wrapText="true"/>
    </xf>
    <xf applyAlignment="true" applyBorder="true" applyFill="true" applyFont="true" applyNumberFormat="true" borderId="7" fillId="2" fontId="18" numFmtId="1000" quotePrefix="false">
      <alignment vertical="top" wrapText="true"/>
    </xf>
    <xf applyAlignment="true" applyBorder="true" applyFill="true" applyFont="true" applyNumberFormat="true" borderId="7" fillId="2" fontId="19" numFmtId="1002" quotePrefix="false">
      <alignment horizontal="center" vertical="center"/>
    </xf>
    <xf applyAlignment="true" applyBorder="true" applyFill="true" applyFont="true" applyNumberFormat="true" borderId="10" fillId="2" fontId="16" numFmtId="1000" quotePrefix="false">
      <alignment horizontal="center" vertical="top" wrapText="true"/>
    </xf>
    <xf applyAlignment="true" applyBorder="true" applyFill="true" applyFont="true" applyNumberFormat="true" borderId="10" fillId="2" fontId="16" numFmtId="1000" quotePrefix="false">
      <alignment horizontal="left" vertical="top" wrapText="true"/>
    </xf>
    <xf applyAlignment="true" applyFill="true" applyFont="true" applyNumberFormat="true" borderId="0" fillId="2" fontId="3" numFmtId="1000" quotePrefix="false">
      <alignment horizontal="left" wrapText="true"/>
    </xf>
    <xf applyAlignment="true" applyFill="true" applyFont="true" applyNumberFormat="true" borderId="0" fillId="2" fontId="3" numFmtId="1001" quotePrefix="false">
      <alignment horizontal="center" vertical="center"/>
    </xf>
    <xf applyFill="true" applyFont="true" applyNumberFormat="true" borderId="0" fillId="3" fontId="3" numFmtId="1000" quotePrefix="false"/>
    <xf applyAlignment="true" applyFill="true" applyFont="true" applyNumberFormat="true" borderId="0" fillId="3" fontId="3" numFmtId="1000" quotePrefix="false">
      <alignment horizontal="right" vertical="top" wrapText="true"/>
    </xf>
    <xf applyFill="true" applyFont="true" applyNumberFormat="true" borderId="0" fillId="3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2" Target="../comments1.xml" Type="http://schemas.openxmlformats.org/officeDocument/2006/relationships/comments"/>
  <Relationship Id="rId1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C1260"/>
  <sheetViews>
    <sheetView showZeros="true" workbookViewId="0"/>
  </sheetViews>
  <sheetFormatPr baseColWidth="8" customHeight="false" defaultColWidth="9.01963900951847" defaultRowHeight="12.75" zeroHeight="false"/>
  <cols>
    <col customWidth="true" max="1" min="1" outlineLevel="0" style="1" width="7.18752527977126"/>
    <col customWidth="true" max="2" min="2" outlineLevel="0" style="1" width="27.622645058732"/>
    <col customWidth="true" max="3" min="3" outlineLevel="0" style="1" width="38.1925351362388"/>
    <col customWidth="true" hidden="false" max="4" min="4" outlineLevel="0" style="2" width="14.3750505595425"/>
    <col customWidth="true" hidden="false" max="5" min="5" outlineLevel="0" style="3" width="18.884869387637"/>
    <col customWidth="true" hidden="false" max="10" min="6" outlineLevel="0" style="3" width="17.3346196729781"/>
    <col customWidth="true" hidden="false" max="11" min="11" outlineLevel="0" style="3" width="18.0392780190369"/>
    <col customWidth="true" hidden="false" max="12" min="12" outlineLevel="0" style="3" width="17.1936866504369"/>
    <col customWidth="true" hidden="false" max="13" min="13" outlineLevel="0" style="1" width="16.9118233120133"/>
    <col customWidth="true" hidden="false" max="14" min="14" outlineLevel="0" style="1" width="17.4755513421899"/>
    <col customWidth="true" hidden="false" max="15" min="15" outlineLevel="0" style="1" width="17.7574146806134"/>
    <col customWidth="true" max="16" min="16" outlineLevel="0" style="1" width="17.7574146806134"/>
    <col customWidth="true" max="17" min="17" outlineLevel="0" style="1" width="17.3346196729781"/>
    <col customWidth="true" max="18" min="18" outlineLevel="0" style="1" width="10.7108217467186"/>
    <col customWidth="true" max="19" min="19" outlineLevel="0" style="1" width="19.5895290870253"/>
    <col customWidth="true" max="20" min="20" outlineLevel="0" style="1" width="17.0527549812251"/>
    <col customWidth="true" max="21" min="21" outlineLevel="0" style="1" width="16.6299599735898"/>
    <col customWidth="true" max="24" min="22" outlineLevel="0" style="1" width="15.5025052665661"/>
    <col customWidth="true" max="25" min="25" outlineLevel="0" style="1" width="52.7085173649931"/>
    <col bestFit="true" customWidth="true" max="16384" min="26" outlineLevel="0" style="1" width="9.01963900951847"/>
  </cols>
  <sheetData>
    <row outlineLevel="0" r="1">
      <c r="A1" s="4" t="n"/>
      <c r="B1" s="4" t="n"/>
      <c r="C1" s="4" t="n"/>
      <c r="D1" s="5" t="n"/>
      <c r="E1" s="6" t="n"/>
      <c r="F1" s="6" t="n"/>
      <c r="G1" s="6" t="n"/>
      <c r="H1" s="7" t="n"/>
      <c r="I1" s="6" t="n"/>
      <c r="J1" s="6" t="n"/>
      <c r="K1" s="8" t="n"/>
      <c r="L1" s="8" t="n"/>
      <c r="M1" s="4" t="n"/>
      <c r="N1" s="4" t="n"/>
      <c r="O1" s="4" t="n"/>
      <c r="P1" s="9" t="s">
        <v>0</v>
      </c>
      <c r="Q1" s="9" t="s"/>
    </row>
    <row customFormat="true" customHeight="true" ht="15.5" outlineLevel="0" r="2" s="10">
      <c r="A2" s="4" t="n"/>
      <c r="B2" s="11" t="s">
        <v>1</v>
      </c>
      <c r="C2" s="11" t="s"/>
      <c r="D2" s="11" t="s"/>
      <c r="E2" s="11" t="s"/>
      <c r="F2" s="11" t="s"/>
      <c r="G2" s="11" t="s"/>
      <c r="H2" s="11" t="s"/>
      <c r="I2" s="11" t="s"/>
      <c r="J2" s="11" t="s"/>
      <c r="K2" s="11" t="s"/>
      <c r="L2" s="11" t="s"/>
      <c r="M2" s="11" t="s"/>
      <c r="N2" s="11" t="s"/>
      <c r="O2" s="11" t="s"/>
      <c r="P2" s="11" t="s"/>
      <c r="Q2" s="12" t="n"/>
    </row>
    <row customFormat="true" ht="15" outlineLevel="0" r="3" s="10">
      <c r="A3" s="4" t="n"/>
      <c r="B3" s="4" t="n"/>
      <c r="C3" s="4" t="n"/>
      <c r="D3" s="5" t="n"/>
      <c r="E3" s="6" t="n"/>
      <c r="F3" s="6" t="n"/>
      <c r="G3" s="6" t="n"/>
      <c r="H3" s="6" t="n"/>
      <c r="I3" s="12" t="n"/>
      <c r="J3" s="6" t="n"/>
      <c r="K3" s="13" t="n"/>
      <c r="L3" s="13" t="n"/>
      <c r="M3" s="13" t="n"/>
      <c r="N3" s="12" t="n"/>
      <c r="O3" s="12" t="n"/>
      <c r="P3" s="12" t="n"/>
      <c r="Q3" s="6" t="n"/>
    </row>
    <row customFormat="true" customHeight="true" ht="24" outlineLevel="0" r="4" s="10">
      <c r="A4" s="14" t="n"/>
      <c r="B4" s="15" t="n"/>
      <c r="C4" s="15" t="n"/>
      <c r="D4" s="15" t="s">
        <v>2</v>
      </c>
      <c r="E4" s="16" t="s">
        <v>3</v>
      </c>
      <c r="F4" s="17" t="s"/>
      <c r="G4" s="17" t="s"/>
      <c r="H4" s="17" t="s"/>
      <c r="I4" s="17" t="s"/>
      <c r="J4" s="18" t="s"/>
      <c r="K4" s="16" t="s">
        <v>3</v>
      </c>
      <c r="L4" s="17" t="s"/>
      <c r="M4" s="17" t="s"/>
      <c r="N4" s="17" t="s"/>
      <c r="O4" s="17" t="s"/>
      <c r="P4" s="17" t="s"/>
      <c r="Q4" s="18" t="s"/>
    </row>
    <row customFormat="true" customHeight="true" ht="25.5" outlineLevel="0" r="5" s="10">
      <c r="A5" s="19" t="s"/>
      <c r="B5" s="20" t="s"/>
      <c r="C5" s="20" t="s"/>
      <c r="D5" s="20" t="s"/>
      <c r="E5" s="21" t="s"/>
      <c r="F5" s="22" t="s"/>
      <c r="G5" s="22" t="s"/>
      <c r="H5" s="22" t="s"/>
      <c r="I5" s="22" t="s"/>
      <c r="J5" s="23" t="s"/>
      <c r="K5" s="21" t="s"/>
      <c r="L5" s="22" t="s"/>
      <c r="M5" s="22" t="s"/>
      <c r="N5" s="22" t="s"/>
      <c r="O5" s="22" t="s"/>
      <c r="P5" s="22" t="s"/>
      <c r="Q5" s="23" t="s"/>
    </row>
    <row customFormat="true" customHeight="true" ht="50.5" outlineLevel="0" r="6" s="10">
      <c r="A6" s="24" t="s">
        <v>4</v>
      </c>
      <c r="B6" s="24" t="s">
        <v>5</v>
      </c>
      <c r="C6" s="25" t="n"/>
      <c r="D6" s="25" t="s">
        <v>2</v>
      </c>
      <c r="E6" s="26" t="s">
        <v>6</v>
      </c>
      <c r="F6" s="27" t="s"/>
      <c r="G6" s="27" t="s"/>
      <c r="H6" s="27" t="s"/>
      <c r="I6" s="27" t="s"/>
      <c r="J6" s="27" t="s"/>
      <c r="K6" s="27" t="s"/>
      <c r="L6" s="27" t="s"/>
      <c r="M6" s="27" t="s"/>
      <c r="N6" s="27" t="s"/>
      <c r="O6" s="27" t="s"/>
      <c r="P6" s="27" t="s"/>
      <c r="Q6" s="28" t="s"/>
    </row>
    <row customFormat="true" customHeight="true" ht="28" outlineLevel="0" r="7" s="10">
      <c r="A7" s="29" t="s"/>
      <c r="B7" s="29" t="s"/>
      <c r="C7" s="30" t="s"/>
      <c r="D7" s="25" t="s">
        <v>7</v>
      </c>
      <c r="E7" s="31" t="s">
        <v>8</v>
      </c>
      <c r="F7" s="31" t="n">
        <v>2014</v>
      </c>
      <c r="G7" s="31" t="n">
        <v>2015</v>
      </c>
      <c r="H7" s="31" t="n">
        <v>2016</v>
      </c>
      <c r="I7" s="31" t="n">
        <v>2017</v>
      </c>
      <c r="J7" s="31" t="n">
        <v>2018</v>
      </c>
      <c r="K7" s="31" t="n">
        <v>2019</v>
      </c>
      <c r="L7" s="31" t="n">
        <v>2020</v>
      </c>
      <c r="M7" s="31" t="n">
        <v>2021</v>
      </c>
      <c r="N7" s="32" t="n">
        <v>2022</v>
      </c>
      <c r="O7" s="33" t="n">
        <v>2023</v>
      </c>
      <c r="P7" s="33" t="n">
        <v>2024</v>
      </c>
      <c r="Q7" s="33" t="n">
        <v>2025</v>
      </c>
    </row>
    <row customFormat="true" customHeight="true" ht="12" outlineLevel="0" r="8" s="34">
      <c r="A8" s="35" t="n">
        <v>1</v>
      </c>
      <c r="B8" s="35" t="n">
        <v>2</v>
      </c>
      <c r="C8" s="35" t="n">
        <v>3</v>
      </c>
      <c r="D8" s="35" t="n">
        <v>4</v>
      </c>
      <c r="E8" s="36" t="n">
        <v>5</v>
      </c>
      <c r="F8" s="36" t="n">
        <v>6</v>
      </c>
      <c r="G8" s="36" t="n">
        <v>7</v>
      </c>
      <c r="H8" s="36" t="n">
        <v>8</v>
      </c>
      <c r="I8" s="36" t="n">
        <v>9</v>
      </c>
      <c r="J8" s="36" t="n">
        <v>10</v>
      </c>
      <c r="K8" s="36" t="n">
        <v>11</v>
      </c>
      <c r="L8" s="36" t="n">
        <v>12</v>
      </c>
      <c r="M8" s="36" t="n">
        <v>13</v>
      </c>
      <c r="N8" s="37" t="n">
        <v>14</v>
      </c>
      <c r="O8" s="38" t="n">
        <v>15</v>
      </c>
      <c r="P8" s="38" t="n">
        <v>16</v>
      </c>
      <c r="Q8" s="38" t="n">
        <v>17</v>
      </c>
      <c r="Z8" s="39" t="n"/>
      <c r="AA8" s="39" t="n"/>
      <c r="AB8" s="39" t="n"/>
      <c r="AC8" s="39" t="n"/>
    </row>
    <row customFormat="true" customHeight="true" ht="12.75" outlineLevel="0" r="9" s="34">
      <c r="A9" s="40" t="n"/>
      <c r="B9" s="35" t="n"/>
      <c r="C9" s="35" t="n"/>
      <c r="D9" s="35" t="n"/>
      <c r="E9" s="36" t="n"/>
      <c r="F9" s="36" t="n"/>
      <c r="G9" s="41" t="n">
        <v>1.054</v>
      </c>
      <c r="H9" s="41" t="n">
        <v>1.053</v>
      </c>
      <c r="I9" s="41" t="n">
        <v>1.052</v>
      </c>
      <c r="J9" s="41" t="n">
        <v>1.051</v>
      </c>
      <c r="K9" s="41" t="n">
        <v>1.048</v>
      </c>
      <c r="L9" s="41" t="n">
        <v>1.048</v>
      </c>
      <c r="M9" s="41" t="n">
        <v>1.048</v>
      </c>
      <c r="N9" s="41" t="n">
        <v>1.048</v>
      </c>
      <c r="O9" s="42" t="n">
        <v>1.048</v>
      </c>
      <c r="P9" s="42" t="n">
        <v>1.048</v>
      </c>
      <c r="Q9" s="42" t="n">
        <v>1.048</v>
      </c>
      <c r="S9" s="43" t="n"/>
      <c r="T9" s="43" t="n"/>
      <c r="Z9" s="44" t="n"/>
      <c r="AA9" s="44" t="n"/>
      <c r="AB9" s="44" t="n"/>
      <c r="AC9" s="44" t="n"/>
    </row>
    <row customFormat="true" customHeight="true" ht="20.5" outlineLevel="0" r="10" s="45">
      <c r="A10" s="46" t="n"/>
      <c r="B10" s="47" t="s">
        <v>9</v>
      </c>
      <c r="C10" s="47" t="s">
        <v>10</v>
      </c>
      <c r="D10" s="32" t="n"/>
      <c r="E10" s="48" t="n">
        <f aca="false" ca="false" dt2D="false" dtr="false" t="normal">F10+G10+H10+I10+J10+K10+L10+M10+N10+O10+P10+Q10</f>
        <v>238945475.01924002</v>
      </c>
      <c r="F10" s="48" t="n">
        <f aca="false" ca="false" dt2D="false" dtr="false" t="normal">F11+F12+F13+F14+F17+F19+F18</f>
        <v>10579550.407479998</v>
      </c>
      <c r="G10" s="48" t="n">
        <f aca="false" ca="false" dt2D="false" dtr="false" t="normal">G11+G12+G13+G14+G17+G19+G18</f>
        <v>11994782.44907</v>
      </c>
      <c r="H10" s="48" t="n">
        <f aca="false" ca="false" dt2D="false" dtr="false" t="normal">H11+H12+H13+H14+H17+H19+H18</f>
        <v>12476471.65647</v>
      </c>
      <c r="I10" s="48" t="n">
        <f aca="false" ca="false" dt2D="false" dtr="false" t="normal">I11+I12+I13+I14+I17+I19+I18</f>
        <v>12897535.831629999</v>
      </c>
      <c r="J10" s="48" t="n">
        <f aca="false" ca="false" dt2D="false" dtr="false" t="normal">J11+J12+J13+J14+J17+J19+J18</f>
        <v>14923098.872100001</v>
      </c>
      <c r="K10" s="48" t="n">
        <f aca="false" ca="false" dt2D="false" dtr="false" t="normal">K11+K12+K13+K14+K17+K19+K18</f>
        <v>18705727.65885</v>
      </c>
      <c r="L10" s="48" t="n">
        <f aca="false" ca="false" dt2D="false" dtr="false" t="normal">L11+L12+L13+L14+L17+L19+L18</f>
        <v>21851747.663659997</v>
      </c>
      <c r="M10" s="48" t="n">
        <f aca="false" ca="false" dt2D="false" dtr="false" t="normal">M11+M12+M13+M14+M17+M19+M18</f>
        <v>24266438.310620002</v>
      </c>
      <c r="N10" s="48" t="n">
        <f aca="false" ca="false" dt2D="false" dtr="false" t="normal">N11+N12+N13+N14+N17+N19+N18</f>
        <v>25979439.105270002</v>
      </c>
      <c r="O10" s="49" t="n">
        <f aca="false" ca="false" dt2D="false" dtr="false" t="normal">O11+O12+O13+O14+O17+O19+O18</f>
        <v>30896019.91055</v>
      </c>
      <c r="P10" s="49" t="n">
        <f aca="false" ca="false" dt2D="false" dtr="false" t="normal">P11+P12+P13+P14+P17+P19+P18</f>
        <v>26715845.774410002</v>
      </c>
      <c r="Q10" s="49" t="n">
        <f aca="false" ca="false" dt2D="false" dtr="false" t="normal">Q11+Q12+Q13+Q14+Q17+Q19+Q18</f>
        <v>27658817.37913</v>
      </c>
      <c r="R10" s="50" t="n"/>
      <c r="S10" s="51" t="n"/>
      <c r="T10" s="51" t="n"/>
      <c r="U10" s="50" t="n"/>
      <c r="Z10" s="50" t="n"/>
      <c r="AA10" s="50" t="n"/>
      <c r="AB10" s="50" t="n"/>
      <c r="AC10" s="50" t="n"/>
    </row>
    <row customFormat="true" customHeight="true" ht="17.1499996185303" outlineLevel="0" r="11" s="45">
      <c r="A11" s="52" t="s"/>
      <c r="B11" s="53" t="s"/>
      <c r="C11" s="47" t="s">
        <v>11</v>
      </c>
      <c r="D11" s="54" t="n"/>
      <c r="E11" s="48" t="n">
        <f aca="false" ca="false" dt2D="false" dtr="false" t="normal">F11+G11+H11+I11+J11+K11+L11+M11+N11+O11+P11+Q11</f>
        <v>25300267.412709996</v>
      </c>
      <c r="F11" s="48" t="n">
        <f aca="false" ca="false" dt2D="false" dtr="false" t="normal">F21+F245+F437+F543+F647+F695+F751+F841+F897+F975+F1077</f>
        <v>301680.83306000003</v>
      </c>
      <c r="G11" s="48" t="n">
        <f aca="false" ca="false" dt2D="false" dtr="false" t="normal">G21+G245+G437+G543+G647+G695+G751+G841+G897+G975+G1077</f>
        <v>275718.45865</v>
      </c>
      <c r="H11" s="48" t="n">
        <f aca="false" ca="false" dt2D="false" dtr="false" t="normal">H21+H245+H437+H543+H647+H695+H751+H841+H897+H975+H1077</f>
        <v>173142.7</v>
      </c>
      <c r="I11" s="48" t="n">
        <f aca="false" ca="false" dt2D="false" dtr="false" t="normal">I21+I245+I437+I543+I647+I695+I751+I841+I897+I975+I1077</f>
        <v>290313.3010000001</v>
      </c>
      <c r="J11" s="48" t="n">
        <f aca="false" ca="false" dt2D="false" dtr="false" t="normal">J21+J245+J437+J543+J647+J695+J751+J841+J897+J975+J1077</f>
        <v>663587.37</v>
      </c>
      <c r="K11" s="48" t="n">
        <f aca="false" ca="false" dt2D="false" dtr="false" t="normal">K21+K245+K437+K543+K647+K695+K751+K841+K897+K975+K1077</f>
        <v>2055654</v>
      </c>
      <c r="L11" s="48" t="n">
        <f aca="false" ca="false" dt2D="false" dtr="false" t="normal">L21+L245+L437+L543+L647+L695+L751+L841+L897+L975+L1077</f>
        <v>3075771.45</v>
      </c>
      <c r="M11" s="48" t="n">
        <f aca="false" ca="false" dt2D="false" dtr="false" t="normal">M21+M245+M437+M543+M647+M695+M751+M841+M897+M975+M1077</f>
        <v>4183611.2</v>
      </c>
      <c r="N11" s="48" t="n">
        <f aca="false" ca="false" dt2D="false" dtr="false" t="normal">N21+N245+N437+N543+N647+N695+N751+N841+N897+N975+N1077</f>
        <v>4121803.2</v>
      </c>
      <c r="O11" s="49" t="n">
        <f aca="false" ca="false" dt2D="false" dtr="false" t="normal">O21+O245+O437+O543+O647+O695+O751+O841+O897+O975+O1077</f>
        <v>5855944.6</v>
      </c>
      <c r="P11" s="49" t="n">
        <f aca="false" ca="false" dt2D="false" dtr="false" t="normal">P21+P245+P437+P543+P647+P695+P751+P841+P897+P975+P1077</f>
        <v>1973952.9</v>
      </c>
      <c r="Q11" s="49" t="n">
        <f aca="false" ca="false" dt2D="false" dtr="false" t="normal">Q21+Q245+Q437+Q543+Q647+Q695+Q751+Q841+Q897+Q975+Q1077</f>
        <v>2329087.4000000004</v>
      </c>
      <c r="R11" s="55" t="n"/>
      <c r="S11" s="51" t="n"/>
      <c r="T11" s="51" t="n"/>
      <c r="V11" s="50" t="n"/>
      <c r="Z11" s="50" t="n"/>
      <c r="AA11" s="50" t="n"/>
      <c r="AB11" s="50" t="n"/>
      <c r="AC11" s="50" t="n"/>
    </row>
    <row customFormat="true" customHeight="true" ht="70.5" outlineLevel="0" r="12" s="45">
      <c r="A12" s="52" t="s"/>
      <c r="B12" s="53" t="s"/>
      <c r="C12" s="47" t="s">
        <v>12</v>
      </c>
      <c r="D12" s="54" t="n"/>
      <c r="E12" s="48" t="n">
        <f aca="false" ca="false" dt2D="false" dtr="false" t="normal">F12+G12+H12+I12+J12+K12+L12+M12+N12+O12+P12+Q12</f>
        <v>68946341.08175</v>
      </c>
      <c r="F12" s="48" t="n">
        <f aca="false" ca="false" dt2D="false" dtr="false" t="normal">F22+F246+F438+F544+F648+F696+F752+F842+F898+F976+F1078</f>
        <v>3965908.72442</v>
      </c>
      <c r="G12" s="48" t="n">
        <f aca="false" ca="false" dt2D="false" dtr="false" t="normal">G22+G246+G438+G544+G648+G696+G752+G842+G898+G976+G1078</f>
        <v>4734816.5404199995</v>
      </c>
      <c r="H12" s="48" t="n">
        <f aca="false" ca="false" dt2D="false" dtr="false" t="normal">H22+H246+H438+H544+H648+H696+H752+H842+H898+H976+H1078</f>
        <v>4750870.3364699995</v>
      </c>
      <c r="I12" s="48" t="n">
        <f aca="false" ca="false" dt2D="false" dtr="false" t="normal">I22+I246+I438+I544+I648+I696+I752+I842+I898+I976+I1078</f>
        <v>4837376.02063</v>
      </c>
      <c r="J12" s="48" t="n">
        <f aca="false" ca="false" dt2D="false" dtr="false" t="normal">J22+J246+J438+J544+J648+J696+J752+J842+J898+J976+J1078</f>
        <v>5258223.1321</v>
      </c>
      <c r="K12" s="48" t="n">
        <f aca="false" ca="false" dt2D="false" dtr="false" t="normal">K22+K246+K438+K544+K648+K696+K752+K842+K898+K976+K1078</f>
        <v>5453646.94876</v>
      </c>
      <c r="L12" s="48" t="n">
        <f aca="false" ca="false" dt2D="false" dtr="false" t="normal">L22+L246+L438+L544+L648+L696+L752+L842+L898+L976+L1078</f>
        <v>6482499.70845</v>
      </c>
      <c r="M12" s="48" t="n">
        <f aca="false" ca="false" dt2D="false" dtr="false" t="normal">M22+M246+M438+M544+M648+M696+M752+M842+M898+M976+M1078</f>
        <v>6518676.407180001</v>
      </c>
      <c r="N12" s="48" t="n">
        <f aca="false" ca="false" dt2D="false" dtr="false" t="normal">N22+N246+N438+N544+N648+N696+N752+N842+N898+N976+N1078</f>
        <v>6875738.772620002</v>
      </c>
      <c r="O12" s="49" t="n">
        <f aca="false" ca="false" dt2D="false" dtr="false" t="normal">O22+O246+O438+O544+O648+O696+O752+O842+O898+O976+O1078</f>
        <v>7353496.237159999</v>
      </c>
      <c r="P12" s="49" t="n">
        <f aca="false" ca="false" dt2D="false" dtr="false" t="normal">P22+P246+P438+P544+P648+P696+P752+P842+P898+P976+P1078</f>
        <v>6629422.37441</v>
      </c>
      <c r="Q12" s="49" t="n">
        <f aca="false" ca="false" dt2D="false" dtr="false" t="normal">Q22+Q246+Q438+Q544+Q648+Q696+Q752+Q842+Q898+Q976+Q1078</f>
        <v>6085665.879129999</v>
      </c>
      <c r="R12" s="56" t="n"/>
      <c r="S12" s="57" t="n"/>
      <c r="T12" s="57" t="n"/>
      <c r="U12" s="50" t="n"/>
      <c r="V12" s="50" t="n"/>
      <c r="Z12" s="50" t="n"/>
      <c r="AA12" s="50" t="n"/>
      <c r="AB12" s="50" t="n"/>
      <c r="AC12" s="50" t="n"/>
    </row>
    <row customFormat="true" customHeight="true" ht="26.1499996185303" outlineLevel="0" r="13" s="45">
      <c r="A13" s="52" t="s"/>
      <c r="B13" s="53" t="s"/>
      <c r="C13" s="47" t="s">
        <v>13</v>
      </c>
      <c r="D13" s="54" t="n"/>
      <c r="E13" s="48" t="n">
        <f aca="false" ca="false" dt2D="false" dtr="false" t="normal">F13+G13+H13+I13+J13+K13+L13+M13+N13+O13+P13+Q13</f>
        <v>0</v>
      </c>
      <c r="F13" s="48" t="n">
        <f aca="false" ca="false" dt2D="false" dtr="false" t="normal">F23+F247+F439+F545+F649+F697+F753+F843+F899+F977+F1079</f>
        <v>0</v>
      </c>
      <c r="G13" s="48" t="n">
        <f aca="false" ca="false" dt2D="false" dtr="false" t="normal">G23+G247+G439+G545+G649+G697+G753+G843+G899+G977+G1079</f>
        <v>0</v>
      </c>
      <c r="H13" s="48" t="n">
        <f aca="false" ca="false" dt2D="false" dtr="false" t="normal">H23+H247+H439+H545+H649+H697+H753+H843+H899+H977+H1079</f>
        <v>0</v>
      </c>
      <c r="I13" s="48" t="n">
        <f aca="false" ca="false" dt2D="false" dtr="false" t="normal">I23+I247+I439+I545+I649+I697+I753+I843+I899+I977+I1079</f>
        <v>0</v>
      </c>
      <c r="J13" s="48" t="n">
        <f aca="false" ca="false" dt2D="false" dtr="false" t="normal">J23+J247+J439+J545+J649+J697+J753+J843+J899+J977+J1079</f>
        <v>0</v>
      </c>
      <c r="K13" s="48" t="n">
        <f aca="false" ca="false" dt2D="false" dtr="false" t="normal">K23+K247+K439+K545+K649+K697+K753+K843+K899+K977+K1079</f>
        <v>0</v>
      </c>
      <c r="L13" s="48" t="n">
        <f aca="false" ca="false" dt2D="false" dtr="false" t="normal">L23+L247+L439+L545+L649+L697+L753+L843+L899+L977+L1079</f>
        <v>0</v>
      </c>
      <c r="M13" s="48" t="n">
        <f aca="false" ca="false" dt2D="false" dtr="false" t="normal">M23+M247+M439+M545+M649+M697+M753+M843+M899+M977+M1079</f>
        <v>0</v>
      </c>
      <c r="N13" s="48" t="n">
        <f aca="false" ca="false" dt2D="false" dtr="false" t="normal">N23+N247+N439+N545+N649+N697+N753+N843+N899+N977+N1079</f>
        <v>0</v>
      </c>
      <c r="O13" s="49" t="n">
        <f aca="false" ca="false" dt2D="false" dtr="false" t="normal">O23+O247+O439+O545+O649+O697+O753+O843+O899+O977+O1079</f>
        <v>0</v>
      </c>
      <c r="P13" s="49" t="n">
        <f aca="false" ca="false" dt2D="false" dtr="false" t="normal">P23+P247+P439+P545+P649+P697+P753+P843+P899+P977+P1079</f>
        <v>0</v>
      </c>
      <c r="Q13" s="49" t="n">
        <f aca="false" ca="false" dt2D="false" dtr="false" t="normal">Q23+Q247+Q439+Q545+Q649+Q697+Q753+Q843+Q899+Q977+Q1079</f>
        <v>0</v>
      </c>
      <c r="R13" s="55" t="n"/>
      <c r="S13" s="51" t="n"/>
      <c r="T13" s="51" t="n"/>
      <c r="Z13" s="50" t="n"/>
      <c r="AA13" s="50" t="n"/>
      <c r="AB13" s="50" t="n"/>
      <c r="AC13" s="50" t="n"/>
    </row>
    <row customFormat="true" customHeight="true" ht="29.1499996185303" outlineLevel="0" r="14" s="45">
      <c r="A14" s="52" t="s"/>
      <c r="B14" s="53" t="s"/>
      <c r="C14" s="47" t="s">
        <v>14</v>
      </c>
      <c r="D14" s="54" t="n"/>
      <c r="E14" s="48" t="n">
        <f aca="false" ca="false" dt2D="false" dtr="false" t="normal">F14+G14+H14+I14+J14+K14+L14+M14+N14+O14+P14+Q14</f>
        <v>144698866.52477998</v>
      </c>
      <c r="F14" s="48" t="n">
        <f aca="false" ca="false" dt2D="false" dtr="false" t="normal">F24+F248+F440+F546+F650+F698+F754+F844+F900+F978+F1080</f>
        <v>6311960.849999999</v>
      </c>
      <c r="G14" s="48" t="n">
        <f aca="false" ca="false" dt2D="false" dtr="false" t="normal">G24+G248+G440+G546+G650+G698+G754+G844+G900+G978+G1080</f>
        <v>6984247.45</v>
      </c>
      <c r="H14" s="48" t="n">
        <f aca="false" ca="false" dt2D="false" dtr="false" t="normal">H24+H248+H440+H546+H650+H698+H754+H844+H900+H978+H1080</f>
        <v>7552458.62</v>
      </c>
      <c r="I14" s="48" t="n">
        <f aca="false" ca="false" dt2D="false" dtr="false" t="normal">I24+I248+I440+I546+I650+I698+I754+I844+I900+I978+I1080</f>
        <v>7769846.509999999</v>
      </c>
      <c r="J14" s="48" t="n">
        <f aca="false" ca="false" dt2D="false" dtr="false" t="normal">J24+J248+J440+J546+J650+J698+J754+J844+J900+J978+J1080</f>
        <v>9001288.370000001</v>
      </c>
      <c r="K14" s="48" t="n">
        <f aca="false" ca="false" dt2D="false" dtr="false" t="normal">K24+K248+K440+K546+K650+K698+K754+K844+K900+K978+K1080</f>
        <v>11196426.71009</v>
      </c>
      <c r="L14" s="48" t="n">
        <f aca="false" ca="false" dt2D="false" dtr="false" t="normal">L24+L248+L440+L546+L650+L698+L754+L844+L900+L978+L1080</f>
        <v>12293476.50521</v>
      </c>
      <c r="M14" s="48" t="n">
        <f aca="false" ca="false" dt2D="false" dtr="false" t="normal">M24+M248+M440+M546+M650+M698+M754+M844+M900+M978+M1080</f>
        <v>13564150.70344</v>
      </c>
      <c r="N14" s="48" t="n">
        <f aca="false" ca="false" dt2D="false" dtr="false" t="normal">N24+N248+N440+N546+N650+N698+N754+N844+N900+N978+N1080</f>
        <v>14981897.13265</v>
      </c>
      <c r="O14" s="49" t="n">
        <f aca="false" ca="false" dt2D="false" dtr="false" t="normal">O24+O248+O440+O546+O650+O698+O754+O844+O900+O978+O1080</f>
        <v>17686579.07339</v>
      </c>
      <c r="P14" s="49" t="n">
        <f aca="false" ca="false" dt2D="false" dtr="false" t="normal">P24+P248+P440+P546+P650+P698+P754+P844+P900+P978+P1080</f>
        <v>18112470.5</v>
      </c>
      <c r="Q14" s="49" t="n">
        <f aca="false" ca="false" dt2D="false" dtr="false" t="normal">Q24+Q248+Q440+Q546+Q650+Q698+Q754+Q844+Q900+Q978+Q1080</f>
        <v>19244064.099999998</v>
      </c>
      <c r="R14" s="58" t="n"/>
      <c r="S14" s="59" t="n"/>
      <c r="T14" s="51" t="n"/>
      <c r="Z14" s="50" t="n"/>
      <c r="AA14" s="50" t="n"/>
      <c r="AB14" s="50" t="n"/>
      <c r="AC14" s="50" t="n"/>
    </row>
    <row customFormat="true" customHeight="true" ht="39.6500015258789" outlineLevel="0" r="15" s="45">
      <c r="A15" s="52" t="s"/>
      <c r="B15" s="53" t="s"/>
      <c r="C15" s="60" t="s">
        <v>15</v>
      </c>
      <c r="D15" s="61" t="n"/>
      <c r="E15" s="62" t="n">
        <f aca="false" ca="false" dt2D="false" dtr="false" t="normal">F15+G15+H15+I15+J15+K15+L15+M15+N15+O15+P15+Q15</f>
        <v>34716328.76</v>
      </c>
      <c r="F15" s="62" t="n">
        <f aca="false" ca="false" dt2D="false" dtr="false" t="normal">F441+F979</f>
        <v>2475814</v>
      </c>
      <c r="G15" s="62" t="n">
        <f aca="false" ca="false" dt2D="false" dtr="false" t="normal">G441+G979</f>
        <v>2921173.2</v>
      </c>
      <c r="H15" s="62" t="n">
        <f aca="false" ca="false" dt2D="false" dtr="false" t="normal">H441+H979</f>
        <v>2945768.8</v>
      </c>
      <c r="I15" s="62" t="n">
        <f aca="false" ca="false" dt2D="false" dtr="false" t="normal">I441+I979</f>
        <v>2755517</v>
      </c>
      <c r="J15" s="62" t="n">
        <f aca="false" ca="false" dt2D="false" dtr="false" t="normal">J441+J979</f>
        <v>2819732.7</v>
      </c>
      <c r="K15" s="62" t="n">
        <f aca="false" ca="false" dt2D="false" dtr="false" t="normal">K441+K979</f>
        <v>2535049.8</v>
      </c>
      <c r="L15" s="62" t="n">
        <f aca="false" ca="false" dt2D="false" dtr="false" t="normal">L441+L979</f>
        <v>2629028.7</v>
      </c>
      <c r="M15" s="62" t="n">
        <f aca="false" ca="false" dt2D="false" dtr="false" t="normal">M441+M979</f>
        <v>2738598.46</v>
      </c>
      <c r="N15" s="62" t="n">
        <f aca="false" ca="false" dt2D="false" dtr="false" t="normal">N441+N979</f>
        <v>2929493.8</v>
      </c>
      <c r="O15" s="63" t="n">
        <f aca="false" ca="false" dt2D="false" dtr="false" t="normal">O441+O979</f>
        <v>3097560.2</v>
      </c>
      <c r="P15" s="63" t="n">
        <f aca="false" ca="false" dt2D="false" dtr="false" t="normal">P441+P979</f>
        <v>3324314.2</v>
      </c>
      <c r="Q15" s="63" t="n">
        <f aca="false" ca="false" dt2D="false" dtr="false" t="normal">Q441+Q979</f>
        <v>3544277.9</v>
      </c>
      <c r="R15" s="55" t="n"/>
      <c r="S15" s="51" t="n"/>
      <c r="T15" s="51" t="n"/>
      <c r="U15" s="50" t="n"/>
      <c r="Z15" s="50" t="n"/>
      <c r="AA15" s="50" t="n"/>
      <c r="AB15" s="50" t="n"/>
      <c r="AC15" s="50" t="n"/>
    </row>
    <row customFormat="true" customHeight="true" ht="18" outlineLevel="0" r="16" s="45">
      <c r="A16" s="52" t="s"/>
      <c r="B16" s="53" t="s"/>
      <c r="C16" s="60" t="s">
        <v>16</v>
      </c>
      <c r="D16" s="61" t="n"/>
      <c r="E16" s="62" t="n">
        <f aca="false" ca="false" dt2D="false" dtr="false" t="normal">F16+G16+H16+I16+J16+K16+L16+M16+N16+O16+P16+Q16</f>
        <v>1494017.9</v>
      </c>
      <c r="F16" s="62" t="n">
        <f aca="false" ca="false" dt2D="false" dtr="false" t="normal">F442+F980</f>
        <v>419554</v>
      </c>
      <c r="G16" s="62" t="n">
        <f aca="false" ca="false" dt2D="false" dtr="false" t="normal">G442+G980</f>
        <v>0</v>
      </c>
      <c r="H16" s="62" t="n">
        <f aca="false" ca="false" dt2D="false" dtr="false" t="normal">H442+H980</f>
        <v>0</v>
      </c>
      <c r="I16" s="62" t="n">
        <f aca="false" ca="false" dt2D="false" dtr="false" t="normal">I442+I980</f>
        <v>227900</v>
      </c>
      <c r="J16" s="62" t="n">
        <f aca="false" ca="false" dt2D="false" dtr="false" t="normal">J442+J980</f>
        <v>0</v>
      </c>
      <c r="K16" s="62" t="n">
        <f aca="false" ca="false" dt2D="false" dtr="false" t="normal">K442+K980</f>
        <v>0</v>
      </c>
      <c r="L16" s="62" t="n">
        <f aca="false" ca="false" dt2D="false" dtr="false" t="normal">L442+L980</f>
        <v>0</v>
      </c>
      <c r="M16" s="62" t="n">
        <f aca="false" ca="false" dt2D="false" dtr="false" t="normal">M442+M980</f>
        <v>804499.7</v>
      </c>
      <c r="N16" s="62" t="n">
        <f aca="false" ca="false" dt2D="false" dtr="false" t="normal">N442+N980</f>
        <v>42064.2</v>
      </c>
      <c r="O16" s="63" t="n">
        <f aca="false" ca="false" dt2D="false" dtr="false" t="normal">O442+O980</f>
        <v>0</v>
      </c>
      <c r="P16" s="63" t="n">
        <f aca="false" ca="false" dt2D="false" dtr="false" t="normal">P442+P980</f>
        <v>0</v>
      </c>
      <c r="Q16" s="63" t="n">
        <f aca="false" ca="false" dt2D="false" dtr="false" t="normal">Q442+Q980</f>
        <v>0</v>
      </c>
      <c r="R16" s="55" t="n"/>
      <c r="S16" s="51" t="n"/>
      <c r="T16" s="51" t="n"/>
      <c r="Z16" s="50" t="n"/>
      <c r="AA16" s="50" t="n"/>
      <c r="AB16" s="50" t="n"/>
      <c r="AC16" s="50" t="n"/>
    </row>
    <row customFormat="true" customHeight="true" ht="21" outlineLevel="0" r="17" s="45">
      <c r="A17" s="52" t="s"/>
      <c r="B17" s="53" t="s"/>
      <c r="C17" s="47" t="s">
        <v>17</v>
      </c>
      <c r="D17" s="54" t="n"/>
      <c r="E17" s="48" t="n">
        <f aca="false" ca="false" dt2D="false" dtr="false" t="normal">F17+G17+H17+I17+J17+K17+L17+M17+N17+O17+P17+Q17</f>
        <v>0</v>
      </c>
      <c r="F17" s="48" t="n">
        <f aca="false" ca="false" dt2D="false" dtr="false" t="normal">F25+F249+F443+F547+F651+F699+F755+F845+F901+F981+F1081</f>
        <v>0</v>
      </c>
      <c r="G17" s="48" t="n">
        <f aca="false" ca="false" dt2D="false" dtr="false" t="normal">G25+G249+G443+G547+G651+G699+G755+G845+G901+G981+G1081</f>
        <v>0</v>
      </c>
      <c r="H17" s="48" t="n">
        <f aca="false" ca="false" dt2D="false" dtr="false" t="normal">H25+H249+H443+H547+H651+H699+H755+H845+H901+H981+H1081</f>
        <v>0</v>
      </c>
      <c r="I17" s="48" t="n">
        <f aca="false" ca="false" dt2D="false" dtr="false" t="normal">I25+I249+I443+I547+I651+I699+I755+I845+I901+I981+I1081</f>
        <v>0</v>
      </c>
      <c r="J17" s="48" t="n">
        <f aca="false" ca="false" dt2D="false" dtr="false" t="normal">J25+J249+J443+J547+J651+J699+J755+J845+J901+J981+J1081</f>
        <v>0</v>
      </c>
      <c r="K17" s="48" t="n">
        <f aca="false" ca="false" dt2D="false" dtr="false" t="normal">K25+K249+K443+K547+K651+K699+K755+K845+K901+K981+K1081</f>
        <v>0</v>
      </c>
      <c r="L17" s="48" t="n">
        <f aca="false" ca="false" dt2D="false" dtr="false" t="normal">L25+L249+L443+L547+L651+L699+L755+L845+L901+L981+L1081</f>
        <v>0</v>
      </c>
      <c r="M17" s="48" t="n">
        <f aca="false" ca="false" dt2D="false" dtr="false" t="normal">M25+M249+M443+M547+M651+M699+M755+M845+M901+M981+M1081</f>
        <v>0</v>
      </c>
      <c r="N17" s="48" t="n">
        <f aca="false" ca="false" dt2D="false" dtr="false" t="normal">N25+N249+N443+N547+N651+N699+N755+N845+N901+N981+N1081</f>
        <v>0</v>
      </c>
      <c r="O17" s="49" t="n">
        <f aca="false" ca="false" dt2D="false" dtr="false" t="normal">O25+O249+O443+O547+O651+O699+O755+O845+O901+O981+O1081</f>
        <v>0</v>
      </c>
      <c r="P17" s="49" t="n">
        <f aca="false" ca="false" dt2D="false" dtr="false" t="normal">P25+P249+P443+P547+P651+P699+P755+P845+P901+P981+P1081</f>
        <v>0</v>
      </c>
      <c r="Q17" s="49" t="n">
        <f aca="false" ca="false" dt2D="false" dtr="false" t="normal">Q25+Q249+Q443+Q547+Q651+Q699+Q755+Q845+Q901+Q981+Q1081</f>
        <v>0</v>
      </c>
      <c r="R17" s="55" t="n"/>
      <c r="S17" s="51" t="n"/>
      <c r="T17" s="51" t="n"/>
      <c r="Z17" s="50" t="n"/>
      <c r="AA17" s="50" t="n"/>
      <c r="AB17" s="50" t="n"/>
      <c r="AC17" s="50" t="n"/>
    </row>
    <row customFormat="true" customHeight="true" ht="30.6499996185303" outlineLevel="0" r="18" s="45">
      <c r="A18" s="52" t="s"/>
      <c r="B18" s="53" t="s"/>
      <c r="C18" s="47" t="s">
        <v>18</v>
      </c>
      <c r="D18" s="54" t="n"/>
      <c r="E18" s="48" t="n">
        <f aca="false" ca="false" dt2D="false" dtr="false" t="normal">F18+G18+H18+I18+J18+K18+L18+M18+N18+O18+P18+Q18</f>
        <v>0</v>
      </c>
      <c r="F18" s="48" t="n">
        <f aca="false" ca="false" dt2D="false" dtr="false" t="normal">F26+F250+F444+F548+F652+F700+F756+F846+F902+F982+F1082</f>
        <v>0</v>
      </c>
      <c r="G18" s="48" t="n">
        <f aca="false" ca="false" dt2D="false" dtr="false" t="normal">G26+G250+G444+G548+G652+G700+G756+G846+G902+G982+G1082</f>
        <v>0</v>
      </c>
      <c r="H18" s="48" t="n">
        <f aca="false" ca="false" dt2D="false" dtr="false" t="normal">H26+H250+H444+H548+H652+H700+H756+H846+H902+H982+H1082</f>
        <v>0</v>
      </c>
      <c r="I18" s="48" t="n">
        <f aca="false" ca="false" dt2D="false" dtr="false" t="normal">I26+I250+I444+I548+I652+I700+I756+I846+I902+I982+I1082</f>
        <v>0</v>
      </c>
      <c r="J18" s="48" t="n">
        <f aca="false" ca="false" dt2D="false" dtr="false" t="normal">J26+J250+J444+J548+J652+J700+J756+J846+J902+J982+J1082</f>
        <v>0</v>
      </c>
      <c r="K18" s="48" t="n">
        <f aca="false" ca="false" dt2D="false" dtr="false" t="normal">K26+K250+K444+K548+K652+K700+K756+K846+K902+K982+K1082</f>
        <v>0</v>
      </c>
      <c r="L18" s="48" t="n">
        <f aca="false" ca="false" dt2D="false" dtr="false" t="normal">L26+L250+L444+L548+L652+L700+L756+L846+L902+L982+L1082</f>
        <v>0</v>
      </c>
      <c r="M18" s="48" t="n">
        <f aca="false" ca="false" dt2D="false" dtr="false" t="normal">M26+M250+M444+M548+M652+M700+M756+M846+M902+M982+M1082</f>
        <v>0</v>
      </c>
      <c r="N18" s="48" t="n">
        <f aca="false" ca="false" dt2D="false" dtr="false" t="normal">N26+N250+N444+N548+N652+N700+N756+N846+N902+N982+N1082</f>
        <v>0</v>
      </c>
      <c r="O18" s="49" t="n">
        <f aca="false" ca="false" dt2D="false" dtr="false" t="normal">O26+O250+O444+O548+O652+O700+O756+O846+O902+O982+O1082</f>
        <v>0</v>
      </c>
      <c r="P18" s="49" t="n">
        <f aca="false" ca="false" dt2D="false" dtr="false" t="normal">P26+P250+P444+P548+P652+P700+P756+P846+P902+P982+P1082</f>
        <v>0</v>
      </c>
      <c r="Q18" s="49" t="n">
        <f aca="false" ca="false" dt2D="false" dtr="false" t="normal">Q26+Q250+Q444+Q548+Q652+Q700+Q756+Q846+Q902+Q982+Q1082</f>
        <v>0</v>
      </c>
      <c r="R18" s="58" t="n"/>
      <c r="S18" s="64" t="n"/>
      <c r="T18" s="59" t="n"/>
    </row>
    <row customFormat="true" customHeight="true" ht="32.5" outlineLevel="0" r="19" s="45">
      <c r="A19" s="65" t="s"/>
      <c r="B19" s="66" t="s"/>
      <c r="C19" s="47" t="s">
        <v>19</v>
      </c>
      <c r="D19" s="54" t="n"/>
      <c r="E19" s="48" t="n">
        <f aca="false" ca="false" dt2D="false" dtr="false" t="normal">F19+G19+H19+I19+J19+K19+L19+M19+N19+O19+P19+Q19</f>
        <v>0</v>
      </c>
      <c r="F19" s="48" t="n">
        <f aca="false" ca="false" dt2D="false" dtr="false" t="normal">F27+F251+F445+F549+F653+F701+F757+F847+F903+F983+F1083</f>
        <v>0</v>
      </c>
      <c r="G19" s="48" t="n">
        <f aca="false" ca="false" dt2D="false" dtr="false" t="normal">G27+G251+G445+G549+G653+G701+G757+G847+G903+G983+G1083</f>
        <v>0</v>
      </c>
      <c r="H19" s="48" t="n">
        <f aca="false" ca="false" dt2D="false" dtr="false" t="normal">H27+H251+H445+H549+H653+H701+H757+H847+H903+H983+H1083</f>
        <v>0</v>
      </c>
      <c r="I19" s="48" t="n">
        <f aca="false" ca="false" dt2D="false" dtr="false" t="normal">I27+I251+I445+I549+I653+I701+I757+I847+I903+I983+I1083</f>
        <v>0</v>
      </c>
      <c r="J19" s="48" t="n">
        <f aca="false" ca="false" dt2D="false" dtr="false" t="normal">J27+J251+J445+J549+J653+J701+J757+J847+J903+J983+J1083</f>
        <v>0</v>
      </c>
      <c r="K19" s="48" t="n">
        <f aca="false" ca="false" dt2D="false" dtr="false" t="normal">K27+K251+K445+K549+K653+K701+K757+K847+K903+K983+K1083</f>
        <v>0</v>
      </c>
      <c r="L19" s="48" t="n">
        <f aca="false" ca="false" dt2D="false" dtr="false" t="normal">L27+L251+L445+L549+L653+L701+L757+L847+L903+L983+L1083</f>
        <v>0</v>
      </c>
      <c r="M19" s="48" t="n">
        <f aca="false" ca="false" dt2D="false" dtr="false" t="normal">M27+M251+M445+M549+M653+M701+M757+M847+M903+M983+M1083</f>
        <v>0</v>
      </c>
      <c r="N19" s="48" t="n">
        <f aca="false" ca="false" dt2D="false" dtr="false" t="normal">N27+N251+N445+N549+N653+N701+N757+N847+N903+N983+N1083</f>
        <v>0</v>
      </c>
      <c r="O19" s="49" t="n">
        <f aca="false" ca="false" dt2D="false" dtr="false" t="normal">O27+O251+O445+O549+O653+O701+O757+O847+O903+O983+O1083</f>
        <v>0</v>
      </c>
      <c r="P19" s="49" t="n">
        <f aca="false" ca="false" dt2D="false" dtr="false" t="normal">P27+P251+P445+P549+P653+P701+P757+P847+P903+P983+P1083</f>
        <v>0</v>
      </c>
      <c r="Q19" s="49" t="n">
        <f aca="false" ca="false" dt2D="false" dtr="false" t="normal">Q27+Q251+Q445+Q549+Q653+Q701+Q757+Q847+Q903+Q983+Q1083</f>
        <v>0</v>
      </c>
      <c r="R19" s="58" t="n"/>
      <c r="S19" s="64" t="n"/>
      <c r="T19" s="59" t="n"/>
    </row>
    <row customFormat="true" customHeight="true" ht="21" outlineLevel="0" r="20" s="45">
      <c r="A20" s="67" t="s">
        <v>20</v>
      </c>
      <c r="B20" s="68" t="s">
        <v>21</v>
      </c>
      <c r="C20" s="47" t="s">
        <v>10</v>
      </c>
      <c r="D20" s="32" t="n"/>
      <c r="E20" s="48" t="n">
        <f aca="false" ca="false" dt2D="false" dtr="false" t="normal">F20+G20+H20+I20+J20+K20+L20+M20+N20+O20+P20+Q20</f>
        <v>17796663.1392</v>
      </c>
      <c r="F20" s="48" t="n">
        <f aca="false" ca="false" dt2D="false" dtr="false" t="normal">F21+F22+F23+F24+F25+F26+F27</f>
        <v>1645712.31877</v>
      </c>
      <c r="G20" s="48" t="n">
        <f aca="false" ca="false" dt2D="false" dtr="false" t="normal">G21+G22+G23+G24+G25+G26+G27</f>
        <v>1899683.3783399998</v>
      </c>
      <c r="H20" s="48" t="n">
        <f aca="false" ca="false" dt2D="false" dtr="false" t="normal">H21+H22+H23+H24+H25+H26+H27</f>
        <v>605147.5896599999</v>
      </c>
      <c r="I20" s="48" t="n">
        <f aca="false" ca="false" dt2D="false" dtr="false" t="normal">I21+I22+I23+I24+I25+I26+I27</f>
        <v>584915.4580600001</v>
      </c>
      <c r="J20" s="48" t="n">
        <f aca="false" ca="false" dt2D="false" dtr="false" t="normal">J21+J22+J23+J24+J25+J26+J27</f>
        <v>744332.4792200001</v>
      </c>
      <c r="K20" s="48" t="n">
        <f aca="false" ca="false" dt2D="false" dtr="false" t="normal">K21+K22+K23+K24+K25+K26+K27</f>
        <v>1115915.36964</v>
      </c>
      <c r="L20" s="48" t="n">
        <f aca="false" ca="false" dt2D="false" dtr="false" t="normal">L21+L22+L23+L24+L25+L26+L27</f>
        <v>1669907.2062900001</v>
      </c>
      <c r="M20" s="48" t="n">
        <f aca="false" ca="false" dt2D="false" dtr="false" t="normal">M21+M22+M23+M24+M25+M26+M27</f>
        <v>2208781.4780699997</v>
      </c>
      <c r="N20" s="48" t="n">
        <f aca="false" ca="false" dt2D="false" dtr="false" t="normal">N21+N22+N23+N24+N25+N26+N27</f>
        <v>1476572.1122</v>
      </c>
      <c r="O20" s="49" t="n">
        <f aca="false" ca="false" dt2D="false" dtr="false" t="normal">O21+O22+O23+O24+O25+O26+O27</f>
        <v>2050179.70562</v>
      </c>
      <c r="P20" s="49" t="n">
        <f aca="false" ca="false" dt2D="false" dtr="false" t="normal">P21+P22+P23+P24+P25+P26+P27</f>
        <v>1930949.74149</v>
      </c>
      <c r="Q20" s="49" t="n">
        <f aca="false" ca="false" dt2D="false" dtr="false" t="normal">Q21+Q22+Q23+Q24+Q25+Q26+Q27</f>
        <v>1864566.3018399999</v>
      </c>
      <c r="R20" s="55" t="n"/>
      <c r="S20" s="69" t="n"/>
      <c r="T20" s="51" t="n"/>
      <c r="U20" s="50" t="n"/>
    </row>
    <row customFormat="true" customHeight="true" ht="21" outlineLevel="0" r="21" s="45">
      <c r="A21" s="70" t="s"/>
      <c r="B21" s="71" t="s"/>
      <c r="C21" s="47" t="s">
        <v>11</v>
      </c>
      <c r="D21" s="32" t="n">
        <v>814</v>
      </c>
      <c r="E21" s="48" t="n">
        <f aca="false" ca="false" dt2D="false" dtr="false" t="normal">F21+G21+H21+I21+J21+K21+L21+M21+N21+O21+P21+Q21</f>
        <v>6265034.9877</v>
      </c>
      <c r="F21" s="48" t="n">
        <f aca="false" ca="false" dt2D="false" dtr="false" t="normal">F29+F61+F85+F197+F133+F165+F181</f>
        <v>150860.86417</v>
      </c>
      <c r="G21" s="48" t="n">
        <f aca="false" ca="false" dt2D="false" dtr="false" t="normal">G29+G61+G85+G197+G133+G165+G181</f>
        <v>168306.5</v>
      </c>
      <c r="H21" s="48" t="n">
        <f aca="false" ca="false" dt2D="false" dtr="false" t="normal">H29+H61+H85+H197+H133+H165+H181</f>
        <v>152524</v>
      </c>
      <c r="I21" s="48" t="n">
        <f aca="false" ca="false" dt2D="false" dtr="false" t="normal">I29+I61+I85+I197+I133+I165+I181</f>
        <v>135749.90000000002</v>
      </c>
      <c r="J21" s="48" t="n">
        <f aca="false" ca="false" dt2D="false" dtr="false" t="normal">J29+J61+J85+J197+J133+J165+J181</f>
        <v>149625.17</v>
      </c>
      <c r="K21" s="48" t="n">
        <f aca="false" ca="false" dt2D="false" dtr="false" t="normal">K29+K61+K85+K197+K133+K165+K181</f>
        <v>281522.39999999997</v>
      </c>
      <c r="L21" s="48" t="n">
        <f aca="false" ca="false" dt2D="false" dtr="false" t="normal">L29+L61+L85+L197+L133+L165+L181</f>
        <v>585266.6604200001</v>
      </c>
      <c r="M21" s="48" t="n">
        <f aca="false" ca="false" dt2D="false" dtr="false" t="normal">M29+M61+M85+M197+M133+M165+M181</f>
        <v>895394.02895</v>
      </c>
      <c r="N21" s="48" t="n">
        <f aca="false" ca="false" dt2D="false" dtr="false" t="normal">N29+N61+N85+N197+N133+N165+N181+N213</f>
        <v>501819.87012000004</v>
      </c>
      <c r="O21" s="49" t="n">
        <f aca="false" ca="false" dt2D="false" dtr="false" t="normal">O29+O61+O85+O197+O133+O165+O181+O213</f>
        <v>1158479.67404</v>
      </c>
      <c r="P21" s="49" t="n">
        <f aca="false" ca="false" dt2D="false" dtr="false" t="normal">P29+P61+P85+P197+P133+P165+P181+P213</f>
        <v>1056701.8499999999</v>
      </c>
      <c r="Q21" s="49" t="n">
        <f aca="false" ca="false" dt2D="false" dtr="false" t="normal">Q29+Q61+Q85+Q197+Q133+Q165+Q181+Q213</f>
        <v>1028784.07</v>
      </c>
      <c r="R21" s="58" t="n"/>
      <c r="S21" s="72" t="n"/>
    </row>
    <row customFormat="true" customHeight="true" ht="17.5" outlineLevel="0" r="22" s="45">
      <c r="A22" s="70" t="s"/>
      <c r="B22" s="71" t="s"/>
      <c r="C22" s="47" t="s">
        <v>22</v>
      </c>
      <c r="D22" s="54" t="s">
        <v>23</v>
      </c>
      <c r="E22" s="48" t="n">
        <f aca="false" ca="false" dt2D="false" dtr="false" t="normal">F22+G22+H22+I22+J22+K22+L22+M22+N22+O22+P22+Q22</f>
        <v>8679822.921500001</v>
      </c>
      <c r="F22" s="48" t="n">
        <f aca="false" ca="false" dt2D="false" dtr="false" t="normal">F30+F62+F86+F198+F134+F166+F182</f>
        <v>397562.3846</v>
      </c>
      <c r="G22" s="48" t="n">
        <f aca="false" ca="false" dt2D="false" dtr="false" t="normal">G30+G62+G86+G198+G134+G166+G182</f>
        <v>506228.72834000003</v>
      </c>
      <c r="H22" s="48" t="n">
        <f aca="false" ca="false" dt2D="false" dtr="false" t="normal">H30+H62+H86+H198+H134+H166+H182</f>
        <v>452623.58965999994</v>
      </c>
      <c r="I22" s="48" t="n">
        <f aca="false" ca="false" dt2D="false" dtr="false" t="normal">I30+I62+I86+I198+I134+I166+I182</f>
        <v>449165.55806</v>
      </c>
      <c r="J22" s="48" t="n">
        <f aca="false" ca="false" dt2D="false" dtr="false" t="normal">J30+J62+J86+J198+J134+J166+J182</f>
        <v>594707.30922</v>
      </c>
      <c r="K22" s="48" t="n">
        <f aca="false" ca="false" dt2D="false" dtr="false" t="normal">K30+K62+K86+K198+K134+K166+K182</f>
        <v>769514.05964</v>
      </c>
      <c r="L22" s="48" t="n">
        <f aca="false" ca="false" dt2D="false" dtr="false" t="normal">L30+L62+L86+L198+L134+L166+L182</f>
        <v>944187.64587</v>
      </c>
      <c r="M22" s="48" t="n">
        <f aca="false" ca="false" dt2D="false" dtr="false" t="normal">M30+M62+M86+M198+M134+M166+M182</f>
        <v>1099637.14912</v>
      </c>
      <c r="N22" s="48" t="n">
        <f aca="false" ca="false" dt2D="false" dtr="false" t="normal">N30+N62+N86+N198+N134+N166+N182+N214</f>
        <v>879970.7420800001</v>
      </c>
      <c r="O22" s="49" t="n">
        <f aca="false" ca="false" dt2D="false" dtr="false" t="normal">O30+O62+O86+O198+O134+O166+O182+O214</f>
        <v>876195.63158</v>
      </c>
      <c r="P22" s="49" t="n">
        <f aca="false" ca="false" dt2D="false" dtr="false" t="normal">P30+P62+P86+P198+P134+P166+P182+P214</f>
        <v>874247.89149</v>
      </c>
      <c r="Q22" s="49" t="n">
        <f aca="false" ca="false" dt2D="false" dtr="false" t="normal">Q30+Q62+Q86+Q198+Q134+Q166+Q182+Q214</f>
        <v>835782.2318399999</v>
      </c>
      <c r="R22" s="55" t="n"/>
      <c r="S22" s="73" t="n"/>
    </row>
    <row customFormat="true" customHeight="true" ht="19.5" outlineLevel="0" r="23" s="45">
      <c r="A23" s="70" t="s"/>
      <c r="B23" s="71" t="s"/>
      <c r="C23" s="47" t="s">
        <v>13</v>
      </c>
      <c r="D23" s="54" t="n"/>
      <c r="E23" s="48" t="n">
        <f aca="false" ca="false" dt2D="false" dtr="false" t="normal">F23+G23+H23+I23+J23+K23+L23+M23+N23+O23+P23+Q23</f>
        <v>0</v>
      </c>
      <c r="F23" s="48" t="n">
        <f aca="false" ca="false" dt2D="false" dtr="false" t="normal">F31+F63+F87+F199</f>
        <v>0</v>
      </c>
      <c r="G23" s="48" t="n">
        <f aca="false" ca="false" dt2D="false" dtr="false" t="normal">G31+G63+G87+G199</f>
        <v>0</v>
      </c>
      <c r="H23" s="48" t="n">
        <f aca="false" ca="false" dt2D="false" dtr="false" t="normal">H31+H63+H87+H199</f>
        <v>0</v>
      </c>
      <c r="I23" s="48" t="n">
        <f aca="false" ca="false" dt2D="false" dtr="false" t="normal">I31+I63+I87+I199</f>
        <v>0</v>
      </c>
      <c r="J23" s="48" t="n">
        <f aca="false" ca="false" dt2D="false" dtr="false" t="normal">J31+J63+J87+J199</f>
        <v>0</v>
      </c>
      <c r="K23" s="48" t="n">
        <f aca="false" ca="false" dt2D="false" dtr="false" t="normal">K31+K63+K87+K199</f>
        <v>0</v>
      </c>
      <c r="L23" s="48" t="n">
        <f aca="false" ca="false" dt2D="false" dtr="false" t="normal">L31+L63+L87+L199</f>
        <v>0</v>
      </c>
      <c r="M23" s="48" t="n">
        <f aca="false" ca="false" dt2D="false" dtr="false" t="normal">M31+M63+M87+M199</f>
        <v>0</v>
      </c>
      <c r="N23" s="48" t="n">
        <f aca="false" ca="false" dt2D="false" dtr="false" t="normal">N31+N63+N87+N199</f>
        <v>0</v>
      </c>
      <c r="O23" s="49" t="n">
        <f aca="false" ca="false" dt2D="false" dtr="false" t="normal">O31+O63+O87+O199</f>
        <v>0</v>
      </c>
      <c r="P23" s="49" t="n">
        <f aca="false" ca="false" dt2D="false" dtr="false" t="normal">P31+P63+P87+P199</f>
        <v>0</v>
      </c>
      <c r="Q23" s="49" t="n">
        <f aca="false" ca="false" dt2D="false" dtr="false" t="normal">Q31+Q63+Q87+Q199</f>
        <v>0</v>
      </c>
      <c r="R23" s="58" t="n"/>
      <c r="S23" s="72" t="n"/>
    </row>
    <row customFormat="true" customHeight="true" ht="28.5" outlineLevel="0" r="24" s="45">
      <c r="A24" s="70" t="s"/>
      <c r="B24" s="71" t="s"/>
      <c r="C24" s="47" t="s">
        <v>14</v>
      </c>
      <c r="D24" s="54" t="n"/>
      <c r="E24" s="48" t="n">
        <f aca="false" ca="false" dt2D="false" dtr="false" t="normal">F24+G24+H24+I24+J24+K24+L24+M24+N24+O24+P24+Q24</f>
        <v>2851805.2299999995</v>
      </c>
      <c r="F24" s="48" t="n">
        <f aca="false" ca="false" dt2D="false" dtr="false" t="normal">F32+F64+F88+F200+F136+F168+F184</f>
        <v>1097289.07</v>
      </c>
      <c r="G24" s="48" t="n">
        <f aca="false" ca="false" dt2D="false" dtr="false" t="normal">G32+G64+G88+G200+G136+G168+G184</f>
        <v>1225148.15</v>
      </c>
      <c r="H24" s="48" t="n">
        <f aca="false" ca="false" dt2D="false" dtr="false" t="normal">H32+H64+H88+H200+H136+H168+H184</f>
        <v>0</v>
      </c>
      <c r="I24" s="48" t="n">
        <f aca="false" ca="false" dt2D="false" dtr="false" t="normal">I32+I64+I88+I200+I136+I168+I184</f>
        <v>0</v>
      </c>
      <c r="J24" s="48" t="n">
        <f aca="false" ca="false" dt2D="false" dtr="false" t="normal">J32+J64+J88+J200+J136+J168+J184</f>
        <v>0</v>
      </c>
      <c r="K24" s="48" t="n">
        <f aca="false" ca="false" dt2D="false" dtr="false" t="normal">K32+K64+K88+K200+K136+K168+K184</f>
        <v>64878.91</v>
      </c>
      <c r="L24" s="48" t="n">
        <f aca="false" ca="false" dt2D="false" dtr="false" t="normal">L32+L64+L88+L200+L136+L168+L184</f>
        <v>140452.9</v>
      </c>
      <c r="M24" s="48" t="n">
        <f aca="false" ca="false" dt2D="false" dtr="false" t="normal">M32+M64+M88+M200+M136+M168+M184</f>
        <v>213750.3</v>
      </c>
      <c r="N24" s="48" t="n">
        <f aca="false" ca="false" dt2D="false" dtr="false" t="normal">N32+N64+N88+N200+N136+N168+N184</f>
        <v>94781.5</v>
      </c>
      <c r="O24" s="49" t="n">
        <f aca="false" ca="false" dt2D="false" dtr="false" t="normal">O32+O64+O88+O200+O136+O168+O184</f>
        <v>15504.4</v>
      </c>
      <c r="P24" s="49" t="n">
        <f aca="false" ca="false" dt2D="false" dtr="false" t="normal">P32+P64+P88+P200+P136+P168+P184</f>
        <v>0</v>
      </c>
      <c r="Q24" s="49" t="n">
        <f aca="false" ca="false" dt2D="false" dtr="false" t="normal">Q32+Q64+Q88+Q200+Q136+Q168+Q184</f>
        <v>0</v>
      </c>
      <c r="R24" s="58" t="n"/>
      <c r="S24" s="72" t="n"/>
    </row>
    <row customFormat="true" customHeight="true" ht="19" outlineLevel="0" r="25" s="45">
      <c r="A25" s="70" t="s"/>
      <c r="B25" s="71" t="s"/>
      <c r="C25" s="47" t="s">
        <v>17</v>
      </c>
      <c r="D25" s="54" t="n"/>
      <c r="E25" s="48" t="n">
        <f aca="false" ca="false" dt2D="false" dtr="false" t="normal">F25+G25+H25+I25+J25+K25+L25+M25+N25+O25+P25+Q25</f>
        <v>0</v>
      </c>
      <c r="F25" s="48" t="n">
        <f aca="false" ca="false" dt2D="false" dtr="false" t="normal">F33+F65+F89</f>
        <v>0</v>
      </c>
      <c r="G25" s="48" t="n">
        <f aca="false" ca="false" dt2D="false" dtr="false" t="normal">G33+G65+G89</f>
        <v>0</v>
      </c>
      <c r="H25" s="48" t="n">
        <f aca="false" ca="false" dt2D="false" dtr="false" t="normal">H33+H65+H89</f>
        <v>0</v>
      </c>
      <c r="I25" s="48" t="n">
        <f aca="false" ca="false" dt2D="false" dtr="false" t="normal">I33+I65+I89</f>
        <v>0</v>
      </c>
      <c r="J25" s="48" t="n">
        <f aca="false" ca="false" dt2D="false" dtr="false" t="normal">J33+J65+J89</f>
        <v>0</v>
      </c>
      <c r="K25" s="48" t="n">
        <f aca="false" ca="false" dt2D="false" dtr="false" t="normal">K33+K65+K89</f>
        <v>0</v>
      </c>
      <c r="L25" s="48" t="n">
        <f aca="false" ca="false" dt2D="false" dtr="false" t="normal">L33+L65+L89</f>
        <v>0</v>
      </c>
      <c r="M25" s="48" t="n">
        <f aca="false" ca="false" dt2D="false" dtr="false" t="normal">M33+M65+M89</f>
        <v>0</v>
      </c>
      <c r="N25" s="48" t="n">
        <f aca="false" ca="false" dt2D="false" dtr="false" t="normal">N33+N65+N89</f>
        <v>0</v>
      </c>
      <c r="O25" s="49" t="n">
        <f aca="false" ca="false" dt2D="false" dtr="false" t="normal">O33+O65+O89</f>
        <v>0</v>
      </c>
      <c r="P25" s="49" t="n">
        <f aca="false" ca="false" dt2D="false" dtr="false" t="normal">P33+P65+P89</f>
        <v>0</v>
      </c>
      <c r="Q25" s="49" t="n">
        <f aca="false" ca="false" dt2D="false" dtr="false" t="normal">Q33+Q65+Q89</f>
        <v>0</v>
      </c>
      <c r="R25" s="58" t="n"/>
    </row>
    <row customFormat="true" customHeight="true" ht="29.5" outlineLevel="0" r="26" s="45">
      <c r="A26" s="70" t="s"/>
      <c r="B26" s="71" t="s"/>
      <c r="C26" s="47" t="s">
        <v>18</v>
      </c>
      <c r="D26" s="54" t="n"/>
      <c r="E26" s="48" t="n">
        <f aca="false" ca="false" dt2D="false" dtr="false" t="normal">F26+G26+H26+I26+J26+K26+L26+M26+N26+O26+P26+Q26</f>
        <v>0</v>
      </c>
      <c r="F26" s="48" t="n">
        <f aca="false" ca="false" dt2D="false" dtr="false" t="normal">F34+F66+F90</f>
        <v>0</v>
      </c>
      <c r="G26" s="48" t="n">
        <f aca="false" ca="false" dt2D="false" dtr="false" t="normal">G34+G66+G90</f>
        <v>0</v>
      </c>
      <c r="H26" s="48" t="n">
        <f aca="false" ca="false" dt2D="false" dtr="false" t="normal">H34+H66+H90</f>
        <v>0</v>
      </c>
      <c r="I26" s="48" t="n">
        <f aca="false" ca="false" dt2D="false" dtr="false" t="normal">I34+I66+I90</f>
        <v>0</v>
      </c>
      <c r="J26" s="48" t="n">
        <f aca="false" ca="false" dt2D="false" dtr="false" t="normal">J34+J66+J90</f>
        <v>0</v>
      </c>
      <c r="K26" s="48" t="n">
        <f aca="false" ca="false" dt2D="false" dtr="false" t="normal">K34+K66+K90</f>
        <v>0</v>
      </c>
      <c r="L26" s="48" t="n">
        <f aca="false" ca="false" dt2D="false" dtr="false" t="normal">L34+L66+L90</f>
        <v>0</v>
      </c>
      <c r="M26" s="48" t="n">
        <f aca="false" ca="false" dt2D="false" dtr="false" t="normal">M34+M66+M90</f>
        <v>0</v>
      </c>
      <c r="N26" s="48" t="n">
        <f aca="false" ca="false" dt2D="false" dtr="false" t="normal">N34+N66+N90</f>
        <v>0</v>
      </c>
      <c r="O26" s="49" t="n">
        <f aca="false" ca="false" dt2D="false" dtr="false" t="normal">O34+O66+O90</f>
        <v>0</v>
      </c>
      <c r="P26" s="49" t="n">
        <f aca="false" ca="false" dt2D="false" dtr="false" t="normal">P34+P66+P90</f>
        <v>0</v>
      </c>
      <c r="Q26" s="49" t="n">
        <f aca="false" ca="false" dt2D="false" dtr="false" t="normal">Q34+Q66+Q90</f>
        <v>0</v>
      </c>
      <c r="R26" s="58" t="n"/>
    </row>
    <row customFormat="true" customHeight="true" ht="29.5" outlineLevel="0" r="27" s="45">
      <c r="A27" s="74" t="s"/>
      <c r="B27" s="75" t="s"/>
      <c r="C27" s="47" t="s">
        <v>24</v>
      </c>
      <c r="D27" s="54" t="n"/>
      <c r="E27" s="48" t="n">
        <f aca="false" ca="false" dt2D="false" dtr="false" t="normal">F27+G27+H27+I27+J27+K27+L27+M27+N27+O27+P27+Q27</f>
        <v>0</v>
      </c>
      <c r="F27" s="48" t="n">
        <f aca="false" ca="false" dt2D="false" dtr="false" t="normal">F35+F67+F91</f>
        <v>0</v>
      </c>
      <c r="G27" s="48" t="n">
        <f aca="false" ca="false" dt2D="false" dtr="false" t="normal">G35+G67+G91</f>
        <v>0</v>
      </c>
      <c r="H27" s="48" t="n">
        <f aca="false" ca="false" dt2D="false" dtr="false" t="normal">H35+H67+H91</f>
        <v>0</v>
      </c>
      <c r="I27" s="48" t="n">
        <f aca="false" ca="false" dt2D="false" dtr="false" t="normal">I35+I67+I91</f>
        <v>0</v>
      </c>
      <c r="J27" s="48" t="n">
        <f aca="false" ca="false" dt2D="false" dtr="false" t="normal">J35+J67+J91</f>
        <v>0</v>
      </c>
      <c r="K27" s="48" t="n">
        <f aca="false" ca="false" dt2D="false" dtr="false" t="normal">K35+K67+K91</f>
        <v>0</v>
      </c>
      <c r="L27" s="48" t="n">
        <f aca="false" ca="false" dt2D="false" dtr="false" t="normal">L35+L67+L91</f>
        <v>0</v>
      </c>
      <c r="M27" s="48" t="n">
        <f aca="false" ca="false" dt2D="false" dtr="false" t="normal">M35+M67+M91</f>
        <v>0</v>
      </c>
      <c r="N27" s="48" t="n">
        <f aca="false" ca="false" dt2D="false" dtr="false" t="normal">N35+N67+N91</f>
        <v>0</v>
      </c>
      <c r="O27" s="49" t="n">
        <f aca="false" ca="false" dt2D="false" dtr="false" t="normal">O35+O67+O91</f>
        <v>0</v>
      </c>
      <c r="P27" s="49" t="n">
        <f aca="false" ca="false" dt2D="false" dtr="false" t="normal">P35+P67+P91</f>
        <v>0</v>
      </c>
      <c r="Q27" s="49" t="n">
        <f aca="false" ca="false" dt2D="false" dtr="false" t="normal">Q35+Q67+Q91</f>
        <v>0</v>
      </c>
      <c r="R27" s="58" t="n"/>
    </row>
    <row customFormat="true" customHeight="true" ht="20.1499996185303" outlineLevel="0" r="28" s="45">
      <c r="A28" s="24" t="s">
        <v>25</v>
      </c>
      <c r="B28" s="68" t="s">
        <v>26</v>
      </c>
      <c r="C28" s="47" t="s">
        <v>10</v>
      </c>
      <c r="D28" s="32" t="n"/>
      <c r="E28" s="48" t="n">
        <f aca="false" ca="false" dt2D="false" dtr="false" t="normal">F28+G28+H28+I28+J28+K28+L28+M28+N28+O28+P28+Q28</f>
        <v>51179.804410000004</v>
      </c>
      <c r="F28" s="48" t="n">
        <f aca="false" ca="false" dt2D="false" dtr="false" t="normal">F29+F30+F31+F32+F33+F35</f>
        <v>9824.86065</v>
      </c>
      <c r="G28" s="48" t="n">
        <f aca="false" ca="false" dt2D="false" dtr="false" t="normal">G29+G30+G31+G32+G33+G35</f>
        <v>13553.99</v>
      </c>
      <c r="H28" s="48" t="n">
        <f aca="false" ca="false" dt2D="false" dtr="false" t="normal">H29+H30+H31+H32+H33+H35</f>
        <v>7009.67029</v>
      </c>
      <c r="I28" s="48" t="n">
        <f aca="false" ca="false" dt2D="false" dtr="false" t="normal">I29+I30+I31+I32+I33+I35</f>
        <v>9139.311679999999</v>
      </c>
      <c r="J28" s="48" t="n">
        <f aca="false" ca="false" dt2D="false" dtr="false" t="normal">J29+J30+J31+J32+J33+J35</f>
        <v>3287.4015900000004</v>
      </c>
      <c r="K28" s="48" t="n">
        <f aca="false" ca="false" dt2D="false" dtr="false" t="normal">K29+K30+K31+K32+K33+K35</f>
        <v>2699.46</v>
      </c>
      <c r="L28" s="48" t="n">
        <f aca="false" ca="false" dt2D="false" dtr="false" t="normal">L29+L30+L31+L32+L33+L35</f>
        <v>1299.59583</v>
      </c>
      <c r="M28" s="48" t="n">
        <f aca="false" ca="false" dt2D="false" dtr="false" t="normal">M29+M30+M31+M32+M33+M35</f>
        <v>1402.45437</v>
      </c>
      <c r="N28" s="48" t="n">
        <f aca="false" ca="false" dt2D="false" dtr="false" t="normal">N29+N30+N31+N32+N33+N35</f>
        <v>768.2</v>
      </c>
      <c r="O28" s="49" t="n">
        <f aca="false" ca="false" dt2D="false" dtr="false" t="normal">O29+O30+O31+O32+O33+O35</f>
        <v>731.62</v>
      </c>
      <c r="P28" s="49" t="n">
        <f aca="false" ca="false" dt2D="false" dtr="false" t="normal">P29+P30+P31+P32+P33+P35</f>
        <v>731.62</v>
      </c>
      <c r="Q28" s="49" t="n">
        <f aca="false" ca="false" dt2D="false" dtr="false" t="normal">Q29+Q30+Q31+Q32+Q33+Q35</f>
        <v>731.62</v>
      </c>
      <c r="R28" s="58" t="n"/>
    </row>
    <row customFormat="true" ht="15" outlineLevel="0" r="29" s="45">
      <c r="A29" s="76" t="s"/>
      <c r="B29" s="71" t="s"/>
      <c r="C29" s="47" t="s">
        <v>11</v>
      </c>
      <c r="D29" s="32" t="n"/>
      <c r="E29" s="48" t="n">
        <f aca="false" ca="false" dt2D="false" dtr="false" t="normal">F29+G29+H29+I29+J29+K29+L29+M29+N29+O29+P29+Q29</f>
        <v>0</v>
      </c>
      <c r="F29" s="48" t="n">
        <f aca="false" ca="false" dt2D="false" dtr="false" t="normal">F37+F45+F53</f>
        <v>0</v>
      </c>
      <c r="G29" s="48" t="n">
        <f aca="false" ca="false" dt2D="false" dtr="false" t="normal">G37+G45+G53</f>
        <v>0</v>
      </c>
      <c r="H29" s="48" t="n">
        <f aca="false" ca="false" dt2D="false" dtr="false" t="normal">H37+H45+H53</f>
        <v>0</v>
      </c>
      <c r="I29" s="48" t="n">
        <f aca="false" ca="false" dt2D="false" dtr="false" t="normal">I37+I45+I53</f>
        <v>0</v>
      </c>
      <c r="J29" s="48" t="n">
        <f aca="false" ca="false" dt2D="false" dtr="false" t="normal">J37+J45+J53</f>
        <v>0</v>
      </c>
      <c r="K29" s="48" t="n">
        <f aca="false" ca="false" dt2D="false" dtr="false" t="normal">K37+K45+K53</f>
        <v>0</v>
      </c>
      <c r="L29" s="48" t="n">
        <f aca="false" ca="false" dt2D="false" dtr="false" t="normal">L37+L45+L53</f>
        <v>0</v>
      </c>
      <c r="M29" s="48" t="n">
        <f aca="false" ca="false" dt2D="false" dtr="false" t="normal">M37+M45+M53</f>
        <v>0</v>
      </c>
      <c r="N29" s="48" t="n">
        <f aca="false" ca="false" dt2D="false" dtr="false" t="normal">N37+N45+N53</f>
        <v>0</v>
      </c>
      <c r="O29" s="49" t="n">
        <f aca="false" ca="false" dt2D="false" dtr="false" t="normal">O37+O45+O53</f>
        <v>0</v>
      </c>
      <c r="P29" s="49" t="n">
        <f aca="false" ca="false" dt2D="false" dtr="false" t="normal">P37+P45+P53</f>
        <v>0</v>
      </c>
      <c r="Q29" s="49" t="n">
        <f aca="false" ca="false" dt2D="false" dtr="false" t="normal">Q37+Q45+Q53</f>
        <v>0</v>
      </c>
      <c r="R29" s="58" t="n"/>
    </row>
    <row customFormat="true" ht="15" outlineLevel="0" r="30" s="45">
      <c r="A30" s="76" t="s"/>
      <c r="B30" s="71" t="s"/>
      <c r="C30" s="47" t="s">
        <v>22</v>
      </c>
      <c r="D30" s="54" t="s">
        <v>23</v>
      </c>
      <c r="E30" s="48" t="n">
        <f aca="false" ca="false" dt2D="false" dtr="false" t="normal">F30+G30+H30+I30+J30+K30+L30+M30+N30+O30+P30+Q30</f>
        <v>40584.914410000005</v>
      </c>
      <c r="F30" s="48" t="n">
        <f aca="false" ca="false" dt2D="false" dtr="false" t="normal">F38+F46+F54</f>
        <v>2589.86065</v>
      </c>
      <c r="G30" s="48" t="n">
        <f aca="false" ca="false" dt2D="false" dtr="false" t="normal">G38+G46+G54</f>
        <v>10194.1</v>
      </c>
      <c r="H30" s="48" t="n">
        <f aca="false" ca="false" dt2D="false" dtr="false" t="normal">H38+H46+H54</f>
        <v>7009.67029</v>
      </c>
      <c r="I30" s="48" t="n">
        <f aca="false" ca="false" dt2D="false" dtr="false" t="normal">I38+I46+I54</f>
        <v>9139.311679999999</v>
      </c>
      <c r="J30" s="48" t="n">
        <f aca="false" ca="false" dt2D="false" dtr="false" t="normal">J38+J46+J54</f>
        <v>3287.4015900000004</v>
      </c>
      <c r="K30" s="48" t="n">
        <f aca="false" ca="false" dt2D="false" dtr="false" t="normal">K38+K46+K54</f>
        <v>2699.46</v>
      </c>
      <c r="L30" s="48" t="n">
        <f aca="false" ca="false" dt2D="false" dtr="false" t="normal">L38+L46+L54</f>
        <v>1299.59583</v>
      </c>
      <c r="M30" s="48" t="n">
        <f aca="false" ca="false" dt2D="false" dtr="false" t="normal">M38+M46+M54</f>
        <v>1402.45437</v>
      </c>
      <c r="N30" s="48" t="n">
        <f aca="false" ca="false" dt2D="false" dtr="false" t="normal">N38+N46+N54</f>
        <v>768.2</v>
      </c>
      <c r="O30" s="49" t="n">
        <f aca="false" ca="false" dt2D="false" dtr="false" t="normal">O38+O46+O54</f>
        <v>731.62</v>
      </c>
      <c r="P30" s="49" t="n">
        <f aca="false" ca="false" dt2D="false" dtr="false" t="normal">P38+P46+P54</f>
        <v>731.62</v>
      </c>
      <c r="Q30" s="49" t="n">
        <f aca="false" ca="false" dt2D="false" dtr="false" t="normal">Q38+Q46+Q54</f>
        <v>731.62</v>
      </c>
      <c r="R30" s="58" t="n"/>
    </row>
    <row customFormat="true" ht="15" outlineLevel="0" r="31" s="45">
      <c r="A31" s="76" t="s"/>
      <c r="B31" s="71" t="s"/>
      <c r="C31" s="47" t="s">
        <v>13</v>
      </c>
      <c r="D31" s="54" t="n"/>
      <c r="E31" s="48" t="n">
        <f aca="false" ca="false" dt2D="false" dtr="false" t="normal">F31+G31+H31+I31+J31+K31+L31+M31+N31+O31+P31+Q31</f>
        <v>0</v>
      </c>
      <c r="F31" s="48" t="n">
        <f aca="false" ca="false" dt2D="false" dtr="false" t="normal">F39+F47+F55</f>
        <v>0</v>
      </c>
      <c r="G31" s="48" t="n">
        <f aca="false" ca="false" dt2D="false" dtr="false" t="normal">G39+G47+G55</f>
        <v>0</v>
      </c>
      <c r="H31" s="48" t="n">
        <f aca="false" ca="false" dt2D="false" dtr="false" t="normal">H39+H47+H55</f>
        <v>0</v>
      </c>
      <c r="I31" s="48" t="n">
        <f aca="false" ca="false" dt2D="false" dtr="false" t="normal">I39+I47+I55</f>
        <v>0</v>
      </c>
      <c r="J31" s="48" t="n">
        <f aca="false" ca="false" dt2D="false" dtr="false" t="normal">J39+J47+J55</f>
        <v>0</v>
      </c>
      <c r="K31" s="48" t="n">
        <f aca="false" ca="false" dt2D="false" dtr="false" t="normal">K39+K47+K55</f>
        <v>0</v>
      </c>
      <c r="L31" s="48" t="n">
        <f aca="false" ca="false" dt2D="false" dtr="false" t="normal">L39+L47+L55</f>
        <v>0</v>
      </c>
      <c r="M31" s="48" t="n">
        <f aca="false" ca="false" dt2D="false" dtr="false" t="normal">M39+M47+M55</f>
        <v>0</v>
      </c>
      <c r="N31" s="48" t="n">
        <f aca="false" ca="false" dt2D="false" dtr="false" t="normal">N39+N47+N55</f>
        <v>0</v>
      </c>
      <c r="O31" s="49" t="n">
        <f aca="false" ca="false" dt2D="false" dtr="false" t="normal">O39+O47+O55</f>
        <v>0</v>
      </c>
      <c r="P31" s="49" t="n">
        <f aca="false" ca="false" dt2D="false" dtr="false" t="normal">P39+P47+P55</f>
        <v>0</v>
      </c>
      <c r="Q31" s="49" t="n">
        <f aca="false" ca="false" dt2D="false" dtr="false" t="normal">Q39+Q47+Q55</f>
        <v>0</v>
      </c>
      <c r="R31" s="58" t="n"/>
    </row>
    <row customFormat="true" ht="30" outlineLevel="0" r="32" s="45">
      <c r="A32" s="76" t="s"/>
      <c r="B32" s="71" t="s"/>
      <c r="C32" s="47" t="s">
        <v>14</v>
      </c>
      <c r="D32" s="54" t="n"/>
      <c r="E32" s="48" t="n">
        <f aca="false" ca="false" dt2D="false" dtr="false" t="normal">F32+G32+H32+I32+J32+K32+L32+M32+N32+O32+P32+Q32</f>
        <v>10594.89</v>
      </c>
      <c r="F32" s="48" t="n">
        <f aca="false" ca="false" dt2D="false" dtr="false" t="normal">F40+F48+F56</f>
        <v>7235</v>
      </c>
      <c r="G32" s="48" t="n">
        <f aca="false" ca="false" dt2D="false" dtr="false" t="normal">G40+G48+G56</f>
        <v>3359.89</v>
      </c>
      <c r="H32" s="48" t="n">
        <f aca="false" ca="false" dt2D="false" dtr="false" t="normal">H40+H48+H56</f>
        <v>0</v>
      </c>
      <c r="I32" s="48" t="n">
        <f aca="false" ca="false" dt2D="false" dtr="false" t="normal">I40+I48+I56</f>
        <v>0</v>
      </c>
      <c r="J32" s="48" t="n">
        <f aca="false" ca="false" dt2D="false" dtr="false" t="normal">J40+J48+J56</f>
        <v>0</v>
      </c>
      <c r="K32" s="48" t="n">
        <f aca="false" ca="false" dt2D="false" dtr="false" t="normal">K40+K48+K56</f>
        <v>0</v>
      </c>
      <c r="L32" s="48" t="n">
        <f aca="false" ca="false" dt2D="false" dtr="false" t="normal">L40+L48+L56</f>
        <v>0</v>
      </c>
      <c r="M32" s="48" t="n">
        <f aca="false" ca="false" dt2D="false" dtr="false" t="normal">M40+M48+M56</f>
        <v>0</v>
      </c>
      <c r="N32" s="48" t="n">
        <f aca="false" ca="false" dt2D="false" dtr="false" t="normal">N40+N48+N56</f>
        <v>0</v>
      </c>
      <c r="O32" s="49" t="n">
        <f aca="false" ca="false" dt2D="false" dtr="false" t="normal">O40+O48+O56</f>
        <v>0</v>
      </c>
      <c r="P32" s="49" t="n">
        <f aca="false" ca="false" dt2D="false" dtr="false" t="normal">P40+P48+P56</f>
        <v>0</v>
      </c>
      <c r="Q32" s="49" t="n">
        <f aca="false" ca="false" dt2D="false" dtr="false" t="normal">Q40+Q48+Q56</f>
        <v>0</v>
      </c>
      <c r="R32" s="58" t="n"/>
    </row>
    <row customFormat="true" ht="15" outlineLevel="0" r="33" s="45">
      <c r="A33" s="76" t="s"/>
      <c r="B33" s="71" t="s"/>
      <c r="C33" s="47" t="s">
        <v>17</v>
      </c>
      <c r="D33" s="54" t="n"/>
      <c r="E33" s="48" t="n">
        <f aca="false" ca="false" dt2D="false" dtr="false" t="normal">F33+G33+H33+I33+J33+K33+L33+M33+N33+O33+P33+Q33</f>
        <v>0</v>
      </c>
      <c r="F33" s="48" t="n">
        <f aca="false" ca="false" dt2D="false" dtr="false" t="normal">F41+F49+F57</f>
        <v>0</v>
      </c>
      <c r="G33" s="48" t="n">
        <f aca="false" ca="false" dt2D="false" dtr="false" t="normal">G41+G49+G57</f>
        <v>0</v>
      </c>
      <c r="H33" s="48" t="n">
        <f aca="false" ca="false" dt2D="false" dtr="false" t="normal">H41+H49+H57</f>
        <v>0</v>
      </c>
      <c r="I33" s="48" t="n">
        <f aca="false" ca="false" dt2D="false" dtr="false" t="normal">I41+I49+I57</f>
        <v>0</v>
      </c>
      <c r="J33" s="48" t="n">
        <f aca="false" ca="false" dt2D="false" dtr="false" t="normal">J41+J49+J57</f>
        <v>0</v>
      </c>
      <c r="K33" s="48" t="n">
        <f aca="false" ca="false" dt2D="false" dtr="false" t="normal">K41+K49+K57</f>
        <v>0</v>
      </c>
      <c r="L33" s="48" t="n">
        <f aca="false" ca="false" dt2D="false" dtr="false" t="normal">L41+L49+L57</f>
        <v>0</v>
      </c>
      <c r="M33" s="48" t="n">
        <f aca="false" ca="false" dt2D="false" dtr="false" t="normal">M41+M49+M57</f>
        <v>0</v>
      </c>
      <c r="N33" s="48" t="n">
        <f aca="false" ca="false" dt2D="false" dtr="false" t="normal">N41+N49+N57</f>
        <v>0</v>
      </c>
      <c r="O33" s="49" t="n">
        <f aca="false" ca="false" dt2D="false" dtr="false" t="normal">O41+O49+O57</f>
        <v>0</v>
      </c>
      <c r="P33" s="49" t="n">
        <f aca="false" ca="false" dt2D="false" dtr="false" t="normal">P41+P49+P57</f>
        <v>0</v>
      </c>
      <c r="Q33" s="49" t="n">
        <f aca="false" ca="false" dt2D="false" dtr="false" t="normal">Q41+Q49+Q57</f>
        <v>0</v>
      </c>
      <c r="R33" s="58" t="n"/>
    </row>
    <row customFormat="true" ht="30" outlineLevel="0" r="34" s="45">
      <c r="A34" s="76" t="s"/>
      <c r="B34" s="71" t="s"/>
      <c r="C34" s="47" t="s">
        <v>18</v>
      </c>
      <c r="D34" s="54" t="n"/>
      <c r="E34" s="48" t="n">
        <f aca="false" ca="false" dt2D="false" dtr="false" t="normal">F34+G34+H34+I34+J34+K34+L34+M34+N34+O34+P34+Q34</f>
        <v>0</v>
      </c>
      <c r="F34" s="48" t="n">
        <f aca="false" ca="false" dt2D="false" dtr="false" t="normal">F42+F50+F58</f>
        <v>0</v>
      </c>
      <c r="G34" s="48" t="n">
        <f aca="false" ca="false" dt2D="false" dtr="false" t="normal">G42+G50+G58</f>
        <v>0</v>
      </c>
      <c r="H34" s="48" t="n">
        <f aca="false" ca="false" dt2D="false" dtr="false" t="normal">H42+H50+H58</f>
        <v>0</v>
      </c>
      <c r="I34" s="48" t="n">
        <f aca="false" ca="false" dt2D="false" dtr="false" t="normal">I42+I50+I58</f>
        <v>0</v>
      </c>
      <c r="J34" s="48" t="n">
        <f aca="false" ca="false" dt2D="false" dtr="false" t="normal">J42+J50+J58</f>
        <v>0</v>
      </c>
      <c r="K34" s="48" t="n">
        <f aca="false" ca="false" dt2D="false" dtr="false" t="normal">K42+K50+K58</f>
        <v>0</v>
      </c>
      <c r="L34" s="48" t="n">
        <f aca="false" ca="false" dt2D="false" dtr="false" t="normal">L42+L50+L58</f>
        <v>0</v>
      </c>
      <c r="M34" s="48" t="n">
        <f aca="false" ca="false" dt2D="false" dtr="false" t="normal">M42+M50+M58</f>
        <v>0</v>
      </c>
      <c r="N34" s="48" t="n">
        <f aca="false" ca="false" dt2D="false" dtr="false" t="normal">N42+N50+N58</f>
        <v>0</v>
      </c>
      <c r="O34" s="49" t="n">
        <f aca="false" ca="false" dt2D="false" dtr="false" t="normal">O42+O50+O58</f>
        <v>0</v>
      </c>
      <c r="P34" s="49" t="n">
        <f aca="false" ca="false" dt2D="false" dtr="false" t="normal">P42+P50+P58</f>
        <v>0</v>
      </c>
      <c r="Q34" s="49" t="n">
        <f aca="false" ca="false" dt2D="false" dtr="false" t="normal">Q42+Q50+Q58</f>
        <v>0</v>
      </c>
      <c r="R34" s="58" t="n"/>
    </row>
    <row customFormat="true" customHeight="true" ht="31.5" outlineLevel="0" r="35" s="45">
      <c r="A35" s="29" t="s"/>
      <c r="B35" s="75" t="s"/>
      <c r="C35" s="47" t="s">
        <v>24</v>
      </c>
      <c r="D35" s="54" t="n"/>
      <c r="E35" s="48" t="n">
        <f aca="false" ca="false" dt2D="false" dtr="false" t="normal">F35+G35+H35+I35+J35+K35+L35+M35+N35+O35+P35+Q35</f>
        <v>0</v>
      </c>
      <c r="F35" s="48" t="n">
        <f aca="false" ca="false" dt2D="false" dtr="false" t="normal">F43+F51+F59</f>
        <v>0</v>
      </c>
      <c r="G35" s="48" t="n">
        <f aca="false" ca="false" dt2D="false" dtr="false" t="normal">G43+G51+G59</f>
        <v>0</v>
      </c>
      <c r="H35" s="48" t="n">
        <f aca="false" ca="false" dt2D="false" dtr="false" t="normal">H43+H51+H59</f>
        <v>0</v>
      </c>
      <c r="I35" s="48" t="n">
        <f aca="false" ca="false" dt2D="false" dtr="false" t="normal">I43+I51+I59</f>
        <v>0</v>
      </c>
      <c r="J35" s="48" t="n">
        <f aca="false" ca="false" dt2D="false" dtr="false" t="normal">J43+J51+J59</f>
        <v>0</v>
      </c>
      <c r="K35" s="48" t="n">
        <f aca="false" ca="false" dt2D="false" dtr="false" t="normal">K43+K51+K59</f>
        <v>0</v>
      </c>
      <c r="L35" s="48" t="n">
        <f aca="false" ca="false" dt2D="false" dtr="false" t="normal">L43+L51+L59</f>
        <v>0</v>
      </c>
      <c r="M35" s="48" t="n">
        <f aca="false" ca="false" dt2D="false" dtr="false" t="normal">M43+M51+M59</f>
        <v>0</v>
      </c>
      <c r="N35" s="48" t="n">
        <f aca="false" ca="false" dt2D="false" dtr="false" t="normal">N43+N51+N59</f>
        <v>0</v>
      </c>
      <c r="O35" s="49" t="n">
        <f aca="false" ca="false" dt2D="false" dtr="false" t="normal">O43+O51+O59</f>
        <v>0</v>
      </c>
      <c r="P35" s="49" t="n">
        <f aca="false" ca="false" dt2D="false" dtr="false" t="normal">P43+P51+P59</f>
        <v>0</v>
      </c>
      <c r="Q35" s="49" t="n">
        <f aca="false" ca="false" dt2D="false" dtr="false" t="normal">Q43+Q51+Q59</f>
        <v>0</v>
      </c>
      <c r="R35" s="58" t="n"/>
    </row>
    <row customFormat="true" customHeight="true" ht="19.5" outlineLevel="0" r="36" s="45">
      <c r="A36" s="24" t="s">
        <v>27</v>
      </c>
      <c r="B36" s="68" t="s">
        <v>28</v>
      </c>
      <c r="C36" s="47" t="s">
        <v>10</v>
      </c>
      <c r="D36" s="32" t="n"/>
      <c r="E36" s="48" t="n">
        <f aca="false" ca="false" dt2D="false" dtr="false" t="normal">F36+G36+H36+I36+J36+K36+L36+M36+N36+O36+P36+Q36</f>
        <v>24711.571330000002</v>
      </c>
      <c r="F36" s="48" t="n">
        <f aca="false" ca="false" dt2D="false" dtr="false" t="normal">F37+F38+F39+F40+F41+F43</f>
        <v>7993.2</v>
      </c>
      <c r="G36" s="48" t="n">
        <f aca="false" ca="false" dt2D="false" dtr="false" t="normal">G37+G38+G39+G40+G41+G43</f>
        <v>12054.09</v>
      </c>
      <c r="H36" s="48" t="n">
        <f aca="false" ca="false" dt2D="false" dtr="false" t="normal">H37+H38+H39+H40+H41+H43</f>
        <v>1464.28133</v>
      </c>
      <c r="I36" s="48" t="n">
        <f aca="false" ca="false" dt2D="false" dtr="false" t="normal">I37+I38+I39+I40+I41+I43</f>
        <v>800</v>
      </c>
      <c r="J36" s="48" t="n">
        <f aca="false" ca="false" dt2D="false" dtr="false" t="normal">J37+J38+J39+J40+J41+J43</f>
        <v>800</v>
      </c>
      <c r="K36" s="48" t="n">
        <f aca="false" ca="false" dt2D="false" dtr="false" t="normal">K37+K38+K39+K40+K41+K43</f>
        <v>800</v>
      </c>
      <c r="L36" s="48" t="n">
        <f aca="false" ca="false" dt2D="false" dtr="false" t="normal">L37+L38+L39+L40+L41+L43</f>
        <v>800</v>
      </c>
      <c r="M36" s="48" t="n">
        <f aca="false" ca="false" dt2D="false" dtr="false" t="normal">M37+M38+M39+M40+M41+M43</f>
        <v>0</v>
      </c>
      <c r="N36" s="48" t="n">
        <f aca="false" ca="false" dt2D="false" dtr="false" t="normal">N37+N38+N39+N40+N41+N43</f>
        <v>0</v>
      </c>
      <c r="O36" s="49" t="n">
        <f aca="false" ca="false" dt2D="false" dtr="false" t="normal">O37+O38+O39+O40+O41+O43</f>
        <v>0</v>
      </c>
      <c r="P36" s="49" t="n">
        <f aca="false" ca="false" dt2D="false" dtr="false" t="normal">P37+P38+P39+P40+P41+P43</f>
        <v>0</v>
      </c>
      <c r="Q36" s="49" t="n">
        <f aca="false" ca="false" dt2D="false" dtr="false" t="normal">Q37+Q38+Q39+Q40+Q41+Q43</f>
        <v>0</v>
      </c>
      <c r="R36" s="58" t="n"/>
    </row>
    <row customFormat="true" customHeight="true" ht="15" outlineLevel="0" r="37" s="45">
      <c r="A37" s="76" t="s"/>
      <c r="B37" s="71" t="s"/>
      <c r="C37" s="47" t="s">
        <v>11</v>
      </c>
      <c r="D37" s="32" t="n"/>
      <c r="E37" s="48" t="n">
        <f aca="false" ca="false" dt2D="false" dtr="false" t="normal">F37+G37+H37+I37+J37+K37+L37+M37+N37+O37+P37+Q37</f>
        <v>0</v>
      </c>
      <c r="F37" s="48" t="n">
        <v>0</v>
      </c>
      <c r="G37" s="48" t="n">
        <v>0</v>
      </c>
      <c r="H37" s="48" t="n">
        <v>0</v>
      </c>
      <c r="I37" s="48" t="n">
        <v>0</v>
      </c>
      <c r="J37" s="48" t="n">
        <v>0</v>
      </c>
      <c r="K37" s="48" t="n">
        <v>0</v>
      </c>
      <c r="L37" s="48" t="n">
        <v>0</v>
      </c>
      <c r="M37" s="48" t="n">
        <v>0</v>
      </c>
      <c r="N37" s="48" t="n">
        <v>0</v>
      </c>
      <c r="O37" s="49" t="n">
        <v>0</v>
      </c>
      <c r="P37" s="49" t="n">
        <v>0</v>
      </c>
      <c r="Q37" s="49" t="n">
        <v>0</v>
      </c>
      <c r="R37" s="58" t="n"/>
    </row>
    <row customFormat="true" customHeight="true" ht="15" outlineLevel="0" r="38" s="45">
      <c r="A38" s="76" t="s"/>
      <c r="B38" s="71" t="s"/>
      <c r="C38" s="47" t="s">
        <v>22</v>
      </c>
      <c r="D38" s="54" t="n"/>
      <c r="E38" s="48" t="n">
        <f aca="false" ca="false" dt2D="false" dtr="false" t="normal">F38+G38+H38+I38+J38+K38+L38+M38+N38+O38+P38+Q38</f>
        <v>14116.681330000001</v>
      </c>
      <c r="F38" s="48" t="n">
        <v>758.2</v>
      </c>
      <c r="G38" s="48" t="n">
        <v>8694.2</v>
      </c>
      <c r="H38" s="48" t="n">
        <v>1464.28133</v>
      </c>
      <c r="I38" s="48" t="n">
        <v>800</v>
      </c>
      <c r="J38" s="48" t="n">
        <v>800</v>
      </c>
      <c r="K38" s="48" t="n">
        <v>800</v>
      </c>
      <c r="L38" s="48" t="n">
        <v>800</v>
      </c>
      <c r="M38" s="48" t="n">
        <v>0</v>
      </c>
      <c r="N38" s="48" t="n">
        <v>0</v>
      </c>
      <c r="O38" s="49" t="n">
        <v>0</v>
      </c>
      <c r="P38" s="49" t="n">
        <v>0</v>
      </c>
      <c r="Q38" s="49" t="n">
        <v>0</v>
      </c>
      <c r="R38" s="58" t="n"/>
    </row>
    <row customFormat="true" customHeight="true" ht="15" outlineLevel="0" r="39" s="45">
      <c r="A39" s="76" t="s"/>
      <c r="B39" s="71" t="s"/>
      <c r="C39" s="47" t="s">
        <v>13</v>
      </c>
      <c r="D39" s="54" t="n"/>
      <c r="E39" s="48" t="n">
        <f aca="false" ca="false" dt2D="false" dtr="false" t="normal">F39+G39+H39+I39+J39+K39+L39+M39+N39+O39+P39+Q39</f>
        <v>0</v>
      </c>
      <c r="F39" s="48" t="n">
        <v>0</v>
      </c>
      <c r="G39" s="48" t="n">
        <v>0</v>
      </c>
      <c r="H39" s="48" t="n">
        <v>0</v>
      </c>
      <c r="I39" s="48" t="n">
        <v>0</v>
      </c>
      <c r="J39" s="48" t="n">
        <v>0</v>
      </c>
      <c r="K39" s="48" t="n">
        <v>0</v>
      </c>
      <c r="L39" s="48" t="n">
        <v>0</v>
      </c>
      <c r="M39" s="48" t="n">
        <v>0</v>
      </c>
      <c r="N39" s="48" t="n">
        <v>0</v>
      </c>
      <c r="O39" s="49" t="n">
        <v>0</v>
      </c>
      <c r="P39" s="49" t="n">
        <v>0</v>
      </c>
      <c r="Q39" s="49" t="n">
        <v>0</v>
      </c>
    </row>
    <row customFormat="true" customHeight="true" ht="30" outlineLevel="0" r="40" s="45">
      <c r="A40" s="76" t="s"/>
      <c r="B40" s="71" t="s"/>
      <c r="C40" s="47" t="s">
        <v>14</v>
      </c>
      <c r="D40" s="54" t="n"/>
      <c r="E40" s="48" t="n">
        <f aca="false" ca="false" dt2D="false" dtr="false" t="normal">F40+G40+H40+I40+J40+K40+L40+M40+N40+O40+P40+Q40</f>
        <v>10594.89</v>
      </c>
      <c r="F40" s="48" t="n">
        <v>7235</v>
      </c>
      <c r="G40" s="48" t="n">
        <v>3359.89</v>
      </c>
      <c r="H40" s="48" t="n">
        <v>0</v>
      </c>
      <c r="I40" s="48" t="n">
        <v>0</v>
      </c>
      <c r="J40" s="48" t="n">
        <v>0</v>
      </c>
      <c r="K40" s="48" t="n">
        <v>0</v>
      </c>
      <c r="L40" s="48" t="n">
        <v>0</v>
      </c>
      <c r="M40" s="48" t="n">
        <v>0</v>
      </c>
      <c r="N40" s="48" t="n">
        <v>0</v>
      </c>
      <c r="O40" s="49" t="n">
        <v>0</v>
      </c>
      <c r="P40" s="49" t="n">
        <v>0</v>
      </c>
      <c r="Q40" s="49" t="n">
        <v>0</v>
      </c>
    </row>
    <row customFormat="true" customHeight="true" ht="15" outlineLevel="0" r="41" s="45">
      <c r="A41" s="76" t="s"/>
      <c r="B41" s="71" t="s"/>
      <c r="C41" s="47" t="s">
        <v>17</v>
      </c>
      <c r="D41" s="54" t="n"/>
      <c r="E41" s="48" t="n">
        <f aca="false" ca="false" dt2D="false" dtr="false" t="normal">F41+G41+H41+I41+J41+K41+L41+M41+N41+O41+P41+Q41</f>
        <v>0</v>
      </c>
      <c r="F41" s="48" t="n">
        <v>0</v>
      </c>
      <c r="G41" s="48" t="n">
        <v>0</v>
      </c>
      <c r="H41" s="48" t="n">
        <v>0</v>
      </c>
      <c r="I41" s="48" t="n">
        <v>0</v>
      </c>
      <c r="J41" s="48" t="n">
        <v>0</v>
      </c>
      <c r="K41" s="48" t="n">
        <v>0</v>
      </c>
      <c r="L41" s="48" t="n">
        <v>0</v>
      </c>
      <c r="M41" s="48" t="n">
        <v>0</v>
      </c>
      <c r="N41" s="48" t="n">
        <v>0</v>
      </c>
      <c r="O41" s="49" t="n">
        <v>0</v>
      </c>
      <c r="P41" s="49" t="n">
        <v>0</v>
      </c>
      <c r="Q41" s="49" t="n">
        <v>0</v>
      </c>
    </row>
    <row customFormat="true" customHeight="true" ht="30" outlineLevel="0" r="42" s="45">
      <c r="A42" s="76" t="s"/>
      <c r="B42" s="71" t="s"/>
      <c r="C42" s="47" t="s">
        <v>18</v>
      </c>
      <c r="D42" s="54" t="n"/>
      <c r="E42" s="48" t="n">
        <f aca="false" ca="false" dt2D="false" dtr="false" t="normal">F42+G42+H42+I42+J42+K42+L42+M42+N42+O42+P42+Q42</f>
        <v>0</v>
      </c>
      <c r="F42" s="48" t="n">
        <v>0</v>
      </c>
      <c r="G42" s="48" t="n">
        <v>0</v>
      </c>
      <c r="H42" s="48" t="n">
        <v>0</v>
      </c>
      <c r="I42" s="48" t="n">
        <v>0</v>
      </c>
      <c r="J42" s="48" t="n">
        <v>0</v>
      </c>
      <c r="K42" s="48" t="n">
        <v>0</v>
      </c>
      <c r="L42" s="48" t="n">
        <v>0</v>
      </c>
      <c r="M42" s="48" t="n">
        <v>0</v>
      </c>
      <c r="N42" s="48" t="n">
        <v>0</v>
      </c>
      <c r="O42" s="49" t="n">
        <v>0</v>
      </c>
      <c r="P42" s="49" t="n">
        <v>0</v>
      </c>
      <c r="Q42" s="49" t="n">
        <v>0</v>
      </c>
    </row>
    <row customFormat="true" customHeight="true" ht="30" outlineLevel="0" r="43" s="45">
      <c r="A43" s="29" t="s"/>
      <c r="B43" s="75" t="s"/>
      <c r="C43" s="47" t="s">
        <v>24</v>
      </c>
      <c r="D43" s="54" t="n"/>
      <c r="E43" s="48" t="n">
        <f aca="false" ca="false" dt2D="false" dtr="false" t="normal">F43+G43+H43+I43+J43+K43+L43+M43+N43+O43+P43+Q43</f>
        <v>0</v>
      </c>
      <c r="F43" s="48" t="n">
        <v>0</v>
      </c>
      <c r="G43" s="48" t="n">
        <v>0</v>
      </c>
      <c r="H43" s="48" t="n">
        <v>0</v>
      </c>
      <c r="I43" s="48" t="n">
        <v>0</v>
      </c>
      <c r="J43" s="48" t="n">
        <v>0</v>
      </c>
      <c r="K43" s="48" t="n">
        <v>0</v>
      </c>
      <c r="L43" s="48" t="n">
        <v>0</v>
      </c>
      <c r="M43" s="48" t="n">
        <v>0</v>
      </c>
      <c r="N43" s="48" t="n">
        <v>0</v>
      </c>
      <c r="O43" s="49" t="n">
        <v>0</v>
      </c>
      <c r="P43" s="49" t="n">
        <v>0</v>
      </c>
      <c r="Q43" s="49" t="n">
        <v>0</v>
      </c>
    </row>
    <row customFormat="true" customHeight="true" ht="18.6499996185303" outlineLevel="0" r="44" s="45">
      <c r="A44" s="24" t="s">
        <v>29</v>
      </c>
      <c r="B44" s="68" t="s">
        <v>30</v>
      </c>
      <c r="C44" s="47" t="s">
        <v>10</v>
      </c>
      <c r="D44" s="32" t="n"/>
      <c r="E44" s="48" t="n">
        <f aca="false" ca="false" dt2D="false" dtr="false" t="normal">F44+G44+H44+I44+J44+K44+L44+M44+N44+O44+P44+Q44</f>
        <v>4535.88943</v>
      </c>
      <c r="F44" s="48" t="n">
        <f aca="false" ca="false" dt2D="false" dtr="false" t="normal">F45+F46+F47+F48+F49+F51</f>
        <v>936.26065</v>
      </c>
      <c r="G44" s="48" t="n">
        <f aca="false" ca="false" dt2D="false" dtr="false" t="normal">G45+G46+G47+G48+G49+G51</f>
        <v>500</v>
      </c>
      <c r="H44" s="48" t="n">
        <f aca="false" ca="false" dt2D="false" dtr="false" t="normal">H45+H46+H47+H48+H49+H51</f>
        <v>499.8</v>
      </c>
      <c r="I44" s="48" t="n">
        <f aca="false" ca="false" dt2D="false" dtr="false" t="normal">I45+I46+I47+I48+I49+I51</f>
        <v>2199.87302</v>
      </c>
      <c r="J44" s="48" t="n">
        <f aca="false" ca="false" dt2D="false" dtr="false" t="normal">J45+J46+J47+J48+J49+J51</f>
        <v>199.95576</v>
      </c>
      <c r="K44" s="48" t="n">
        <f aca="false" ca="false" dt2D="false" dtr="false" t="normal">K45+K46+K47+K48+K49+K51</f>
        <v>200</v>
      </c>
      <c r="L44" s="48" t="n">
        <f aca="false" ca="false" dt2D="false" dtr="false" t="normal">L45+L46+L47+L48+L49+L51</f>
        <v>0</v>
      </c>
      <c r="M44" s="48" t="n">
        <f aca="false" ca="false" dt2D="false" dtr="false" t="normal">M45+M46+M47+M48+M49+M51</f>
        <v>0</v>
      </c>
      <c r="N44" s="48" t="n">
        <f aca="false" ca="false" dt2D="false" dtr="false" t="normal">N45+N46+N47+N48+N49+N51</f>
        <v>0</v>
      </c>
      <c r="O44" s="49" t="n">
        <f aca="false" ca="false" dt2D="false" dtr="false" t="normal">O45+O46+O47+O48+O49+O51</f>
        <v>0</v>
      </c>
      <c r="P44" s="49" t="n">
        <f aca="false" ca="false" dt2D="false" dtr="false" t="normal">P45+P46+P47+P48+P49+P51</f>
        <v>0</v>
      </c>
      <c r="Q44" s="49" t="n">
        <f aca="false" ca="false" dt2D="false" dtr="false" t="normal">Q45+Q46+Q47+Q48+Q49+Q51</f>
        <v>0</v>
      </c>
    </row>
    <row customFormat="true" customHeight="true" ht="15" outlineLevel="0" r="45" s="45">
      <c r="A45" s="76" t="s"/>
      <c r="B45" s="71" t="s"/>
      <c r="C45" s="47" t="s">
        <v>11</v>
      </c>
      <c r="D45" s="32" t="n"/>
      <c r="E45" s="48" t="n">
        <f aca="false" ca="false" dt2D="false" dtr="false" t="normal">F45+G45+H45+I45+J45+K45+L45+M45+N45+O45+P45+Q45</f>
        <v>0</v>
      </c>
      <c r="F45" s="48" t="n">
        <v>0</v>
      </c>
      <c r="G45" s="48" t="n">
        <v>0</v>
      </c>
      <c r="H45" s="48" t="n">
        <v>0</v>
      </c>
      <c r="I45" s="48" t="n">
        <v>0</v>
      </c>
      <c r="J45" s="48" t="n">
        <v>0</v>
      </c>
      <c r="K45" s="48" t="n">
        <v>0</v>
      </c>
      <c r="L45" s="48" t="n">
        <v>0</v>
      </c>
      <c r="M45" s="48" t="n">
        <v>0</v>
      </c>
      <c r="N45" s="48" t="n">
        <v>0</v>
      </c>
      <c r="O45" s="49" t="n">
        <v>0</v>
      </c>
      <c r="P45" s="49" t="n">
        <v>0</v>
      </c>
      <c r="Q45" s="49" t="n">
        <v>0</v>
      </c>
    </row>
    <row customFormat="true" customHeight="true" ht="15" outlineLevel="0" r="46" s="45">
      <c r="A46" s="76" t="s"/>
      <c r="B46" s="71" t="s"/>
      <c r="C46" s="47" t="s">
        <v>22</v>
      </c>
      <c r="D46" s="54" t="n"/>
      <c r="E46" s="48" t="n">
        <f aca="false" ca="false" dt2D="false" dtr="false" t="normal">F46+G46+H46+I46+J46+K46+L46+M46+N46+O46+P46+Q46</f>
        <v>4535.88943</v>
      </c>
      <c r="F46" s="48" t="n">
        <v>936.26065</v>
      </c>
      <c r="G46" s="48" t="n">
        <v>500</v>
      </c>
      <c r="H46" s="48" t="n">
        <v>499.8</v>
      </c>
      <c r="I46" s="48" t="n">
        <v>2199.87302</v>
      </c>
      <c r="J46" s="48" t="n">
        <v>199.95576</v>
      </c>
      <c r="K46" s="48" t="n">
        <v>200</v>
      </c>
      <c r="L46" s="48" t="n">
        <v>0</v>
      </c>
      <c r="M46" s="48" t="n">
        <v>0</v>
      </c>
      <c r="N46" s="48" t="n">
        <v>0</v>
      </c>
      <c r="O46" s="49" t="n">
        <v>0</v>
      </c>
      <c r="P46" s="49" t="n">
        <v>0</v>
      </c>
      <c r="Q46" s="49" t="n">
        <v>0</v>
      </c>
    </row>
    <row customFormat="true" customHeight="true" ht="15" outlineLevel="0" r="47" s="45">
      <c r="A47" s="76" t="s"/>
      <c r="B47" s="71" t="s"/>
      <c r="C47" s="47" t="s">
        <v>13</v>
      </c>
      <c r="D47" s="54" t="n"/>
      <c r="E47" s="48" t="n">
        <f aca="false" ca="false" dt2D="false" dtr="false" t="normal">F47+G47+H47+I47+J47+K47+L47+M47+N47+O47+P47+Q47</f>
        <v>0</v>
      </c>
      <c r="F47" s="48" t="n">
        <v>0</v>
      </c>
      <c r="G47" s="48" t="n">
        <v>0</v>
      </c>
      <c r="H47" s="48" t="n">
        <v>0</v>
      </c>
      <c r="I47" s="48" t="n">
        <v>0</v>
      </c>
      <c r="J47" s="48" t="n">
        <v>0</v>
      </c>
      <c r="K47" s="48" t="n">
        <v>0</v>
      </c>
      <c r="L47" s="48" t="n">
        <v>0</v>
      </c>
      <c r="M47" s="48" t="n">
        <v>0</v>
      </c>
      <c r="N47" s="48" t="n">
        <v>0</v>
      </c>
      <c r="O47" s="49" t="n">
        <v>0</v>
      </c>
      <c r="P47" s="49" t="n">
        <v>0</v>
      </c>
      <c r="Q47" s="49" t="n">
        <v>0</v>
      </c>
    </row>
    <row customFormat="true" customHeight="true" ht="30" outlineLevel="0" r="48" s="45">
      <c r="A48" s="76" t="s"/>
      <c r="B48" s="71" t="s"/>
      <c r="C48" s="47" t="s">
        <v>14</v>
      </c>
      <c r="D48" s="54" t="n"/>
      <c r="E48" s="48" t="n">
        <f aca="false" ca="false" dt2D="false" dtr="false" t="normal">F48+G48+H48+I48+J48+K48+L48+M48+N48+O48+P48+Q48</f>
        <v>0</v>
      </c>
      <c r="F48" s="48" t="n">
        <v>0</v>
      </c>
      <c r="G48" s="48" t="n">
        <v>0</v>
      </c>
      <c r="H48" s="48" t="n">
        <v>0</v>
      </c>
      <c r="I48" s="48" t="n">
        <v>0</v>
      </c>
      <c r="J48" s="48" t="n">
        <v>0</v>
      </c>
      <c r="K48" s="48" t="n">
        <v>0</v>
      </c>
      <c r="L48" s="48" t="n">
        <v>0</v>
      </c>
      <c r="M48" s="48" t="n">
        <v>0</v>
      </c>
      <c r="N48" s="48" t="n">
        <v>0</v>
      </c>
      <c r="O48" s="49" t="n">
        <v>0</v>
      </c>
      <c r="P48" s="49" t="n">
        <v>0</v>
      </c>
      <c r="Q48" s="49" t="n">
        <v>0</v>
      </c>
    </row>
    <row customFormat="true" customHeight="true" ht="18.6499996185303" outlineLevel="0" r="49" s="45">
      <c r="A49" s="76" t="s"/>
      <c r="B49" s="71" t="s"/>
      <c r="C49" s="47" t="s">
        <v>17</v>
      </c>
      <c r="D49" s="54" t="n"/>
      <c r="E49" s="48" t="n">
        <f aca="false" ca="false" dt2D="false" dtr="false" t="normal">F49+G49+H49+I49+J49+K49+L49+M49+N49+O49+P49+Q49</f>
        <v>0</v>
      </c>
      <c r="F49" s="48" t="n">
        <v>0</v>
      </c>
      <c r="G49" s="48" t="n">
        <v>0</v>
      </c>
      <c r="H49" s="48" t="n">
        <v>0</v>
      </c>
      <c r="I49" s="48" t="n">
        <v>0</v>
      </c>
      <c r="J49" s="48" t="n">
        <v>0</v>
      </c>
      <c r="K49" s="48" t="n">
        <v>0</v>
      </c>
      <c r="L49" s="48" t="n">
        <v>0</v>
      </c>
      <c r="M49" s="48" t="n">
        <v>0</v>
      </c>
      <c r="N49" s="48" t="n">
        <v>0</v>
      </c>
      <c r="O49" s="49" t="n">
        <v>0</v>
      </c>
      <c r="P49" s="49" t="n">
        <v>0</v>
      </c>
      <c r="Q49" s="49" t="n">
        <v>0</v>
      </c>
    </row>
    <row customFormat="true" customHeight="true" ht="30" outlineLevel="0" r="50" s="45">
      <c r="A50" s="76" t="s"/>
      <c r="B50" s="71" t="s"/>
      <c r="C50" s="47" t="s">
        <v>18</v>
      </c>
      <c r="D50" s="54" t="n"/>
      <c r="E50" s="48" t="n">
        <f aca="false" ca="false" dt2D="false" dtr="false" t="normal">F50+G50+H50+I50+J50+K50+L50+M50+N50+O50+P50+Q50</f>
        <v>0</v>
      </c>
      <c r="F50" s="48" t="n">
        <v>0</v>
      </c>
      <c r="G50" s="48" t="n">
        <v>0</v>
      </c>
      <c r="H50" s="48" t="n">
        <v>0</v>
      </c>
      <c r="I50" s="48" t="n">
        <v>0</v>
      </c>
      <c r="J50" s="48" t="n">
        <v>0</v>
      </c>
      <c r="K50" s="48" t="n">
        <v>0</v>
      </c>
      <c r="L50" s="48" t="n">
        <v>0</v>
      </c>
      <c r="M50" s="48" t="n">
        <v>0</v>
      </c>
      <c r="N50" s="48" t="n">
        <v>0</v>
      </c>
      <c r="O50" s="49" t="n">
        <v>0</v>
      </c>
      <c r="P50" s="49" t="n">
        <v>0</v>
      </c>
      <c r="Q50" s="49" t="n">
        <v>0</v>
      </c>
    </row>
    <row customFormat="true" customHeight="true" ht="30" outlineLevel="0" r="51" s="45">
      <c r="A51" s="29" t="s"/>
      <c r="B51" s="75" t="s"/>
      <c r="C51" s="47" t="s">
        <v>24</v>
      </c>
      <c r="D51" s="54" t="n"/>
      <c r="E51" s="48" t="n">
        <f aca="false" ca="false" dt2D="false" dtr="false" t="normal">F51+G51+H51+I51+J51+K51+L51+M51+N51+O51+P51+Q51</f>
        <v>0</v>
      </c>
      <c r="F51" s="48" t="n">
        <v>0</v>
      </c>
      <c r="G51" s="48" t="n">
        <v>0</v>
      </c>
      <c r="H51" s="48" t="n">
        <v>0</v>
      </c>
      <c r="I51" s="48" t="n">
        <v>0</v>
      </c>
      <c r="J51" s="48" t="n">
        <v>0</v>
      </c>
      <c r="K51" s="48" t="n">
        <v>0</v>
      </c>
      <c r="L51" s="48" t="n">
        <v>0</v>
      </c>
      <c r="M51" s="48" t="n">
        <v>0</v>
      </c>
      <c r="N51" s="48" t="n">
        <v>0</v>
      </c>
      <c r="O51" s="49" t="n">
        <v>0</v>
      </c>
      <c r="P51" s="49" t="n">
        <v>0</v>
      </c>
      <c r="Q51" s="49" t="n">
        <v>0</v>
      </c>
    </row>
    <row customFormat="true" customHeight="true" ht="19" outlineLevel="0" r="52" s="45">
      <c r="A52" s="24" t="s">
        <v>31</v>
      </c>
      <c r="B52" s="68" t="s">
        <v>32</v>
      </c>
      <c r="C52" s="47" t="s">
        <v>10</v>
      </c>
      <c r="D52" s="32" t="n"/>
      <c r="E52" s="48" t="n">
        <f aca="false" ca="false" dt2D="false" dtr="false" t="normal">F52+G52+H52+I52+J52+K52+L52+M52+N52+O52+P52+Q52</f>
        <v>21932.343649999995</v>
      </c>
      <c r="F52" s="48" t="n">
        <f aca="false" ca="false" dt2D="false" dtr="false" t="normal">F53+F54+F55+F56+F57+F59</f>
        <v>895.4</v>
      </c>
      <c r="G52" s="48" t="n">
        <f aca="false" ca="false" dt2D="false" dtr="false" t="normal">G53+G54+G55+G56+G57+G59</f>
        <v>999.9</v>
      </c>
      <c r="H52" s="48" t="n">
        <f aca="false" ca="false" dt2D="false" dtr="false" t="normal">H53+H54+H55+H56+H57+H59</f>
        <v>5045.58896</v>
      </c>
      <c r="I52" s="48" t="n">
        <f aca="false" ca="false" dt2D="false" dtr="false" t="normal">I53+I54+I55+I56+I57+I59</f>
        <v>6139.43866</v>
      </c>
      <c r="J52" s="48" t="n">
        <f aca="false" ca="false" dt2D="false" dtr="false" t="normal">J53+J54+J55+J56+J57+J59</f>
        <v>2287.44583</v>
      </c>
      <c r="K52" s="48" t="n">
        <f aca="false" ca="false" dt2D="false" dtr="false" t="normal">K53+K54+K55+K56+K57+K59</f>
        <v>1699.46</v>
      </c>
      <c r="L52" s="48" t="n">
        <f aca="false" ca="false" dt2D="false" dtr="false" t="normal">L53+L54+L55+L56+L57+L59</f>
        <v>499.59583</v>
      </c>
      <c r="M52" s="48" t="n">
        <f aca="false" ca="false" dt2D="false" dtr="false" t="normal">M53+M54+M55+M56+M57+M59</f>
        <v>1402.45437</v>
      </c>
      <c r="N52" s="48" t="n">
        <f aca="false" ca="false" dt2D="false" dtr="false" t="normal">N53+N54+N55+N56+N57+N59</f>
        <v>768.2</v>
      </c>
      <c r="O52" s="49" t="n">
        <f aca="false" ca="false" dt2D="false" dtr="false" t="normal">O53+O54+O55+O56+O57+O59</f>
        <v>731.62</v>
      </c>
      <c r="P52" s="49" t="n">
        <f aca="false" ca="false" dt2D="false" dtr="false" t="normal">P53+P54+P55+P56+P57+P59</f>
        <v>731.62</v>
      </c>
      <c r="Q52" s="49" t="n">
        <f aca="false" ca="false" dt2D="false" dtr="false" t="normal">Q53+Q54+Q55+Q56+Q57+Q59</f>
        <v>731.62</v>
      </c>
    </row>
    <row customFormat="true" customHeight="true" ht="15" outlineLevel="0" r="53" s="45">
      <c r="A53" s="76" t="s"/>
      <c r="B53" s="71" t="s"/>
      <c r="C53" s="47" t="s">
        <v>11</v>
      </c>
      <c r="D53" s="32" t="n"/>
      <c r="E53" s="48" t="n">
        <f aca="false" ca="false" dt2D="false" dtr="false" t="normal">F53+G53+H53+I53+J53+K53+L53+M53+N53+O53+P53+Q53</f>
        <v>0</v>
      </c>
      <c r="F53" s="48" t="n">
        <v>0</v>
      </c>
      <c r="G53" s="48" t="n">
        <v>0</v>
      </c>
      <c r="H53" s="48" t="n">
        <v>0</v>
      </c>
      <c r="I53" s="48" t="n">
        <v>0</v>
      </c>
      <c r="J53" s="48" t="n">
        <v>0</v>
      </c>
      <c r="K53" s="48" t="n">
        <v>0</v>
      </c>
      <c r="L53" s="48" t="n">
        <v>0</v>
      </c>
      <c r="M53" s="48" t="n">
        <v>0</v>
      </c>
      <c r="N53" s="48" t="n">
        <v>0</v>
      </c>
      <c r="O53" s="49" t="n">
        <v>0</v>
      </c>
      <c r="P53" s="49" t="n">
        <v>0</v>
      </c>
      <c r="Q53" s="49" t="n">
        <v>0</v>
      </c>
    </row>
    <row customFormat="true" customHeight="true" ht="15" outlineLevel="0" r="54" s="45">
      <c r="A54" s="76" t="s"/>
      <c r="B54" s="71" t="s"/>
      <c r="C54" s="47" t="s">
        <v>22</v>
      </c>
      <c r="D54" s="54" t="s">
        <v>23</v>
      </c>
      <c r="E54" s="48" t="n">
        <f aca="false" ca="false" dt2D="false" dtr="false" t="normal">F54+G54+H54+I54+J54+K54+L54+M54+N54+O54+P54+Q54</f>
        <v>21932.343649999995</v>
      </c>
      <c r="F54" s="48" t="n">
        <v>895.4</v>
      </c>
      <c r="G54" s="48" t="n">
        <v>999.9</v>
      </c>
      <c r="H54" s="48" t="n">
        <v>5045.58896</v>
      </c>
      <c r="I54" s="48" t="n">
        <v>6139.43866</v>
      </c>
      <c r="J54" s="48" t="n">
        <v>2287.44583</v>
      </c>
      <c r="K54" s="48" t="n">
        <v>1699.46</v>
      </c>
      <c r="L54" s="48" t="n">
        <v>499.59583</v>
      </c>
      <c r="M54" s="48" t="n">
        <v>1402.45437</v>
      </c>
      <c r="N54" s="48" t="n">
        <v>768.2</v>
      </c>
      <c r="O54" s="49" t="n">
        <v>731.62</v>
      </c>
      <c r="P54" s="49" t="n">
        <v>731.62</v>
      </c>
      <c r="Q54" s="49" t="n">
        <v>731.62</v>
      </c>
    </row>
    <row customFormat="true" customHeight="true" ht="15" outlineLevel="0" r="55" s="45">
      <c r="A55" s="76" t="s"/>
      <c r="B55" s="71" t="s"/>
      <c r="C55" s="47" t="s">
        <v>13</v>
      </c>
      <c r="D55" s="54" t="n"/>
      <c r="E55" s="48" t="n">
        <f aca="false" ca="false" dt2D="false" dtr="false" t="normal">F55+G55+H55+I55+J55+K55+L55+M55+N55+O55+P55+Q55</f>
        <v>0</v>
      </c>
      <c r="F55" s="48" t="n">
        <v>0</v>
      </c>
      <c r="G55" s="48" t="n">
        <v>0</v>
      </c>
      <c r="H55" s="48" t="n">
        <v>0</v>
      </c>
      <c r="I55" s="48" t="n">
        <v>0</v>
      </c>
      <c r="J55" s="48" t="n">
        <v>0</v>
      </c>
      <c r="K55" s="48" t="n">
        <v>0</v>
      </c>
      <c r="L55" s="48" t="n">
        <v>0</v>
      </c>
      <c r="M55" s="48" t="n">
        <v>0</v>
      </c>
      <c r="N55" s="48" t="n">
        <v>0</v>
      </c>
      <c r="O55" s="49" t="n">
        <v>0</v>
      </c>
      <c r="P55" s="49" t="n">
        <v>0</v>
      </c>
      <c r="Q55" s="49" t="n">
        <v>0</v>
      </c>
    </row>
    <row customFormat="true" customHeight="true" ht="30" outlineLevel="0" r="56" s="45">
      <c r="A56" s="76" t="s"/>
      <c r="B56" s="71" t="s"/>
      <c r="C56" s="47" t="s">
        <v>14</v>
      </c>
      <c r="D56" s="54" t="n"/>
      <c r="E56" s="48" t="n">
        <f aca="false" ca="false" dt2D="false" dtr="false" t="normal">F56+G56+H56+I56+J56+K56+L56+M56+N56+O56+P56+Q56</f>
        <v>0</v>
      </c>
      <c r="F56" s="48" t="n">
        <v>0</v>
      </c>
      <c r="G56" s="48" t="n">
        <v>0</v>
      </c>
      <c r="H56" s="48" t="n">
        <v>0</v>
      </c>
      <c r="I56" s="48" t="n">
        <v>0</v>
      </c>
      <c r="J56" s="48" t="n">
        <v>0</v>
      </c>
      <c r="K56" s="48" t="n">
        <v>0</v>
      </c>
      <c r="L56" s="48" t="n">
        <v>0</v>
      </c>
      <c r="M56" s="48" t="n">
        <v>0</v>
      </c>
      <c r="N56" s="48" t="n">
        <v>0</v>
      </c>
      <c r="O56" s="49" t="n">
        <v>0</v>
      </c>
      <c r="P56" s="49" t="n">
        <v>0</v>
      </c>
      <c r="Q56" s="49" t="n">
        <v>0</v>
      </c>
    </row>
    <row customFormat="true" customHeight="true" ht="15" outlineLevel="0" r="57" s="45">
      <c r="A57" s="76" t="s"/>
      <c r="B57" s="71" t="s"/>
      <c r="C57" s="47" t="s">
        <v>17</v>
      </c>
      <c r="D57" s="54" t="n"/>
      <c r="E57" s="48" t="n">
        <f aca="false" ca="false" dt2D="false" dtr="false" t="normal">F57+G57+H57+I57+J57+K57+L57+M57+N57+O57+P57+Q57</f>
        <v>0</v>
      </c>
      <c r="F57" s="48" t="n">
        <v>0</v>
      </c>
      <c r="G57" s="48" t="n">
        <v>0</v>
      </c>
      <c r="H57" s="48" t="n">
        <v>0</v>
      </c>
      <c r="I57" s="48" t="n">
        <v>0</v>
      </c>
      <c r="J57" s="48" t="n">
        <v>0</v>
      </c>
      <c r="K57" s="48" t="n">
        <v>0</v>
      </c>
      <c r="L57" s="48" t="n">
        <v>0</v>
      </c>
      <c r="M57" s="48" t="n">
        <v>0</v>
      </c>
      <c r="N57" s="48" t="n">
        <v>0</v>
      </c>
      <c r="O57" s="49" t="n">
        <v>0</v>
      </c>
      <c r="P57" s="49" t="n">
        <v>0</v>
      </c>
      <c r="Q57" s="49" t="n">
        <v>0</v>
      </c>
    </row>
    <row customFormat="true" customHeight="true" ht="30" outlineLevel="0" r="58" s="45">
      <c r="A58" s="76" t="s"/>
      <c r="B58" s="71" t="s"/>
      <c r="C58" s="47" t="s">
        <v>18</v>
      </c>
      <c r="D58" s="54" t="n"/>
      <c r="E58" s="48" t="n">
        <f aca="false" ca="false" dt2D="false" dtr="false" t="normal">F58+G58+H58+I58+J58+K58+L58+M58+N58+O58+P58+Q58</f>
        <v>0</v>
      </c>
      <c r="F58" s="48" t="n">
        <v>0</v>
      </c>
      <c r="G58" s="48" t="n">
        <v>0</v>
      </c>
      <c r="H58" s="48" t="n">
        <v>0</v>
      </c>
      <c r="I58" s="48" t="n">
        <v>0</v>
      </c>
      <c r="J58" s="48" t="n">
        <v>0</v>
      </c>
      <c r="K58" s="48" t="n">
        <v>0</v>
      </c>
      <c r="L58" s="48" t="n">
        <v>0</v>
      </c>
      <c r="M58" s="48" t="n">
        <v>0</v>
      </c>
      <c r="N58" s="48" t="n">
        <v>0</v>
      </c>
      <c r="O58" s="49" t="n">
        <v>0</v>
      </c>
      <c r="P58" s="49" t="n">
        <v>0</v>
      </c>
      <c r="Q58" s="49" t="n">
        <v>0</v>
      </c>
    </row>
    <row customFormat="true" customHeight="true" ht="32.1500015258789" outlineLevel="0" r="59" s="45">
      <c r="A59" s="29" t="s"/>
      <c r="B59" s="75" t="s"/>
      <c r="C59" s="47" t="s">
        <v>24</v>
      </c>
      <c r="D59" s="54" t="n"/>
      <c r="E59" s="48" t="n">
        <f aca="false" ca="false" dt2D="false" dtr="false" t="normal">F59+G59+H59+I59+J59+K59+L59+M59+N59+O59+P59+Q59</f>
        <v>0</v>
      </c>
      <c r="F59" s="48" t="n">
        <v>0</v>
      </c>
      <c r="G59" s="48" t="n">
        <v>0</v>
      </c>
      <c r="H59" s="48" t="n">
        <v>0</v>
      </c>
      <c r="I59" s="48" t="n">
        <v>0</v>
      </c>
      <c r="J59" s="48" t="n">
        <v>0</v>
      </c>
      <c r="K59" s="48" t="n">
        <v>0</v>
      </c>
      <c r="L59" s="48" t="n">
        <v>0</v>
      </c>
      <c r="M59" s="48" t="n">
        <v>0</v>
      </c>
      <c r="N59" s="48" t="n">
        <v>0</v>
      </c>
      <c r="O59" s="49" t="n">
        <v>0</v>
      </c>
      <c r="P59" s="49" t="n">
        <v>0</v>
      </c>
      <c r="Q59" s="49" t="n">
        <v>0</v>
      </c>
    </row>
    <row customFormat="true" customHeight="true" ht="26.1499996185303" outlineLevel="0" r="60" s="45">
      <c r="A60" s="24" t="s">
        <v>33</v>
      </c>
      <c r="B60" s="68" t="s">
        <v>34</v>
      </c>
      <c r="C60" s="47" t="s">
        <v>10</v>
      </c>
      <c r="D60" s="32" t="n"/>
      <c r="E60" s="48" t="n">
        <f aca="false" ca="false" dt2D="false" dtr="false" t="normal">F60+G60+H60+I60+J60+K60+L60+M60+N60+O60+P60+Q60</f>
        <v>9400303.22087</v>
      </c>
      <c r="F60" s="48" t="n">
        <f aca="false" ca="false" dt2D="false" dtr="false" t="normal">F61+F62+F63+F64+F65+F67</f>
        <v>1477137.0490700002</v>
      </c>
      <c r="G60" s="48" t="n">
        <f aca="false" ca="false" dt2D="false" dtr="false" t="normal">G61+G62+G63+G64+G65+G67</f>
        <v>1717360.4883400002</v>
      </c>
      <c r="H60" s="48" t="n">
        <f aca="false" ca="false" dt2D="false" dtr="false" t="normal">H61+H62+H63+H64+H65+H67</f>
        <v>445613.91936999996</v>
      </c>
      <c r="I60" s="48" t="n">
        <f aca="false" ca="false" dt2D="false" dtr="false" t="normal">I61+I62+I63+I64+I65+I67</f>
        <v>438649.54638</v>
      </c>
      <c r="J60" s="48" t="n">
        <f aca="false" ca="false" dt2D="false" dtr="false" t="normal">J61+J62+J63+J64+J65+J67</f>
        <v>590560.50763</v>
      </c>
      <c r="K60" s="48" t="n">
        <f aca="false" ca="false" dt2D="false" dtr="false" t="normal">K61+K62+K63+K64+K65+K67</f>
        <v>616521.4096400001</v>
      </c>
      <c r="L60" s="48" t="n">
        <f aca="false" ca="false" dt2D="false" dtr="false" t="normal">L61+L62+L63+L64+L65+L67</f>
        <v>1044772.83979</v>
      </c>
      <c r="M60" s="48" t="n">
        <f aca="false" ca="false" dt2D="false" dtr="false" t="normal">M61+M62+M63+M64+M65+M67</f>
        <v>972582.31556</v>
      </c>
      <c r="N60" s="48" t="n">
        <f aca="false" ca="false" dt2D="false" dtr="false" t="normal">N61+N62+N63+N64+N65+N67</f>
        <v>608826.64655</v>
      </c>
      <c r="O60" s="49" t="n">
        <f aca="false" ca="false" dt2D="false" dtr="false" t="normal">O61+O62+O63+O64+O65+O67</f>
        <v>500967.11851000006</v>
      </c>
      <c r="P60" s="49" t="n">
        <f aca="false" ca="false" dt2D="false" dtr="false" t="normal">P61+P62+P63+P64+P65+P67</f>
        <v>489589.55757</v>
      </c>
      <c r="Q60" s="49" t="n">
        <f aca="false" ca="false" dt2D="false" dtr="false" t="normal">Q61+Q62+Q63+Q64+Q65+Q67</f>
        <v>497721.82246</v>
      </c>
    </row>
    <row customFormat="true" customHeight="true" ht="24.6499996185303" outlineLevel="0" r="61" s="45">
      <c r="A61" s="76" t="s"/>
      <c r="B61" s="71" t="s"/>
      <c r="C61" s="47" t="s">
        <v>11</v>
      </c>
      <c r="D61" s="32" t="n">
        <v>814</v>
      </c>
      <c r="E61" s="48" t="n">
        <f aca="false" ca="false" dt2D="false" dtr="false" t="normal">F61+G61+H61+I61+J61+K61+L61+M61+N61+O61+P61+Q61</f>
        <v>317739.67216</v>
      </c>
      <c r="F61" s="48" t="n">
        <f aca="false" ca="false" dt2D="false" dtr="false" t="normal">F69+F77</f>
        <v>0</v>
      </c>
      <c r="G61" s="48" t="n">
        <f aca="false" ca="false" dt2D="false" dtr="false" t="normal">G69+G77</f>
        <v>0</v>
      </c>
      <c r="H61" s="48" t="n">
        <f aca="false" ca="false" dt2D="false" dtr="false" t="normal">H69+H77</f>
        <v>0</v>
      </c>
      <c r="I61" s="48" t="n">
        <f aca="false" ca="false" dt2D="false" dtr="false" t="normal">I69+I77</f>
        <v>0</v>
      </c>
      <c r="J61" s="48" t="n">
        <f aca="false" ca="false" dt2D="false" dtr="false" t="normal">J69+J77</f>
        <v>0</v>
      </c>
      <c r="K61" s="48" t="n">
        <f aca="false" ca="false" dt2D="false" dtr="false" t="normal">K69+K77</f>
        <v>0</v>
      </c>
      <c r="L61" s="48" t="n">
        <f aca="false" ca="false" dt2D="false" dtr="false" t="normal">L69+L77</f>
        <v>270531.56042</v>
      </c>
      <c r="M61" s="48" t="n">
        <f aca="false" ca="false" dt2D="false" dtr="false" t="normal">M69+M77</f>
        <v>47196.97174</v>
      </c>
      <c r="N61" s="48" t="n">
        <f aca="false" ca="false" dt2D="false" dtr="false" t="normal">N69+N77</f>
        <v>11.14</v>
      </c>
      <c r="O61" s="49" t="n">
        <f aca="false" ca="false" dt2D="false" dtr="false" t="normal">O69+O77</f>
        <v>0</v>
      </c>
      <c r="P61" s="49" t="n">
        <f aca="false" ca="false" dt2D="false" dtr="false" t="normal">P69+P77</f>
        <v>0</v>
      </c>
      <c r="Q61" s="49" t="n">
        <f aca="false" ca="false" dt2D="false" dtr="false" t="normal">Q69+Q77</f>
        <v>0</v>
      </c>
    </row>
    <row customFormat="true" customHeight="true" ht="23.1499996185303" outlineLevel="0" r="62" s="45">
      <c r="A62" s="76" t="s"/>
      <c r="B62" s="71" t="s"/>
      <c r="C62" s="47" t="s">
        <v>22</v>
      </c>
      <c r="D62" s="54" t="s">
        <v>23</v>
      </c>
      <c r="E62" s="48" t="n">
        <f aca="false" ca="false" dt2D="false" dtr="false" t="normal">F62+G62+H62+I62+J62+K62+L62+M62+N62+O62+P62+Q62</f>
        <v>6241353.208710001</v>
      </c>
      <c r="F62" s="48" t="n">
        <f aca="false" ca="false" dt2D="false" dtr="false" t="normal">F70+F78</f>
        <v>387082.97907</v>
      </c>
      <c r="G62" s="48" t="n">
        <f aca="false" ca="false" dt2D="false" dtr="false" t="normal">G70+G78</f>
        <v>495572.22834000003</v>
      </c>
      <c r="H62" s="48" t="n">
        <f aca="false" ca="false" dt2D="false" dtr="false" t="normal">H70+H78</f>
        <v>445613.91936999996</v>
      </c>
      <c r="I62" s="48" t="n">
        <f aca="false" ca="false" dt2D="false" dtr="false" t="normal">I70+I78</f>
        <v>438649.54638</v>
      </c>
      <c r="J62" s="48" t="n">
        <f aca="false" ca="false" dt2D="false" dtr="false" t="normal">J70+J78</f>
        <v>590560.50763</v>
      </c>
      <c r="K62" s="48" t="n">
        <f aca="false" ca="false" dt2D="false" dtr="false" t="normal">K70+K78</f>
        <v>551642.49964</v>
      </c>
      <c r="L62" s="48" t="n">
        <f aca="false" ca="false" dt2D="false" dtr="false" t="normal">L70+L78</f>
        <v>633788.37937</v>
      </c>
      <c r="M62" s="48" t="n">
        <f aca="false" ca="false" dt2D="false" dtr="false" t="normal">M70+M78</f>
        <v>711635.04382</v>
      </c>
      <c r="N62" s="48" t="n">
        <f aca="false" ca="false" dt2D="false" dtr="false" t="normal">N70+N78</f>
        <v>514034.00655</v>
      </c>
      <c r="O62" s="49" t="n">
        <f aca="false" ca="false" dt2D="false" dtr="false" t="normal">O70+O78</f>
        <v>485462.71851000004</v>
      </c>
      <c r="P62" s="49" t="n">
        <f aca="false" ca="false" dt2D="false" dtr="false" t="normal">P70+P78</f>
        <v>489589.55757</v>
      </c>
      <c r="Q62" s="49" t="n">
        <f aca="false" ca="false" dt2D="false" dtr="false" t="normal">Q70+Q78</f>
        <v>497721.82246</v>
      </c>
      <c r="R62" s="50" t="n"/>
      <c r="S62" s="50" t="n"/>
    </row>
    <row customFormat="true" customHeight="true" ht="23.25" outlineLevel="0" r="63" s="45">
      <c r="A63" s="76" t="s"/>
      <c r="B63" s="71" t="s"/>
      <c r="C63" s="47" t="s">
        <v>13</v>
      </c>
      <c r="D63" s="54" t="n"/>
      <c r="E63" s="48" t="n">
        <f aca="false" ca="false" dt2D="false" dtr="false" t="normal">F63+G63+H63+I63+J63+K63+L63+M63+N63+O63+P63+Q63</f>
        <v>0</v>
      </c>
      <c r="F63" s="48" t="n">
        <f aca="false" ca="false" dt2D="false" dtr="false" t="normal">F71+F79</f>
        <v>0</v>
      </c>
      <c r="G63" s="48" t="n">
        <f aca="false" ca="false" dt2D="false" dtr="false" t="normal">G71+G79</f>
        <v>0</v>
      </c>
      <c r="H63" s="48" t="n">
        <f aca="false" ca="false" dt2D="false" dtr="false" t="normal">H71+H79</f>
        <v>0</v>
      </c>
      <c r="I63" s="48" t="n">
        <f aca="false" ca="false" dt2D="false" dtr="false" t="normal">I71+I79</f>
        <v>0</v>
      </c>
      <c r="J63" s="48" t="n">
        <f aca="false" ca="false" dt2D="false" dtr="false" t="normal">J71+J79</f>
        <v>0</v>
      </c>
      <c r="K63" s="48" t="n">
        <f aca="false" ca="false" dt2D="false" dtr="false" t="normal">K71+K79</f>
        <v>0</v>
      </c>
      <c r="L63" s="48" t="n">
        <f aca="false" ca="false" dt2D="false" dtr="false" t="normal">L71+L79</f>
        <v>0</v>
      </c>
      <c r="M63" s="48" t="n">
        <f aca="false" ca="false" dt2D="false" dtr="false" t="normal">M71+M79</f>
        <v>0</v>
      </c>
      <c r="N63" s="48" t="n">
        <f aca="false" ca="false" dt2D="false" dtr="false" t="normal">N71+N79</f>
        <v>0</v>
      </c>
      <c r="O63" s="49" t="n">
        <f aca="false" ca="false" dt2D="false" dtr="false" t="normal">O71+O79</f>
        <v>0</v>
      </c>
      <c r="P63" s="49" t="n">
        <f aca="false" ca="false" dt2D="false" dtr="false" t="normal">P71+P79</f>
        <v>0</v>
      </c>
      <c r="Q63" s="49" t="n">
        <f aca="false" ca="false" dt2D="false" dtr="false" t="normal">Q71+Q79</f>
        <v>0</v>
      </c>
    </row>
    <row customFormat="true" customHeight="true" ht="31.5" outlineLevel="0" r="64" s="45">
      <c r="A64" s="76" t="s"/>
      <c r="B64" s="71" t="s"/>
      <c r="C64" s="47" t="s">
        <v>14</v>
      </c>
      <c r="D64" s="54" t="n"/>
      <c r="E64" s="48" t="n">
        <f aca="false" ca="false" dt2D="false" dtr="false" t="normal">F64+G64+H64+I64+J64+K64+L64+M64+N64+O64+P64+Q64</f>
        <v>2841210.34</v>
      </c>
      <c r="F64" s="48" t="n">
        <f aca="false" ca="false" dt2D="false" dtr="false" t="normal">F72+F80</f>
        <v>1090054.07</v>
      </c>
      <c r="G64" s="48" t="n">
        <f aca="false" ca="false" dt2D="false" dtr="false" t="normal">G72+G80</f>
        <v>1221788.26</v>
      </c>
      <c r="H64" s="48" t="n">
        <f aca="false" ca="false" dt2D="false" dtr="false" t="normal">H72+H80</f>
        <v>0</v>
      </c>
      <c r="I64" s="48" t="n">
        <f aca="false" ca="false" dt2D="false" dtr="false" t="normal">I72+I80</f>
        <v>0</v>
      </c>
      <c r="J64" s="48" t="n">
        <f aca="false" ca="false" dt2D="false" dtr="false" t="normal">J72+J80</f>
        <v>0</v>
      </c>
      <c r="K64" s="48" t="n">
        <f aca="false" ca="false" dt2D="false" dtr="false" t="normal">K72+K80</f>
        <v>64878.91</v>
      </c>
      <c r="L64" s="48" t="n">
        <f aca="false" ca="false" dt2D="false" dtr="false" t="normal">L72+L80</f>
        <v>140452.9</v>
      </c>
      <c r="M64" s="48" t="n">
        <f aca="false" ca="false" dt2D="false" dtr="false" t="normal">M72+M80</f>
        <v>213750.3</v>
      </c>
      <c r="N64" s="48" t="n">
        <f aca="false" ca="false" dt2D="false" dtr="false" t="normal">N72+N80</f>
        <v>94781.5</v>
      </c>
      <c r="O64" s="49" t="n">
        <f aca="false" ca="false" dt2D="false" dtr="false" t="normal">O72+O80</f>
        <v>15504.4</v>
      </c>
      <c r="P64" s="49" t="n">
        <f aca="false" ca="false" dt2D="false" dtr="false" t="normal">P72+P80</f>
        <v>0</v>
      </c>
      <c r="Q64" s="49" t="n">
        <f aca="false" ca="false" dt2D="false" dtr="false" t="normal">Q72+Q80</f>
        <v>0</v>
      </c>
    </row>
    <row customFormat="true" customHeight="true" ht="24.6499996185303" outlineLevel="0" r="65" s="45">
      <c r="A65" s="76" t="s"/>
      <c r="B65" s="71" t="s"/>
      <c r="C65" s="47" t="s">
        <v>17</v>
      </c>
      <c r="D65" s="54" t="n"/>
      <c r="E65" s="48" t="n">
        <f aca="false" ca="false" dt2D="false" dtr="false" t="normal">F65+G65+H65+I65+J65+K65+L65+M65+N65+O65+P65+Q65</f>
        <v>0</v>
      </c>
      <c r="F65" s="48" t="n">
        <f aca="false" ca="false" dt2D="false" dtr="false" t="normal">F73+F81</f>
        <v>0</v>
      </c>
      <c r="G65" s="48" t="n">
        <f aca="false" ca="false" dt2D="false" dtr="false" t="normal">G73+G81</f>
        <v>0</v>
      </c>
      <c r="H65" s="48" t="n">
        <f aca="false" ca="false" dt2D="false" dtr="false" t="normal">H73+H81</f>
        <v>0</v>
      </c>
      <c r="I65" s="48" t="n">
        <f aca="false" ca="false" dt2D="false" dtr="false" t="normal">I73+I81</f>
        <v>0</v>
      </c>
      <c r="J65" s="48" t="n">
        <f aca="false" ca="false" dt2D="false" dtr="false" t="normal">J73+J81</f>
        <v>0</v>
      </c>
      <c r="K65" s="48" t="n">
        <f aca="false" ca="false" dt2D="false" dtr="false" t="normal">K73+K81</f>
        <v>0</v>
      </c>
      <c r="L65" s="48" t="n">
        <f aca="false" ca="false" dt2D="false" dtr="false" t="normal">L73+L81</f>
        <v>0</v>
      </c>
      <c r="M65" s="48" t="n">
        <f aca="false" ca="false" dt2D="false" dtr="false" t="normal">M73+M81</f>
        <v>0</v>
      </c>
      <c r="N65" s="48" t="n">
        <f aca="false" ca="false" dt2D="false" dtr="false" t="normal">N73+N81</f>
        <v>0</v>
      </c>
      <c r="O65" s="49" t="n">
        <f aca="false" ca="false" dt2D="false" dtr="false" t="normal">O73+O81</f>
        <v>0</v>
      </c>
      <c r="P65" s="49" t="n">
        <f aca="false" ca="false" dt2D="false" dtr="false" t="normal">P73+P81</f>
        <v>0</v>
      </c>
      <c r="Q65" s="49" t="n">
        <f aca="false" ca="false" dt2D="false" dtr="false" t="normal">Q73+Q81</f>
        <v>0</v>
      </c>
    </row>
    <row customFormat="true" customHeight="true" ht="33.6500015258789" outlineLevel="0" r="66" s="45">
      <c r="A66" s="76" t="s"/>
      <c r="B66" s="71" t="s"/>
      <c r="C66" s="47" t="s">
        <v>18</v>
      </c>
      <c r="D66" s="54" t="n"/>
      <c r="E66" s="48" t="n">
        <f aca="false" ca="false" dt2D="false" dtr="false" t="normal">F66+G66+H66+I66+J66+K66+L66+M66+N66+O66+P66+Q66</f>
        <v>0</v>
      </c>
      <c r="F66" s="48" t="n">
        <f aca="false" ca="false" dt2D="false" dtr="false" t="normal">F74+F82</f>
        <v>0</v>
      </c>
      <c r="G66" s="48" t="n">
        <f aca="false" ca="false" dt2D="false" dtr="false" t="normal">G74+G82</f>
        <v>0</v>
      </c>
      <c r="H66" s="48" t="n">
        <f aca="false" ca="false" dt2D="false" dtr="false" t="normal">H74+H82</f>
        <v>0</v>
      </c>
      <c r="I66" s="48" t="n">
        <f aca="false" ca="false" dt2D="false" dtr="false" t="normal">I74+I82</f>
        <v>0</v>
      </c>
      <c r="J66" s="48" t="n">
        <f aca="false" ca="false" dt2D="false" dtr="false" t="normal">J74+J82</f>
        <v>0</v>
      </c>
      <c r="K66" s="48" t="n">
        <f aca="false" ca="false" dt2D="false" dtr="false" t="normal">K74+K82</f>
        <v>0</v>
      </c>
      <c r="L66" s="48" t="n">
        <f aca="false" ca="false" dt2D="false" dtr="false" t="normal">L74+L82</f>
        <v>0</v>
      </c>
      <c r="M66" s="48" t="n">
        <f aca="false" ca="false" dt2D="false" dtr="false" t="normal">M74+M82</f>
        <v>0</v>
      </c>
      <c r="N66" s="48" t="n">
        <f aca="false" ca="false" dt2D="false" dtr="false" t="normal">N74+N82</f>
        <v>0</v>
      </c>
      <c r="O66" s="49" t="n">
        <f aca="false" ca="false" dt2D="false" dtr="false" t="normal">O74+O82</f>
        <v>0</v>
      </c>
      <c r="P66" s="49" t="n">
        <f aca="false" ca="false" dt2D="false" dtr="false" t="normal">P74+P82</f>
        <v>0</v>
      </c>
      <c r="Q66" s="49" t="n">
        <f aca="false" ca="false" dt2D="false" dtr="false" t="normal">Q74+Q82</f>
        <v>0</v>
      </c>
    </row>
    <row customFormat="true" customHeight="true" ht="43" outlineLevel="0" r="67" s="45">
      <c r="A67" s="29" t="s"/>
      <c r="B67" s="75" t="s"/>
      <c r="C67" s="47" t="s">
        <v>24</v>
      </c>
      <c r="D67" s="54" t="n"/>
      <c r="E67" s="48" t="n">
        <f aca="false" ca="false" dt2D="false" dtr="false" t="normal">F67+G67+H67+I67+J67+K67+L67+M67+N67+O67+P67+Q67</f>
        <v>0</v>
      </c>
      <c r="F67" s="48" t="n">
        <f aca="false" ca="false" dt2D="false" dtr="false" t="normal">F75+F83</f>
        <v>0</v>
      </c>
      <c r="G67" s="48" t="n">
        <f aca="false" ca="false" dt2D="false" dtr="false" t="normal">G75+G83</f>
        <v>0</v>
      </c>
      <c r="H67" s="48" t="n">
        <f aca="false" ca="false" dt2D="false" dtr="false" t="normal">H75+H83</f>
        <v>0</v>
      </c>
      <c r="I67" s="48" t="n">
        <f aca="false" ca="false" dt2D="false" dtr="false" t="normal">I75+I83</f>
        <v>0</v>
      </c>
      <c r="J67" s="48" t="n">
        <f aca="false" ca="false" dt2D="false" dtr="false" t="normal">J75+J83</f>
        <v>0</v>
      </c>
      <c r="K67" s="48" t="n">
        <f aca="false" ca="false" dt2D="false" dtr="false" t="normal">K75+K83</f>
        <v>0</v>
      </c>
      <c r="L67" s="48" t="n">
        <f aca="false" ca="false" dt2D="false" dtr="false" t="normal">L75+L83</f>
        <v>0</v>
      </c>
      <c r="M67" s="48" t="n">
        <f aca="false" ca="false" dt2D="false" dtr="false" t="normal">M75+M83</f>
        <v>0</v>
      </c>
      <c r="N67" s="48" t="n">
        <f aca="false" ca="false" dt2D="false" dtr="false" t="normal">N75+N83</f>
        <v>0</v>
      </c>
      <c r="O67" s="49" t="n">
        <f aca="false" ca="false" dt2D="false" dtr="false" t="normal">O75+O83</f>
        <v>0</v>
      </c>
      <c r="P67" s="49" t="n">
        <f aca="false" ca="false" dt2D="false" dtr="false" t="normal">P75+P83</f>
        <v>0</v>
      </c>
      <c r="Q67" s="49" t="n">
        <f aca="false" ca="false" dt2D="false" dtr="false" t="normal">Q75+Q83</f>
        <v>0</v>
      </c>
    </row>
    <row customFormat="true" customHeight="true" ht="17.5" outlineLevel="0" r="68" s="45">
      <c r="A68" s="24" t="s">
        <v>35</v>
      </c>
      <c r="B68" s="68" t="s">
        <v>36</v>
      </c>
      <c r="C68" s="47" t="s">
        <v>10</v>
      </c>
      <c r="D68" s="32" t="n"/>
      <c r="E68" s="48" t="n">
        <f aca="false" ca="false" dt2D="false" dtr="false" t="normal">F68+G68+H68+I68+J68+K68+L68+M68+N68+O68+P68+Q68</f>
        <v>8697369.59887</v>
      </c>
      <c r="F68" s="48" t="n">
        <f aca="false" ca="false" dt2D="false" dtr="false" t="normal">F69+F70+F71+F72+F73+F75</f>
        <v>1424812.02707</v>
      </c>
      <c r="G68" s="48" t="n">
        <f aca="false" ca="false" dt2D="false" dtr="false" t="normal">G69+G70+G71+G72+G73+G75</f>
        <v>1663348.14834</v>
      </c>
      <c r="H68" s="48" t="n">
        <f aca="false" ca="false" dt2D="false" dtr="false" t="normal">H69+H70+H71+H72+H73+H75</f>
        <v>396325.11937</v>
      </c>
      <c r="I68" s="48" t="n">
        <f aca="false" ca="false" dt2D="false" dtr="false" t="normal">I69+I70+I71+I72+I73+I75</f>
        <v>386649.84638</v>
      </c>
      <c r="J68" s="48" t="n">
        <f aca="false" ca="false" dt2D="false" dtr="false" t="normal">J69+J70+J71+J72+J73+J75</f>
        <v>536324.90763</v>
      </c>
      <c r="K68" s="48" t="n">
        <f aca="false" ca="false" dt2D="false" dtr="false" t="normal">K69+K70+K71+K72+K73+K75</f>
        <v>561521.40964</v>
      </c>
      <c r="L68" s="48" t="n">
        <f aca="false" ca="false" dt2D="false" dtr="false" t="normal">L69+L70+L71+L72+L73+L75</f>
        <v>987024.83979</v>
      </c>
      <c r="M68" s="48" t="n">
        <f aca="false" ca="false" dt2D="false" dtr="false" t="normal">M69+M70+M71+M72+M73+M75</f>
        <v>911924.4155599999</v>
      </c>
      <c r="N68" s="48" t="n">
        <f aca="false" ca="false" dt2D="false" dtr="false" t="normal">N69+N70+N71+N72+N73+N75</f>
        <v>545742.44655</v>
      </c>
      <c r="O68" s="49" t="n">
        <f aca="false" ca="false" dt2D="false" dtr="false" t="normal">O69+O70+O71+O72+O73+O75</f>
        <v>432773.09851000004</v>
      </c>
      <c r="P68" s="49" t="n">
        <f aca="false" ca="false" dt2D="false" dtr="false" t="normal">P69+P70+P71+P72+P73+P75</f>
        <v>421395.53757</v>
      </c>
      <c r="Q68" s="49" t="n">
        <f aca="false" ca="false" dt2D="false" dtr="false" t="normal">Q69+Q70+Q71+Q72+Q73+Q75</f>
        <v>429527.80246</v>
      </c>
    </row>
    <row customFormat="true" customHeight="true" ht="17.5" outlineLevel="0" r="69" s="45">
      <c r="A69" s="76" t="s"/>
      <c r="B69" s="71" t="s"/>
      <c r="C69" s="47" t="s">
        <v>11</v>
      </c>
      <c r="D69" s="32" t="n">
        <v>814</v>
      </c>
      <c r="E69" s="48" t="n">
        <f aca="false" ca="false" dt2D="false" dtr="false" t="normal">F69+G69+H69+I69+J69+K69+L69+M69+N69+O69+P69+Q69</f>
        <v>317739.67216</v>
      </c>
      <c r="F69" s="48" t="n">
        <v>0</v>
      </c>
      <c r="G69" s="48" t="n">
        <v>0</v>
      </c>
      <c r="H69" s="48" t="n">
        <v>0</v>
      </c>
      <c r="I69" s="48" t="n">
        <v>0</v>
      </c>
      <c r="J69" s="48" t="n">
        <v>0</v>
      </c>
      <c r="K69" s="48" t="n">
        <v>0</v>
      </c>
      <c r="L69" s="48" t="n">
        <v>270531.56042</v>
      </c>
      <c r="M69" s="48" t="n">
        <v>47196.97174</v>
      </c>
      <c r="N69" s="48" t="n">
        <v>11.14</v>
      </c>
      <c r="O69" s="49" t="n">
        <v>0</v>
      </c>
      <c r="P69" s="49" t="n">
        <v>0</v>
      </c>
      <c r="Q69" s="49" t="n">
        <v>0</v>
      </c>
    </row>
    <row customFormat="true" customHeight="true" ht="18" outlineLevel="0" r="70" s="45">
      <c r="A70" s="76" t="s"/>
      <c r="B70" s="71" t="s"/>
      <c r="C70" s="47" t="s">
        <v>22</v>
      </c>
      <c r="D70" s="54" t="s">
        <v>23</v>
      </c>
      <c r="E70" s="48" t="n">
        <f aca="false" ca="false" dt2D="false" dtr="false" t="normal">F70+G70+H70+I70+J70+K70+L70+M70+N70+O70+P70+Q70</f>
        <v>5538419.586709999</v>
      </c>
      <c r="F70" s="48" t="n">
        <v>334757.95707</v>
      </c>
      <c r="G70" s="48" t="n">
        <v>441559.88834</v>
      </c>
      <c r="H70" s="48" t="n">
        <v>396325.11937</v>
      </c>
      <c r="I70" s="48" t="n">
        <v>386649.84638</v>
      </c>
      <c r="J70" s="48" t="n">
        <v>536324.90763</v>
      </c>
      <c r="K70" s="48" t="n">
        <v>496642.49964</v>
      </c>
      <c r="L70" s="48" t="n">
        <v>576040.37937</v>
      </c>
      <c r="M70" s="48" t="n">
        <f aca="false" ca="false" dt2D="false" dtr="false" t="normal">698174.11556-47196.97174</f>
        <v>650977.14382</v>
      </c>
      <c r="N70" s="48" t="n">
        <v>450949.80655</v>
      </c>
      <c r="O70" s="49" t="n">
        <v>417268.69851</v>
      </c>
      <c r="P70" s="49" t="n">
        <v>421395.53757</v>
      </c>
      <c r="Q70" s="49" t="n">
        <v>429527.80246</v>
      </c>
      <c r="R70" s="50" t="n"/>
    </row>
    <row customFormat="true" customHeight="true" ht="17.5" outlineLevel="0" r="71" s="45">
      <c r="A71" s="76" t="s"/>
      <c r="B71" s="71" t="s"/>
      <c r="C71" s="47" t="s">
        <v>13</v>
      </c>
      <c r="D71" s="54" t="n"/>
      <c r="E71" s="48" t="n">
        <f aca="false" ca="false" dt2D="false" dtr="false" t="normal">F71+G71+H71+I71+J71+K71+L71+M71+N71+O71+P71+Q71</f>
        <v>0</v>
      </c>
      <c r="F71" s="48" t="n">
        <v>0</v>
      </c>
      <c r="G71" s="48" t="n">
        <v>0</v>
      </c>
      <c r="H71" s="48" t="n">
        <v>0</v>
      </c>
      <c r="I71" s="48" t="n">
        <v>0</v>
      </c>
      <c r="J71" s="48" t="n">
        <v>0</v>
      </c>
      <c r="K71" s="48" t="n">
        <v>0</v>
      </c>
      <c r="L71" s="48" t="n">
        <v>0</v>
      </c>
      <c r="M71" s="48" t="n">
        <v>0</v>
      </c>
      <c r="N71" s="48" t="n">
        <v>0</v>
      </c>
      <c r="O71" s="49" t="n">
        <v>0</v>
      </c>
      <c r="P71" s="49" t="n">
        <v>0</v>
      </c>
      <c r="Q71" s="49" t="n">
        <v>0</v>
      </c>
    </row>
    <row customFormat="true" customHeight="true" ht="30" outlineLevel="0" r="72" s="45">
      <c r="A72" s="76" t="s"/>
      <c r="B72" s="71" t="s"/>
      <c r="C72" s="47" t="s">
        <v>14</v>
      </c>
      <c r="D72" s="54" t="n"/>
      <c r="E72" s="48" t="n">
        <f aca="false" ca="false" dt2D="false" dtr="false" t="normal">F72+G72+H72+I72+J72+K72+L72+M72+N72+O72+P72+Q72</f>
        <v>2841210.34</v>
      </c>
      <c r="F72" s="48" t="n">
        <v>1090054.07</v>
      </c>
      <c r="G72" s="48" t="n">
        <v>1221788.26</v>
      </c>
      <c r="H72" s="48" t="n">
        <v>0</v>
      </c>
      <c r="I72" s="48" t="n">
        <v>0</v>
      </c>
      <c r="J72" s="48" t="n">
        <v>0</v>
      </c>
      <c r="K72" s="48" t="n">
        <v>64878.91</v>
      </c>
      <c r="L72" s="48" t="n">
        <v>140452.9</v>
      </c>
      <c r="M72" s="48" t="n">
        <v>213750.3</v>
      </c>
      <c r="N72" s="48" t="n">
        <v>94781.5</v>
      </c>
      <c r="O72" s="77" t="n">
        <v>15504.4</v>
      </c>
      <c r="P72" s="49" t="n">
        <v>0</v>
      </c>
      <c r="Q72" s="49" t="n">
        <v>0</v>
      </c>
    </row>
    <row customFormat="true" customHeight="true" ht="18.6499996185303" outlineLevel="0" r="73" s="45">
      <c r="A73" s="76" t="s"/>
      <c r="B73" s="71" t="s"/>
      <c r="C73" s="47" t="s">
        <v>17</v>
      </c>
      <c r="D73" s="54" t="n"/>
      <c r="E73" s="48" t="n">
        <f aca="false" ca="false" dt2D="false" dtr="false" t="normal">F73+G73+H73+I73+J73+K73+L73+M73+N73+O73+P73+Q73</f>
        <v>0</v>
      </c>
      <c r="F73" s="48" t="n">
        <v>0</v>
      </c>
      <c r="G73" s="48" t="n">
        <v>0</v>
      </c>
      <c r="H73" s="48" t="n">
        <v>0</v>
      </c>
      <c r="I73" s="48" t="n">
        <v>0</v>
      </c>
      <c r="J73" s="48" t="n">
        <v>0</v>
      </c>
      <c r="K73" s="48" t="n">
        <v>0</v>
      </c>
      <c r="L73" s="48" t="n">
        <v>0</v>
      </c>
      <c r="M73" s="48" t="n">
        <v>0</v>
      </c>
      <c r="N73" s="48" t="n">
        <v>0</v>
      </c>
      <c r="O73" s="49" t="n">
        <v>0</v>
      </c>
      <c r="P73" s="49" t="n">
        <v>0</v>
      </c>
      <c r="Q73" s="49" t="n">
        <v>0</v>
      </c>
    </row>
    <row customFormat="true" customHeight="true" ht="28.5" outlineLevel="0" r="74" s="45">
      <c r="A74" s="76" t="s"/>
      <c r="B74" s="71" t="s"/>
      <c r="C74" s="47" t="s">
        <v>18</v>
      </c>
      <c r="D74" s="54" t="n"/>
      <c r="E74" s="48" t="n">
        <f aca="false" ca="false" dt2D="false" dtr="false" t="normal">F74+G74+H74+I74+J74+K74+L74+M74+N74+O74+P74+Q74</f>
        <v>0</v>
      </c>
      <c r="F74" s="48" t="n">
        <v>0</v>
      </c>
      <c r="G74" s="48" t="n">
        <v>0</v>
      </c>
      <c r="H74" s="48" t="n">
        <v>0</v>
      </c>
      <c r="I74" s="48" t="n">
        <v>0</v>
      </c>
      <c r="J74" s="48" t="n">
        <v>0</v>
      </c>
      <c r="K74" s="48" t="n">
        <v>0</v>
      </c>
      <c r="L74" s="48" t="n">
        <v>0</v>
      </c>
      <c r="M74" s="48" t="n">
        <v>0</v>
      </c>
      <c r="N74" s="48" t="n">
        <v>0</v>
      </c>
      <c r="O74" s="49" t="n">
        <v>0</v>
      </c>
      <c r="P74" s="49" t="n">
        <v>0</v>
      </c>
      <c r="Q74" s="49" t="n">
        <v>0</v>
      </c>
    </row>
    <row customFormat="true" customHeight="true" ht="28.5" outlineLevel="0" r="75" s="45">
      <c r="A75" s="29" t="s"/>
      <c r="B75" s="75" t="s"/>
      <c r="C75" s="47" t="s">
        <v>24</v>
      </c>
      <c r="D75" s="54" t="n"/>
      <c r="E75" s="48" t="n">
        <f aca="false" ca="false" dt2D="false" dtr="false" t="normal">F75+G75+H75+I75+J75+K75+L75+M75+N75+O75+P75+Q75</f>
        <v>0</v>
      </c>
      <c r="F75" s="48" t="n">
        <v>0</v>
      </c>
      <c r="G75" s="48" t="n">
        <v>0</v>
      </c>
      <c r="H75" s="48" t="n">
        <v>0</v>
      </c>
      <c r="I75" s="48" t="n">
        <v>0</v>
      </c>
      <c r="J75" s="48" t="n">
        <v>0</v>
      </c>
      <c r="K75" s="48" t="n">
        <v>0</v>
      </c>
      <c r="L75" s="48" t="n">
        <v>0</v>
      </c>
      <c r="M75" s="48" t="n">
        <v>0</v>
      </c>
      <c r="N75" s="48" t="n">
        <v>0</v>
      </c>
      <c r="O75" s="49" t="n">
        <v>0</v>
      </c>
      <c r="P75" s="49" t="n">
        <v>0</v>
      </c>
      <c r="Q75" s="49" t="n">
        <v>0</v>
      </c>
    </row>
    <row customFormat="true" customHeight="true" ht="19" outlineLevel="0" r="76" s="45">
      <c r="A76" s="78" t="s">
        <v>37</v>
      </c>
      <c r="B76" s="68" t="s">
        <v>38</v>
      </c>
      <c r="C76" s="47" t="s">
        <v>10</v>
      </c>
      <c r="D76" s="32" t="n"/>
      <c r="E76" s="48" t="n">
        <f aca="false" ca="false" dt2D="false" dtr="false" t="normal">F76+G76+H76+I76+J76+K76+L76+M76+N76+O76+P76+Q76</f>
        <v>702933.6220000001</v>
      </c>
      <c r="F76" s="48" t="n">
        <f aca="false" ca="false" dt2D="false" dtr="false" t="normal">F77+F78+F79+F80+F81+F83</f>
        <v>52325.022</v>
      </c>
      <c r="G76" s="48" t="n">
        <f aca="false" ca="false" dt2D="false" dtr="false" t="normal">G77+G78+G79+G80+G81+G83</f>
        <v>54012.34</v>
      </c>
      <c r="H76" s="48" t="n">
        <f aca="false" ca="false" dt2D="false" dtr="false" t="normal">H77+H78+H79+H80+H81+H83</f>
        <v>49288.8</v>
      </c>
      <c r="I76" s="48" t="n">
        <f aca="false" ca="false" dt2D="false" dtr="false" t="normal">I77+I78+I79+I80+I81+I83</f>
        <v>51999.7</v>
      </c>
      <c r="J76" s="48" t="n">
        <f aca="false" ca="false" dt2D="false" dtr="false" t="normal">J77+J78+J79+J80+J81+J83</f>
        <v>54235.6</v>
      </c>
      <c r="K76" s="48" t="n">
        <f aca="false" ca="false" dt2D="false" dtr="false" t="normal">K77+K78+K79+K80+K81+K83</f>
        <v>55000</v>
      </c>
      <c r="L76" s="48" t="n">
        <f aca="false" ca="false" dt2D="false" dtr="false" t="normal">L77+L78+L79+L80+L81+L83</f>
        <v>57748</v>
      </c>
      <c r="M76" s="48" t="n">
        <f aca="false" ca="false" dt2D="false" dtr="false" t="normal">M77+M78+M79+M80+M81+M83</f>
        <v>60657.9</v>
      </c>
      <c r="N76" s="48" t="n">
        <f aca="false" ca="false" dt2D="false" dtr="false" t="normal">N77+N78+N79+N80+N81+N83</f>
        <v>63084.2</v>
      </c>
      <c r="O76" s="49" t="n">
        <f aca="false" ca="false" dt2D="false" dtr="false" t="normal">O77+O78+O79+O80+O81+O83</f>
        <v>68194.02</v>
      </c>
      <c r="P76" s="49" t="n">
        <f aca="false" ca="false" dt2D="false" dtr="false" t="normal">P77+P78+P79+P80+P81+P83</f>
        <v>68194.02</v>
      </c>
      <c r="Q76" s="49" t="n">
        <f aca="false" ca="false" dt2D="false" dtr="false" t="normal">Q77+Q78+Q79+Q80+Q81+Q83</f>
        <v>68194.02</v>
      </c>
    </row>
    <row customFormat="true" customHeight="true" ht="15" outlineLevel="0" r="77" s="45">
      <c r="A77" s="79" t="s"/>
      <c r="B77" s="71" t="s"/>
      <c r="C77" s="47" t="s">
        <v>11</v>
      </c>
      <c r="D77" s="32" t="n"/>
      <c r="E77" s="48" t="n">
        <f aca="false" ca="false" dt2D="false" dtr="false" t="normal">F77+G77+H77+I77+J77+K77+L77+M77+N77+O77+P77+Q77</f>
        <v>0</v>
      </c>
      <c r="F77" s="48" t="n">
        <v>0</v>
      </c>
      <c r="G77" s="48" t="n">
        <v>0</v>
      </c>
      <c r="H77" s="48" t="n">
        <v>0</v>
      </c>
      <c r="I77" s="48" t="n">
        <v>0</v>
      </c>
      <c r="J77" s="48" t="n">
        <v>0</v>
      </c>
      <c r="K77" s="48" t="n">
        <v>0</v>
      </c>
      <c r="L77" s="48" t="n">
        <v>0</v>
      </c>
      <c r="M77" s="48" t="n">
        <v>0</v>
      </c>
      <c r="N77" s="48" t="n">
        <v>0</v>
      </c>
      <c r="O77" s="49" t="n">
        <v>0</v>
      </c>
      <c r="P77" s="49" t="n">
        <v>0</v>
      </c>
      <c r="Q77" s="49" t="n">
        <v>0</v>
      </c>
    </row>
    <row customFormat="true" customHeight="true" ht="15" outlineLevel="0" r="78" s="45">
      <c r="A78" s="79" t="s"/>
      <c r="B78" s="71" t="s"/>
      <c r="C78" s="47" t="s">
        <v>22</v>
      </c>
      <c r="D78" s="54" t="s">
        <v>23</v>
      </c>
      <c r="E78" s="48" t="n">
        <f aca="false" ca="false" dt2D="false" dtr="false" t="normal">F78+G78+H78+I78+J78+K78+L78+M78+N78+O78+P78+Q78</f>
        <v>702933.6220000001</v>
      </c>
      <c r="F78" s="48" t="n">
        <v>52325.022</v>
      </c>
      <c r="G78" s="48" t="n">
        <v>54012.34</v>
      </c>
      <c r="H78" s="48" t="n">
        <v>49288.8</v>
      </c>
      <c r="I78" s="48" t="n">
        <v>51999.7</v>
      </c>
      <c r="J78" s="48" t="n">
        <v>54235.6</v>
      </c>
      <c r="K78" s="48" t="n">
        <v>55000</v>
      </c>
      <c r="L78" s="48" t="n">
        <v>57748</v>
      </c>
      <c r="M78" s="48" t="n">
        <v>60657.9</v>
      </c>
      <c r="N78" s="48" t="n">
        <v>63084.2</v>
      </c>
      <c r="O78" s="49" t="n">
        <v>68194.02</v>
      </c>
      <c r="P78" s="49" t="n">
        <v>68194.02</v>
      </c>
      <c r="Q78" s="49" t="n">
        <v>68194.02</v>
      </c>
    </row>
    <row customFormat="true" customHeight="true" ht="15" outlineLevel="0" r="79" s="45">
      <c r="A79" s="79" t="s"/>
      <c r="B79" s="71" t="s"/>
      <c r="C79" s="47" t="s">
        <v>13</v>
      </c>
      <c r="D79" s="54" t="n"/>
      <c r="E79" s="48" t="n">
        <f aca="false" ca="false" dt2D="false" dtr="false" t="normal">F79+G79+H79+I79+J79+K79+L79+M79+N79+O79+P79+Q79</f>
        <v>0</v>
      </c>
      <c r="F79" s="48" t="n">
        <v>0</v>
      </c>
      <c r="G79" s="48" t="n">
        <v>0</v>
      </c>
      <c r="H79" s="48" t="n">
        <v>0</v>
      </c>
      <c r="I79" s="48" t="n">
        <v>0</v>
      </c>
      <c r="J79" s="48" t="n">
        <v>0</v>
      </c>
      <c r="K79" s="48" t="n">
        <v>0</v>
      </c>
      <c r="L79" s="48" t="n">
        <v>0</v>
      </c>
      <c r="M79" s="48" t="n">
        <v>0</v>
      </c>
      <c r="N79" s="48" t="n">
        <v>0</v>
      </c>
      <c r="O79" s="49" t="n">
        <v>0</v>
      </c>
      <c r="P79" s="49" t="n">
        <v>0</v>
      </c>
      <c r="Q79" s="49" t="n">
        <v>0</v>
      </c>
    </row>
    <row customFormat="true" customHeight="true" ht="30" outlineLevel="0" r="80" s="45">
      <c r="A80" s="79" t="s"/>
      <c r="B80" s="71" t="s"/>
      <c r="C80" s="47" t="s">
        <v>14</v>
      </c>
      <c r="D80" s="54" t="n"/>
      <c r="E80" s="48" t="n">
        <f aca="false" ca="false" dt2D="false" dtr="false" t="normal">F80+G80+H80+I80+J80+K80+L80+M80+N80+O80+P80+Q80</f>
        <v>0</v>
      </c>
      <c r="F80" s="48" t="n">
        <v>0</v>
      </c>
      <c r="G80" s="48" t="n">
        <v>0</v>
      </c>
      <c r="H80" s="48" t="n">
        <v>0</v>
      </c>
      <c r="I80" s="48" t="n">
        <v>0</v>
      </c>
      <c r="J80" s="48" t="n">
        <v>0</v>
      </c>
      <c r="K80" s="48" t="n">
        <v>0</v>
      </c>
      <c r="L80" s="48" t="n">
        <v>0</v>
      </c>
      <c r="M80" s="48" t="n">
        <v>0</v>
      </c>
      <c r="N80" s="48" t="n">
        <v>0</v>
      </c>
      <c r="O80" s="49" t="n">
        <v>0</v>
      </c>
      <c r="P80" s="49" t="n">
        <v>0</v>
      </c>
      <c r="Q80" s="49" t="n">
        <v>0</v>
      </c>
    </row>
    <row customHeight="true" ht="15" outlineLevel="0" r="81">
      <c r="A81" s="79" t="s"/>
      <c r="B81" s="71" t="s"/>
      <c r="C81" s="47" t="s">
        <v>17</v>
      </c>
      <c r="D81" s="54" t="n"/>
      <c r="E81" s="48" t="n">
        <f aca="false" ca="false" dt2D="false" dtr="false" t="normal">F81+G81+H81+I81+J81+K81+L81+M81+N81+O81+P81+Q81</f>
        <v>0</v>
      </c>
      <c r="F81" s="48" t="n">
        <v>0</v>
      </c>
      <c r="G81" s="48" t="n">
        <v>0</v>
      </c>
      <c r="H81" s="48" t="n">
        <v>0</v>
      </c>
      <c r="I81" s="48" t="n">
        <v>0</v>
      </c>
      <c r="J81" s="48" t="n">
        <v>0</v>
      </c>
      <c r="K81" s="48" t="n">
        <v>0</v>
      </c>
      <c r="L81" s="48" t="n">
        <v>0</v>
      </c>
      <c r="M81" s="48" t="n">
        <v>0</v>
      </c>
      <c r="N81" s="48" t="n">
        <v>0</v>
      </c>
      <c r="O81" s="49" t="n">
        <v>0</v>
      </c>
      <c r="P81" s="49" t="n">
        <v>0</v>
      </c>
      <c r="Q81" s="49" t="n">
        <v>0</v>
      </c>
    </row>
    <row customHeight="true" ht="30" outlineLevel="0" r="82">
      <c r="A82" s="79" t="s"/>
      <c r="B82" s="71" t="s"/>
      <c r="C82" s="47" t="s">
        <v>18</v>
      </c>
      <c r="D82" s="54" t="n"/>
      <c r="E82" s="48" t="n">
        <f aca="false" ca="false" dt2D="false" dtr="false" t="normal">F82+G82+H82+I82+J82+K82+L82+M82+N82+O82+P82+Q82</f>
        <v>0</v>
      </c>
      <c r="F82" s="48" t="n">
        <v>0</v>
      </c>
      <c r="G82" s="48" t="n">
        <v>0</v>
      </c>
      <c r="H82" s="48" t="n">
        <v>0</v>
      </c>
      <c r="I82" s="48" t="n">
        <v>0</v>
      </c>
      <c r="J82" s="48" t="n">
        <v>0</v>
      </c>
      <c r="K82" s="48" t="n">
        <v>0</v>
      </c>
      <c r="L82" s="48" t="n">
        <v>0</v>
      </c>
      <c r="M82" s="48" t="n">
        <v>0</v>
      </c>
      <c r="N82" s="48" t="n">
        <v>0</v>
      </c>
      <c r="O82" s="49" t="n">
        <v>0</v>
      </c>
      <c r="P82" s="49" t="n">
        <v>0</v>
      </c>
      <c r="Q82" s="49" t="n">
        <v>0</v>
      </c>
    </row>
    <row customHeight="true" ht="30" outlineLevel="0" r="83">
      <c r="A83" s="80" t="s"/>
      <c r="B83" s="75" t="s"/>
      <c r="C83" s="47" t="s">
        <v>24</v>
      </c>
      <c r="D83" s="54" t="n"/>
      <c r="E83" s="48" t="n">
        <f aca="false" ca="false" dt2D="false" dtr="false" t="normal">F83+G83+H83+I83+J83+K83+L83+M83+N83+O83+P83+Q83</f>
        <v>0</v>
      </c>
      <c r="F83" s="48" t="n">
        <v>0</v>
      </c>
      <c r="G83" s="48" t="n">
        <v>0</v>
      </c>
      <c r="H83" s="48" t="n">
        <v>0</v>
      </c>
      <c r="I83" s="48" t="n">
        <v>0</v>
      </c>
      <c r="J83" s="48" t="n">
        <v>0</v>
      </c>
      <c r="K83" s="48" t="n">
        <v>0</v>
      </c>
      <c r="L83" s="48" t="n">
        <v>0</v>
      </c>
      <c r="M83" s="48" t="n">
        <v>0</v>
      </c>
      <c r="N83" s="48" t="n">
        <v>0</v>
      </c>
      <c r="O83" s="49" t="n">
        <v>0</v>
      </c>
      <c r="P83" s="49" t="n">
        <v>0</v>
      </c>
      <c r="Q83" s="49" t="n">
        <v>0</v>
      </c>
    </row>
    <row customHeight="true" ht="20.1499996185303" outlineLevel="0" r="84">
      <c r="A84" s="24" t="s">
        <v>39</v>
      </c>
      <c r="B84" s="68" t="s">
        <v>40</v>
      </c>
      <c r="C84" s="47" t="s">
        <v>10</v>
      </c>
      <c r="D84" s="32" t="n"/>
      <c r="E84" s="48" t="n">
        <f aca="false" ca="false" dt2D="false" dtr="false" t="normal">F84+G84+H84+I84+J84+K84+L84+M84+N84+O84+P84+Q84</f>
        <v>1850881.4790500002</v>
      </c>
      <c r="F84" s="48" t="n">
        <f aca="false" ca="false" dt2D="false" dtr="false" t="normal">F85+F86+F87+F88+F89+F91</f>
        <v>158750.40905</v>
      </c>
      <c r="G84" s="48" t="n">
        <f aca="false" ca="false" dt2D="false" dtr="false" t="normal">G85+G86+G87+G88+G89+G91</f>
        <v>168768.9</v>
      </c>
      <c r="H84" s="48" t="n">
        <f aca="false" ca="false" dt2D="false" dtr="false" t="normal">H85+H86+H87+H88+H89+H91</f>
        <v>152524</v>
      </c>
      <c r="I84" s="48" t="n">
        <f aca="false" ca="false" dt2D="false" dtr="false" t="normal">I85+I86+I87+I88+I89+I91</f>
        <v>137126.60000000003</v>
      </c>
      <c r="J84" s="48" t="n">
        <f aca="false" ca="false" dt2D="false" dtr="false" t="normal">J85+J86+J87+J88+J89+J91</f>
        <v>150484.57</v>
      </c>
      <c r="K84" s="48" t="n">
        <f aca="false" ca="false" dt2D="false" dtr="false" t="normal">K85+K86+K87+K88+K89+K91</f>
        <v>135855</v>
      </c>
      <c r="L84" s="48" t="n">
        <f aca="false" ca="false" dt2D="false" dtr="false" t="normal">L85+L86+L87+L88+L89+L91</f>
        <v>149961.7</v>
      </c>
      <c r="M84" s="48" t="n">
        <f aca="false" ca="false" dt2D="false" dtr="false" t="normal">M85+M86+M87+M88+M89+M91</f>
        <v>151004.69999999998</v>
      </c>
      <c r="N84" s="48" t="n">
        <f aca="false" ca="false" dt2D="false" dtr="false" t="normal">N85+N86+N87+N88+N89+N91</f>
        <v>153783.6</v>
      </c>
      <c r="O84" s="49" t="n">
        <f aca="false" ca="false" dt2D="false" dtr="false" t="normal">O85+O86+O87+O88+O89+O91</f>
        <v>159912.90000000002</v>
      </c>
      <c r="P84" s="49" t="n">
        <f aca="false" ca="false" dt2D="false" dtr="false" t="normal">P85+P86+P87+P88+P89+P91</f>
        <v>164277.8</v>
      </c>
      <c r="Q84" s="49" t="n">
        <f aca="false" ca="false" dt2D="false" dtr="false" t="normal">Q85+Q86+Q87+Q88+Q89+Q91</f>
        <v>168431.3</v>
      </c>
    </row>
    <row customHeight="true" ht="16.5" outlineLevel="0" r="85">
      <c r="A85" s="76" t="s"/>
      <c r="B85" s="71" t="s"/>
      <c r="C85" s="47" t="s">
        <v>11</v>
      </c>
      <c r="D85" s="32" t="n">
        <v>814</v>
      </c>
      <c r="E85" s="48" t="n">
        <f aca="false" ca="false" dt2D="false" dtr="false" t="normal">F85+G85+H85+I85+J85+K85+L85+M85+N85+O85+P85+Q85</f>
        <v>1840293.4341700003</v>
      </c>
      <c r="F85" s="48" t="n">
        <f aca="false" ca="false" dt2D="false" dtr="false" t="normal">F93+F101+F109</f>
        <v>150860.86417</v>
      </c>
      <c r="G85" s="48" t="n">
        <f aca="false" ca="false" dt2D="false" dtr="false" t="normal">G93+G101+G109</f>
        <v>168306.5</v>
      </c>
      <c r="H85" s="48" t="n">
        <f aca="false" ca="false" dt2D="false" dtr="false" t="normal">H93+H101+H109</f>
        <v>152524</v>
      </c>
      <c r="I85" s="48" t="n">
        <f aca="false" ca="false" dt2D="false" dtr="false" t="normal">I93+I101+I109</f>
        <v>135749.90000000002</v>
      </c>
      <c r="J85" s="48" t="n">
        <f aca="false" ca="false" dt2D="false" dtr="false" t="normal">J93+J101+J109</f>
        <v>149625.17</v>
      </c>
      <c r="K85" s="48" t="n">
        <f aca="false" ca="false" dt2D="false" dtr="false" t="normal">K93+K101+K109</f>
        <v>135855</v>
      </c>
      <c r="L85" s="48" t="n">
        <f aca="false" ca="false" dt2D="false" dtr="false" t="normal">L93+L101+L109</f>
        <v>149961.7</v>
      </c>
      <c r="M85" s="48" t="n">
        <f aca="false" ca="false" dt2D="false" dtr="false" t="normal">M93+M101+M109</f>
        <v>151004.69999999998</v>
      </c>
      <c r="N85" s="48" t="n">
        <f aca="false" ca="false" dt2D="false" dtr="false" t="normal">N93+N101+N109</f>
        <v>153783.6</v>
      </c>
      <c r="O85" s="49" t="n">
        <f aca="false" ca="false" dt2D="false" dtr="false" t="normal">O93+O101+O109</f>
        <v>159912.90000000002</v>
      </c>
      <c r="P85" s="49" t="n">
        <f aca="false" ca="false" dt2D="false" dtr="false" t="normal">P93+P101+P109</f>
        <v>164277.8</v>
      </c>
      <c r="Q85" s="49" t="n">
        <f aca="false" ca="false" dt2D="false" dtr="false" t="normal">Q93+Q101+Q109</f>
        <v>168431.3</v>
      </c>
    </row>
    <row customHeight="true" ht="15" outlineLevel="0" r="86">
      <c r="A86" s="76" t="s"/>
      <c r="B86" s="71" t="s"/>
      <c r="C86" s="47" t="s">
        <v>22</v>
      </c>
      <c r="D86" s="54" t="s">
        <v>23</v>
      </c>
      <c r="E86" s="48" t="n">
        <f aca="false" ca="false" dt2D="false" dtr="false" t="normal">F86+G86+H86+I86+J86+K86+L86+M86+N86+O86+P86+Q86</f>
        <v>10588.044880000001</v>
      </c>
      <c r="F86" s="48" t="n">
        <f aca="false" ca="false" dt2D="false" dtr="false" t="normal">F94+F102+F110</f>
        <v>7889.54488</v>
      </c>
      <c r="G86" s="48" t="n">
        <f aca="false" ca="false" dt2D="false" dtr="false" t="normal">G94+G102+G110</f>
        <v>462.4</v>
      </c>
      <c r="H86" s="48" t="n">
        <f aca="false" ca="false" dt2D="false" dtr="false" t="normal">H94+H102+H110</f>
        <v>0</v>
      </c>
      <c r="I86" s="48" t="n">
        <f aca="false" ca="false" dt2D="false" dtr="false" t="normal">I94+I102+I110</f>
        <v>1376.7</v>
      </c>
      <c r="J86" s="48" t="n">
        <f aca="false" ca="false" dt2D="false" dtr="false" t="normal">J94+J102+J110</f>
        <v>859.4</v>
      </c>
      <c r="K86" s="48" t="n">
        <f aca="false" ca="false" dt2D="false" dtr="false" t="normal">K94+K102+K110</f>
        <v>0</v>
      </c>
      <c r="L86" s="48" t="n">
        <f aca="false" ca="false" dt2D="false" dtr="false" t="normal">L94+L102+L110</f>
        <v>0</v>
      </c>
      <c r="M86" s="48" t="n">
        <f aca="false" ca="false" dt2D="false" dtr="false" t="normal">M94+M102+M110</f>
        <v>0</v>
      </c>
      <c r="N86" s="48" t="n">
        <f aca="false" ca="false" dt2D="false" dtr="false" t="normal">N94+N102+N110</f>
        <v>0</v>
      </c>
      <c r="O86" s="49" t="n">
        <f aca="false" ca="false" dt2D="false" dtr="false" t="normal">O94+O102+O110</f>
        <v>0</v>
      </c>
      <c r="P86" s="49" t="n">
        <f aca="false" ca="false" dt2D="false" dtr="false" t="normal">P94+P102+P110</f>
        <v>0</v>
      </c>
      <c r="Q86" s="49" t="n">
        <f aca="false" ca="false" dt2D="false" dtr="false" t="normal">Q94+Q102+Q110</f>
        <v>0</v>
      </c>
    </row>
    <row customHeight="true" ht="15" outlineLevel="0" r="87">
      <c r="A87" s="76" t="s"/>
      <c r="B87" s="71" t="s"/>
      <c r="C87" s="47" t="s">
        <v>13</v>
      </c>
      <c r="D87" s="54" t="n"/>
      <c r="E87" s="48" t="n">
        <f aca="false" ca="false" dt2D="false" dtr="false" t="normal">F87+G87+H87+I87+J87+K87+L87+M87+N87+O87+P87+Q87</f>
        <v>0</v>
      </c>
      <c r="F87" s="48" t="n">
        <f aca="false" ca="false" dt2D="false" dtr="false" t="normal">F95+F111</f>
        <v>0</v>
      </c>
      <c r="G87" s="48" t="n">
        <f aca="false" ca="false" dt2D="false" dtr="false" t="normal">G95+G111</f>
        <v>0</v>
      </c>
      <c r="H87" s="48" t="n">
        <f aca="false" ca="false" dt2D="false" dtr="false" t="normal">H95+H111</f>
        <v>0</v>
      </c>
      <c r="I87" s="48" t="n">
        <f aca="false" ca="false" dt2D="false" dtr="false" t="normal">I95+I111</f>
        <v>0</v>
      </c>
      <c r="J87" s="48" t="n">
        <f aca="false" ca="false" dt2D="false" dtr="false" t="normal">J95+J111</f>
        <v>0</v>
      </c>
      <c r="K87" s="48" t="n">
        <f aca="false" ca="false" dt2D="false" dtr="false" t="normal">K95+K111</f>
        <v>0</v>
      </c>
      <c r="L87" s="48" t="n">
        <f aca="false" ca="false" dt2D="false" dtr="false" t="normal">L95+L111</f>
        <v>0</v>
      </c>
      <c r="M87" s="48" t="n">
        <f aca="false" ca="false" dt2D="false" dtr="false" t="normal">M95+M111</f>
        <v>0</v>
      </c>
      <c r="N87" s="48" t="n">
        <f aca="false" ca="false" dt2D="false" dtr="false" t="normal">N95+N111</f>
        <v>0</v>
      </c>
      <c r="O87" s="49" t="n">
        <f aca="false" ca="false" dt2D="false" dtr="false" t="normal">O95+O111</f>
        <v>0</v>
      </c>
      <c r="P87" s="49" t="n">
        <f aca="false" ca="false" dt2D="false" dtr="false" t="normal">P95+P111</f>
        <v>0</v>
      </c>
      <c r="Q87" s="49" t="n">
        <f aca="false" ca="false" dt2D="false" dtr="false" t="normal">Q95+Q111</f>
        <v>0</v>
      </c>
    </row>
    <row customHeight="true" ht="30" outlineLevel="0" r="88">
      <c r="A88" s="76" t="s"/>
      <c r="B88" s="71" t="s"/>
      <c r="C88" s="47" t="s">
        <v>14</v>
      </c>
      <c r="D88" s="54" t="n"/>
      <c r="E88" s="48" t="n">
        <f aca="false" ca="false" dt2D="false" dtr="false" t="normal">F88+G88+H88+I88+J88+K88+L88+M88+N88+O88+P88+Q88</f>
        <v>0</v>
      </c>
      <c r="F88" s="48" t="n">
        <f aca="false" ca="false" dt2D="false" dtr="false" t="normal">F96+F112</f>
        <v>0</v>
      </c>
      <c r="G88" s="48" t="n">
        <f aca="false" ca="false" dt2D="false" dtr="false" t="normal">G96+G112</f>
        <v>0</v>
      </c>
      <c r="H88" s="48" t="n">
        <f aca="false" ca="false" dt2D="false" dtr="false" t="normal">H96+H112</f>
        <v>0</v>
      </c>
      <c r="I88" s="48" t="n">
        <f aca="false" ca="false" dt2D="false" dtr="false" t="normal">I96+I112</f>
        <v>0</v>
      </c>
      <c r="J88" s="48" t="n">
        <f aca="false" ca="false" dt2D="false" dtr="false" t="normal">J96+J112</f>
        <v>0</v>
      </c>
      <c r="K88" s="48" t="n">
        <f aca="false" ca="false" dt2D="false" dtr="false" t="normal">K96+K112</f>
        <v>0</v>
      </c>
      <c r="L88" s="48" t="n">
        <f aca="false" ca="false" dt2D="false" dtr="false" t="normal">L96+L112</f>
        <v>0</v>
      </c>
      <c r="M88" s="48" t="n">
        <f aca="false" ca="false" dt2D="false" dtr="false" t="normal">M96+M112</f>
        <v>0</v>
      </c>
      <c r="N88" s="48" t="n">
        <f aca="false" ca="false" dt2D="false" dtr="false" t="normal">N96+N112</f>
        <v>0</v>
      </c>
      <c r="O88" s="49" t="n">
        <f aca="false" ca="false" dt2D="false" dtr="false" t="normal">O96+O112</f>
        <v>0</v>
      </c>
      <c r="P88" s="49" t="n">
        <f aca="false" ca="false" dt2D="false" dtr="false" t="normal">P96+P112</f>
        <v>0</v>
      </c>
      <c r="Q88" s="49" t="n">
        <f aca="false" ca="false" dt2D="false" dtr="false" t="normal">Q96+Q112</f>
        <v>0</v>
      </c>
    </row>
    <row customHeight="true" ht="15" outlineLevel="0" r="89">
      <c r="A89" s="76" t="s"/>
      <c r="B89" s="71" t="s"/>
      <c r="C89" s="47" t="s">
        <v>17</v>
      </c>
      <c r="D89" s="54" t="n"/>
      <c r="E89" s="48" t="n">
        <f aca="false" ca="false" dt2D="false" dtr="false" t="normal">F89+G89+H89+I89+J89+K89+L89+M89+N89+O89+P89+Q89</f>
        <v>0</v>
      </c>
      <c r="F89" s="48" t="n">
        <f aca="false" ca="false" dt2D="false" dtr="false" t="normal">F97+F113</f>
        <v>0</v>
      </c>
      <c r="G89" s="48" t="n">
        <f aca="false" ca="false" dt2D="false" dtr="false" t="normal">G97+G113</f>
        <v>0</v>
      </c>
      <c r="H89" s="48" t="n">
        <f aca="false" ca="false" dt2D="false" dtr="false" t="normal">H97+H113</f>
        <v>0</v>
      </c>
      <c r="I89" s="48" t="n">
        <f aca="false" ca="false" dt2D="false" dtr="false" t="normal">I97+I113</f>
        <v>0</v>
      </c>
      <c r="J89" s="48" t="n">
        <f aca="false" ca="false" dt2D="false" dtr="false" t="normal">J97+J113</f>
        <v>0</v>
      </c>
      <c r="K89" s="48" t="n">
        <f aca="false" ca="false" dt2D="false" dtr="false" t="normal">K97+K113</f>
        <v>0</v>
      </c>
      <c r="L89" s="48" t="n">
        <f aca="false" ca="false" dt2D="false" dtr="false" t="normal">L97+L113</f>
        <v>0</v>
      </c>
      <c r="M89" s="48" t="n">
        <f aca="false" ca="false" dt2D="false" dtr="false" t="normal">M97+M113</f>
        <v>0</v>
      </c>
      <c r="N89" s="48" t="n">
        <f aca="false" ca="false" dt2D="false" dtr="false" t="normal">N97+N113</f>
        <v>0</v>
      </c>
      <c r="O89" s="49" t="n">
        <f aca="false" ca="false" dt2D="false" dtr="false" t="normal">O97+O113</f>
        <v>0</v>
      </c>
      <c r="P89" s="49" t="n">
        <f aca="false" ca="false" dt2D="false" dtr="false" t="normal">P97+P113</f>
        <v>0</v>
      </c>
      <c r="Q89" s="49" t="n">
        <f aca="false" ca="false" dt2D="false" dtr="false" t="normal">Q97+Q113</f>
        <v>0</v>
      </c>
    </row>
    <row customHeight="true" ht="30" outlineLevel="0" r="90">
      <c r="A90" s="76" t="s"/>
      <c r="B90" s="71" t="s"/>
      <c r="C90" s="47" t="s">
        <v>18</v>
      </c>
      <c r="D90" s="54" t="n"/>
      <c r="E90" s="48" t="n">
        <f aca="false" ca="false" dt2D="false" dtr="false" t="normal">F90+G90+H90+I90+J90+K90+L90+M90+N90+O90+P90+Q90</f>
        <v>0</v>
      </c>
      <c r="F90" s="48" t="n">
        <f aca="false" ca="false" dt2D="false" dtr="false" t="normal">F98+F114</f>
        <v>0</v>
      </c>
      <c r="G90" s="48" t="n">
        <f aca="false" ca="false" dt2D="false" dtr="false" t="normal">G98+G114</f>
        <v>0</v>
      </c>
      <c r="H90" s="48" t="n">
        <f aca="false" ca="false" dt2D="false" dtr="false" t="normal">H98+H114</f>
        <v>0</v>
      </c>
      <c r="I90" s="48" t="n">
        <f aca="false" ca="false" dt2D="false" dtr="false" t="normal">I98+I114</f>
        <v>0</v>
      </c>
      <c r="J90" s="48" t="n">
        <f aca="false" ca="false" dt2D="false" dtr="false" t="normal">J98+J114</f>
        <v>0</v>
      </c>
      <c r="K90" s="48" t="n">
        <f aca="false" ca="false" dt2D="false" dtr="false" t="normal">K98+K114</f>
        <v>0</v>
      </c>
      <c r="L90" s="48" t="n">
        <f aca="false" ca="false" dt2D="false" dtr="false" t="normal">L98+L114</f>
        <v>0</v>
      </c>
      <c r="M90" s="48" t="n">
        <f aca="false" ca="false" dt2D="false" dtr="false" t="normal">M98+M114</f>
        <v>0</v>
      </c>
      <c r="N90" s="48" t="n">
        <f aca="false" ca="false" dt2D="false" dtr="false" t="normal">N98+N114</f>
        <v>0</v>
      </c>
      <c r="O90" s="49" t="n">
        <f aca="false" ca="false" dt2D="false" dtr="false" t="normal">O98+O114</f>
        <v>0</v>
      </c>
      <c r="P90" s="49" t="n">
        <f aca="false" ca="false" dt2D="false" dtr="false" t="normal">P98+P114</f>
        <v>0</v>
      </c>
      <c r="Q90" s="49" t="n">
        <f aca="false" ca="false" dt2D="false" dtr="false" t="normal">Q98+Q114</f>
        <v>0</v>
      </c>
    </row>
    <row customHeight="true" ht="30" outlineLevel="0" r="91">
      <c r="A91" s="29" t="s"/>
      <c r="B91" s="75" t="s"/>
      <c r="C91" s="47" t="s">
        <v>24</v>
      </c>
      <c r="D91" s="54" t="n"/>
      <c r="E91" s="48" t="n">
        <f aca="false" ca="false" dt2D="false" dtr="false" t="normal">F91+G91+H91+I91+J91+K91+L91+M91+N91+O91+P91+Q91</f>
        <v>0</v>
      </c>
      <c r="F91" s="48" t="n">
        <f aca="false" ca="false" dt2D="false" dtr="false" t="normal">F99+F115</f>
        <v>0</v>
      </c>
      <c r="G91" s="48" t="n">
        <f aca="false" ca="false" dt2D="false" dtr="false" t="normal">G99+G115</f>
        <v>0</v>
      </c>
      <c r="H91" s="48" t="n">
        <f aca="false" ca="false" dt2D="false" dtr="false" t="normal">H99+H115</f>
        <v>0</v>
      </c>
      <c r="I91" s="48" t="n">
        <f aca="false" ca="false" dt2D="false" dtr="false" t="normal">I99+I115</f>
        <v>0</v>
      </c>
      <c r="J91" s="48" t="n">
        <f aca="false" ca="false" dt2D="false" dtr="false" t="normal">J99+J115</f>
        <v>0</v>
      </c>
      <c r="K91" s="48" t="n">
        <f aca="false" ca="false" dt2D="false" dtr="false" t="normal">K99+K115</f>
        <v>0</v>
      </c>
      <c r="L91" s="48" t="n">
        <f aca="false" ca="false" dt2D="false" dtr="false" t="normal">L99+L115</f>
        <v>0</v>
      </c>
      <c r="M91" s="48" t="n">
        <f aca="false" ca="false" dt2D="false" dtr="false" t="normal">M99+M115</f>
        <v>0</v>
      </c>
      <c r="N91" s="48" t="n">
        <f aca="false" ca="false" dt2D="false" dtr="false" t="normal">N99+N115</f>
        <v>0</v>
      </c>
      <c r="O91" s="49" t="n">
        <f aca="false" ca="false" dt2D="false" dtr="false" t="normal">O99+O115</f>
        <v>0</v>
      </c>
      <c r="P91" s="49" t="n">
        <f aca="false" ca="false" dt2D="false" dtr="false" t="normal">P99+P115</f>
        <v>0</v>
      </c>
      <c r="Q91" s="49" t="n">
        <f aca="false" ca="false" dt2D="false" dtr="false" t="normal">Q99+Q115</f>
        <v>0</v>
      </c>
    </row>
    <row customHeight="true" ht="20.1499996185303" outlineLevel="0" r="92">
      <c r="A92" s="24" t="s">
        <v>41</v>
      </c>
      <c r="B92" s="68" t="s">
        <v>42</v>
      </c>
      <c r="C92" s="47" t="s">
        <v>10</v>
      </c>
      <c r="D92" s="32" t="n"/>
      <c r="E92" s="48" t="n">
        <f aca="false" ca="false" dt2D="false" dtr="false" t="normal">F92+G92+H92+I92+J92+K92+L92+M92+N92+O92+P92+Q92</f>
        <v>59687.87</v>
      </c>
      <c r="F92" s="48" t="n">
        <f aca="false" ca="false" dt2D="false" dtr="false" t="normal">F93+F94+F95+F96+F97+F99</f>
        <v>14815.4</v>
      </c>
      <c r="G92" s="48" t="n">
        <f aca="false" ca="false" dt2D="false" dtr="false" t="normal">G93+G94+G95+G96+G97+G99</f>
        <v>14948</v>
      </c>
      <c r="H92" s="48" t="n">
        <f aca="false" ca="false" dt2D="false" dtr="false" t="normal">H93+H94+H95+H96+H97+H99</f>
        <v>10821.2</v>
      </c>
      <c r="I92" s="48" t="n">
        <f aca="false" ca="false" dt2D="false" dtr="false" t="normal">I93+I94+I95+I96+I97+I99</f>
        <v>2753.4</v>
      </c>
      <c r="J92" s="48" t="n">
        <f aca="false" ca="false" dt2D="false" dtr="false" t="normal">J93+J94+J95+J96+J97+J99</f>
        <v>1685.97</v>
      </c>
      <c r="K92" s="48" t="n">
        <f aca="false" ca="false" dt2D="false" dtr="false" t="normal">K93+K94+K95+K96+K97+K99</f>
        <v>2970.6</v>
      </c>
      <c r="L92" s="48" t="n">
        <f aca="false" ca="false" dt2D="false" dtr="false" t="normal">L93+L94+L95+L96+L97+L99</f>
        <v>2890.7</v>
      </c>
      <c r="M92" s="48" t="n">
        <f aca="false" ca="false" dt2D="false" dtr="false" t="normal">M93+M94+M95+M96+M97+M99</f>
        <v>2812.8</v>
      </c>
      <c r="N92" s="48" t="n">
        <f aca="false" ca="false" dt2D="false" dtr="false" t="normal">N93+N94+N95+N96+N97+N99</f>
        <v>2953.1</v>
      </c>
      <c r="O92" s="49" t="n">
        <f aca="false" ca="false" dt2D="false" dtr="false" t="normal">O93+O94+O95+O96+O97+O99</f>
        <v>3036.7</v>
      </c>
      <c r="P92" s="49" t="n">
        <f aca="false" ca="false" dt2D="false" dtr="false" t="normal">P93+P94+P95+P96+P97+P99</f>
        <v>0</v>
      </c>
      <c r="Q92" s="49" t="n">
        <f aca="false" ca="false" dt2D="false" dtr="false" t="normal">Q93+Q94+Q95+Q96+Q97+Q99</f>
        <v>0</v>
      </c>
    </row>
    <row customHeight="true" ht="15" outlineLevel="0" r="93">
      <c r="A93" s="76" t="s"/>
      <c r="B93" s="71" t="s"/>
      <c r="C93" s="47" t="s">
        <v>11</v>
      </c>
      <c r="D93" s="32" t="n">
        <v>814</v>
      </c>
      <c r="E93" s="48" t="n">
        <f aca="false" ca="false" dt2D="false" dtr="false" t="normal">F93+G93+H93+I93+J93+K93+L93+M93+N93+O93+P93+Q93</f>
        <v>56552.36999999999</v>
      </c>
      <c r="F93" s="48" t="n">
        <v>14378.4</v>
      </c>
      <c r="G93" s="48" t="n">
        <v>14485.6</v>
      </c>
      <c r="H93" s="48" t="n">
        <v>10821.2</v>
      </c>
      <c r="I93" s="48" t="n">
        <v>1376.7</v>
      </c>
      <c r="J93" s="48" t="n">
        <v>826.57</v>
      </c>
      <c r="K93" s="48" t="n">
        <v>2970.6</v>
      </c>
      <c r="L93" s="48" t="n">
        <v>2890.7</v>
      </c>
      <c r="M93" s="48" t="n">
        <v>2812.8</v>
      </c>
      <c r="N93" s="48" t="n">
        <v>2953.1</v>
      </c>
      <c r="O93" s="49" t="n">
        <v>3036.7</v>
      </c>
      <c r="P93" s="49" t="n">
        <v>0</v>
      </c>
      <c r="Q93" s="49" t="n">
        <v>0</v>
      </c>
    </row>
    <row customHeight="true" ht="15" outlineLevel="0" r="94">
      <c r="A94" s="76" t="s"/>
      <c r="B94" s="71" t="s"/>
      <c r="C94" s="47" t="s">
        <v>22</v>
      </c>
      <c r="D94" s="54" t="n">
        <v>814</v>
      </c>
      <c r="E94" s="48" t="n">
        <f aca="false" ca="false" dt2D="false" dtr="false" t="normal">F94+G94+H94+I94+J94+K94+L94+M94+N94+O94+P94+Q94</f>
        <v>3135.5</v>
      </c>
      <c r="F94" s="48" t="n">
        <v>437</v>
      </c>
      <c r="G94" s="48" t="n">
        <v>462.4</v>
      </c>
      <c r="H94" s="48" t="n">
        <v>0</v>
      </c>
      <c r="I94" s="48" t="n">
        <v>1376.7</v>
      </c>
      <c r="J94" s="48" t="n">
        <v>859.4</v>
      </c>
      <c r="K94" s="48" t="n">
        <v>0</v>
      </c>
      <c r="L94" s="48" t="n">
        <v>0</v>
      </c>
      <c r="M94" s="48" t="n">
        <v>0</v>
      </c>
      <c r="N94" s="48" t="n">
        <v>0</v>
      </c>
      <c r="O94" s="49" t="n">
        <v>0</v>
      </c>
      <c r="P94" s="49" t="n">
        <v>0</v>
      </c>
      <c r="Q94" s="49" t="n">
        <v>0</v>
      </c>
    </row>
    <row customHeight="true" ht="15" outlineLevel="0" r="95">
      <c r="A95" s="76" t="s"/>
      <c r="B95" s="71" t="s"/>
      <c r="C95" s="47" t="s">
        <v>13</v>
      </c>
      <c r="D95" s="54" t="n"/>
      <c r="E95" s="48" t="n">
        <f aca="false" ca="false" dt2D="false" dtr="false" t="normal">F95+G95+H95+I95+J95+K95+L95+M95+N95+O95+P95+Q95</f>
        <v>0</v>
      </c>
      <c r="F95" s="48" t="n">
        <v>0</v>
      </c>
      <c r="G95" s="48" t="n">
        <v>0</v>
      </c>
      <c r="H95" s="48" t="n">
        <v>0</v>
      </c>
      <c r="I95" s="48" t="n">
        <v>0</v>
      </c>
      <c r="J95" s="48" t="n">
        <v>0</v>
      </c>
      <c r="K95" s="48" t="n">
        <v>0</v>
      </c>
      <c r="L95" s="48" t="n">
        <v>0</v>
      </c>
      <c r="M95" s="48" t="n">
        <v>0</v>
      </c>
      <c r="N95" s="48" t="n">
        <v>0</v>
      </c>
      <c r="O95" s="49" t="n">
        <v>0</v>
      </c>
      <c r="P95" s="49" t="n">
        <v>0</v>
      </c>
      <c r="Q95" s="49" t="n">
        <v>0</v>
      </c>
    </row>
    <row customHeight="true" ht="30" outlineLevel="0" r="96">
      <c r="A96" s="76" t="s"/>
      <c r="B96" s="71" t="s"/>
      <c r="C96" s="47" t="s">
        <v>14</v>
      </c>
      <c r="D96" s="54" t="n"/>
      <c r="E96" s="48" t="n">
        <f aca="false" ca="false" dt2D="false" dtr="false" t="normal">F96+G96+H96+I96+J96+K96+L96+M96+N96+O96+P96+Q96</f>
        <v>0</v>
      </c>
      <c r="F96" s="48" t="n">
        <v>0</v>
      </c>
      <c r="G96" s="48" t="n">
        <v>0</v>
      </c>
      <c r="H96" s="48" t="n">
        <v>0</v>
      </c>
      <c r="I96" s="48" t="n">
        <v>0</v>
      </c>
      <c r="J96" s="48" t="n">
        <v>0</v>
      </c>
      <c r="K96" s="48" t="n">
        <v>0</v>
      </c>
      <c r="L96" s="48" t="n">
        <v>0</v>
      </c>
      <c r="M96" s="48" t="n">
        <v>0</v>
      </c>
      <c r="N96" s="48" t="n">
        <v>0</v>
      </c>
      <c r="O96" s="49" t="n">
        <v>0</v>
      </c>
      <c r="P96" s="49" t="n">
        <v>0</v>
      </c>
      <c r="Q96" s="49" t="n">
        <v>0</v>
      </c>
    </row>
    <row customHeight="true" ht="15" outlineLevel="0" r="97">
      <c r="A97" s="76" t="s"/>
      <c r="B97" s="71" t="s"/>
      <c r="C97" s="47" t="s">
        <v>17</v>
      </c>
      <c r="D97" s="54" t="n"/>
      <c r="E97" s="48" t="n">
        <f aca="false" ca="false" dt2D="false" dtr="false" t="normal">F97+G97+H97+I97+J97+K97+L97+M97+N97+O97+P97+Q97</f>
        <v>0</v>
      </c>
      <c r="F97" s="48" t="n">
        <v>0</v>
      </c>
      <c r="G97" s="48" t="n">
        <v>0</v>
      </c>
      <c r="H97" s="48" t="n">
        <v>0</v>
      </c>
      <c r="I97" s="48" t="n">
        <v>0</v>
      </c>
      <c r="J97" s="48" t="n">
        <v>0</v>
      </c>
      <c r="K97" s="48" t="n">
        <v>0</v>
      </c>
      <c r="L97" s="48" t="n">
        <v>0</v>
      </c>
      <c r="M97" s="48" t="n">
        <v>0</v>
      </c>
      <c r="N97" s="48" t="n">
        <v>0</v>
      </c>
      <c r="O97" s="49" t="n">
        <v>0</v>
      </c>
      <c r="P97" s="49" t="n">
        <v>0</v>
      </c>
      <c r="Q97" s="49" t="n">
        <v>0</v>
      </c>
    </row>
    <row customHeight="true" ht="30" outlineLevel="0" r="98">
      <c r="A98" s="76" t="s"/>
      <c r="B98" s="71" t="s"/>
      <c r="C98" s="47" t="s">
        <v>18</v>
      </c>
      <c r="D98" s="54" t="n"/>
      <c r="E98" s="48" t="n">
        <f aca="false" ca="false" dt2D="false" dtr="false" t="normal">F98+G98+H98+I98+J98+K98+L98+M98+N98+O98+P98+Q98</f>
        <v>0</v>
      </c>
      <c r="F98" s="48" t="n">
        <v>0</v>
      </c>
      <c r="G98" s="48" t="n">
        <v>0</v>
      </c>
      <c r="H98" s="48" t="n">
        <v>0</v>
      </c>
      <c r="I98" s="48" t="n">
        <v>0</v>
      </c>
      <c r="J98" s="48" t="n">
        <v>0</v>
      </c>
      <c r="K98" s="48" t="n">
        <v>0</v>
      </c>
      <c r="L98" s="48" t="n">
        <v>0</v>
      </c>
      <c r="M98" s="48" t="n">
        <v>0</v>
      </c>
      <c r="N98" s="48" t="n">
        <v>0</v>
      </c>
      <c r="O98" s="49" t="n">
        <v>0</v>
      </c>
      <c r="P98" s="49" t="n">
        <v>0</v>
      </c>
      <c r="Q98" s="49" t="n">
        <v>0</v>
      </c>
    </row>
    <row customHeight="true" ht="30" outlineLevel="0" r="99">
      <c r="A99" s="29" t="s"/>
      <c r="B99" s="75" t="s"/>
      <c r="C99" s="47" t="s">
        <v>24</v>
      </c>
      <c r="D99" s="54" t="n"/>
      <c r="E99" s="48" t="n">
        <f aca="false" ca="false" dt2D="false" dtr="false" t="normal">F99+G99+H99+I99+J99+K99+L99+M99+N99+O99+P99+Q99</f>
        <v>0</v>
      </c>
      <c r="F99" s="48" t="n">
        <v>0</v>
      </c>
      <c r="G99" s="48" t="n">
        <v>0</v>
      </c>
      <c r="H99" s="48" t="n">
        <v>0</v>
      </c>
      <c r="I99" s="48" t="n">
        <v>0</v>
      </c>
      <c r="J99" s="48" t="n">
        <v>0</v>
      </c>
      <c r="K99" s="48" t="n">
        <v>0</v>
      </c>
      <c r="L99" s="48" t="n">
        <v>0</v>
      </c>
      <c r="M99" s="48" t="n">
        <v>0</v>
      </c>
      <c r="N99" s="48" t="n">
        <v>0</v>
      </c>
      <c r="O99" s="49" t="n">
        <v>0</v>
      </c>
      <c r="P99" s="49" t="n">
        <v>0</v>
      </c>
      <c r="Q99" s="49" t="n">
        <v>0</v>
      </c>
    </row>
    <row customHeight="true" ht="20.1499996185303" outlineLevel="0" r="100">
      <c r="A100" s="78" t="s">
        <v>43</v>
      </c>
      <c r="B100" s="68" t="s">
        <v>44</v>
      </c>
      <c r="C100" s="47" t="s">
        <v>10</v>
      </c>
      <c r="D100" s="32" t="n"/>
      <c r="E100" s="48" t="n">
        <f aca="false" ca="false" dt2D="false" dtr="false" t="normal">F100+G100+H100+I100+J100+K100+L100+M100+N100+O100+P100+Q100</f>
        <v>1783741.06417</v>
      </c>
      <c r="F100" s="48" t="n">
        <f aca="false" ca="false" dt2D="false" dtr="false" t="normal">F101+F102+F103+F104+F105+F107</f>
        <v>136482.46417</v>
      </c>
      <c r="G100" s="48" t="n">
        <f aca="false" ca="false" dt2D="false" dtr="false" t="normal">G101+G102+G103+G104+G105+G107</f>
        <v>153820.9</v>
      </c>
      <c r="H100" s="48" t="n">
        <f aca="false" ca="false" dt2D="false" dtr="false" t="normal">H101+H102+H103+H104+H105+H107</f>
        <v>141702.8</v>
      </c>
      <c r="I100" s="48" t="n">
        <f aca="false" ca="false" dt2D="false" dtr="false" t="normal">I101+I102+I103+I104+I105+I107</f>
        <v>134373.2</v>
      </c>
      <c r="J100" s="48" t="n">
        <f aca="false" ca="false" dt2D="false" dtr="false" t="normal">J101+J102+J103+J104+J105+J107</f>
        <v>148798.6</v>
      </c>
      <c r="K100" s="48" t="n">
        <f aca="false" ca="false" dt2D="false" dtr="false" t="normal">K101+K102+K103+K104+K105+K107</f>
        <v>132884.4</v>
      </c>
      <c r="L100" s="48" t="n">
        <f aca="false" ca="false" dt2D="false" dtr="false" t="normal">L101+L102+L103+L104+L105+L107</f>
        <v>147071</v>
      </c>
      <c r="M100" s="48" t="n">
        <f aca="false" ca="false" dt2D="false" dtr="false" t="normal">M101+M102+M103+M104+M105+M107</f>
        <v>148191.9</v>
      </c>
      <c r="N100" s="48" t="n">
        <f aca="false" ca="false" dt2D="false" dtr="false" t="normal">N101+N102+N103+N104+N105+N107</f>
        <v>150830.5</v>
      </c>
      <c r="O100" s="49" t="n">
        <f aca="false" ca="false" dt2D="false" dtr="false" t="normal">O101+O102+O103+O104+O105+O107</f>
        <v>156876.2</v>
      </c>
      <c r="P100" s="49" t="n">
        <f aca="false" ca="false" dt2D="false" dtr="false" t="normal">P101+P102+P103+P104+P105+P107</f>
        <v>164277.8</v>
      </c>
      <c r="Q100" s="49" t="n">
        <f aca="false" ca="false" dt2D="false" dtr="false" t="normal">Q101+Q102+Q103+Q104+Q105+Q107</f>
        <v>168431.3</v>
      </c>
    </row>
    <row customHeight="true" ht="15" outlineLevel="0" r="101">
      <c r="A101" s="79" t="s"/>
      <c r="B101" s="71" t="s"/>
      <c r="C101" s="47" t="s">
        <v>11</v>
      </c>
      <c r="D101" s="32" t="n">
        <v>814</v>
      </c>
      <c r="E101" s="48" t="n">
        <f aca="false" ca="false" dt2D="false" dtr="false" t="normal">F101+G101+H101+I101+J101+K101+L101+M101+N101+O101+P101+Q101</f>
        <v>1783741.06417</v>
      </c>
      <c r="F101" s="48" t="n">
        <v>136482.46417</v>
      </c>
      <c r="G101" s="48" t="n">
        <v>153820.9</v>
      </c>
      <c r="H101" s="48" t="n">
        <v>141702.8</v>
      </c>
      <c r="I101" s="81" t="n">
        <v>134373.2</v>
      </c>
      <c r="J101" s="48" t="n">
        <v>148798.6</v>
      </c>
      <c r="K101" s="48" t="n">
        <v>132884.4</v>
      </c>
      <c r="L101" s="48" t="n">
        <v>147071</v>
      </c>
      <c r="M101" s="48" t="n">
        <v>148191.9</v>
      </c>
      <c r="N101" s="48" t="n">
        <v>150830.5</v>
      </c>
      <c r="O101" s="49" t="n">
        <v>156876.2</v>
      </c>
      <c r="P101" s="49" t="n">
        <v>164277.8</v>
      </c>
      <c r="Q101" s="49" t="n">
        <v>168431.3</v>
      </c>
    </row>
    <row customHeight="true" ht="15" outlineLevel="0" r="102">
      <c r="A102" s="79" t="s"/>
      <c r="B102" s="71" t="s"/>
      <c r="C102" s="47" t="s">
        <v>22</v>
      </c>
      <c r="D102" s="54" t="n"/>
      <c r="E102" s="48" t="n">
        <f aca="false" ca="false" dt2D="false" dtr="false" t="normal">F102+G102+H102+I102+J102+K102+L102+M102+N102+O102+P102+Q102</f>
        <v>0</v>
      </c>
      <c r="F102" s="48" t="n">
        <v>0</v>
      </c>
      <c r="G102" s="48" t="n">
        <v>0</v>
      </c>
      <c r="H102" s="48" t="n">
        <v>0</v>
      </c>
      <c r="I102" s="48" t="n">
        <v>0</v>
      </c>
      <c r="J102" s="48" t="n">
        <v>0</v>
      </c>
      <c r="K102" s="48" t="n">
        <v>0</v>
      </c>
      <c r="L102" s="48" t="n">
        <v>0</v>
      </c>
      <c r="M102" s="48" t="n">
        <v>0</v>
      </c>
      <c r="N102" s="48" t="n">
        <v>0</v>
      </c>
      <c r="O102" s="49" t="n">
        <v>0</v>
      </c>
      <c r="P102" s="49" t="n">
        <v>0</v>
      </c>
      <c r="Q102" s="49" t="n">
        <v>0</v>
      </c>
    </row>
    <row customHeight="true" ht="15" outlineLevel="0" r="103">
      <c r="A103" s="79" t="s"/>
      <c r="B103" s="71" t="s"/>
      <c r="C103" s="47" t="s">
        <v>13</v>
      </c>
      <c r="D103" s="54" t="n"/>
      <c r="E103" s="48" t="n">
        <f aca="false" ca="false" dt2D="false" dtr="false" t="normal">F103+G103+H103+I103+J103+K103+L103+M103+N103+O103+P103+Q103</f>
        <v>0</v>
      </c>
      <c r="F103" s="48" t="n">
        <v>0</v>
      </c>
      <c r="G103" s="48" t="n">
        <v>0</v>
      </c>
      <c r="H103" s="48" t="n">
        <v>0</v>
      </c>
      <c r="I103" s="48" t="n">
        <v>0</v>
      </c>
      <c r="J103" s="48" t="n">
        <v>0</v>
      </c>
      <c r="K103" s="48" t="n">
        <v>0</v>
      </c>
      <c r="L103" s="48" t="n">
        <v>0</v>
      </c>
      <c r="M103" s="48" t="n">
        <v>0</v>
      </c>
      <c r="N103" s="48" t="n">
        <v>0</v>
      </c>
      <c r="O103" s="49" t="n">
        <v>0</v>
      </c>
      <c r="P103" s="49" t="n">
        <v>0</v>
      </c>
      <c r="Q103" s="49" t="n">
        <v>0</v>
      </c>
    </row>
    <row customHeight="true" ht="30" outlineLevel="0" r="104">
      <c r="A104" s="79" t="s"/>
      <c r="B104" s="71" t="s"/>
      <c r="C104" s="47" t="s">
        <v>14</v>
      </c>
      <c r="D104" s="54" t="n"/>
      <c r="E104" s="48" t="n">
        <f aca="false" ca="false" dt2D="false" dtr="false" t="normal">F104+G104+H104+I104+J104+K104+L104+M104+N104+O104+P104+Q104</f>
        <v>0</v>
      </c>
      <c r="F104" s="48" t="n">
        <v>0</v>
      </c>
      <c r="G104" s="48" t="n">
        <v>0</v>
      </c>
      <c r="H104" s="48" t="n">
        <v>0</v>
      </c>
      <c r="I104" s="48" t="n">
        <v>0</v>
      </c>
      <c r="J104" s="48" t="n">
        <v>0</v>
      </c>
      <c r="K104" s="48" t="n">
        <v>0</v>
      </c>
      <c r="L104" s="48" t="n">
        <v>0</v>
      </c>
      <c r="M104" s="48" t="n">
        <v>0</v>
      </c>
      <c r="N104" s="48" t="n">
        <v>0</v>
      </c>
      <c r="O104" s="49" t="n">
        <v>0</v>
      </c>
      <c r="P104" s="49" t="n">
        <v>0</v>
      </c>
      <c r="Q104" s="49" t="n">
        <v>0</v>
      </c>
    </row>
    <row customHeight="true" ht="15" outlineLevel="0" r="105">
      <c r="A105" s="79" t="s"/>
      <c r="B105" s="71" t="s"/>
      <c r="C105" s="47" t="s">
        <v>17</v>
      </c>
      <c r="D105" s="54" t="n"/>
      <c r="E105" s="48" t="n">
        <f aca="false" ca="false" dt2D="false" dtr="false" t="normal">F105+G105+H105+I105+J105+K105+L105+M105+N105+O105+P105+Q105</f>
        <v>0</v>
      </c>
      <c r="F105" s="48" t="n">
        <v>0</v>
      </c>
      <c r="G105" s="48" t="n">
        <v>0</v>
      </c>
      <c r="H105" s="48" t="n">
        <v>0</v>
      </c>
      <c r="I105" s="48" t="n">
        <v>0</v>
      </c>
      <c r="J105" s="48" t="n">
        <v>0</v>
      </c>
      <c r="K105" s="48" t="n">
        <v>0</v>
      </c>
      <c r="L105" s="48" t="n">
        <v>0</v>
      </c>
      <c r="M105" s="48" t="n">
        <v>0</v>
      </c>
      <c r="N105" s="48" t="n">
        <v>0</v>
      </c>
      <c r="O105" s="49" t="n">
        <v>0</v>
      </c>
      <c r="P105" s="49" t="n">
        <v>0</v>
      </c>
      <c r="Q105" s="49" t="n">
        <v>0</v>
      </c>
    </row>
    <row customHeight="true" ht="30" outlineLevel="0" r="106">
      <c r="A106" s="79" t="s"/>
      <c r="B106" s="71" t="s"/>
      <c r="C106" s="47" t="s">
        <v>18</v>
      </c>
      <c r="D106" s="54" t="n"/>
      <c r="E106" s="48" t="n">
        <f aca="false" ca="false" dt2D="false" dtr="false" t="normal">F106+G106+H106+I106+J106+K106+L106+M106+N106+O106+P106+Q106</f>
        <v>0</v>
      </c>
      <c r="F106" s="48" t="n">
        <v>0</v>
      </c>
      <c r="G106" s="48" t="n">
        <v>0</v>
      </c>
      <c r="H106" s="48" t="n">
        <v>0</v>
      </c>
      <c r="I106" s="48" t="n">
        <v>0</v>
      </c>
      <c r="J106" s="48" t="n">
        <v>0</v>
      </c>
      <c r="K106" s="48" t="n">
        <v>0</v>
      </c>
      <c r="L106" s="48" t="n">
        <v>0</v>
      </c>
      <c r="M106" s="48" t="n">
        <v>0</v>
      </c>
      <c r="N106" s="48" t="n">
        <v>0</v>
      </c>
      <c r="O106" s="49" t="n">
        <v>0</v>
      </c>
      <c r="P106" s="49" t="n">
        <v>0</v>
      </c>
      <c r="Q106" s="49" t="n">
        <v>0</v>
      </c>
    </row>
    <row customHeight="true" ht="30" outlineLevel="0" r="107">
      <c r="A107" s="80" t="s"/>
      <c r="B107" s="75" t="s"/>
      <c r="C107" s="47" t="s">
        <v>24</v>
      </c>
      <c r="D107" s="54" t="n"/>
      <c r="E107" s="48" t="n">
        <f aca="false" ca="false" dt2D="false" dtr="false" t="normal">F107+G107+H107+I107+J107+K107+L107+M107+N107+O107+P107+Q107</f>
        <v>0</v>
      </c>
      <c r="F107" s="48" t="n">
        <v>0</v>
      </c>
      <c r="G107" s="48" t="n">
        <v>0</v>
      </c>
      <c r="H107" s="48" t="n">
        <v>0</v>
      </c>
      <c r="I107" s="48" t="n">
        <v>0</v>
      </c>
      <c r="J107" s="48" t="n">
        <v>0</v>
      </c>
      <c r="K107" s="48" t="n">
        <v>0</v>
      </c>
      <c r="L107" s="48" t="n">
        <v>0</v>
      </c>
      <c r="M107" s="48" t="n">
        <v>0</v>
      </c>
      <c r="N107" s="48" t="n">
        <v>0</v>
      </c>
      <c r="O107" s="49" t="n">
        <v>0</v>
      </c>
      <c r="P107" s="49" t="n">
        <v>0</v>
      </c>
      <c r="Q107" s="49" t="n">
        <v>0</v>
      </c>
    </row>
    <row customHeight="true" ht="20.1499996185303" outlineLevel="0" r="108">
      <c r="A108" s="78" t="s">
        <v>45</v>
      </c>
      <c r="B108" s="68" t="s">
        <v>46</v>
      </c>
      <c r="C108" s="47" t="s">
        <v>10</v>
      </c>
      <c r="D108" s="32" t="n"/>
      <c r="E108" s="48" t="n">
        <f aca="false" ca="false" dt2D="false" dtr="false" t="normal">F108+G108+H108+I108+J108+K108+L108+M108+N108+O108+P108+Q108</f>
        <v>7452.54488</v>
      </c>
      <c r="F108" s="48" t="n">
        <f aca="false" ca="false" dt2D="false" dtr="false" t="normal">F109+F110+F111+F112+F113+F115</f>
        <v>7452.54488</v>
      </c>
      <c r="G108" s="48" t="n">
        <f aca="false" ca="false" dt2D="false" dtr="false" t="normal">G109+G110+G111+G112+G113+G115</f>
        <v>0</v>
      </c>
      <c r="H108" s="48" t="n">
        <f aca="false" ca="false" dt2D="false" dtr="false" t="normal">H109+H110+H111+H112+H113+H115</f>
        <v>0</v>
      </c>
      <c r="I108" s="48" t="n">
        <f aca="false" ca="false" dt2D="false" dtr="false" t="normal">I109+I110+I111+I112+I113+I115</f>
        <v>0</v>
      </c>
      <c r="J108" s="48" t="n">
        <f aca="false" ca="false" dt2D="false" dtr="false" t="normal">J109+J110+J111+J112+J113+J115</f>
        <v>0</v>
      </c>
      <c r="K108" s="48" t="n">
        <f aca="false" ca="false" dt2D="false" dtr="false" t="normal">K109+K110+K111+K112+K113+K115</f>
        <v>0</v>
      </c>
      <c r="L108" s="48" t="n">
        <f aca="false" ca="false" dt2D="false" dtr="false" t="normal">L109+L110+L111+L112+L113+L115</f>
        <v>0</v>
      </c>
      <c r="M108" s="48" t="n">
        <f aca="false" ca="false" dt2D="false" dtr="false" t="normal">M109+M110+M111+M112+M113+M115</f>
        <v>0</v>
      </c>
      <c r="N108" s="48" t="n">
        <f aca="false" ca="false" dt2D="false" dtr="false" t="normal">N109+N110+N111+N112+N113+N115</f>
        <v>0</v>
      </c>
      <c r="O108" s="49" t="n">
        <f aca="false" ca="false" dt2D="false" dtr="false" t="normal">O109+O110+O111+O112+O113+O115</f>
        <v>0</v>
      </c>
      <c r="P108" s="49" t="n">
        <f aca="false" ca="false" dt2D="false" dtr="false" t="normal">P109+P110+P111+P112+P113+P115</f>
        <v>0</v>
      </c>
      <c r="Q108" s="49" t="n">
        <f aca="false" ca="false" dt2D="false" dtr="false" t="normal">Q109+Q110+Q111+Q112+Q113+Q115</f>
        <v>0</v>
      </c>
    </row>
    <row customHeight="true" ht="15" outlineLevel="0" r="109">
      <c r="A109" s="79" t="s"/>
      <c r="B109" s="71" t="s"/>
      <c r="C109" s="47" t="s">
        <v>11</v>
      </c>
      <c r="D109" s="32" t="n"/>
      <c r="E109" s="48" t="n">
        <f aca="false" ca="false" dt2D="false" dtr="false" t="normal">F109+G109+H109+I109+J109+K109+L109+M109+N109+O109+P109+Q109</f>
        <v>0</v>
      </c>
      <c r="F109" s="48" t="n">
        <v>0</v>
      </c>
      <c r="G109" s="48" t="n">
        <v>0</v>
      </c>
      <c r="H109" s="48" t="n">
        <v>0</v>
      </c>
      <c r="I109" s="48" t="n">
        <v>0</v>
      </c>
      <c r="J109" s="48" t="n">
        <v>0</v>
      </c>
      <c r="K109" s="48" t="n">
        <v>0</v>
      </c>
      <c r="L109" s="48" t="n">
        <v>0</v>
      </c>
      <c r="M109" s="48" t="n">
        <v>0</v>
      </c>
      <c r="N109" s="48" t="n">
        <v>0</v>
      </c>
      <c r="O109" s="49" t="n">
        <v>0</v>
      </c>
      <c r="P109" s="49" t="n">
        <v>0</v>
      </c>
      <c r="Q109" s="49" t="n">
        <v>0</v>
      </c>
    </row>
    <row customHeight="true" ht="15" outlineLevel="0" r="110">
      <c r="A110" s="79" t="s"/>
      <c r="B110" s="71" t="s"/>
      <c r="C110" s="47" t="s">
        <v>22</v>
      </c>
      <c r="D110" s="54" t="n"/>
      <c r="E110" s="48" t="n">
        <f aca="false" ca="false" dt2D="false" dtr="false" t="normal">F110+G110+H110+I110+J110+K110+L110+M110+N110+O110+P110+Q110</f>
        <v>7452.54488</v>
      </c>
      <c r="F110" s="48" t="n">
        <v>7452.54488</v>
      </c>
      <c r="G110" s="48" t="n">
        <v>0</v>
      </c>
      <c r="H110" s="48" t="n">
        <v>0</v>
      </c>
      <c r="I110" s="48" t="n">
        <v>0</v>
      </c>
      <c r="J110" s="48" t="n">
        <v>0</v>
      </c>
      <c r="K110" s="48" t="n">
        <v>0</v>
      </c>
      <c r="L110" s="48" t="n">
        <v>0</v>
      </c>
      <c r="M110" s="48" t="n">
        <v>0</v>
      </c>
      <c r="N110" s="48" t="n">
        <v>0</v>
      </c>
      <c r="O110" s="49" t="n">
        <v>0</v>
      </c>
      <c r="P110" s="49" t="n">
        <v>0</v>
      </c>
      <c r="Q110" s="49" t="n">
        <v>0</v>
      </c>
    </row>
    <row customHeight="true" ht="15" outlineLevel="0" r="111">
      <c r="A111" s="79" t="s"/>
      <c r="B111" s="71" t="s"/>
      <c r="C111" s="47" t="s">
        <v>13</v>
      </c>
      <c r="D111" s="54" t="n"/>
      <c r="E111" s="48" t="n">
        <f aca="false" ca="false" dt2D="false" dtr="false" t="normal">F111+G111+H111+I111+J111+K111+L111+M111+N111+O111+P111+Q111</f>
        <v>0</v>
      </c>
      <c r="F111" s="48" t="n">
        <v>0</v>
      </c>
      <c r="G111" s="48" t="n">
        <v>0</v>
      </c>
      <c r="H111" s="48" t="n">
        <v>0</v>
      </c>
      <c r="I111" s="48" t="n">
        <v>0</v>
      </c>
      <c r="J111" s="48" t="n">
        <v>0</v>
      </c>
      <c r="K111" s="48" t="n">
        <v>0</v>
      </c>
      <c r="L111" s="48" t="n">
        <v>0</v>
      </c>
      <c r="M111" s="48" t="n">
        <v>0</v>
      </c>
      <c r="N111" s="48" t="n">
        <v>0</v>
      </c>
      <c r="O111" s="49" t="n">
        <v>0</v>
      </c>
      <c r="P111" s="49" t="n">
        <v>0</v>
      </c>
      <c r="Q111" s="49" t="n">
        <v>0</v>
      </c>
    </row>
    <row customHeight="true" ht="30" outlineLevel="0" r="112">
      <c r="A112" s="79" t="s"/>
      <c r="B112" s="71" t="s"/>
      <c r="C112" s="47" t="s">
        <v>14</v>
      </c>
      <c r="D112" s="54" t="n"/>
      <c r="E112" s="48" t="n">
        <f aca="false" ca="false" dt2D="false" dtr="false" t="normal">F112+G112+H112+I112+J112+K112+L112+M112+N112+O112+P112+Q112</f>
        <v>0</v>
      </c>
      <c r="F112" s="48" t="n">
        <v>0</v>
      </c>
      <c r="G112" s="48" t="n">
        <v>0</v>
      </c>
      <c r="H112" s="48" t="n">
        <v>0</v>
      </c>
      <c r="I112" s="48" t="n">
        <v>0</v>
      </c>
      <c r="J112" s="48" t="n">
        <v>0</v>
      </c>
      <c r="K112" s="48" t="n">
        <v>0</v>
      </c>
      <c r="L112" s="48" t="n">
        <v>0</v>
      </c>
      <c r="M112" s="48" t="n">
        <v>0</v>
      </c>
      <c r="N112" s="48" t="n">
        <v>0</v>
      </c>
      <c r="O112" s="49" t="n">
        <v>0</v>
      </c>
      <c r="P112" s="49" t="n">
        <v>0</v>
      </c>
      <c r="Q112" s="49" t="n">
        <v>0</v>
      </c>
    </row>
    <row customHeight="true" ht="15" outlineLevel="0" r="113">
      <c r="A113" s="79" t="s"/>
      <c r="B113" s="71" t="s"/>
      <c r="C113" s="47" t="s">
        <v>17</v>
      </c>
      <c r="D113" s="54" t="n"/>
      <c r="E113" s="48" t="n">
        <f aca="false" ca="false" dt2D="false" dtr="false" t="normal">F113+G113+H113+I113+J113+K113+L113+M113+N113+O113+P113+Q113</f>
        <v>0</v>
      </c>
      <c r="F113" s="48" t="n">
        <v>0</v>
      </c>
      <c r="G113" s="48" t="n">
        <v>0</v>
      </c>
      <c r="H113" s="48" t="n">
        <v>0</v>
      </c>
      <c r="I113" s="48" t="n">
        <v>0</v>
      </c>
      <c r="J113" s="48" t="n">
        <v>0</v>
      </c>
      <c r="K113" s="48" t="n">
        <v>0</v>
      </c>
      <c r="L113" s="48" t="n">
        <v>0</v>
      </c>
      <c r="M113" s="48" t="n">
        <v>0</v>
      </c>
      <c r="N113" s="48" t="n">
        <v>0</v>
      </c>
      <c r="O113" s="49" t="n">
        <v>0</v>
      </c>
      <c r="P113" s="49" t="n">
        <v>0</v>
      </c>
      <c r="Q113" s="49" t="n">
        <v>0</v>
      </c>
    </row>
    <row customHeight="true" ht="30" outlineLevel="0" r="114">
      <c r="A114" s="79" t="s"/>
      <c r="B114" s="71" t="s"/>
      <c r="C114" s="47" t="s">
        <v>18</v>
      </c>
      <c r="D114" s="54" t="n"/>
      <c r="E114" s="48" t="n">
        <f aca="false" ca="false" dt2D="false" dtr="false" t="normal">F114+G114+H114+I114+J114+K114+L114+M114+N114+O114+P114+Q114</f>
        <v>0</v>
      </c>
      <c r="F114" s="48" t="n">
        <v>0</v>
      </c>
      <c r="G114" s="48" t="n">
        <v>0</v>
      </c>
      <c r="H114" s="48" t="n">
        <v>0</v>
      </c>
      <c r="I114" s="48" t="n">
        <v>0</v>
      </c>
      <c r="J114" s="48" t="n">
        <v>0</v>
      </c>
      <c r="K114" s="48" t="n">
        <v>0</v>
      </c>
      <c r="L114" s="48" t="n">
        <v>0</v>
      </c>
      <c r="M114" s="48" t="n">
        <v>0</v>
      </c>
      <c r="N114" s="48" t="n">
        <v>0</v>
      </c>
      <c r="O114" s="49" t="n">
        <v>0</v>
      </c>
      <c r="P114" s="49" t="n">
        <v>0</v>
      </c>
      <c r="Q114" s="49" t="n">
        <v>0</v>
      </c>
    </row>
    <row customHeight="true" ht="30" outlineLevel="0" r="115">
      <c r="A115" s="80" t="s"/>
      <c r="B115" s="75" t="s"/>
      <c r="C115" s="47" t="s">
        <v>24</v>
      </c>
      <c r="D115" s="54" t="n"/>
      <c r="E115" s="48" t="n">
        <f aca="false" ca="false" dt2D="false" dtr="false" t="normal">F115+G115+H115+I115+J115+K115+L115+M115+N115+O115+P115+Q115</f>
        <v>0</v>
      </c>
      <c r="F115" s="48" t="n">
        <v>0</v>
      </c>
      <c r="G115" s="48" t="n">
        <v>0</v>
      </c>
      <c r="H115" s="48" t="n">
        <v>0</v>
      </c>
      <c r="I115" s="48" t="n">
        <v>0</v>
      </c>
      <c r="J115" s="48" t="n">
        <v>0</v>
      </c>
      <c r="K115" s="48" t="n">
        <v>0</v>
      </c>
      <c r="L115" s="48" t="n">
        <v>0</v>
      </c>
      <c r="M115" s="48" t="n">
        <v>0</v>
      </c>
      <c r="N115" s="48" t="n">
        <v>0</v>
      </c>
      <c r="O115" s="49" t="n">
        <v>0</v>
      </c>
      <c r="P115" s="49" t="n">
        <v>0</v>
      </c>
      <c r="Q115" s="49" t="n">
        <v>0</v>
      </c>
    </row>
    <row customHeight="true" ht="18" outlineLevel="0" r="116">
      <c r="A116" s="24" t="s">
        <v>47</v>
      </c>
      <c r="B116" s="68" t="s">
        <v>48</v>
      </c>
      <c r="C116" s="47" t="s">
        <v>10</v>
      </c>
      <c r="D116" s="54" t="n"/>
      <c r="E116" s="48" t="n">
        <f aca="false" ca="false" dt2D="false" dtr="false" t="normal">F116+G116+H116+I116+J116+K116+L116+M116+N116+O116+P116+Q116</f>
        <v>0</v>
      </c>
      <c r="F116" s="48" t="n">
        <f aca="false" ca="false" dt2D="false" dtr="false" t="normal">G116+H116+I116+J116+K116+L116+M116+N116+O116+P116+Q116+R116</f>
        <v>0</v>
      </c>
      <c r="G116" s="48" t="n">
        <f aca="false" ca="false" dt2D="false" dtr="false" t="normal">H116+I116+J116+K116+L116+M116+N116+O116+P116+Q116+R116+S116</f>
        <v>0</v>
      </c>
      <c r="H116" s="48" t="n">
        <f aca="false" ca="false" dt2D="false" dtr="false" t="normal">I116+J116+K116+L116+M116+N116+O116+P116+Q116+R116+S116+T116</f>
        <v>0</v>
      </c>
      <c r="I116" s="48" t="n">
        <f aca="false" ca="false" dt2D="false" dtr="false" t="normal">J116+K116+L116+M116+N116+O116+P116+Q116+R116+S116+T116+U116</f>
        <v>0</v>
      </c>
      <c r="J116" s="48" t="n">
        <f aca="false" ca="false" dt2D="false" dtr="false" t="normal">K116+L116+M116+N116+O116+P116+Q116+R116+S116+T116+U116+V116</f>
        <v>0</v>
      </c>
      <c r="K116" s="48" t="n">
        <f aca="false" ca="false" dt2D="false" dtr="false" t="normal">L116+M116+N116+O116+P116+Q116+R116+S116+T116+U116+V116+W116</f>
        <v>0</v>
      </c>
      <c r="L116" s="48" t="n">
        <f aca="false" ca="false" dt2D="false" dtr="false" t="normal">M116+N116+O116+P116+Q116+R116+S116+T116+U116+V116+W116+X116</f>
        <v>0</v>
      </c>
      <c r="M116" s="48" t="n">
        <v>0</v>
      </c>
      <c r="N116" s="48" t="n">
        <v>0</v>
      </c>
      <c r="O116" s="49" t="n">
        <v>0</v>
      </c>
      <c r="P116" s="49" t="n">
        <v>0</v>
      </c>
      <c r="Q116" s="49" t="n">
        <v>0</v>
      </c>
    </row>
    <row customHeight="true" ht="18" outlineLevel="0" r="117">
      <c r="A117" s="76" t="s"/>
      <c r="B117" s="71" t="s"/>
      <c r="C117" s="47" t="s">
        <v>11</v>
      </c>
      <c r="D117" s="54" t="n"/>
      <c r="E117" s="48" t="n">
        <f aca="false" ca="false" dt2D="false" dtr="false" t="normal">F117+G117+H117+I117+J117+K117+L117+M117+N117+O117+P117+Q117</f>
        <v>0</v>
      </c>
      <c r="F117" s="48" t="n">
        <f aca="false" ca="false" dt2D="false" dtr="false" t="normal">G117+H117+I117+J117+K117+L117+M117+N117+O117+P117+Q117+R117</f>
        <v>0</v>
      </c>
      <c r="G117" s="48" t="n">
        <f aca="false" ca="false" dt2D="false" dtr="false" t="normal">H117+I117+J117+K117+L117+M117+N117+O117+P117+Q117+R117+S117</f>
        <v>0</v>
      </c>
      <c r="H117" s="48" t="n">
        <f aca="false" ca="false" dt2D="false" dtr="false" t="normal">I117+J117+K117+L117+M117+N117+O117+P117+Q117+R117+S117+T117</f>
        <v>0</v>
      </c>
      <c r="I117" s="48" t="n">
        <f aca="false" ca="false" dt2D="false" dtr="false" t="normal">J117+K117+L117+M117+N117+O117+P117+Q117+R117+S117+T117+U117</f>
        <v>0</v>
      </c>
      <c r="J117" s="48" t="n">
        <f aca="false" ca="false" dt2D="false" dtr="false" t="normal">K117+L117+M117+N117+O117+P117+Q117+R117+S117+T117+U117+V117</f>
        <v>0</v>
      </c>
      <c r="K117" s="48" t="n">
        <f aca="false" ca="false" dt2D="false" dtr="false" t="normal">L117+M117+N117+O117+P117+Q117+R117+S117+T117+U117+V117+W117</f>
        <v>0</v>
      </c>
      <c r="L117" s="48" t="n">
        <f aca="false" ca="false" dt2D="false" dtr="false" t="normal">M117+N117+O117+P117+Q117+R117+S117+T117+U117+V117+W117+X117</f>
        <v>0</v>
      </c>
      <c r="M117" s="48" t="n">
        <v>0</v>
      </c>
      <c r="N117" s="48" t="n">
        <v>0</v>
      </c>
      <c r="O117" s="49" t="n">
        <v>0</v>
      </c>
      <c r="P117" s="49" t="n">
        <v>0</v>
      </c>
      <c r="Q117" s="49" t="n">
        <v>0</v>
      </c>
    </row>
    <row customHeight="true" ht="18" outlineLevel="0" r="118">
      <c r="A118" s="76" t="s"/>
      <c r="B118" s="71" t="s"/>
      <c r="C118" s="47" t="s">
        <v>22</v>
      </c>
      <c r="D118" s="54" t="n"/>
      <c r="E118" s="48" t="n">
        <f aca="false" ca="false" dt2D="false" dtr="false" t="normal">F118+G118+H118+I118+J118+K118+L118+M118+N118+O118+P118+Q118</f>
        <v>0</v>
      </c>
      <c r="F118" s="48" t="n">
        <f aca="false" ca="false" dt2D="false" dtr="false" t="normal">G118+H118+I118+J118+K118+L118+M118+N118+O118+P118+Q118+R118</f>
        <v>0</v>
      </c>
      <c r="G118" s="48" t="n">
        <f aca="false" ca="false" dt2D="false" dtr="false" t="normal">H118+I118+J118+K118+L118+M118+N118+O118+P118+Q118+R118+S118</f>
        <v>0</v>
      </c>
      <c r="H118" s="48" t="n">
        <f aca="false" ca="false" dt2D="false" dtr="false" t="normal">I118+J118+K118+L118+M118+N118+O118+P118+Q118+R118+S118+T118</f>
        <v>0</v>
      </c>
      <c r="I118" s="48" t="n">
        <f aca="false" ca="false" dt2D="false" dtr="false" t="normal">J118+K118+L118+M118+N118+O118+P118+Q118+R118+S118+T118+U118</f>
        <v>0</v>
      </c>
      <c r="J118" s="48" t="n">
        <f aca="false" ca="false" dt2D="false" dtr="false" t="normal">K118+L118+M118+N118+O118+P118+Q118+R118+S118+T118+U118+V118</f>
        <v>0</v>
      </c>
      <c r="K118" s="48" t="n">
        <f aca="false" ca="false" dt2D="false" dtr="false" t="normal">L118+M118+N118+O118+P118+Q118+R118+S118+T118+U118+V118+W118</f>
        <v>0</v>
      </c>
      <c r="L118" s="48" t="n">
        <f aca="false" ca="false" dt2D="false" dtr="false" t="normal">M118+N118+O118+P118+Q118+R118+S118+T118+U118+V118+W118+X118</f>
        <v>0</v>
      </c>
      <c r="M118" s="48" t="n">
        <v>0</v>
      </c>
      <c r="N118" s="48" t="n">
        <v>0</v>
      </c>
      <c r="O118" s="49" t="n">
        <v>0</v>
      </c>
      <c r="P118" s="49" t="n">
        <v>0</v>
      </c>
      <c r="Q118" s="49" t="n">
        <v>0</v>
      </c>
    </row>
    <row customHeight="true" ht="18" outlineLevel="0" r="119">
      <c r="A119" s="76" t="s"/>
      <c r="B119" s="71" t="s"/>
      <c r="C119" s="47" t="s">
        <v>13</v>
      </c>
      <c r="D119" s="54" t="n"/>
      <c r="E119" s="48" t="n">
        <f aca="false" ca="false" dt2D="false" dtr="false" t="normal">F119+G119+H119+I119+J119+K119+L119+M119+N119+O119+P119+Q119</f>
        <v>0</v>
      </c>
      <c r="F119" s="48" t="n">
        <f aca="false" ca="false" dt2D="false" dtr="false" t="normal">G119+H119+I119+J119+K119+L119+M119+N119+O119+P119+Q119+R119</f>
        <v>0</v>
      </c>
      <c r="G119" s="48" t="n">
        <f aca="false" ca="false" dt2D="false" dtr="false" t="normal">H119+I119+J119+K119+L119+M119+N119+O119+P119+Q119+R119+S119</f>
        <v>0</v>
      </c>
      <c r="H119" s="48" t="n">
        <f aca="false" ca="false" dt2D="false" dtr="false" t="normal">I119+J119+K119+L119+M119+N119+O119+P119+Q119+R119+S119+T119</f>
        <v>0</v>
      </c>
      <c r="I119" s="48" t="n">
        <f aca="false" ca="false" dt2D="false" dtr="false" t="normal">J119+K119+L119+M119+N119+O119+P119+Q119+R119+S119+T119+U119</f>
        <v>0</v>
      </c>
      <c r="J119" s="48" t="n">
        <f aca="false" ca="false" dt2D="false" dtr="false" t="normal">K119+L119+M119+N119+O119+P119+Q119+R119+S119+T119+U119+V119</f>
        <v>0</v>
      </c>
      <c r="K119" s="48" t="n">
        <f aca="false" ca="false" dt2D="false" dtr="false" t="normal">L119+M119+N119+O119+P119+Q119+R119+S119+T119+U119+V119+W119</f>
        <v>0</v>
      </c>
      <c r="L119" s="48" t="n">
        <f aca="false" ca="false" dt2D="false" dtr="false" t="normal">M119+N119+O119+P119+Q119+R119+S119+T119+U119+V119+W119+X119</f>
        <v>0</v>
      </c>
      <c r="M119" s="48" t="n">
        <v>0</v>
      </c>
      <c r="N119" s="48" t="n">
        <v>0</v>
      </c>
      <c r="O119" s="49" t="n">
        <v>0</v>
      </c>
      <c r="P119" s="49" t="n">
        <v>0</v>
      </c>
      <c r="Q119" s="49" t="n">
        <v>0</v>
      </c>
    </row>
    <row customHeight="true" ht="35.1500015258789" outlineLevel="0" r="120">
      <c r="A120" s="76" t="s"/>
      <c r="B120" s="71" t="s"/>
      <c r="C120" s="47" t="s">
        <v>14</v>
      </c>
      <c r="D120" s="54" t="n"/>
      <c r="E120" s="48" t="n">
        <f aca="false" ca="false" dt2D="false" dtr="false" t="normal">F120+G120+H120+I120+J120+K120+L120+M120+N120+O120+P120+Q120</f>
        <v>0</v>
      </c>
      <c r="F120" s="48" t="n">
        <f aca="false" ca="false" dt2D="false" dtr="false" t="normal">G120+H120+I120+J120+K120+L120+M120+N120+O120+P120+Q120+R120</f>
        <v>0</v>
      </c>
      <c r="G120" s="48" t="n">
        <f aca="false" ca="false" dt2D="false" dtr="false" t="normal">H120+I120+J120+K120+L120+M120+N120+O120+P120+Q120+R120+S120</f>
        <v>0</v>
      </c>
      <c r="H120" s="48" t="n">
        <f aca="false" ca="false" dt2D="false" dtr="false" t="normal">I120+J120+K120+L120+M120+N120+O120+P120+Q120+R120+S120+T120</f>
        <v>0</v>
      </c>
      <c r="I120" s="48" t="n">
        <f aca="false" ca="false" dt2D="false" dtr="false" t="normal">J120+K120+L120+M120+N120+O120+P120+Q120+R120+S120+T120+U120</f>
        <v>0</v>
      </c>
      <c r="J120" s="48" t="n">
        <f aca="false" ca="false" dt2D="false" dtr="false" t="normal">K120+L120+M120+N120+O120+P120+Q120+R120+S120+T120+U120+V120</f>
        <v>0</v>
      </c>
      <c r="K120" s="48" t="n">
        <f aca="false" ca="false" dt2D="false" dtr="false" t="normal">L120+M120+N120+O120+P120+Q120+R120+S120+T120+U120+V120+W120</f>
        <v>0</v>
      </c>
      <c r="L120" s="48" t="n">
        <f aca="false" ca="false" dt2D="false" dtr="false" t="normal">M120+N120+O120+P120+Q120+R120+S120+T120+U120+V120+W120+X120</f>
        <v>0</v>
      </c>
      <c r="M120" s="48" t="n">
        <v>0</v>
      </c>
      <c r="N120" s="48" t="n">
        <v>0</v>
      </c>
      <c r="O120" s="49" t="n">
        <v>0</v>
      </c>
      <c r="P120" s="49" t="n">
        <v>0</v>
      </c>
      <c r="Q120" s="49" t="n">
        <v>0</v>
      </c>
    </row>
    <row customHeight="true" ht="18" outlineLevel="0" r="121">
      <c r="A121" s="76" t="s"/>
      <c r="B121" s="71" t="s"/>
      <c r="C121" s="47" t="s">
        <v>17</v>
      </c>
      <c r="D121" s="54" t="n"/>
      <c r="E121" s="48" t="n">
        <f aca="false" ca="false" dt2D="false" dtr="false" t="normal">F121+G121+H121+I121+J121+K121+L121+M121+N121+O121+P121+Q121</f>
        <v>0</v>
      </c>
      <c r="F121" s="48" t="n">
        <f aca="false" ca="false" dt2D="false" dtr="false" t="normal">G121+H121+I121+J121+K121+L121+M121+N121+O121+P121+Q121+R121</f>
        <v>0</v>
      </c>
      <c r="G121" s="48" t="n">
        <f aca="false" ca="false" dt2D="false" dtr="false" t="normal">H121+I121+J121+K121+L121+M121+N121+O121+P121+Q121+R121+S121</f>
        <v>0</v>
      </c>
      <c r="H121" s="48" t="n">
        <f aca="false" ca="false" dt2D="false" dtr="false" t="normal">I121+J121+K121+L121+M121+N121+O121+P121+Q121+R121+S121+T121</f>
        <v>0</v>
      </c>
      <c r="I121" s="48" t="n">
        <f aca="false" ca="false" dt2D="false" dtr="false" t="normal">J121+K121+L121+M121+N121+O121+P121+Q121+R121+S121+T121+U121</f>
        <v>0</v>
      </c>
      <c r="J121" s="48" t="n">
        <f aca="false" ca="false" dt2D="false" dtr="false" t="normal">K121+L121+M121+N121+O121+P121+Q121+R121+S121+T121+U121+V121</f>
        <v>0</v>
      </c>
      <c r="K121" s="48" t="n">
        <f aca="false" ca="false" dt2D="false" dtr="false" t="normal">L121+M121+N121+O121+P121+Q121+R121+S121+T121+U121+V121+W121</f>
        <v>0</v>
      </c>
      <c r="L121" s="48" t="n">
        <f aca="false" ca="false" dt2D="false" dtr="false" t="normal">M121+N121+O121+P121+Q121+R121+S121+T121+U121+V121+W121+X121</f>
        <v>0</v>
      </c>
      <c r="M121" s="48" t="n">
        <v>0</v>
      </c>
      <c r="N121" s="48" t="n">
        <v>0</v>
      </c>
      <c r="O121" s="49" t="n">
        <v>0</v>
      </c>
      <c r="P121" s="49" t="n">
        <v>0</v>
      </c>
      <c r="Q121" s="49" t="n">
        <v>0</v>
      </c>
    </row>
    <row customHeight="true" ht="18" outlineLevel="0" r="122">
      <c r="A122" s="76" t="s"/>
      <c r="B122" s="71" t="s"/>
      <c r="C122" s="47" t="s">
        <v>18</v>
      </c>
      <c r="D122" s="54" t="n"/>
      <c r="E122" s="48" t="n">
        <f aca="false" ca="false" dt2D="false" dtr="false" t="normal">F122+G122+H122+I122+J122+K122+L122+M122+N122+O122+P122+Q122</f>
        <v>0</v>
      </c>
      <c r="F122" s="48" t="n">
        <f aca="false" ca="false" dt2D="false" dtr="false" t="normal">G122+H122+I122+J122+K122+L122+M122+N122+O122+P122+Q122+R122</f>
        <v>0</v>
      </c>
      <c r="G122" s="48" t="n">
        <f aca="false" ca="false" dt2D="false" dtr="false" t="normal">H122+I122+J122+K122+L122+M122+N122+O122+P122+Q122+R122+S122</f>
        <v>0</v>
      </c>
      <c r="H122" s="48" t="n">
        <f aca="false" ca="false" dt2D="false" dtr="false" t="normal">I122+J122+K122+L122+M122+N122+O122+P122+Q122+R122+S122+T122</f>
        <v>0</v>
      </c>
      <c r="I122" s="48" t="n">
        <f aca="false" ca="false" dt2D="false" dtr="false" t="normal">J122+K122+L122+M122+N122+O122+P122+Q122+R122+S122+T122+U122</f>
        <v>0</v>
      </c>
      <c r="J122" s="48" t="n">
        <f aca="false" ca="false" dt2D="false" dtr="false" t="normal">K122+L122+M122+N122+O122+P122+Q122+R122+S122+T122+U122+V122</f>
        <v>0</v>
      </c>
      <c r="K122" s="48" t="n">
        <f aca="false" ca="false" dt2D="false" dtr="false" t="normal">L122+M122+N122+O122+P122+Q122+R122+S122+T122+U122+V122+W122</f>
        <v>0</v>
      </c>
      <c r="L122" s="48" t="n">
        <f aca="false" ca="false" dt2D="false" dtr="false" t="normal">M122+N122+O122+P122+Q122+R122+S122+T122+U122+V122+W122+X122</f>
        <v>0</v>
      </c>
      <c r="M122" s="48" t="n">
        <v>0</v>
      </c>
      <c r="N122" s="48" t="n">
        <v>0</v>
      </c>
      <c r="O122" s="49" t="n">
        <v>0</v>
      </c>
      <c r="P122" s="49" t="n">
        <v>0</v>
      </c>
      <c r="Q122" s="49" t="n">
        <v>0</v>
      </c>
    </row>
    <row customHeight="true" ht="32.1500015258789" outlineLevel="0" r="123">
      <c r="A123" s="29" t="s"/>
      <c r="B123" s="75" t="s"/>
      <c r="C123" s="47" t="s">
        <v>24</v>
      </c>
      <c r="D123" s="54" t="n"/>
      <c r="E123" s="48" t="n">
        <f aca="false" ca="false" dt2D="false" dtr="false" t="normal">F123+G123+H123+I123+J123+K123+L123+M123+N123+O123+P123+Q123</f>
        <v>0</v>
      </c>
      <c r="F123" s="48" t="n">
        <f aca="false" ca="false" dt2D="false" dtr="false" t="normal">G123+H123+I123+J123+K123+L123+M123+N123+O123+P123+Q123+R123</f>
        <v>0</v>
      </c>
      <c r="G123" s="48" t="n">
        <f aca="false" ca="false" dt2D="false" dtr="false" t="normal">H123+I123+J123+K123+L123+M123+N123+O123+P123+Q123+R123+S123</f>
        <v>0</v>
      </c>
      <c r="H123" s="48" t="n">
        <f aca="false" ca="false" dt2D="false" dtr="false" t="normal">I123+J123+K123+L123+M123+N123+O123+P123+Q123+R123+S123+T123</f>
        <v>0</v>
      </c>
      <c r="I123" s="48" t="n">
        <f aca="false" ca="false" dt2D="false" dtr="false" t="normal">J123+K123+L123+M123+N123+O123+P123+Q123+R123+S123+T123+U123</f>
        <v>0</v>
      </c>
      <c r="J123" s="48" t="n">
        <f aca="false" ca="false" dt2D="false" dtr="false" t="normal">K123+L123+M123+N123+O123+P123+Q123+R123+S123+T123+U123+V123</f>
        <v>0</v>
      </c>
      <c r="K123" s="48" t="n">
        <f aca="false" ca="false" dt2D="false" dtr="false" t="normal">L123+M123+N123+O123+P123+Q123+R123+S123+T123+U123+V123+W123</f>
        <v>0</v>
      </c>
      <c r="L123" s="48" t="n">
        <f aca="false" ca="false" dt2D="false" dtr="false" t="normal">M123+N123+O123+P123+Q123+R123+S123+T123+U123+V123+W123+X123</f>
        <v>0</v>
      </c>
      <c r="M123" s="48" t="n">
        <v>0</v>
      </c>
      <c r="N123" s="48" t="n">
        <v>0</v>
      </c>
      <c r="O123" s="49" t="n">
        <v>0</v>
      </c>
      <c r="P123" s="49" t="n">
        <v>0</v>
      </c>
      <c r="Q123" s="49" t="n">
        <v>0</v>
      </c>
    </row>
    <row customHeight="true" ht="17.5" outlineLevel="0" r="124">
      <c r="A124" s="24" t="s">
        <v>49</v>
      </c>
      <c r="B124" s="68" t="s">
        <v>50</v>
      </c>
      <c r="C124" s="47" t="s">
        <v>10</v>
      </c>
      <c r="D124" s="54" t="n"/>
      <c r="E124" s="48" t="n">
        <f aca="false" ca="false" dt2D="false" dtr="false" t="normal">F124+G124+H124+I124+J124+K124+L124+M124+N124+O124+P124+Q124</f>
        <v>0</v>
      </c>
      <c r="F124" s="48" t="n">
        <f aca="false" ca="false" dt2D="false" dtr="false" t="normal">G124+H124+I124+J124+K124+L124+M124+N124+O124+P124+Q124+R124</f>
        <v>0</v>
      </c>
      <c r="G124" s="48" t="n">
        <f aca="false" ca="false" dt2D="false" dtr="false" t="normal">H124+I124+J124+K124+L124+M124+N124+O124+P124+Q124+R124+S124</f>
        <v>0</v>
      </c>
      <c r="H124" s="48" t="n">
        <f aca="false" ca="false" dt2D="false" dtr="false" t="normal">I124+J124+K124+L124+M124+N124+O124+P124+Q124+R124+S124+T124</f>
        <v>0</v>
      </c>
      <c r="I124" s="48" t="n">
        <f aca="false" ca="false" dt2D="false" dtr="false" t="normal">J124+K124+L124+M124+N124+O124+P124+Q124+R124+S124+T124+U124</f>
        <v>0</v>
      </c>
      <c r="J124" s="48" t="n">
        <f aca="false" ca="false" dt2D="false" dtr="false" t="normal">K124+L124+M124+N124+O124+P124+Q124+R124+S124+T124+U124+V124</f>
        <v>0</v>
      </c>
      <c r="K124" s="48" t="n">
        <f aca="false" ca="false" dt2D="false" dtr="false" t="normal">L124+M124+N124+O124+P124+Q124+R124+S124+T124+U124+V124+W124</f>
        <v>0</v>
      </c>
      <c r="L124" s="48" t="n">
        <f aca="false" ca="false" dt2D="false" dtr="false" t="normal">M124+N124+O124+P124+Q124+R124+S124+T124+U124+V124+W124+X124</f>
        <v>0</v>
      </c>
      <c r="M124" s="48" t="n">
        <v>0</v>
      </c>
      <c r="N124" s="48" t="n">
        <v>0</v>
      </c>
      <c r="O124" s="49" t="n">
        <v>0</v>
      </c>
      <c r="P124" s="49" t="n">
        <v>0</v>
      </c>
      <c r="Q124" s="49" t="n">
        <v>0</v>
      </c>
    </row>
    <row customHeight="true" ht="16.5" outlineLevel="0" r="125">
      <c r="A125" s="76" t="s"/>
      <c r="B125" s="71" t="s"/>
      <c r="C125" s="47" t="s">
        <v>11</v>
      </c>
      <c r="D125" s="54" t="n"/>
      <c r="E125" s="48" t="n">
        <f aca="false" ca="false" dt2D="false" dtr="false" t="normal">F125+G125+H125+I125+J125+K125+L125+M125+N125+O125+P125+Q125</f>
        <v>0</v>
      </c>
      <c r="F125" s="48" t="n">
        <f aca="false" ca="false" dt2D="false" dtr="false" t="normal">G125+H125+I125+J125+K125+L125+M125+N125+O125+P125+Q125+R125</f>
        <v>0</v>
      </c>
      <c r="G125" s="48" t="n">
        <f aca="false" ca="false" dt2D="false" dtr="false" t="normal">H125+I125+J125+K125+L125+M125+N125+O125+P125+Q125+R125+S125</f>
        <v>0</v>
      </c>
      <c r="H125" s="48" t="n">
        <f aca="false" ca="false" dt2D="false" dtr="false" t="normal">I125+J125+K125+L125+M125+N125+O125+P125+Q125+R125+S125+T125</f>
        <v>0</v>
      </c>
      <c r="I125" s="48" t="n">
        <f aca="false" ca="false" dt2D="false" dtr="false" t="normal">J125+K125+L125+M125+N125+O125+P125+Q125+R125+S125+T125+U125</f>
        <v>0</v>
      </c>
      <c r="J125" s="48" t="n">
        <f aca="false" ca="false" dt2D="false" dtr="false" t="normal">K125+L125+M125+N125+O125+P125+Q125+R125+S125+T125+U125+V125</f>
        <v>0</v>
      </c>
      <c r="K125" s="48" t="n">
        <f aca="false" ca="false" dt2D="false" dtr="false" t="normal">L125+M125+N125+O125+P125+Q125+R125+S125+T125+U125+V125+W125</f>
        <v>0</v>
      </c>
      <c r="L125" s="48" t="n">
        <f aca="false" ca="false" dt2D="false" dtr="false" t="normal">M125+N125+O125+P125+Q125+R125+S125+T125+U125+V125+W125+X125</f>
        <v>0</v>
      </c>
      <c r="M125" s="48" t="n">
        <v>0</v>
      </c>
      <c r="N125" s="48" t="n">
        <v>0</v>
      </c>
      <c r="O125" s="49" t="n">
        <v>0</v>
      </c>
      <c r="P125" s="49" t="n">
        <v>0</v>
      </c>
      <c r="Q125" s="49" t="n">
        <v>0</v>
      </c>
    </row>
    <row customHeight="true" ht="18" outlineLevel="0" r="126">
      <c r="A126" s="76" t="s"/>
      <c r="B126" s="71" t="s"/>
      <c r="C126" s="47" t="s">
        <v>22</v>
      </c>
      <c r="D126" s="54" t="n"/>
      <c r="E126" s="48" t="n">
        <f aca="false" ca="false" dt2D="false" dtr="false" t="normal">F126+G126+H126+I126+J126+K126+L126+M126+N126+O126+P126+Q126</f>
        <v>0</v>
      </c>
      <c r="F126" s="48" t="n">
        <f aca="false" ca="false" dt2D="false" dtr="false" t="normal">G126+H126+I126+J126+K126+L126+M126+N126+O126+P126+Q126+R126</f>
        <v>0</v>
      </c>
      <c r="G126" s="48" t="n">
        <f aca="false" ca="false" dt2D="false" dtr="false" t="normal">H126+I126+J126+K126+L126+M126+N126+O126+P126+Q126+R126+S126</f>
        <v>0</v>
      </c>
      <c r="H126" s="48" t="n">
        <f aca="false" ca="false" dt2D="false" dtr="false" t="normal">I126+J126+K126+L126+M126+N126+O126+P126+Q126+R126+S126+T126</f>
        <v>0</v>
      </c>
      <c r="I126" s="48" t="n">
        <f aca="false" ca="false" dt2D="false" dtr="false" t="normal">J126+K126+L126+M126+N126+O126+P126+Q126+R126+S126+T126+U126</f>
        <v>0</v>
      </c>
      <c r="J126" s="48" t="n">
        <f aca="false" ca="false" dt2D="false" dtr="false" t="normal">K126+L126+M126+N126+O126+P126+Q126+R126+S126+T126+U126+V126</f>
        <v>0</v>
      </c>
      <c r="K126" s="48" t="n">
        <f aca="false" ca="false" dt2D="false" dtr="false" t="normal">L126+M126+N126+O126+P126+Q126+R126+S126+T126+U126+V126+W126</f>
        <v>0</v>
      </c>
      <c r="L126" s="48" t="n">
        <f aca="false" ca="false" dt2D="false" dtr="false" t="normal">M126+N126+O126+P126+Q126+R126+S126+T126+U126+V126+W126+X126</f>
        <v>0</v>
      </c>
      <c r="M126" s="48" t="n">
        <v>0</v>
      </c>
      <c r="N126" s="48" t="n">
        <v>0</v>
      </c>
      <c r="O126" s="49" t="n">
        <v>0</v>
      </c>
      <c r="P126" s="49" t="n">
        <v>0</v>
      </c>
      <c r="Q126" s="49" t="n">
        <v>0</v>
      </c>
    </row>
    <row customHeight="true" ht="16.5" outlineLevel="0" r="127">
      <c r="A127" s="76" t="s"/>
      <c r="B127" s="71" t="s"/>
      <c r="C127" s="47" t="s">
        <v>13</v>
      </c>
      <c r="D127" s="54" t="n"/>
      <c r="E127" s="48" t="n">
        <f aca="false" ca="false" dt2D="false" dtr="false" t="normal">F127+G127+H127+I127+J127+K127+L127+M127+N127+O127+P127+Q127</f>
        <v>0</v>
      </c>
      <c r="F127" s="48" t="n">
        <f aca="false" ca="false" dt2D="false" dtr="false" t="normal">G127+H127+I127+J127+K127+L127+M127+N127+O127+P127+Q127+R127</f>
        <v>0</v>
      </c>
      <c r="G127" s="48" t="n">
        <f aca="false" ca="false" dt2D="false" dtr="false" t="normal">H127+I127+J127+K127+L127+M127+N127+O127+P127+Q127+R127+S127</f>
        <v>0</v>
      </c>
      <c r="H127" s="48" t="n">
        <f aca="false" ca="false" dt2D="false" dtr="false" t="normal">I127+J127+K127+L127+M127+N127+O127+P127+Q127+R127+S127+T127</f>
        <v>0</v>
      </c>
      <c r="I127" s="48" t="n">
        <f aca="false" ca="false" dt2D="false" dtr="false" t="normal">J127+K127+L127+M127+N127+O127+P127+Q127+R127+S127+T127+U127</f>
        <v>0</v>
      </c>
      <c r="J127" s="48" t="n">
        <f aca="false" ca="false" dt2D="false" dtr="false" t="normal">K127+L127+M127+N127+O127+P127+Q127+R127+S127+T127+U127+V127</f>
        <v>0</v>
      </c>
      <c r="K127" s="48" t="n">
        <f aca="false" ca="false" dt2D="false" dtr="false" t="normal">L127+M127+N127+O127+P127+Q127+R127+S127+T127+U127+V127+W127</f>
        <v>0</v>
      </c>
      <c r="L127" s="48" t="n">
        <f aca="false" ca="false" dt2D="false" dtr="false" t="normal">M127+N127+O127+P127+Q127+R127+S127+T127+U127+V127+W127+X127</f>
        <v>0</v>
      </c>
      <c r="M127" s="48" t="n">
        <v>0</v>
      </c>
      <c r="N127" s="48" t="n">
        <v>0</v>
      </c>
      <c r="O127" s="49" t="n">
        <v>0</v>
      </c>
      <c r="P127" s="49" t="n">
        <v>0</v>
      </c>
      <c r="Q127" s="49" t="n">
        <v>0</v>
      </c>
    </row>
    <row customHeight="true" ht="28" outlineLevel="0" r="128">
      <c r="A128" s="76" t="s"/>
      <c r="B128" s="71" t="s"/>
      <c r="C128" s="47" t="s">
        <v>14</v>
      </c>
      <c r="D128" s="54" t="n"/>
      <c r="E128" s="48" t="n">
        <f aca="false" ca="false" dt2D="false" dtr="false" t="normal">F128+G128+H128+I128+J128+K128+L128+M128+N128+O128+P128+Q128</f>
        <v>0</v>
      </c>
      <c r="F128" s="48" t="n">
        <f aca="false" ca="false" dt2D="false" dtr="false" t="normal">G128+H128+I128+J128+K128+L128+M128+N128+O128+P128+Q128+R128</f>
        <v>0</v>
      </c>
      <c r="G128" s="48" t="n">
        <f aca="false" ca="false" dt2D="false" dtr="false" t="normal">H128+I128+J128+K128+L128+M128+N128+O128+P128+Q128+R128+S128</f>
        <v>0</v>
      </c>
      <c r="H128" s="48" t="n">
        <f aca="false" ca="false" dt2D="false" dtr="false" t="normal">I128+J128+K128+L128+M128+N128+O128+P128+Q128+R128+S128+T128</f>
        <v>0</v>
      </c>
      <c r="I128" s="48" t="n">
        <f aca="false" ca="false" dt2D="false" dtr="false" t="normal">J128+K128+L128+M128+N128+O128+P128+Q128+R128+S128+T128+U128</f>
        <v>0</v>
      </c>
      <c r="J128" s="48" t="n">
        <f aca="false" ca="false" dt2D="false" dtr="false" t="normal">K128+L128+M128+N128+O128+P128+Q128+R128+S128+T128+U128+V128</f>
        <v>0</v>
      </c>
      <c r="K128" s="48" t="n">
        <f aca="false" ca="false" dt2D="false" dtr="false" t="normal">L128+M128+N128+O128+P128+Q128+R128+S128+T128+U128+V128+W128</f>
        <v>0</v>
      </c>
      <c r="L128" s="48" t="n">
        <f aca="false" ca="false" dt2D="false" dtr="false" t="normal">M128+N128+O128+P128+Q128+R128+S128+T128+U128+V128+W128+X128</f>
        <v>0</v>
      </c>
      <c r="M128" s="48" t="n">
        <v>0</v>
      </c>
      <c r="N128" s="48" t="n">
        <v>0</v>
      </c>
      <c r="O128" s="49" t="n">
        <v>0</v>
      </c>
      <c r="P128" s="49" t="n">
        <v>0</v>
      </c>
      <c r="Q128" s="49" t="n">
        <v>0</v>
      </c>
    </row>
    <row customHeight="true" ht="16.5" outlineLevel="0" r="129">
      <c r="A129" s="76" t="s"/>
      <c r="B129" s="71" t="s"/>
      <c r="C129" s="47" t="s">
        <v>17</v>
      </c>
      <c r="D129" s="54" t="n"/>
      <c r="E129" s="48" t="n">
        <f aca="false" ca="false" dt2D="false" dtr="false" t="normal">F129+G129+H129+I129+J129+K129+L129+M129+N129+O129+P129+Q129</f>
        <v>0</v>
      </c>
      <c r="F129" s="48" t="n">
        <f aca="false" ca="false" dt2D="false" dtr="false" t="normal">G129+H129+I129+J129+K129+L129+M129+N129+O129+P129+Q129+R129</f>
        <v>0</v>
      </c>
      <c r="G129" s="48" t="n">
        <f aca="false" ca="false" dt2D="false" dtr="false" t="normal">H129+I129+J129+K129+L129+M129+N129+O129+P129+Q129+R129+S129</f>
        <v>0</v>
      </c>
      <c r="H129" s="48" t="n">
        <f aca="false" ca="false" dt2D="false" dtr="false" t="normal">I129+J129+K129+L129+M129+N129+O129+P129+Q129+R129+S129+T129</f>
        <v>0</v>
      </c>
      <c r="I129" s="48" t="n">
        <f aca="false" ca="false" dt2D="false" dtr="false" t="normal">J129+K129+L129+M129+N129+O129+P129+Q129+R129+S129+T129+U129</f>
        <v>0</v>
      </c>
      <c r="J129" s="48" t="n">
        <f aca="false" ca="false" dt2D="false" dtr="false" t="normal">K129+L129+M129+N129+O129+P129+Q129+R129+S129+T129+U129+V129</f>
        <v>0</v>
      </c>
      <c r="K129" s="48" t="n">
        <f aca="false" ca="false" dt2D="false" dtr="false" t="normal">L129+M129+N129+O129+P129+Q129+R129+S129+T129+U129+V129+W129</f>
        <v>0</v>
      </c>
      <c r="L129" s="48" t="n">
        <f aca="false" ca="false" dt2D="false" dtr="false" t="normal">M129+N129+O129+P129+Q129+R129+S129+T129+U129+V129+W129+X129</f>
        <v>0</v>
      </c>
      <c r="M129" s="48" t="n">
        <v>0</v>
      </c>
      <c r="N129" s="48" t="n">
        <v>0</v>
      </c>
      <c r="O129" s="49" t="n">
        <v>0</v>
      </c>
      <c r="P129" s="49" t="n">
        <v>0</v>
      </c>
      <c r="Q129" s="49" t="n">
        <v>0</v>
      </c>
    </row>
    <row customHeight="true" ht="14.5" outlineLevel="0" r="130">
      <c r="A130" s="76" t="s"/>
      <c r="B130" s="71" t="s"/>
      <c r="C130" s="47" t="s">
        <v>18</v>
      </c>
      <c r="D130" s="54" t="n"/>
      <c r="E130" s="48" t="n">
        <f aca="false" ca="false" dt2D="false" dtr="false" t="normal">F130+G130+H130+I130+J130+K130+L130+M130+N130+O130+P130+Q130</f>
        <v>0</v>
      </c>
      <c r="F130" s="48" t="n">
        <f aca="false" ca="false" dt2D="false" dtr="false" t="normal">G130+H130+I130+J130+K130+L130+M130+N130+O130+P130+Q130+R130</f>
        <v>0</v>
      </c>
      <c r="G130" s="48" t="n">
        <f aca="false" ca="false" dt2D="false" dtr="false" t="normal">H130+I130+J130+K130+L130+M130+N130+O130+P130+Q130+R130+S130</f>
        <v>0</v>
      </c>
      <c r="H130" s="48" t="n">
        <f aca="false" ca="false" dt2D="false" dtr="false" t="normal">I130+J130+K130+L130+M130+N130+O130+P130+Q130+R130+S130+T130</f>
        <v>0</v>
      </c>
      <c r="I130" s="48" t="n">
        <f aca="false" ca="false" dt2D="false" dtr="false" t="normal">J130+K130+L130+M130+N130+O130+P130+Q130+R130+S130+T130+U130</f>
        <v>0</v>
      </c>
      <c r="J130" s="48" t="n">
        <f aca="false" ca="false" dt2D="false" dtr="false" t="normal">K130+L130+M130+N130+O130+P130+Q130+R130+S130+T130+U130+V130</f>
        <v>0</v>
      </c>
      <c r="K130" s="48" t="n">
        <f aca="false" ca="false" dt2D="false" dtr="false" t="normal">L130+M130+N130+O130+P130+Q130+R130+S130+T130+U130+V130+W130</f>
        <v>0</v>
      </c>
      <c r="L130" s="48" t="n">
        <f aca="false" ca="false" dt2D="false" dtr="false" t="normal">M130+N130+O130+P130+Q130+R130+S130+T130+U130+V130+W130+X130</f>
        <v>0</v>
      </c>
      <c r="M130" s="48" t="n">
        <v>0</v>
      </c>
      <c r="N130" s="48" t="n">
        <v>0</v>
      </c>
      <c r="O130" s="49" t="n">
        <v>0</v>
      </c>
      <c r="P130" s="49" t="n">
        <v>0</v>
      </c>
      <c r="Q130" s="49" t="n">
        <v>0</v>
      </c>
    </row>
    <row customHeight="true" ht="37" outlineLevel="0" r="131">
      <c r="A131" s="29" t="s"/>
      <c r="B131" s="75" t="s"/>
      <c r="C131" s="47" t="s">
        <v>24</v>
      </c>
      <c r="D131" s="54" t="n"/>
      <c r="E131" s="48" t="n">
        <f aca="false" ca="false" dt2D="false" dtr="false" t="normal">F131+G131+H131+I131+J131+K131+L131+M131+N131+O131+P131+Q131</f>
        <v>0</v>
      </c>
      <c r="F131" s="48" t="n">
        <f aca="false" ca="false" dt2D="false" dtr="false" t="normal">G131+H131+I131+J131+K131+L131+M131+N131+O131+P131+Q131+R131</f>
        <v>0</v>
      </c>
      <c r="G131" s="48" t="n">
        <f aca="false" ca="false" dt2D="false" dtr="false" t="normal">H131+I131+J131+K131+L131+M131+N131+O131+P131+Q131+R131+S131</f>
        <v>0</v>
      </c>
      <c r="H131" s="48" t="n">
        <f aca="false" ca="false" dt2D="false" dtr="false" t="normal">I131+J131+K131+L131+M131+N131+O131+P131+Q131+R131+S131+T131</f>
        <v>0</v>
      </c>
      <c r="I131" s="48" t="n">
        <f aca="false" ca="false" dt2D="false" dtr="false" t="normal">J131+K131+L131+M131+N131+O131+P131+Q131+R131+S131+T131+U131</f>
        <v>0</v>
      </c>
      <c r="J131" s="48" t="n">
        <f aca="false" ca="false" dt2D="false" dtr="false" t="normal">K131+L131+M131+N131+O131+P131+Q131+R131+S131+T131+U131+V131</f>
        <v>0</v>
      </c>
      <c r="K131" s="48" t="n">
        <f aca="false" ca="false" dt2D="false" dtr="false" t="normal">L131+M131+N131+O131+P131+Q131+R131+S131+T131+U131+V131+W131</f>
        <v>0</v>
      </c>
      <c r="L131" s="48" t="n">
        <f aca="false" ca="false" dt2D="false" dtr="false" t="normal">M131+N131+O131+P131+Q131+R131+S131+T131+U131+V131+W131+X131</f>
        <v>0</v>
      </c>
      <c r="M131" s="48" t="n">
        <v>0</v>
      </c>
      <c r="N131" s="48" t="n">
        <v>0</v>
      </c>
      <c r="O131" s="49" t="n">
        <v>0</v>
      </c>
      <c r="P131" s="49" t="n">
        <v>0</v>
      </c>
      <c r="Q131" s="49" t="n">
        <v>0</v>
      </c>
    </row>
    <row customHeight="true" ht="19" outlineLevel="0" r="132">
      <c r="A132" s="24" t="s">
        <v>51</v>
      </c>
      <c r="B132" s="68" t="s">
        <v>52</v>
      </c>
      <c r="C132" s="47" t="s">
        <v>10</v>
      </c>
      <c r="D132" s="32" t="n"/>
      <c r="E132" s="48" t="n">
        <f aca="false" ca="false" dt2D="false" dtr="false" t="normal">F132+G132+H132+I132+J132+K132+L132+M132+N132+O132+P132+Q132</f>
        <v>5315028.86477</v>
      </c>
      <c r="F132" s="48" t="n">
        <f aca="false" ca="false" dt2D="false" dtr="false" t="normal">F133+F134+F135+F136+F137+F139</f>
        <v>0</v>
      </c>
      <c r="G132" s="48" t="n">
        <f aca="false" ca="false" dt2D="false" dtr="false" t="normal">G133+G134+G135+G136+G137+G139</f>
        <v>0</v>
      </c>
      <c r="H132" s="48" t="n">
        <f aca="false" ca="false" dt2D="false" dtr="false" t="normal">H133+H134+H135+H136+H137+H139</f>
        <v>0</v>
      </c>
      <c r="I132" s="48" t="n">
        <f aca="false" ca="false" dt2D="false" dtr="false" t="normal">I133+I134+I135+I136+I137+I139</f>
        <v>0</v>
      </c>
      <c r="J132" s="48" t="n">
        <f aca="false" ca="false" dt2D="false" dtr="false" t="normal">J133+J134+J135+J136+J137+J139</f>
        <v>0</v>
      </c>
      <c r="K132" s="48" t="n">
        <f aca="false" ca="false" dt2D="false" dtr="false" t="normal">K133+K134+K135+K136+K137+K139</f>
        <v>357403.2</v>
      </c>
      <c r="L132" s="48" t="n">
        <f aca="false" ca="false" dt2D="false" dtr="false" t="normal">L133+L134+L135+L136+L137+L139</f>
        <v>473831.27067</v>
      </c>
      <c r="M132" s="48" t="n">
        <f aca="false" ca="false" dt2D="false" dtr="false" t="normal">M133+M134+M135+M136+M137+M139</f>
        <v>526521.86349</v>
      </c>
      <c r="N132" s="48" t="n">
        <f aca="false" ca="false" dt2D="false" dtr="false" t="normal">N133+N134+N135+N136+N137+N139</f>
        <v>497262.12</v>
      </c>
      <c r="O132" s="49" t="n">
        <f aca="false" ca="false" dt2D="false" dtr="false" t="normal">O133+O134+O135+O136+O137+O139</f>
        <v>1117552.48446</v>
      </c>
      <c r="P132" s="49" t="n">
        <f aca="false" ca="false" dt2D="false" dtr="false" t="normal">P133+P134+P135+P136+P137+P139</f>
        <v>1195853.5639199999</v>
      </c>
      <c r="Q132" s="49" t="n">
        <f aca="false" ca="false" dt2D="false" dtr="false" t="normal">Q133+Q134+Q135+Q136+Q137+Q139</f>
        <v>1146604.36223</v>
      </c>
    </row>
    <row customHeight="true" ht="15" outlineLevel="0" r="133">
      <c r="A133" s="76" t="s"/>
      <c r="B133" s="71" t="s"/>
      <c r="C133" s="47" t="s">
        <v>11</v>
      </c>
      <c r="D133" s="32" t="n">
        <v>814</v>
      </c>
      <c r="E133" s="48" t="n">
        <f aca="false" ca="false" dt2D="false" dtr="false" t="normal">F133+G133+H133+I133+J133+K133+L133+M133+N133+O133+P133+Q133</f>
        <v>2967490.8</v>
      </c>
      <c r="F133" s="48" t="n">
        <v>0</v>
      </c>
      <c r="G133" s="48" t="n">
        <v>0</v>
      </c>
      <c r="H133" s="48" t="n">
        <v>0</v>
      </c>
      <c r="I133" s="48" t="n">
        <v>0</v>
      </c>
      <c r="J133" s="48" t="n">
        <v>0</v>
      </c>
      <c r="K133" s="48" t="n">
        <f aca="false" ca="false" dt2D="false" dtr="false" t="normal">K141+K149+K157</f>
        <v>145351.1</v>
      </c>
      <c r="L133" s="48" t="n">
        <f aca="false" ca="false" dt2D="false" dtr="false" t="normal">L141+L149+L157</f>
        <v>164731.6</v>
      </c>
      <c r="M133" s="48" t="n">
        <f aca="false" ca="false" dt2D="false" dtr="false" t="normal">M141+M149+M157</f>
        <v>162631.6</v>
      </c>
      <c r="N133" s="48" t="n">
        <f aca="false" ca="false" dt2D="false" dtr="false" t="normal">N141+N149+N157</f>
        <v>136956.8</v>
      </c>
      <c r="O133" s="49" t="n">
        <f aca="false" ca="false" dt2D="false" dtr="false" t="normal">O141+O149+O157</f>
        <v>733655.3</v>
      </c>
      <c r="P133" s="49" t="n">
        <f aca="false" ca="false" dt2D="false" dtr="false" t="normal">P141+P149+P157</f>
        <v>813739.2</v>
      </c>
      <c r="Q133" s="49" t="n">
        <f aca="false" ca="false" dt2D="false" dtr="false" t="normal">Q141+Q149+Q157</f>
        <v>810425.2</v>
      </c>
    </row>
    <row customHeight="true" ht="15" outlineLevel="0" r="134">
      <c r="A134" s="76" t="s"/>
      <c r="B134" s="71" t="s"/>
      <c r="C134" s="47" t="s">
        <v>22</v>
      </c>
      <c r="D134" s="54" t="s">
        <v>23</v>
      </c>
      <c r="E134" s="48" t="n">
        <f aca="false" ca="false" dt2D="false" dtr="false" t="normal">F134+G134+H134+I134+J134+K134+L134+M134+N134+O134+P134+Q134</f>
        <v>2347538.06477</v>
      </c>
      <c r="F134" s="48" t="n">
        <v>0</v>
      </c>
      <c r="G134" s="48" t="n">
        <v>0</v>
      </c>
      <c r="H134" s="48" t="n">
        <v>0</v>
      </c>
      <c r="I134" s="48" t="n">
        <v>0</v>
      </c>
      <c r="J134" s="48" t="n">
        <v>0</v>
      </c>
      <c r="K134" s="48" t="n">
        <f aca="false" ca="false" dt2D="false" dtr="false" t="normal">K142+K150+K158</f>
        <v>212052.1</v>
      </c>
      <c r="L134" s="48" t="n">
        <f aca="false" ca="false" dt2D="false" dtr="false" t="normal">L142+L150+L158</f>
        <v>309099.67067</v>
      </c>
      <c r="M134" s="48" t="n">
        <f aca="false" ca="false" dt2D="false" dtr="false" t="normal">M142+M150+M158</f>
        <v>363890.26349</v>
      </c>
      <c r="N134" s="48" t="n">
        <f aca="false" ca="false" dt2D="false" dtr="false" t="normal">N142+N150+N158</f>
        <v>360305.32</v>
      </c>
      <c r="O134" s="49" t="n">
        <f aca="false" ca="false" dt2D="false" dtr="false" t="normal">O142+O150+O158</f>
        <v>383897.18446</v>
      </c>
      <c r="P134" s="49" t="n">
        <f aca="false" ca="false" dt2D="false" dtr="false" t="normal">P142+P150+P158</f>
        <v>382114.36392</v>
      </c>
      <c r="Q134" s="49" t="n">
        <f aca="false" ca="false" dt2D="false" dtr="false" t="normal">Q142+Q150+Q158</f>
        <v>336179.16223</v>
      </c>
    </row>
    <row customHeight="true" ht="15" outlineLevel="0" r="135">
      <c r="A135" s="76" t="s"/>
      <c r="B135" s="71" t="s"/>
      <c r="C135" s="47" t="s">
        <v>13</v>
      </c>
      <c r="D135" s="54" t="n"/>
      <c r="E135" s="48" t="n">
        <f aca="false" ca="false" dt2D="false" dtr="false" t="normal">F135+G135+H135+I135+J135+K135+L135+M135+N135+O135+P135+Q135</f>
        <v>0</v>
      </c>
      <c r="F135" s="48" t="n">
        <f aca="false" ca="false" dt2D="false" dtr="false" t="normal">F143+F255</f>
        <v>0</v>
      </c>
      <c r="G135" s="48" t="n">
        <f aca="false" ca="false" dt2D="false" dtr="false" t="normal">G143+G255</f>
        <v>0</v>
      </c>
      <c r="H135" s="48" t="n">
        <f aca="false" ca="false" dt2D="false" dtr="false" t="normal">H143+H255</f>
        <v>0</v>
      </c>
      <c r="I135" s="48" t="n">
        <f aca="false" ca="false" dt2D="false" dtr="false" t="normal">I143+I255</f>
        <v>0</v>
      </c>
      <c r="J135" s="48" t="n">
        <f aca="false" ca="false" dt2D="false" dtr="false" t="normal">J143+J255</f>
        <v>0</v>
      </c>
      <c r="K135" s="48" t="n">
        <f aca="false" ca="false" dt2D="false" dtr="false" t="normal">K143+K255</f>
        <v>0</v>
      </c>
      <c r="L135" s="48" t="n">
        <f aca="false" ca="false" dt2D="false" dtr="false" t="normal">L143+L255</f>
        <v>0</v>
      </c>
      <c r="M135" s="48" t="n">
        <f aca="false" ca="false" dt2D="false" dtr="false" t="normal">M143+M255</f>
        <v>0</v>
      </c>
      <c r="N135" s="48" t="n">
        <f aca="false" ca="false" dt2D="false" dtr="false" t="normal">N143+N255</f>
        <v>0</v>
      </c>
      <c r="O135" s="49" t="n">
        <f aca="false" ca="false" dt2D="false" dtr="false" t="normal">O143+O255</f>
        <v>0</v>
      </c>
      <c r="P135" s="49" t="n">
        <f aca="false" ca="false" dt2D="false" dtr="false" t="normal">P143+P255</f>
        <v>0</v>
      </c>
      <c r="Q135" s="49" t="n">
        <f aca="false" ca="false" dt2D="false" dtr="false" t="normal">Q143+Q255</f>
        <v>0</v>
      </c>
    </row>
    <row customHeight="true" ht="30" outlineLevel="0" r="136">
      <c r="A136" s="76" t="s"/>
      <c r="B136" s="71" t="s"/>
      <c r="C136" s="47" t="s">
        <v>14</v>
      </c>
      <c r="D136" s="54" t="n"/>
      <c r="E136" s="48" t="n">
        <f aca="false" ca="false" dt2D="false" dtr="false" t="normal">F136+G136+H136+I136+J136+K136+L136+M136+N136+O136+P136+Q136</f>
        <v>0</v>
      </c>
      <c r="F136" s="48" t="n">
        <v>0</v>
      </c>
      <c r="G136" s="48" t="n">
        <v>0</v>
      </c>
      <c r="H136" s="48" t="n">
        <f aca="false" ca="false" dt2D="false" dtr="false" t="normal">H144+H256</f>
        <v>0</v>
      </c>
      <c r="I136" s="48" t="n">
        <f aca="false" ca="false" dt2D="false" dtr="false" t="normal">I144+I256</f>
        <v>0</v>
      </c>
      <c r="J136" s="48" t="n">
        <f aca="false" ca="false" dt2D="false" dtr="false" t="normal">J144+J256</f>
        <v>0</v>
      </c>
      <c r="K136" s="48" t="n">
        <f aca="false" ca="false" dt2D="false" dtr="false" t="normal">K144+K256</f>
        <v>0</v>
      </c>
      <c r="L136" s="48" t="n">
        <f aca="false" ca="false" dt2D="false" dtr="false" t="normal">L144+L256</f>
        <v>0</v>
      </c>
      <c r="M136" s="48" t="n">
        <f aca="false" ca="false" dt2D="false" dtr="false" t="normal">M144+M256</f>
        <v>0</v>
      </c>
      <c r="N136" s="48" t="n">
        <f aca="false" ca="false" dt2D="false" dtr="false" t="normal">N144+N256</f>
        <v>0</v>
      </c>
      <c r="O136" s="49" t="n">
        <f aca="false" ca="false" dt2D="false" dtr="false" t="normal">O144+O256</f>
        <v>0</v>
      </c>
      <c r="P136" s="49" t="n">
        <f aca="false" ca="false" dt2D="false" dtr="false" t="normal">P144+P256</f>
        <v>0</v>
      </c>
      <c r="Q136" s="49" t="n">
        <f aca="false" ca="false" dt2D="false" dtr="false" t="normal">Q144+Q256</f>
        <v>0</v>
      </c>
    </row>
    <row customHeight="true" ht="15" outlineLevel="0" r="137">
      <c r="A137" s="76" t="s"/>
      <c r="B137" s="71" t="s"/>
      <c r="C137" s="47" t="s">
        <v>17</v>
      </c>
      <c r="D137" s="54" t="n"/>
      <c r="E137" s="48" t="n">
        <f aca="false" ca="false" dt2D="false" dtr="false" t="normal">F137+G137+H137+I137+J137+K137+L137+M137+N137+O137+P137+Q137</f>
        <v>0</v>
      </c>
      <c r="F137" s="48" t="n">
        <f aca="false" ca="false" dt2D="false" dtr="false" t="normal">F145+F257</f>
        <v>0</v>
      </c>
      <c r="G137" s="48" t="n">
        <f aca="false" ca="false" dt2D="false" dtr="false" t="normal">G145+G257</f>
        <v>0</v>
      </c>
      <c r="H137" s="48" t="n">
        <f aca="false" ca="false" dt2D="false" dtr="false" t="normal">H145+H257</f>
        <v>0</v>
      </c>
      <c r="I137" s="48" t="n">
        <f aca="false" ca="false" dt2D="false" dtr="false" t="normal">I145+I257</f>
        <v>0</v>
      </c>
      <c r="J137" s="48" t="n">
        <f aca="false" ca="false" dt2D="false" dtr="false" t="normal">J145+J257</f>
        <v>0</v>
      </c>
      <c r="K137" s="48" t="n">
        <f aca="false" ca="false" dt2D="false" dtr="false" t="normal">K145+K257</f>
        <v>0</v>
      </c>
      <c r="L137" s="48" t="n">
        <f aca="false" ca="false" dt2D="false" dtr="false" t="normal">L145+L257</f>
        <v>0</v>
      </c>
      <c r="M137" s="48" t="n">
        <f aca="false" ca="false" dt2D="false" dtr="false" t="normal">M145+M257</f>
        <v>0</v>
      </c>
      <c r="N137" s="48" t="n">
        <f aca="false" ca="false" dt2D="false" dtr="false" t="normal">N145+N257</f>
        <v>0</v>
      </c>
      <c r="O137" s="49" t="n">
        <f aca="false" ca="false" dt2D="false" dtr="false" t="normal">O145+O257</f>
        <v>0</v>
      </c>
      <c r="P137" s="49" t="n">
        <f aca="false" ca="false" dt2D="false" dtr="false" t="normal">P145+P257</f>
        <v>0</v>
      </c>
      <c r="Q137" s="49" t="n">
        <f aca="false" ca="false" dt2D="false" dtr="false" t="normal">Q145+Q257</f>
        <v>0</v>
      </c>
    </row>
    <row customHeight="true" ht="30" outlineLevel="0" r="138">
      <c r="A138" s="76" t="s"/>
      <c r="B138" s="71" t="s"/>
      <c r="C138" s="47" t="s">
        <v>18</v>
      </c>
      <c r="D138" s="54" t="n"/>
      <c r="E138" s="48" t="n">
        <f aca="false" ca="false" dt2D="false" dtr="false" t="normal">F138+G138+H138+I138+J138+K138+L138+M138+N138+O138+P138+Q138</f>
        <v>0</v>
      </c>
      <c r="F138" s="48" t="n">
        <f aca="false" ca="false" dt2D="false" dtr="false" t="normal">F146+F258</f>
        <v>0</v>
      </c>
      <c r="G138" s="48" t="n">
        <f aca="false" ca="false" dt2D="false" dtr="false" t="normal">G146+G258</f>
        <v>0</v>
      </c>
      <c r="H138" s="48" t="n">
        <f aca="false" ca="false" dt2D="false" dtr="false" t="normal">H146+H258</f>
        <v>0</v>
      </c>
      <c r="I138" s="48" t="n">
        <f aca="false" ca="false" dt2D="false" dtr="false" t="normal">I146+I258</f>
        <v>0</v>
      </c>
      <c r="J138" s="48" t="n">
        <f aca="false" ca="false" dt2D="false" dtr="false" t="normal">J146+J258</f>
        <v>0</v>
      </c>
      <c r="K138" s="48" t="n">
        <f aca="false" ca="false" dt2D="false" dtr="false" t="normal">K146+K258</f>
        <v>0</v>
      </c>
      <c r="L138" s="48" t="n">
        <f aca="false" ca="false" dt2D="false" dtr="false" t="normal">L146+L258</f>
        <v>0</v>
      </c>
      <c r="M138" s="48" t="n">
        <f aca="false" ca="false" dt2D="false" dtr="false" t="normal">M146+M258</f>
        <v>0</v>
      </c>
      <c r="N138" s="48" t="n">
        <f aca="false" ca="false" dt2D="false" dtr="false" t="normal">N146+N258</f>
        <v>0</v>
      </c>
      <c r="O138" s="49" t="n">
        <f aca="false" ca="false" dt2D="false" dtr="false" t="normal">O146+O258</f>
        <v>0</v>
      </c>
      <c r="P138" s="49" t="n">
        <f aca="false" ca="false" dt2D="false" dtr="false" t="normal">P146+P258</f>
        <v>0</v>
      </c>
      <c r="Q138" s="49" t="n">
        <f aca="false" ca="false" dt2D="false" dtr="false" t="normal">Q146+Q258</f>
        <v>0</v>
      </c>
    </row>
    <row customHeight="true" ht="30" outlineLevel="0" r="139">
      <c r="A139" s="29" t="s"/>
      <c r="B139" s="75" t="s"/>
      <c r="C139" s="47" t="s">
        <v>24</v>
      </c>
      <c r="D139" s="54" t="n"/>
      <c r="E139" s="48" t="n">
        <f aca="false" ca="false" dt2D="false" dtr="false" t="normal">F139+G139+H139+I139+J139+K139+L139+M139+N139+O139+P139+Q139</f>
        <v>0</v>
      </c>
      <c r="F139" s="48" t="n">
        <f aca="false" ca="false" dt2D="false" dtr="false" t="normal">F147+F259</f>
        <v>0</v>
      </c>
      <c r="G139" s="48" t="n">
        <f aca="false" ca="false" dt2D="false" dtr="false" t="normal">G147+G259</f>
        <v>0</v>
      </c>
      <c r="H139" s="48" t="n">
        <f aca="false" ca="false" dt2D="false" dtr="false" t="normal">H147+H259</f>
        <v>0</v>
      </c>
      <c r="I139" s="48" t="n">
        <f aca="false" ca="false" dt2D="false" dtr="false" t="normal">I147+I259</f>
        <v>0</v>
      </c>
      <c r="J139" s="48" t="n">
        <f aca="false" ca="false" dt2D="false" dtr="false" t="normal">J147+J259</f>
        <v>0</v>
      </c>
      <c r="K139" s="48" t="n">
        <f aca="false" ca="false" dt2D="false" dtr="false" t="normal">K147+K259</f>
        <v>0</v>
      </c>
      <c r="L139" s="48" t="n">
        <f aca="false" ca="false" dt2D="false" dtr="false" t="normal">L147+L259</f>
        <v>0</v>
      </c>
      <c r="M139" s="48" t="n">
        <f aca="false" ca="false" dt2D="false" dtr="false" t="normal">M147+M259</f>
        <v>0</v>
      </c>
      <c r="N139" s="48" t="n">
        <f aca="false" ca="false" dt2D="false" dtr="false" t="normal">N147+N259</f>
        <v>0</v>
      </c>
      <c r="O139" s="49" t="n">
        <f aca="false" ca="false" dt2D="false" dtr="false" t="normal">O147+O259</f>
        <v>0</v>
      </c>
      <c r="P139" s="49" t="n">
        <f aca="false" ca="false" dt2D="false" dtr="false" t="normal">P147+P259</f>
        <v>0</v>
      </c>
      <c r="Q139" s="49" t="n">
        <f aca="false" ca="false" dt2D="false" dtr="false" t="normal">Q147+Q259</f>
        <v>0</v>
      </c>
    </row>
    <row customHeight="true" ht="39" outlineLevel="0" r="140">
      <c r="A140" s="24" t="s">
        <v>53</v>
      </c>
      <c r="B140" s="68" t="s">
        <v>54</v>
      </c>
      <c r="C140" s="47" t="s">
        <v>10</v>
      </c>
      <c r="D140" s="32" t="n"/>
      <c r="E140" s="48" t="n">
        <f aca="false" ca="false" dt2D="false" dtr="false" t="normal">F140+G140+H140+I140+J140+K140+L140+M140+N140+O140+P140+Q140</f>
        <v>31496</v>
      </c>
      <c r="F140" s="48" t="n">
        <f aca="false" ca="false" dt2D="false" dtr="false" t="normal">F141+F142+F143+F144+F145+F147</f>
        <v>0</v>
      </c>
      <c r="G140" s="48" t="n">
        <f aca="false" ca="false" dt2D="false" dtr="false" t="normal">G141+G142+G143+G144+G145+G147</f>
        <v>0</v>
      </c>
      <c r="H140" s="48" t="n">
        <f aca="false" ca="false" dt2D="false" dtr="false" t="normal">H141+H142+H143+H144+H145+H147</f>
        <v>0</v>
      </c>
      <c r="I140" s="48" t="n">
        <f aca="false" ca="false" dt2D="false" dtr="false" t="normal">I141+I142+I143+I144+I145+I147</f>
        <v>0</v>
      </c>
      <c r="J140" s="48" t="n">
        <f aca="false" ca="false" dt2D="false" dtr="false" t="normal">J141+J142+J143+J144+J145+J147</f>
        <v>0</v>
      </c>
      <c r="K140" s="48" t="n">
        <f aca="false" ca="false" dt2D="false" dtr="false" t="normal">K141+K142+K143+K144+K145+K147</f>
        <v>0</v>
      </c>
      <c r="L140" s="48" t="n">
        <f aca="false" ca="false" dt2D="false" dtr="false" t="normal">L141+L142+L143+L144+L145+L147</f>
        <v>0</v>
      </c>
      <c r="M140" s="48" t="n">
        <f aca="false" ca="false" dt2D="false" dtr="false" t="normal">M141+M142+M143+M144+M145+M147</f>
        <v>31496</v>
      </c>
      <c r="N140" s="48" t="n">
        <f aca="false" ca="false" dt2D="false" dtr="false" t="normal">N141+N142+N143+N144+N145+N147</f>
        <v>0</v>
      </c>
      <c r="O140" s="49" t="n">
        <f aca="false" ca="false" dt2D="false" dtr="false" t="normal">O141+O142+O143+O144+O145+O147</f>
        <v>0</v>
      </c>
      <c r="P140" s="49" t="n">
        <f aca="false" ca="false" dt2D="false" dtr="false" t="normal">P141+P142+P143+P144+P145+P147</f>
        <v>0</v>
      </c>
      <c r="Q140" s="49" t="n">
        <f aca="false" ca="false" dt2D="false" dtr="false" t="normal">Q141+Q142+Q143+Q144+Q145+Q147</f>
        <v>0</v>
      </c>
    </row>
    <row customHeight="true" ht="34.5" outlineLevel="0" r="141">
      <c r="A141" s="76" t="s"/>
      <c r="B141" s="71" t="s"/>
      <c r="C141" s="47" t="s">
        <v>11</v>
      </c>
      <c r="D141" s="32" t="n"/>
      <c r="E141" s="48" t="n">
        <f aca="false" ca="false" dt2D="false" dtr="false" t="normal">F141+G141+H141+I141+J141+K141+L141+M141+N141+O141+P141+Q141</f>
        <v>13471.2</v>
      </c>
      <c r="F141" s="48" t="n">
        <v>0</v>
      </c>
      <c r="G141" s="48" t="n">
        <v>0</v>
      </c>
      <c r="H141" s="48" t="n">
        <v>0</v>
      </c>
      <c r="I141" s="48" t="n">
        <v>0</v>
      </c>
      <c r="J141" s="48" t="n">
        <v>0</v>
      </c>
      <c r="K141" s="48" t="n">
        <v>0</v>
      </c>
      <c r="L141" s="48" t="n">
        <v>0</v>
      </c>
      <c r="M141" s="48" t="n">
        <v>13471.2</v>
      </c>
      <c r="N141" s="48" t="n">
        <v>0</v>
      </c>
      <c r="O141" s="49" t="n">
        <v>0</v>
      </c>
      <c r="P141" s="49" t="n">
        <v>0</v>
      </c>
      <c r="Q141" s="49" t="n">
        <v>0</v>
      </c>
    </row>
    <row customHeight="true" ht="34.5" outlineLevel="0" r="142">
      <c r="A142" s="76" t="s"/>
      <c r="B142" s="71" t="s"/>
      <c r="C142" s="47" t="s">
        <v>22</v>
      </c>
      <c r="D142" s="54" t="n"/>
      <c r="E142" s="48" t="n">
        <f aca="false" ca="false" dt2D="false" dtr="false" t="normal">F142+G142+H142+I142+J142+K142+L142+M142+N142+O142+P142+Q142</f>
        <v>18024.8</v>
      </c>
      <c r="F142" s="48" t="n">
        <v>0</v>
      </c>
      <c r="G142" s="48" t="n">
        <v>0</v>
      </c>
      <c r="H142" s="48" t="n">
        <v>0</v>
      </c>
      <c r="I142" s="48" t="n">
        <v>0</v>
      </c>
      <c r="J142" s="48" t="n">
        <v>0</v>
      </c>
      <c r="K142" s="48" t="n">
        <v>0</v>
      </c>
      <c r="L142" s="48" t="n">
        <v>0</v>
      </c>
      <c r="M142" s="48" t="n">
        <v>18024.8</v>
      </c>
      <c r="N142" s="48" t="n">
        <v>0</v>
      </c>
      <c r="O142" s="49" t="n">
        <v>0</v>
      </c>
      <c r="P142" s="49" t="n">
        <v>0</v>
      </c>
      <c r="Q142" s="49" t="n">
        <v>0</v>
      </c>
    </row>
    <row customHeight="true" ht="34.5" outlineLevel="0" r="143">
      <c r="A143" s="76" t="s"/>
      <c r="B143" s="71" t="s"/>
      <c r="C143" s="47" t="s">
        <v>13</v>
      </c>
      <c r="D143" s="54" t="n"/>
      <c r="E143" s="48" t="n">
        <f aca="false" ca="false" dt2D="false" dtr="false" t="normal">F143+G143+H143+I143+J143+K143+L143+M143+N143+O143+P143+Q143</f>
        <v>0</v>
      </c>
      <c r="F143" s="48" t="n">
        <v>0</v>
      </c>
      <c r="G143" s="48" t="n">
        <v>0</v>
      </c>
      <c r="H143" s="48" t="n">
        <v>0</v>
      </c>
      <c r="I143" s="48" t="n">
        <v>0</v>
      </c>
      <c r="J143" s="48" t="n">
        <v>0</v>
      </c>
      <c r="K143" s="48" t="n">
        <v>0</v>
      </c>
      <c r="L143" s="48" t="n">
        <v>0</v>
      </c>
      <c r="M143" s="48" t="n">
        <v>0</v>
      </c>
      <c r="N143" s="48" t="n">
        <v>0</v>
      </c>
      <c r="O143" s="49" t="n">
        <v>0</v>
      </c>
      <c r="P143" s="49" t="n">
        <v>0</v>
      </c>
      <c r="Q143" s="49" t="n">
        <v>0</v>
      </c>
    </row>
    <row customHeight="true" ht="39" outlineLevel="0" r="144">
      <c r="A144" s="76" t="s"/>
      <c r="B144" s="71" t="s"/>
      <c r="C144" s="47" t="s">
        <v>14</v>
      </c>
      <c r="D144" s="54" t="n"/>
      <c r="E144" s="48" t="n">
        <f aca="false" ca="false" dt2D="false" dtr="false" t="normal">F144+G144+H144+I144+J144+K144+L144+M144+N144+O144+P144+Q144</f>
        <v>0</v>
      </c>
      <c r="F144" s="48" t="n">
        <v>0</v>
      </c>
      <c r="G144" s="48" t="n">
        <v>0</v>
      </c>
      <c r="H144" s="48" t="n">
        <v>0</v>
      </c>
      <c r="I144" s="48" t="n">
        <v>0</v>
      </c>
      <c r="J144" s="48" t="n">
        <v>0</v>
      </c>
      <c r="K144" s="48" t="n">
        <v>0</v>
      </c>
      <c r="L144" s="48" t="n">
        <v>0</v>
      </c>
      <c r="M144" s="48" t="n">
        <v>0</v>
      </c>
      <c r="N144" s="48" t="n">
        <v>0</v>
      </c>
      <c r="O144" s="49" t="n">
        <v>0</v>
      </c>
      <c r="P144" s="49" t="n">
        <v>0</v>
      </c>
      <c r="Q144" s="49" t="n">
        <v>0</v>
      </c>
    </row>
    <row customHeight="true" ht="32.5" outlineLevel="0" r="145">
      <c r="A145" s="76" t="s"/>
      <c r="B145" s="71" t="s"/>
      <c r="C145" s="47" t="s">
        <v>17</v>
      </c>
      <c r="D145" s="54" t="n"/>
      <c r="E145" s="48" t="n">
        <f aca="false" ca="false" dt2D="false" dtr="false" t="normal">F145+G145+H145+I145+J145+K145+L145+M145+N145+O145+P145+Q145</f>
        <v>0</v>
      </c>
      <c r="F145" s="48" t="n">
        <v>0</v>
      </c>
      <c r="G145" s="48" t="n">
        <v>0</v>
      </c>
      <c r="H145" s="48" t="n">
        <v>0</v>
      </c>
      <c r="I145" s="48" t="n">
        <v>0</v>
      </c>
      <c r="J145" s="48" t="n">
        <v>0</v>
      </c>
      <c r="K145" s="48" t="n">
        <v>0</v>
      </c>
      <c r="L145" s="48" t="n">
        <v>0</v>
      </c>
      <c r="M145" s="48" t="n">
        <v>0</v>
      </c>
      <c r="N145" s="48" t="n">
        <v>0</v>
      </c>
      <c r="O145" s="49" t="n">
        <v>0</v>
      </c>
      <c r="P145" s="49" t="n">
        <v>0</v>
      </c>
      <c r="Q145" s="49" t="n">
        <v>0</v>
      </c>
    </row>
    <row customHeight="true" ht="38.5" outlineLevel="0" r="146">
      <c r="A146" s="76" t="s"/>
      <c r="B146" s="71" t="s"/>
      <c r="C146" s="47" t="s">
        <v>18</v>
      </c>
      <c r="D146" s="54" t="n"/>
      <c r="E146" s="48" t="n">
        <f aca="false" ca="false" dt2D="false" dtr="false" t="normal">F146+G146+H146+I146+J146+K146+L146+M146+N146+O146+P146+Q146</f>
        <v>0</v>
      </c>
      <c r="F146" s="48" t="n">
        <v>0</v>
      </c>
      <c r="G146" s="48" t="n">
        <v>0</v>
      </c>
      <c r="H146" s="48" t="n">
        <v>0</v>
      </c>
      <c r="I146" s="48" t="n">
        <v>0</v>
      </c>
      <c r="J146" s="48" t="n">
        <v>0</v>
      </c>
      <c r="K146" s="48" t="n">
        <v>0</v>
      </c>
      <c r="L146" s="48" t="n">
        <v>0</v>
      </c>
      <c r="M146" s="48" t="n">
        <v>0</v>
      </c>
      <c r="N146" s="48" t="n">
        <v>0</v>
      </c>
      <c r="O146" s="49" t="n">
        <v>0</v>
      </c>
      <c r="P146" s="49" t="n">
        <v>0</v>
      </c>
      <c r="Q146" s="49" t="n">
        <v>0</v>
      </c>
    </row>
    <row customHeight="true" ht="36.5" outlineLevel="0" r="147">
      <c r="A147" s="29" t="s"/>
      <c r="B147" s="75" t="s"/>
      <c r="C147" s="47" t="s">
        <v>24</v>
      </c>
      <c r="D147" s="54" t="n"/>
      <c r="E147" s="48" t="n">
        <f aca="false" ca="false" dt2D="false" dtr="false" t="normal">F147+G147+H147+I147+J147+K147+L147+M147+N147+O147+P147+Q147</f>
        <v>0</v>
      </c>
      <c r="F147" s="48" t="n">
        <v>0</v>
      </c>
      <c r="G147" s="48" t="n">
        <v>0</v>
      </c>
      <c r="H147" s="48" t="n">
        <v>0</v>
      </c>
      <c r="I147" s="48" t="n">
        <v>0</v>
      </c>
      <c r="J147" s="48" t="n">
        <v>0</v>
      </c>
      <c r="K147" s="48" t="n">
        <v>0</v>
      </c>
      <c r="L147" s="48" t="n">
        <v>0</v>
      </c>
      <c r="M147" s="48" t="n">
        <v>0</v>
      </c>
      <c r="N147" s="48" t="n">
        <v>0</v>
      </c>
      <c r="O147" s="49" t="n">
        <v>0</v>
      </c>
      <c r="P147" s="49" t="n">
        <v>0</v>
      </c>
      <c r="Q147" s="49" t="n">
        <v>0</v>
      </c>
    </row>
    <row customHeight="true" ht="20.1499996185303" outlineLevel="0" r="148">
      <c r="A148" s="24" t="s">
        <v>55</v>
      </c>
      <c r="B148" s="68" t="s">
        <v>56</v>
      </c>
      <c r="C148" s="47" t="s">
        <v>10</v>
      </c>
      <c r="D148" s="32" t="n"/>
      <c r="E148" s="48" t="n">
        <f aca="false" ca="false" dt2D="false" dtr="false" t="normal">F148+G148+H148+I148+J148+K148+L148+M148+N148+O148+P148+Q148</f>
        <v>5282182.86477</v>
      </c>
      <c r="F148" s="48" t="n">
        <f aca="false" ca="false" dt2D="false" dtr="false" t="normal">F149+F150+F151+F152+F153+F155</f>
        <v>0</v>
      </c>
      <c r="G148" s="48" t="n">
        <f aca="false" ca="false" dt2D="false" dtr="false" t="normal">G149+G150+G151+G152+G153+G155</f>
        <v>0</v>
      </c>
      <c r="H148" s="48" t="n">
        <f aca="false" ca="false" dt2D="false" dtr="false" t="normal">H149+H150+H151+H152+H153+H155</f>
        <v>0</v>
      </c>
      <c r="I148" s="48" t="n">
        <f aca="false" ca="false" dt2D="false" dtr="false" t="normal">I149+I150+I151+I152+I153+I155</f>
        <v>0</v>
      </c>
      <c r="J148" s="48" t="n">
        <f aca="false" ca="false" dt2D="false" dtr="false" t="normal">J149+J150+J151+J152+J153+J155</f>
        <v>0</v>
      </c>
      <c r="K148" s="48" t="n">
        <f aca="false" ca="false" dt2D="false" dtr="false" t="normal">K149+K150+K151+K152+K153+K155</f>
        <v>356053.2</v>
      </c>
      <c r="L148" s="48" t="n">
        <f aca="false" ca="false" dt2D="false" dtr="false" t="normal">L149+L150+L151+L152+L153+L155</f>
        <v>473831.27067</v>
      </c>
      <c r="M148" s="48" t="n">
        <f aca="false" ca="false" dt2D="false" dtr="false" t="normal">M149+M150+M151+M152+M153+M155</f>
        <v>495025.86349</v>
      </c>
      <c r="N148" s="48" t="n">
        <f aca="false" ca="false" dt2D="false" dtr="false" t="normal">N149+N150+N151+N152+N153+N155</f>
        <v>497262.12</v>
      </c>
      <c r="O148" s="49" t="n">
        <f aca="false" ca="false" dt2D="false" dtr="false" t="normal">O149+O150+O151+O152+O153+O155</f>
        <v>1117552.48446</v>
      </c>
      <c r="P148" s="49" t="n">
        <f aca="false" ca="false" dt2D="false" dtr="false" t="normal">P149+P150+P151+P152+P153+P155</f>
        <v>1195853.5639199999</v>
      </c>
      <c r="Q148" s="49" t="n">
        <f aca="false" ca="false" dt2D="false" dtr="false" t="normal">Q149+Q150+Q151+Q152+Q153+Q155</f>
        <v>1146604.36223</v>
      </c>
    </row>
    <row customHeight="true" ht="20.1499996185303" outlineLevel="0" r="149">
      <c r="A149" s="76" t="s"/>
      <c r="B149" s="71" t="s"/>
      <c r="C149" s="47" t="s">
        <v>11</v>
      </c>
      <c r="D149" s="32" t="n">
        <v>814</v>
      </c>
      <c r="E149" s="48" t="n">
        <f aca="false" ca="false" dt2D="false" dtr="false" t="normal">F149+G149+H149+I149+J149+K149+L149+M149+N149+O149+P149+Q149</f>
        <v>2954019.5999999996</v>
      </c>
      <c r="F149" s="48" t="n">
        <v>0</v>
      </c>
      <c r="G149" s="48" t="n">
        <v>0</v>
      </c>
      <c r="H149" s="48" t="n">
        <v>0</v>
      </c>
      <c r="I149" s="48" t="n">
        <v>0</v>
      </c>
      <c r="J149" s="48" t="n">
        <v>0</v>
      </c>
      <c r="K149" s="48" t="n">
        <v>145351.1</v>
      </c>
      <c r="L149" s="48" t="n">
        <v>164731.6</v>
      </c>
      <c r="M149" s="48" t="n">
        <v>149160.4</v>
      </c>
      <c r="N149" s="48" t="n">
        <v>136956.8</v>
      </c>
      <c r="O149" s="49" t="n">
        <v>733655.3</v>
      </c>
      <c r="P149" s="77" t="n">
        <v>813739.2</v>
      </c>
      <c r="Q149" s="77" t="n">
        <v>810425.2</v>
      </c>
    </row>
    <row customHeight="true" ht="20.1499996185303" outlineLevel="0" r="150">
      <c r="A150" s="76" t="s"/>
      <c r="B150" s="71" t="s"/>
      <c r="C150" s="47" t="s">
        <v>22</v>
      </c>
      <c r="D150" s="54" t="s">
        <v>23</v>
      </c>
      <c r="E150" s="48" t="n">
        <f aca="false" ca="false" dt2D="false" dtr="false" t="normal">F150+G150+H150+I150+J150+K150+L150+M150+N150+O150+P150+Q150</f>
        <v>2328163.26477</v>
      </c>
      <c r="F150" s="48" t="n">
        <v>0</v>
      </c>
      <c r="G150" s="48" t="n">
        <v>0</v>
      </c>
      <c r="H150" s="48" t="n">
        <v>0</v>
      </c>
      <c r="I150" s="48" t="n">
        <v>0</v>
      </c>
      <c r="J150" s="48" t="n">
        <v>0</v>
      </c>
      <c r="K150" s="48" t="n">
        <v>210702.1</v>
      </c>
      <c r="L150" s="48" t="n">
        <v>309099.67067</v>
      </c>
      <c r="M150" s="48" t="n">
        <v>345865.46349</v>
      </c>
      <c r="N150" s="48" t="n">
        <v>360305.32</v>
      </c>
      <c r="O150" s="49" t="n">
        <v>383897.18446</v>
      </c>
      <c r="P150" s="49" t="n">
        <v>382114.36392</v>
      </c>
      <c r="Q150" s="49" t="n">
        <v>336179.16223</v>
      </c>
    </row>
    <row customHeight="true" ht="20.1499996185303" outlineLevel="0" r="151">
      <c r="A151" s="76" t="s"/>
      <c r="B151" s="71" t="s"/>
      <c r="C151" s="47" t="s">
        <v>13</v>
      </c>
      <c r="D151" s="54" t="n"/>
      <c r="E151" s="48" t="n">
        <f aca="false" ca="false" dt2D="false" dtr="false" t="normal">F151+G151+H151+I151+J151+K151+L151+M151+N151+O151+P151+Q151</f>
        <v>0</v>
      </c>
      <c r="F151" s="48" t="n">
        <v>0</v>
      </c>
      <c r="G151" s="48" t="n">
        <v>0</v>
      </c>
      <c r="H151" s="48" t="n">
        <v>0</v>
      </c>
      <c r="I151" s="48" t="n">
        <v>0</v>
      </c>
      <c r="J151" s="48" t="n">
        <v>0</v>
      </c>
      <c r="K151" s="48" t="n">
        <v>0</v>
      </c>
      <c r="L151" s="48" t="n">
        <v>0</v>
      </c>
      <c r="M151" s="48" t="n">
        <v>0</v>
      </c>
      <c r="N151" s="48" t="n">
        <v>0</v>
      </c>
      <c r="O151" s="49" t="n">
        <v>0</v>
      </c>
      <c r="P151" s="49" t="n">
        <v>0</v>
      </c>
      <c r="Q151" s="49" t="n">
        <v>0</v>
      </c>
    </row>
    <row customHeight="true" ht="29.1499996185303" outlineLevel="0" r="152">
      <c r="A152" s="76" t="s"/>
      <c r="B152" s="71" t="s"/>
      <c r="C152" s="47" t="s">
        <v>14</v>
      </c>
      <c r="D152" s="54" t="n"/>
      <c r="E152" s="48" t="n">
        <f aca="false" ca="false" dt2D="false" dtr="false" t="normal">F152+G152+H152+I152+J152+K152+L152+M152+N152+O152+P152+Q152</f>
        <v>0</v>
      </c>
      <c r="F152" s="48" t="n">
        <v>0</v>
      </c>
      <c r="G152" s="48" t="n">
        <v>0</v>
      </c>
      <c r="H152" s="48" t="n">
        <v>0</v>
      </c>
      <c r="I152" s="48" t="n">
        <v>0</v>
      </c>
      <c r="J152" s="48" t="n">
        <v>0</v>
      </c>
      <c r="K152" s="48" t="n">
        <v>0</v>
      </c>
      <c r="L152" s="48" t="n">
        <v>0</v>
      </c>
      <c r="M152" s="48" t="n">
        <v>0</v>
      </c>
      <c r="N152" s="48" t="n">
        <v>0</v>
      </c>
      <c r="O152" s="49" t="n">
        <v>0</v>
      </c>
      <c r="P152" s="49" t="n">
        <v>0</v>
      </c>
      <c r="Q152" s="49" t="n">
        <v>0</v>
      </c>
    </row>
    <row customHeight="true" ht="20.1499996185303" outlineLevel="0" r="153">
      <c r="A153" s="76" t="s"/>
      <c r="B153" s="71" t="s"/>
      <c r="C153" s="47" t="s">
        <v>17</v>
      </c>
      <c r="D153" s="54" t="n"/>
      <c r="E153" s="48" t="n">
        <f aca="false" ca="false" dt2D="false" dtr="false" t="normal">F153+G153+H153+I153+J153+K153+L153+M153+N153+O153+P153+Q153</f>
        <v>0</v>
      </c>
      <c r="F153" s="48" t="n">
        <v>0</v>
      </c>
      <c r="G153" s="48" t="n">
        <v>0</v>
      </c>
      <c r="H153" s="48" t="n">
        <v>0</v>
      </c>
      <c r="I153" s="48" t="n">
        <v>0</v>
      </c>
      <c r="J153" s="48" t="n">
        <v>0</v>
      </c>
      <c r="K153" s="48" t="n">
        <v>0</v>
      </c>
      <c r="L153" s="48" t="n">
        <v>0</v>
      </c>
      <c r="M153" s="48" t="n">
        <v>0</v>
      </c>
      <c r="N153" s="48" t="n">
        <v>0</v>
      </c>
      <c r="O153" s="49" t="n">
        <v>0</v>
      </c>
      <c r="P153" s="49" t="n">
        <v>0</v>
      </c>
      <c r="Q153" s="49" t="n">
        <v>0</v>
      </c>
    </row>
    <row customHeight="true" ht="20.1499996185303" outlineLevel="0" r="154">
      <c r="A154" s="76" t="s"/>
      <c r="B154" s="71" t="s"/>
      <c r="C154" s="47" t="s">
        <v>18</v>
      </c>
      <c r="D154" s="54" t="n"/>
      <c r="E154" s="48" t="n">
        <f aca="false" ca="false" dt2D="false" dtr="false" t="normal">F154+G154+H154+I154+J154+K154+L154+M154+N154+O154+P154+Q154</f>
        <v>0</v>
      </c>
      <c r="F154" s="48" t="n">
        <v>0</v>
      </c>
      <c r="G154" s="48" t="n">
        <v>0</v>
      </c>
      <c r="H154" s="48" t="n">
        <v>0</v>
      </c>
      <c r="I154" s="48" t="n">
        <v>0</v>
      </c>
      <c r="J154" s="48" t="n">
        <v>0</v>
      </c>
      <c r="K154" s="48" t="n">
        <v>0</v>
      </c>
      <c r="L154" s="48" t="n">
        <v>0</v>
      </c>
      <c r="M154" s="48" t="n">
        <v>0</v>
      </c>
      <c r="N154" s="48" t="n">
        <v>0</v>
      </c>
      <c r="O154" s="49" t="n">
        <v>0</v>
      </c>
      <c r="P154" s="49" t="n">
        <v>0</v>
      </c>
      <c r="Q154" s="49" t="n">
        <v>0</v>
      </c>
    </row>
    <row customHeight="true" ht="32.5" outlineLevel="0" r="155">
      <c r="A155" s="29" t="s"/>
      <c r="B155" s="75" t="s"/>
      <c r="C155" s="47" t="s">
        <v>24</v>
      </c>
      <c r="D155" s="54" t="n"/>
      <c r="E155" s="48" t="n">
        <f aca="false" ca="false" dt2D="false" dtr="false" t="normal">F155+G155+H155+I155+J155+K155+L155+M155+N155+O155+P155+Q155</f>
        <v>0</v>
      </c>
      <c r="F155" s="48" t="n">
        <v>0</v>
      </c>
      <c r="G155" s="48" t="n">
        <v>0</v>
      </c>
      <c r="H155" s="48" t="n">
        <v>0</v>
      </c>
      <c r="I155" s="48" t="n">
        <v>0</v>
      </c>
      <c r="J155" s="48" t="n">
        <v>0</v>
      </c>
      <c r="K155" s="48" t="n">
        <v>0</v>
      </c>
      <c r="L155" s="48" t="n">
        <v>0</v>
      </c>
      <c r="M155" s="48" t="n">
        <v>0</v>
      </c>
      <c r="N155" s="48" t="n">
        <v>0</v>
      </c>
      <c r="O155" s="49" t="n">
        <v>0</v>
      </c>
      <c r="P155" s="49" t="n">
        <v>0</v>
      </c>
      <c r="Q155" s="49" t="n">
        <v>0</v>
      </c>
    </row>
    <row customHeight="true" ht="16.5" outlineLevel="0" r="156">
      <c r="A156" s="24" t="s">
        <v>57</v>
      </c>
      <c r="B156" s="68" t="s">
        <v>58</v>
      </c>
      <c r="C156" s="47" t="s">
        <v>10</v>
      </c>
      <c r="D156" s="32" t="n"/>
      <c r="E156" s="48" t="n">
        <f aca="false" ca="false" dt2D="false" dtr="false" t="normal">F156+G156+H156+I156+J156+K156+L156+M156+N156+O156+P156+Q156</f>
        <v>1350</v>
      </c>
      <c r="F156" s="48" t="n">
        <f aca="false" ca="false" dt2D="false" dtr="false" t="normal">F157+F158+F159+F160+F161+F163</f>
        <v>0</v>
      </c>
      <c r="G156" s="48" t="n">
        <f aca="false" ca="false" dt2D="false" dtr="false" t="normal">G157+G158+G159+G160+G161+G163</f>
        <v>0</v>
      </c>
      <c r="H156" s="48" t="n">
        <f aca="false" ca="false" dt2D="false" dtr="false" t="normal">H157+H158+H159+H160+H161+H163</f>
        <v>0</v>
      </c>
      <c r="I156" s="48" t="n">
        <f aca="false" ca="false" dt2D="false" dtr="false" t="normal">I157+I158+I159+I160+I161+I163</f>
        <v>0</v>
      </c>
      <c r="J156" s="48" t="n">
        <f aca="false" ca="false" dt2D="false" dtr="false" t="normal">J157+J158+J159+J160+J161+J163</f>
        <v>0</v>
      </c>
      <c r="K156" s="48" t="n">
        <f aca="false" ca="false" dt2D="false" dtr="false" t="normal">K157+K158+K159+K160+K161+K163</f>
        <v>1350</v>
      </c>
      <c r="L156" s="48" t="n">
        <f aca="false" ca="false" dt2D="false" dtr="false" t="normal">L157+L158+L159+L160+L161+L163</f>
        <v>0</v>
      </c>
      <c r="M156" s="48" t="n">
        <f aca="false" ca="false" dt2D="false" dtr="false" t="normal">M157+M158+M159+M160+M161+M163</f>
        <v>0</v>
      </c>
      <c r="N156" s="48" t="n">
        <f aca="false" ca="false" dt2D="false" dtr="false" t="normal">N157+N158+N159+N160+N161+N163</f>
        <v>0</v>
      </c>
      <c r="O156" s="49" t="n">
        <f aca="false" ca="false" dt2D="false" dtr="false" t="normal">O157+O158+O159+O160+O161+O163</f>
        <v>0</v>
      </c>
      <c r="P156" s="49" t="n">
        <f aca="false" ca="false" dt2D="false" dtr="false" t="normal">P157+P158+P159+P160+P161+P163</f>
        <v>0</v>
      </c>
      <c r="Q156" s="49" t="n">
        <f aca="false" ca="false" dt2D="false" dtr="false" t="normal">Q157+Q158+Q159+Q160+Q161+Q163</f>
        <v>0</v>
      </c>
    </row>
    <row customHeight="true" ht="15" outlineLevel="0" r="157">
      <c r="A157" s="76" t="s"/>
      <c r="B157" s="71" t="s"/>
      <c r="C157" s="47" t="s">
        <v>11</v>
      </c>
      <c r="D157" s="32" t="n"/>
      <c r="E157" s="48" t="n">
        <f aca="false" ca="false" dt2D="false" dtr="false" t="normal">F157+G157+H157+I157+J157+K157+L157+M157+N157+O157+P157+Q157</f>
        <v>0</v>
      </c>
      <c r="F157" s="48" t="n">
        <v>0</v>
      </c>
      <c r="G157" s="48" t="n">
        <v>0</v>
      </c>
      <c r="H157" s="48" t="n">
        <v>0</v>
      </c>
      <c r="I157" s="48" t="n">
        <v>0</v>
      </c>
      <c r="J157" s="48" t="n">
        <v>0</v>
      </c>
      <c r="K157" s="48" t="n">
        <v>0</v>
      </c>
      <c r="L157" s="48" t="n">
        <v>0</v>
      </c>
      <c r="M157" s="48" t="n">
        <v>0</v>
      </c>
      <c r="N157" s="48" t="n">
        <v>0</v>
      </c>
      <c r="O157" s="49" t="n">
        <v>0</v>
      </c>
      <c r="P157" s="49" t="n">
        <v>0</v>
      </c>
      <c r="Q157" s="49" t="n">
        <v>0</v>
      </c>
    </row>
    <row customHeight="true" ht="15" outlineLevel="0" r="158">
      <c r="A158" s="76" t="s"/>
      <c r="B158" s="71" t="s"/>
      <c r="C158" s="47" t="s">
        <v>22</v>
      </c>
      <c r="D158" s="54" t="n"/>
      <c r="E158" s="48" t="n">
        <f aca="false" ca="false" dt2D="false" dtr="false" t="normal">F158+G158+H158+I158+J158+K158+L158+M158+N158+O158+P158+Q158</f>
        <v>1350</v>
      </c>
      <c r="F158" s="48" t="n">
        <v>0</v>
      </c>
      <c r="G158" s="48" t="n">
        <v>0</v>
      </c>
      <c r="H158" s="48" t="n">
        <v>0</v>
      </c>
      <c r="I158" s="48" t="n">
        <v>0</v>
      </c>
      <c r="J158" s="48" t="n">
        <v>0</v>
      </c>
      <c r="K158" s="48" t="n">
        <v>1350</v>
      </c>
      <c r="L158" s="48" t="n">
        <v>0</v>
      </c>
      <c r="M158" s="48" t="n">
        <v>0</v>
      </c>
      <c r="N158" s="48" t="n">
        <v>0</v>
      </c>
      <c r="O158" s="49" t="n">
        <v>0</v>
      </c>
      <c r="P158" s="49" t="n">
        <v>0</v>
      </c>
      <c r="Q158" s="49" t="n">
        <v>0</v>
      </c>
    </row>
    <row customHeight="true" ht="15" outlineLevel="0" r="159">
      <c r="A159" s="76" t="s"/>
      <c r="B159" s="71" t="s"/>
      <c r="C159" s="47" t="s">
        <v>13</v>
      </c>
      <c r="D159" s="54" t="n"/>
      <c r="E159" s="48" t="n">
        <f aca="false" ca="false" dt2D="false" dtr="false" t="normal">F159+G159+H159+I159+J159+K159+L159+M159+N159+O159+P159+Q159</f>
        <v>0</v>
      </c>
      <c r="F159" s="48" t="n">
        <v>0</v>
      </c>
      <c r="G159" s="48" t="n">
        <v>0</v>
      </c>
      <c r="H159" s="48" t="n">
        <v>0</v>
      </c>
      <c r="I159" s="48" t="n">
        <v>0</v>
      </c>
      <c r="J159" s="48" t="n">
        <v>0</v>
      </c>
      <c r="K159" s="48" t="n">
        <v>0</v>
      </c>
      <c r="L159" s="48" t="n">
        <v>0</v>
      </c>
      <c r="M159" s="48" t="n">
        <v>0</v>
      </c>
      <c r="N159" s="48" t="n">
        <v>0</v>
      </c>
      <c r="O159" s="49" t="n">
        <v>0</v>
      </c>
      <c r="P159" s="49" t="n">
        <v>0</v>
      </c>
      <c r="Q159" s="49" t="n">
        <v>0</v>
      </c>
    </row>
    <row customHeight="true" ht="28.5" outlineLevel="0" r="160">
      <c r="A160" s="76" t="s"/>
      <c r="B160" s="71" t="s"/>
      <c r="C160" s="47" t="s">
        <v>14</v>
      </c>
      <c r="D160" s="54" t="n"/>
      <c r="E160" s="48" t="n">
        <f aca="false" ca="false" dt2D="false" dtr="false" t="normal">F160+G160+H160+I160+J160+K160+L160+M160+N160+O160+P160+Q160</f>
        <v>0</v>
      </c>
      <c r="F160" s="48" t="n">
        <v>0</v>
      </c>
      <c r="G160" s="48" t="n">
        <v>0</v>
      </c>
      <c r="H160" s="48" t="n">
        <v>0</v>
      </c>
      <c r="I160" s="48" t="n">
        <v>0</v>
      </c>
      <c r="J160" s="48" t="n">
        <v>0</v>
      </c>
      <c r="K160" s="48" t="n">
        <v>0</v>
      </c>
      <c r="L160" s="48" t="n">
        <v>0</v>
      </c>
      <c r="M160" s="48" t="n">
        <v>0</v>
      </c>
      <c r="N160" s="48" t="n">
        <v>0</v>
      </c>
      <c r="O160" s="49" t="n">
        <v>0</v>
      </c>
      <c r="P160" s="49" t="n">
        <v>0</v>
      </c>
      <c r="Q160" s="49" t="n">
        <v>0</v>
      </c>
    </row>
    <row customHeight="true" ht="15" outlineLevel="0" r="161">
      <c r="A161" s="76" t="s"/>
      <c r="B161" s="71" t="s"/>
      <c r="C161" s="47" t="s">
        <v>17</v>
      </c>
      <c r="D161" s="54" t="n"/>
      <c r="E161" s="48" t="n">
        <f aca="false" ca="false" dt2D="false" dtr="false" t="normal">F161+G161+H161+I161+J161+K161+L161+M161+N161+O161+P161+Q161</f>
        <v>0</v>
      </c>
      <c r="F161" s="48" t="n">
        <v>0</v>
      </c>
      <c r="G161" s="48" t="n">
        <v>0</v>
      </c>
      <c r="H161" s="48" t="n">
        <v>0</v>
      </c>
      <c r="I161" s="48" t="n">
        <v>0</v>
      </c>
      <c r="J161" s="48" t="n">
        <v>0</v>
      </c>
      <c r="K161" s="48" t="n">
        <v>0</v>
      </c>
      <c r="L161" s="48" t="n">
        <v>0</v>
      </c>
      <c r="M161" s="48" t="n">
        <v>0</v>
      </c>
      <c r="N161" s="48" t="n">
        <v>0</v>
      </c>
      <c r="O161" s="49" t="n">
        <v>0</v>
      </c>
      <c r="P161" s="49" t="n">
        <v>0</v>
      </c>
      <c r="Q161" s="49" t="n">
        <v>0</v>
      </c>
    </row>
    <row customHeight="true" ht="30" outlineLevel="0" r="162">
      <c r="A162" s="76" t="s"/>
      <c r="B162" s="71" t="s"/>
      <c r="C162" s="47" t="s">
        <v>18</v>
      </c>
      <c r="D162" s="54" t="n"/>
      <c r="E162" s="48" t="n">
        <f aca="false" ca="false" dt2D="false" dtr="false" t="normal">F162+G162+H162+I162+J162+K162+L162+M162+N162+O162+P162+Q162</f>
        <v>0</v>
      </c>
      <c r="F162" s="48" t="n">
        <v>0</v>
      </c>
      <c r="G162" s="48" t="n">
        <v>0</v>
      </c>
      <c r="H162" s="48" t="n">
        <v>0</v>
      </c>
      <c r="I162" s="48" t="n">
        <v>0</v>
      </c>
      <c r="J162" s="48" t="n">
        <v>0</v>
      </c>
      <c r="K162" s="48" t="n">
        <v>0</v>
      </c>
      <c r="L162" s="48" t="n">
        <v>0</v>
      </c>
      <c r="M162" s="48" t="n">
        <v>0</v>
      </c>
      <c r="N162" s="48" t="n">
        <v>0</v>
      </c>
      <c r="O162" s="49" t="n">
        <v>0</v>
      </c>
      <c r="P162" s="49" t="n">
        <v>0</v>
      </c>
      <c r="Q162" s="49" t="n">
        <v>0</v>
      </c>
    </row>
    <row customHeight="true" ht="33.6500015258789" outlineLevel="0" r="163">
      <c r="A163" s="29" t="s"/>
      <c r="B163" s="75" t="s"/>
      <c r="C163" s="47" t="s">
        <v>24</v>
      </c>
      <c r="D163" s="54" t="n"/>
      <c r="E163" s="48" t="n">
        <f aca="false" ca="false" dt2D="false" dtr="false" t="normal">F163+G163+H163+I163+J163+K163+L163+M163+N163+O163+P163+Q163</f>
        <v>0</v>
      </c>
      <c r="F163" s="48" t="n">
        <v>0</v>
      </c>
      <c r="G163" s="48" t="n">
        <v>0</v>
      </c>
      <c r="H163" s="48" t="n">
        <v>0</v>
      </c>
      <c r="I163" s="48" t="n">
        <v>0</v>
      </c>
      <c r="J163" s="48" t="n">
        <v>0</v>
      </c>
      <c r="K163" s="48" t="n">
        <v>0</v>
      </c>
      <c r="L163" s="48" t="n">
        <v>0</v>
      </c>
      <c r="M163" s="48" t="n">
        <v>0</v>
      </c>
      <c r="N163" s="48" t="n">
        <v>0</v>
      </c>
      <c r="O163" s="49" t="n">
        <v>0</v>
      </c>
      <c r="P163" s="49" t="n">
        <v>0</v>
      </c>
      <c r="Q163" s="49" t="n">
        <v>0</v>
      </c>
    </row>
    <row customHeight="true" ht="16.5" outlineLevel="0" r="164">
      <c r="A164" s="24" t="s">
        <v>59</v>
      </c>
      <c r="B164" s="68" t="s">
        <v>60</v>
      </c>
      <c r="C164" s="47" t="s">
        <v>10</v>
      </c>
      <c r="D164" s="32" t="n"/>
      <c r="E164" s="48" t="n">
        <f aca="false" ca="false" dt2D="false" dtr="false" t="normal">F164+G164+H164+I164+J164+K164+L164+M164+N164+O164+P164+Q164</f>
        <v>578.1000000000001</v>
      </c>
      <c r="F164" s="48" t="n">
        <f aca="false" ca="false" dt2D="false" dtr="false" t="normal">F165+F166+F167+F168+F169+F171</f>
        <v>0</v>
      </c>
      <c r="G164" s="48" t="n">
        <f aca="false" ca="false" dt2D="false" dtr="false" t="normal">G165+G166+G167+G168+G169+G171</f>
        <v>0</v>
      </c>
      <c r="H164" s="48" t="n">
        <f aca="false" ca="false" dt2D="false" dtr="false" t="normal">H165+H166+H167+H168+H169+H171</f>
        <v>0</v>
      </c>
      <c r="I164" s="48" t="n">
        <f aca="false" ca="false" dt2D="false" dtr="false" t="normal">I165+I166+I167+I168+I169+I171</f>
        <v>0</v>
      </c>
      <c r="J164" s="48" t="n">
        <f aca="false" ca="false" dt2D="false" dtr="false" t="normal">J165+J166+J167+J168+J169+J171</f>
        <v>0</v>
      </c>
      <c r="K164" s="48" t="n">
        <f aca="false" ca="false" dt2D="false" dtr="false" t="normal">K165+K166+K167+K168+K169+K171</f>
        <v>316.3</v>
      </c>
      <c r="L164" s="48" t="n">
        <f aca="false" ca="false" dt2D="false" dtr="false" t="normal">L165+L166+L167+L168+L169+L171</f>
        <v>41.8</v>
      </c>
      <c r="M164" s="48" t="n">
        <f aca="false" ca="false" dt2D="false" dtr="false" t="normal">M165+M166+M167+M168+M169+M171</f>
        <v>57.1</v>
      </c>
      <c r="N164" s="48" t="n">
        <f aca="false" ca="false" dt2D="false" dtr="false" t="normal">N165+N166+N167+N168+N169+N171</f>
        <v>40.5</v>
      </c>
      <c r="O164" s="49" t="n">
        <f aca="false" ca="false" dt2D="false" dtr="false" t="normal">O165+O166+O167+O168+O169+O171</f>
        <v>38</v>
      </c>
      <c r="P164" s="49" t="n">
        <f aca="false" ca="false" dt2D="false" dtr="false" t="normal">P165+P166+P167+P168+P169+P171</f>
        <v>42.2</v>
      </c>
      <c r="Q164" s="49" t="n">
        <f aca="false" ca="false" dt2D="false" dtr="false" t="normal">Q165+Q166+Q167+Q168+Q169+Q171</f>
        <v>42.2</v>
      </c>
    </row>
    <row customHeight="true" ht="15" outlineLevel="0" r="165">
      <c r="A165" s="76" t="s"/>
      <c r="B165" s="71" t="s"/>
      <c r="C165" s="47" t="s">
        <v>11</v>
      </c>
      <c r="D165" s="32" t="n">
        <v>814</v>
      </c>
      <c r="E165" s="48" t="n">
        <f aca="false" ca="false" dt2D="false" dtr="false" t="normal">F165+G165+H165+I165+J165+K165+L165+M165+N165+O165+P165+Q165</f>
        <v>578.1000000000001</v>
      </c>
      <c r="F165" s="48" t="n">
        <v>0</v>
      </c>
      <c r="G165" s="48" t="n">
        <v>0</v>
      </c>
      <c r="H165" s="48" t="n">
        <v>0</v>
      </c>
      <c r="I165" s="48" t="n">
        <v>0</v>
      </c>
      <c r="J165" s="48" t="n">
        <v>0</v>
      </c>
      <c r="K165" s="48" t="n">
        <f aca="false" ca="false" dt2D="false" dtr="false" t="normal">K173</f>
        <v>316.3</v>
      </c>
      <c r="L165" s="48" t="n">
        <f aca="false" ca="false" dt2D="false" dtr="false" t="normal">L173</f>
        <v>41.8</v>
      </c>
      <c r="M165" s="48" t="n">
        <f aca="false" ca="false" dt2D="false" dtr="false" t="normal">M173</f>
        <v>57.1</v>
      </c>
      <c r="N165" s="48" t="n">
        <f aca="false" ca="false" dt2D="false" dtr="false" t="normal">N173</f>
        <v>40.5</v>
      </c>
      <c r="O165" s="49" t="n">
        <f aca="false" ca="false" dt2D="false" dtr="false" t="normal">O173</f>
        <v>38</v>
      </c>
      <c r="P165" s="49" t="n">
        <f aca="false" ca="false" dt2D="false" dtr="false" t="normal">P173</f>
        <v>42.2</v>
      </c>
      <c r="Q165" s="49" t="n">
        <f aca="false" ca="false" dt2D="false" dtr="false" t="normal">Q173</f>
        <v>42.2</v>
      </c>
    </row>
    <row customHeight="true" ht="15" outlineLevel="0" r="166">
      <c r="A166" s="76" t="s"/>
      <c r="B166" s="71" t="s"/>
      <c r="C166" s="47" t="s">
        <v>22</v>
      </c>
      <c r="D166" s="54" t="n"/>
      <c r="E166" s="48" t="n">
        <f aca="false" ca="false" dt2D="false" dtr="false" t="normal">F166+G166+H166+I166+J166+K166+L166+M166+N166+O166+P166+Q166</f>
        <v>0</v>
      </c>
      <c r="F166" s="48" t="n">
        <v>0</v>
      </c>
      <c r="G166" s="48" t="n">
        <v>0</v>
      </c>
      <c r="H166" s="48" t="n">
        <v>0</v>
      </c>
      <c r="I166" s="48" t="n">
        <v>0</v>
      </c>
      <c r="J166" s="48" t="n">
        <v>0</v>
      </c>
      <c r="K166" s="48" t="n">
        <v>0</v>
      </c>
      <c r="L166" s="48" t="n">
        <v>0</v>
      </c>
      <c r="M166" s="48" t="n">
        <v>0</v>
      </c>
      <c r="N166" s="48" t="n">
        <v>0</v>
      </c>
      <c r="O166" s="49" t="n">
        <v>0</v>
      </c>
      <c r="P166" s="49" t="n">
        <v>0</v>
      </c>
      <c r="Q166" s="49" t="n">
        <v>0</v>
      </c>
    </row>
    <row customHeight="true" ht="15" outlineLevel="0" r="167">
      <c r="A167" s="76" t="s"/>
      <c r="B167" s="71" t="s"/>
      <c r="C167" s="47" t="s">
        <v>13</v>
      </c>
      <c r="D167" s="54" t="n"/>
      <c r="E167" s="48" t="n">
        <f aca="false" ca="false" dt2D="false" dtr="false" t="normal">F167+G167+H167+I167+J167+K167+L167+M167+N167+O167+P167+Q167</f>
        <v>0</v>
      </c>
      <c r="F167" s="48" t="n">
        <f aca="false" ca="false" dt2D="false" dtr="false" t="normal">F175+F271</f>
        <v>0</v>
      </c>
      <c r="G167" s="48" t="n">
        <f aca="false" ca="false" dt2D="false" dtr="false" t="normal">G175+G271</f>
        <v>0</v>
      </c>
      <c r="H167" s="48" t="n">
        <f aca="false" ca="false" dt2D="false" dtr="false" t="normal">H175+H271</f>
        <v>0</v>
      </c>
      <c r="I167" s="48" t="n">
        <f aca="false" ca="false" dt2D="false" dtr="false" t="normal">I175+I271</f>
        <v>0</v>
      </c>
      <c r="J167" s="48" t="n">
        <f aca="false" ca="false" dt2D="false" dtr="false" t="normal">J175+J271</f>
        <v>0</v>
      </c>
      <c r="K167" s="48" t="n">
        <f aca="false" ca="false" dt2D="false" dtr="false" t="normal">K175+K271</f>
        <v>0</v>
      </c>
      <c r="L167" s="48" t="n">
        <f aca="false" ca="false" dt2D="false" dtr="false" t="normal">L175+L271</f>
        <v>0</v>
      </c>
      <c r="M167" s="48" t="n">
        <f aca="false" ca="false" dt2D="false" dtr="false" t="normal">M175+M271</f>
        <v>0</v>
      </c>
      <c r="N167" s="48" t="n">
        <f aca="false" ca="false" dt2D="false" dtr="false" t="normal">N175+N271</f>
        <v>0</v>
      </c>
      <c r="O167" s="49" t="n">
        <f aca="false" ca="false" dt2D="false" dtr="false" t="normal">O175+O271</f>
        <v>0</v>
      </c>
      <c r="P167" s="49" t="n">
        <f aca="false" ca="false" dt2D="false" dtr="false" t="normal">P175+P271</f>
        <v>0</v>
      </c>
      <c r="Q167" s="49" t="n">
        <f aca="false" ca="false" dt2D="false" dtr="false" t="normal">Q175+Q271</f>
        <v>0</v>
      </c>
    </row>
    <row customHeight="true" ht="28.5" outlineLevel="0" r="168">
      <c r="A168" s="76" t="s"/>
      <c r="B168" s="71" t="s"/>
      <c r="C168" s="47" t="s">
        <v>14</v>
      </c>
      <c r="D168" s="54" t="n"/>
      <c r="E168" s="48" t="n">
        <f aca="false" ca="false" dt2D="false" dtr="false" t="normal">F168+G168+H168+I168+J168+K168+L168+M168+N168+O168+P168+Q168</f>
        <v>0</v>
      </c>
      <c r="F168" s="48" t="n">
        <f aca="false" ca="false" dt2D="false" dtr="false" t="normal">F176+F272</f>
        <v>0</v>
      </c>
      <c r="G168" s="48" t="n">
        <f aca="false" ca="false" dt2D="false" dtr="false" t="normal">G176+G272</f>
        <v>0</v>
      </c>
      <c r="H168" s="48" t="n">
        <f aca="false" ca="false" dt2D="false" dtr="false" t="normal">H176+H272</f>
        <v>0</v>
      </c>
      <c r="I168" s="48" t="n">
        <f aca="false" ca="false" dt2D="false" dtr="false" t="normal">I176+I272</f>
        <v>0</v>
      </c>
      <c r="J168" s="48" t="n">
        <f aca="false" ca="false" dt2D="false" dtr="false" t="normal">J176+J272</f>
        <v>0</v>
      </c>
      <c r="K168" s="48" t="n">
        <f aca="false" ca="false" dt2D="false" dtr="false" t="normal">K176+K272</f>
        <v>0</v>
      </c>
      <c r="L168" s="48" t="n">
        <f aca="false" ca="false" dt2D="false" dtr="false" t="normal">L176+L272</f>
        <v>0</v>
      </c>
      <c r="M168" s="48" t="n">
        <f aca="false" ca="false" dt2D="false" dtr="false" t="normal">M176+M272</f>
        <v>0</v>
      </c>
      <c r="N168" s="48" t="n">
        <f aca="false" ca="false" dt2D="false" dtr="false" t="normal">N176+N272</f>
        <v>0</v>
      </c>
      <c r="O168" s="49" t="n">
        <f aca="false" ca="false" dt2D="false" dtr="false" t="normal">O176+O272</f>
        <v>0</v>
      </c>
      <c r="P168" s="49" t="n">
        <f aca="false" ca="false" dt2D="false" dtr="false" t="normal">P176+P272</f>
        <v>0</v>
      </c>
      <c r="Q168" s="49" t="n">
        <f aca="false" ca="false" dt2D="false" dtr="false" t="normal">Q176+Q272</f>
        <v>0</v>
      </c>
    </row>
    <row customHeight="true" ht="15" outlineLevel="0" r="169">
      <c r="A169" s="76" t="s"/>
      <c r="B169" s="71" t="s"/>
      <c r="C169" s="47" t="s">
        <v>17</v>
      </c>
      <c r="D169" s="54" t="n"/>
      <c r="E169" s="48" t="n">
        <f aca="false" ca="false" dt2D="false" dtr="false" t="normal">F169+G169+H169+I169+J169+K169+L169+M169+N169+O169+P169+Q169</f>
        <v>0</v>
      </c>
      <c r="F169" s="48" t="n">
        <f aca="false" ca="false" dt2D="false" dtr="false" t="normal">F177+F273</f>
        <v>0</v>
      </c>
      <c r="G169" s="48" t="n">
        <f aca="false" ca="false" dt2D="false" dtr="false" t="normal">G177+G273</f>
        <v>0</v>
      </c>
      <c r="H169" s="48" t="n">
        <f aca="false" ca="false" dt2D="false" dtr="false" t="normal">H177+H273</f>
        <v>0</v>
      </c>
      <c r="I169" s="48" t="n">
        <f aca="false" ca="false" dt2D="false" dtr="false" t="normal">I177+I273</f>
        <v>0</v>
      </c>
      <c r="J169" s="48" t="n">
        <f aca="false" ca="false" dt2D="false" dtr="false" t="normal">J177+J273</f>
        <v>0</v>
      </c>
      <c r="K169" s="48" t="n">
        <f aca="false" ca="false" dt2D="false" dtr="false" t="normal">K177+K273</f>
        <v>0</v>
      </c>
      <c r="L169" s="48" t="n">
        <f aca="false" ca="false" dt2D="false" dtr="false" t="normal">L177+L273</f>
        <v>0</v>
      </c>
      <c r="M169" s="48" t="n">
        <f aca="false" ca="false" dt2D="false" dtr="false" t="normal">M177+M273</f>
        <v>0</v>
      </c>
      <c r="N169" s="48" t="n">
        <f aca="false" ca="false" dt2D="false" dtr="false" t="normal">N177+N273</f>
        <v>0</v>
      </c>
      <c r="O169" s="49" t="n">
        <f aca="false" ca="false" dt2D="false" dtr="false" t="normal">O177+O273</f>
        <v>0</v>
      </c>
      <c r="P169" s="49" t="n">
        <f aca="false" ca="false" dt2D="false" dtr="false" t="normal">P177+P273</f>
        <v>0</v>
      </c>
      <c r="Q169" s="49" t="n">
        <f aca="false" ca="false" dt2D="false" dtr="false" t="normal">Q177+Q273</f>
        <v>0</v>
      </c>
    </row>
    <row customHeight="true" ht="28" outlineLevel="0" r="170">
      <c r="A170" s="76" t="s"/>
      <c r="B170" s="71" t="s"/>
      <c r="C170" s="47" t="s">
        <v>18</v>
      </c>
      <c r="D170" s="54" t="n"/>
      <c r="E170" s="48" t="n">
        <f aca="false" ca="false" dt2D="false" dtr="false" t="normal">F170+G170+H170+I170+J170+K170+L170+M170+N170+O170+P170+Q170</f>
        <v>0</v>
      </c>
      <c r="F170" s="48" t="n">
        <f aca="false" ca="false" dt2D="false" dtr="false" t="normal">F178+F274</f>
        <v>0</v>
      </c>
      <c r="G170" s="48" t="n">
        <f aca="false" ca="false" dt2D="false" dtr="false" t="normal">G178+G274</f>
        <v>0</v>
      </c>
      <c r="H170" s="48" t="n">
        <f aca="false" ca="false" dt2D="false" dtr="false" t="normal">H178+H274</f>
        <v>0</v>
      </c>
      <c r="I170" s="48" t="n">
        <f aca="false" ca="false" dt2D="false" dtr="false" t="normal">I178+I274</f>
        <v>0</v>
      </c>
      <c r="J170" s="48" t="n">
        <f aca="false" ca="false" dt2D="false" dtr="false" t="normal">J178+J274</f>
        <v>0</v>
      </c>
      <c r="K170" s="48" t="n">
        <f aca="false" ca="false" dt2D="false" dtr="false" t="normal">K178+K274</f>
        <v>0</v>
      </c>
      <c r="L170" s="48" t="n">
        <f aca="false" ca="false" dt2D="false" dtr="false" t="normal">L178+L274</f>
        <v>0</v>
      </c>
      <c r="M170" s="48" t="n">
        <f aca="false" ca="false" dt2D="false" dtr="false" t="normal">M178+M274</f>
        <v>0</v>
      </c>
      <c r="N170" s="48" t="n">
        <f aca="false" ca="false" dt2D="false" dtr="false" t="normal">N178+N274</f>
        <v>0</v>
      </c>
      <c r="O170" s="49" t="n">
        <f aca="false" ca="false" dt2D="false" dtr="false" t="normal">O178+O274</f>
        <v>0</v>
      </c>
      <c r="P170" s="49" t="n">
        <f aca="false" ca="false" dt2D="false" dtr="false" t="normal">P178+P274</f>
        <v>0</v>
      </c>
      <c r="Q170" s="49" t="n">
        <f aca="false" ca="false" dt2D="false" dtr="false" t="normal">Q178+Q274</f>
        <v>0</v>
      </c>
    </row>
    <row customHeight="true" ht="28.5" outlineLevel="0" r="171">
      <c r="A171" s="29" t="s"/>
      <c r="B171" s="75" t="s"/>
      <c r="C171" s="47" t="s">
        <v>24</v>
      </c>
      <c r="D171" s="54" t="n"/>
      <c r="E171" s="48" t="n">
        <f aca="false" ca="false" dt2D="false" dtr="false" t="normal">F171+G171+H171+I171+J171+K171+L171+M171+N171+O171+P171+Q171</f>
        <v>0</v>
      </c>
      <c r="F171" s="48" t="n">
        <f aca="false" ca="false" dt2D="false" dtr="false" t="normal">F179+F275</f>
        <v>0</v>
      </c>
      <c r="G171" s="48" t="n">
        <f aca="false" ca="false" dt2D="false" dtr="false" t="normal">G179+G275</f>
        <v>0</v>
      </c>
      <c r="H171" s="48" t="n">
        <f aca="false" ca="false" dt2D="false" dtr="false" t="normal">H179+H275</f>
        <v>0</v>
      </c>
      <c r="I171" s="48" t="n">
        <f aca="false" ca="false" dt2D="false" dtr="false" t="normal">I179+I275</f>
        <v>0</v>
      </c>
      <c r="J171" s="48" t="n">
        <f aca="false" ca="false" dt2D="false" dtr="false" t="normal">J179+J275</f>
        <v>0</v>
      </c>
      <c r="K171" s="48" t="n">
        <f aca="false" ca="false" dt2D="false" dtr="false" t="normal">K179+K275</f>
        <v>0</v>
      </c>
      <c r="L171" s="48" t="n">
        <f aca="false" ca="false" dt2D="false" dtr="false" t="normal">L179+L275</f>
        <v>0</v>
      </c>
      <c r="M171" s="48" t="n">
        <f aca="false" ca="false" dt2D="false" dtr="false" t="normal">M179+M275</f>
        <v>0</v>
      </c>
      <c r="N171" s="48" t="n">
        <f aca="false" ca="false" dt2D="false" dtr="false" t="normal">N179+N275</f>
        <v>0</v>
      </c>
      <c r="O171" s="49" t="n">
        <f aca="false" ca="false" dt2D="false" dtr="false" t="normal">O179+O275</f>
        <v>0</v>
      </c>
      <c r="P171" s="49" t="n">
        <f aca="false" ca="false" dt2D="false" dtr="false" t="normal">P179+P275</f>
        <v>0</v>
      </c>
      <c r="Q171" s="49" t="n">
        <f aca="false" ca="false" dt2D="false" dtr="false" t="normal">Q179+Q275</f>
        <v>0</v>
      </c>
    </row>
    <row customHeight="true" ht="18" outlineLevel="0" r="172">
      <c r="A172" s="24" t="s">
        <v>61</v>
      </c>
      <c r="B172" s="68" t="s">
        <v>62</v>
      </c>
      <c r="C172" s="47" t="s">
        <v>10</v>
      </c>
      <c r="D172" s="32" t="n"/>
      <c r="E172" s="48" t="n">
        <f aca="false" ca="false" dt2D="false" dtr="false" t="normal">F172+G172+H172+I172+J172+K172+L172+M172+N172+O172+P172+Q172</f>
        <v>578.1000000000001</v>
      </c>
      <c r="F172" s="48" t="n">
        <f aca="false" ca="false" dt2D="false" dtr="false" t="normal">F173+F174+F175+F176+F177+F179</f>
        <v>0</v>
      </c>
      <c r="G172" s="48" t="n">
        <f aca="false" ca="false" dt2D="false" dtr="false" t="normal">G173+G174+G175+G176+G177+G179</f>
        <v>0</v>
      </c>
      <c r="H172" s="48" t="n">
        <f aca="false" ca="false" dt2D="false" dtr="false" t="normal">H173+H174+H175+H176+H177+H179</f>
        <v>0</v>
      </c>
      <c r="I172" s="48" t="n">
        <v>0</v>
      </c>
      <c r="J172" s="48" t="n">
        <f aca="false" ca="false" dt2D="false" dtr="false" t="normal">J173+J174+J175+J176+J177+J179</f>
        <v>0</v>
      </c>
      <c r="K172" s="48" t="n">
        <f aca="false" ca="false" dt2D="false" dtr="false" t="normal">K173+K174+K175+K176+K177+K179</f>
        <v>316.3</v>
      </c>
      <c r="L172" s="48" t="n">
        <f aca="false" ca="false" dt2D="false" dtr="false" t="normal">L173+L174+L175+L176+L177+L179</f>
        <v>41.8</v>
      </c>
      <c r="M172" s="48" t="n">
        <f aca="false" ca="false" dt2D="false" dtr="false" t="normal">M173+M174+M175+M176+M177+M179</f>
        <v>57.1</v>
      </c>
      <c r="N172" s="48" t="n">
        <f aca="false" ca="false" dt2D="false" dtr="false" t="normal">N173+N174+N175+N176+N177+N179</f>
        <v>40.5</v>
      </c>
      <c r="O172" s="49" t="n">
        <f aca="false" ca="false" dt2D="false" dtr="false" t="normal">O173+O174+O175+O176+O177+O179</f>
        <v>38</v>
      </c>
      <c r="P172" s="49" t="n">
        <f aca="false" ca="false" dt2D="false" dtr="false" t="normal">P173+P174+P175+P176+P177+P179</f>
        <v>42.2</v>
      </c>
      <c r="Q172" s="49" t="n">
        <f aca="false" ca="false" dt2D="false" dtr="false" t="normal">Q173+Q174+Q175+Q176+Q177+Q179</f>
        <v>42.2</v>
      </c>
    </row>
    <row customHeight="true" ht="15" outlineLevel="0" r="173">
      <c r="A173" s="76" t="s"/>
      <c r="B173" s="71" t="s"/>
      <c r="C173" s="47" t="s">
        <v>11</v>
      </c>
      <c r="D173" s="32" t="n">
        <v>814</v>
      </c>
      <c r="E173" s="48" t="n">
        <f aca="false" ca="false" dt2D="false" dtr="false" t="normal">F173+G173+H173+I173+J173+K173+L173+M173+N173+O173+P173+Q173</f>
        <v>578.1000000000001</v>
      </c>
      <c r="F173" s="48" t="n">
        <v>0</v>
      </c>
      <c r="G173" s="48" t="n">
        <v>0</v>
      </c>
      <c r="H173" s="48" t="n">
        <v>0</v>
      </c>
      <c r="I173" s="48" t="n">
        <v>0</v>
      </c>
      <c r="J173" s="48" t="n">
        <v>0</v>
      </c>
      <c r="K173" s="48" t="n">
        <f aca="false" ca="false" dt2D="false" dtr="false" t="normal">316.3</f>
        <v>316.3</v>
      </c>
      <c r="L173" s="48" t="n">
        <v>41.8</v>
      </c>
      <c r="M173" s="48" t="n">
        <v>57.1</v>
      </c>
      <c r="N173" s="48" t="n">
        <v>40.5</v>
      </c>
      <c r="O173" s="49" t="n">
        <v>38</v>
      </c>
      <c r="P173" s="49" t="n">
        <v>42.2</v>
      </c>
      <c r="Q173" s="49" t="n">
        <v>42.2</v>
      </c>
    </row>
    <row customHeight="true" ht="15" outlineLevel="0" r="174">
      <c r="A174" s="76" t="s"/>
      <c r="B174" s="71" t="s"/>
      <c r="C174" s="47" t="s">
        <v>22</v>
      </c>
      <c r="D174" s="54" t="n"/>
      <c r="E174" s="48" t="n">
        <f aca="false" ca="false" dt2D="false" dtr="false" t="normal">F174+G174+H174+I174+J174+K174+L174+M174+N174+O174+P174+Q174</f>
        <v>0</v>
      </c>
      <c r="F174" s="48" t="n">
        <v>0</v>
      </c>
      <c r="G174" s="48" t="n">
        <v>0</v>
      </c>
      <c r="H174" s="48" t="n">
        <v>0</v>
      </c>
      <c r="I174" s="48" t="n">
        <v>0</v>
      </c>
      <c r="J174" s="48" t="n">
        <v>0</v>
      </c>
      <c r="K174" s="48" t="n">
        <v>0</v>
      </c>
      <c r="L174" s="48" t="n">
        <v>0</v>
      </c>
      <c r="M174" s="48" t="n">
        <v>0</v>
      </c>
      <c r="N174" s="48" t="n">
        <v>0</v>
      </c>
      <c r="O174" s="49" t="n">
        <v>0</v>
      </c>
      <c r="P174" s="49" t="n">
        <v>0</v>
      </c>
      <c r="Q174" s="49" t="n">
        <v>0</v>
      </c>
    </row>
    <row customHeight="true" ht="15" outlineLevel="0" r="175">
      <c r="A175" s="76" t="s"/>
      <c r="B175" s="71" t="s"/>
      <c r="C175" s="47" t="s">
        <v>13</v>
      </c>
      <c r="D175" s="54" t="n"/>
      <c r="E175" s="48" t="n">
        <f aca="false" ca="false" dt2D="false" dtr="false" t="normal">F175+G175+H175+I175+J175+K175+L175+M175+N175+O175+P175+Q175</f>
        <v>0</v>
      </c>
      <c r="F175" s="48" t="n">
        <v>0</v>
      </c>
      <c r="G175" s="48" t="n">
        <v>0</v>
      </c>
      <c r="H175" s="48" t="n">
        <v>0</v>
      </c>
      <c r="I175" s="48" t="n">
        <v>0</v>
      </c>
      <c r="J175" s="48" t="n">
        <v>0</v>
      </c>
      <c r="K175" s="48" t="n">
        <v>0</v>
      </c>
      <c r="L175" s="48" t="n">
        <v>0</v>
      </c>
      <c r="M175" s="48" t="n">
        <v>0</v>
      </c>
      <c r="N175" s="48" t="n">
        <v>0</v>
      </c>
      <c r="O175" s="49" t="n">
        <v>0</v>
      </c>
      <c r="P175" s="49" t="n">
        <v>0</v>
      </c>
      <c r="Q175" s="49" t="n">
        <v>0</v>
      </c>
    </row>
    <row customHeight="true" ht="30" outlineLevel="0" r="176">
      <c r="A176" s="76" t="s"/>
      <c r="B176" s="71" t="s"/>
      <c r="C176" s="47" t="s">
        <v>14</v>
      </c>
      <c r="D176" s="54" t="n"/>
      <c r="E176" s="48" t="n">
        <f aca="false" ca="false" dt2D="false" dtr="false" t="normal">F176+G176+H176+I176+J176+K176+L176+M176+N176+O176+P176+Q176</f>
        <v>0</v>
      </c>
      <c r="F176" s="48" t="n">
        <v>0</v>
      </c>
      <c r="G176" s="48" t="n">
        <v>0</v>
      </c>
      <c r="H176" s="48" t="n">
        <v>0</v>
      </c>
      <c r="I176" s="48" t="n">
        <v>0</v>
      </c>
      <c r="J176" s="48" t="n">
        <v>0</v>
      </c>
      <c r="K176" s="48" t="n">
        <v>0</v>
      </c>
      <c r="L176" s="48" t="n">
        <v>0</v>
      </c>
      <c r="M176" s="48" t="n">
        <v>0</v>
      </c>
      <c r="N176" s="48" t="n">
        <v>0</v>
      </c>
      <c r="O176" s="49" t="n">
        <v>0</v>
      </c>
      <c r="P176" s="49" t="n">
        <v>0</v>
      </c>
      <c r="Q176" s="49" t="n">
        <v>0</v>
      </c>
    </row>
    <row customHeight="true" ht="15" outlineLevel="0" r="177">
      <c r="A177" s="76" t="s"/>
      <c r="B177" s="71" t="s"/>
      <c r="C177" s="47" t="s">
        <v>17</v>
      </c>
      <c r="D177" s="54" t="n"/>
      <c r="E177" s="48" t="n">
        <f aca="false" ca="false" dt2D="false" dtr="false" t="normal">F177+G177+H177+I177+J177+K177+L177+M177+N177+O177+P177+Q177</f>
        <v>0</v>
      </c>
      <c r="F177" s="48" t="n">
        <v>0</v>
      </c>
      <c r="G177" s="48" t="n">
        <v>0</v>
      </c>
      <c r="H177" s="48" t="n">
        <v>0</v>
      </c>
      <c r="I177" s="48" t="n">
        <v>0</v>
      </c>
      <c r="J177" s="48" t="n">
        <v>0</v>
      </c>
      <c r="K177" s="48" t="n">
        <v>0</v>
      </c>
      <c r="L177" s="48" t="n">
        <v>0</v>
      </c>
      <c r="M177" s="48" t="n">
        <v>0</v>
      </c>
      <c r="N177" s="48" t="n">
        <v>0</v>
      </c>
      <c r="O177" s="49" t="n">
        <v>0</v>
      </c>
      <c r="P177" s="49" t="n">
        <v>0</v>
      </c>
      <c r="Q177" s="49" t="n">
        <v>0</v>
      </c>
    </row>
    <row customHeight="true" ht="30" outlineLevel="0" r="178">
      <c r="A178" s="76" t="s"/>
      <c r="B178" s="71" t="s"/>
      <c r="C178" s="47" t="s">
        <v>18</v>
      </c>
      <c r="D178" s="54" t="n"/>
      <c r="E178" s="48" t="n">
        <f aca="false" ca="false" dt2D="false" dtr="false" t="normal">F178+G178+H178+I178+J178+K178+L178+M178+N178+O178+P178+Q178</f>
        <v>0</v>
      </c>
      <c r="F178" s="48" t="n">
        <v>0</v>
      </c>
      <c r="G178" s="48" t="n">
        <v>0</v>
      </c>
      <c r="H178" s="48" t="n">
        <v>0</v>
      </c>
      <c r="I178" s="48" t="n">
        <v>0</v>
      </c>
      <c r="J178" s="48" t="n">
        <v>0</v>
      </c>
      <c r="K178" s="48" t="n">
        <v>0</v>
      </c>
      <c r="L178" s="48" t="n">
        <v>0</v>
      </c>
      <c r="M178" s="48" t="n">
        <v>0</v>
      </c>
      <c r="N178" s="48" t="n">
        <v>0</v>
      </c>
      <c r="O178" s="49" t="n">
        <v>0</v>
      </c>
      <c r="P178" s="49" t="n">
        <v>0</v>
      </c>
      <c r="Q178" s="49" t="n">
        <v>0</v>
      </c>
    </row>
    <row customHeight="true" ht="30" outlineLevel="0" r="179">
      <c r="A179" s="29" t="s"/>
      <c r="B179" s="75" t="s"/>
      <c r="C179" s="47" t="s">
        <v>24</v>
      </c>
      <c r="D179" s="54" t="n"/>
      <c r="E179" s="48" t="n">
        <f aca="false" ca="false" dt2D="false" dtr="false" t="normal">F179+G179+H179+I179+J179+K179+L179+M179+N179+O179+P179+Q179</f>
        <v>0</v>
      </c>
      <c r="F179" s="48" t="n">
        <v>0</v>
      </c>
      <c r="G179" s="48" t="n">
        <v>0</v>
      </c>
      <c r="H179" s="48" t="n">
        <v>0</v>
      </c>
      <c r="I179" s="48" t="n">
        <v>0</v>
      </c>
      <c r="J179" s="48" t="n">
        <v>0</v>
      </c>
      <c r="K179" s="48" t="n">
        <v>0</v>
      </c>
      <c r="L179" s="48" t="n">
        <v>0</v>
      </c>
      <c r="M179" s="48" t="n">
        <v>0</v>
      </c>
      <c r="N179" s="48" t="n">
        <v>0</v>
      </c>
      <c r="O179" s="49" t="n">
        <v>0</v>
      </c>
      <c r="P179" s="49" t="n">
        <v>0</v>
      </c>
      <c r="Q179" s="49" t="n">
        <v>0</v>
      </c>
    </row>
    <row customHeight="true" ht="22" outlineLevel="0" r="180">
      <c r="A180" s="24" t="s">
        <v>63</v>
      </c>
      <c r="B180" s="68" t="s">
        <v>64</v>
      </c>
      <c r="C180" s="47" t="s">
        <v>10</v>
      </c>
      <c r="D180" s="32" t="n"/>
      <c r="E180" s="48" t="n">
        <f aca="false" ca="false" dt2D="false" dtr="false" t="normal">F180+G180+H180+I180+J180+K180+L180+M180+N180+O180+P180+Q180</f>
        <v>3120</v>
      </c>
      <c r="F180" s="48" t="n">
        <f aca="false" ca="false" dt2D="false" dtr="false" t="normal">F181+F182+F183+F184+F185+F187</f>
        <v>0</v>
      </c>
      <c r="G180" s="48" t="n">
        <f aca="false" ca="false" dt2D="false" dtr="false" t="normal">G181+G182+G183+G184+G185+G187</f>
        <v>0</v>
      </c>
      <c r="H180" s="48" t="n">
        <f aca="false" ca="false" dt2D="false" dtr="false" t="normal">H181+H182+H183+H184+H185+H187</f>
        <v>0</v>
      </c>
      <c r="I180" s="48" t="n">
        <f aca="false" ca="false" dt2D="false" dtr="false" t="normal">I181+I182+I183+I184+I185+I187</f>
        <v>0</v>
      </c>
      <c r="J180" s="48" t="n">
        <f aca="false" ca="false" dt2D="false" dtr="false" t="normal">J181+J182+J183+J184+J185+J187</f>
        <v>0</v>
      </c>
      <c r="K180" s="48" t="n">
        <f aca="false" ca="false" dt2D="false" dtr="false" t="normal">K181+K182+K183+K184+K185+K187</f>
        <v>3120</v>
      </c>
      <c r="L180" s="48" t="n">
        <f aca="false" ca="false" dt2D="false" dtr="false" t="normal">L181+L182+L183+L184+L185+L187</f>
        <v>0</v>
      </c>
      <c r="M180" s="48" t="n">
        <f aca="false" ca="false" dt2D="false" dtr="false" t="normal">M181+M182+M183+M184+M185+M187</f>
        <v>0</v>
      </c>
      <c r="N180" s="48" t="n">
        <f aca="false" ca="false" dt2D="false" dtr="false" t="normal">N181+N182+N183+N184+N185+N187</f>
        <v>0</v>
      </c>
      <c r="O180" s="49" t="n">
        <f aca="false" ca="false" dt2D="false" dtr="false" t="normal">O181+O182+O183+O184+O185+O187</f>
        <v>0</v>
      </c>
      <c r="P180" s="49" t="n">
        <f aca="false" ca="false" dt2D="false" dtr="false" t="normal">P181+P182+P183+P184+P185+P187</f>
        <v>0</v>
      </c>
      <c r="Q180" s="49" t="n">
        <f aca="false" ca="false" dt2D="false" dtr="false" t="normal">Q181+Q182+Q183+Q184+Q185+Q187</f>
        <v>0</v>
      </c>
    </row>
    <row customHeight="true" ht="15" outlineLevel="0" r="181">
      <c r="A181" s="76" t="s"/>
      <c r="B181" s="71" t="s"/>
      <c r="C181" s="47" t="s">
        <v>11</v>
      </c>
      <c r="D181" s="32" t="n"/>
      <c r="E181" s="48" t="n">
        <f aca="false" ca="false" dt2D="false" dtr="false" t="normal">F181+G181+H181+I181+J181+K181+L181+M181+N181+O181+P181+Q181</f>
        <v>0</v>
      </c>
      <c r="F181" s="48" t="n">
        <v>0</v>
      </c>
      <c r="G181" s="48" t="n">
        <v>0</v>
      </c>
      <c r="H181" s="48" t="n">
        <v>0</v>
      </c>
      <c r="I181" s="48" t="n">
        <v>0</v>
      </c>
      <c r="J181" s="48" t="n">
        <f aca="false" ca="false" dt2D="false" dtr="false" t="normal">J189</f>
        <v>0</v>
      </c>
      <c r="K181" s="48" t="n">
        <f aca="false" ca="false" dt2D="false" dtr="false" t="normal">K189</f>
        <v>0</v>
      </c>
      <c r="L181" s="48" t="n">
        <f aca="false" ca="false" dt2D="false" dtr="false" t="normal">L189</f>
        <v>0</v>
      </c>
      <c r="M181" s="48" t="n">
        <f aca="false" ca="false" dt2D="false" dtr="false" t="normal">M189</f>
        <v>0</v>
      </c>
      <c r="N181" s="48" t="n">
        <f aca="false" ca="false" dt2D="false" dtr="false" t="normal">N189</f>
        <v>0</v>
      </c>
      <c r="O181" s="49" t="n">
        <f aca="false" ca="false" dt2D="false" dtr="false" t="normal">O189</f>
        <v>0</v>
      </c>
      <c r="P181" s="49" t="n">
        <f aca="false" ca="false" dt2D="false" dtr="false" t="normal">P189</f>
        <v>0</v>
      </c>
      <c r="Q181" s="49" t="n">
        <f aca="false" ca="false" dt2D="false" dtr="false" t="normal">Q189</f>
        <v>0</v>
      </c>
    </row>
    <row customHeight="true" ht="15" outlineLevel="0" r="182">
      <c r="A182" s="76" t="s"/>
      <c r="B182" s="71" t="s"/>
      <c r="C182" s="47" t="s">
        <v>22</v>
      </c>
      <c r="D182" s="54" t="n"/>
      <c r="E182" s="48" t="n">
        <f aca="false" ca="false" dt2D="false" dtr="false" t="normal">F182+G182+H182+I182+J182+K182+L182+M182+N182+O182+P182+Q182</f>
        <v>3120</v>
      </c>
      <c r="F182" s="48" t="n">
        <v>0</v>
      </c>
      <c r="G182" s="48" t="n">
        <v>0</v>
      </c>
      <c r="H182" s="48" t="n">
        <v>0</v>
      </c>
      <c r="I182" s="48" t="n">
        <v>0</v>
      </c>
      <c r="J182" s="48" t="n">
        <f aca="false" ca="false" dt2D="false" dtr="false" t="normal">J190</f>
        <v>0</v>
      </c>
      <c r="K182" s="48" t="n">
        <f aca="false" ca="false" dt2D="false" dtr="false" t="normal">K190</f>
        <v>3120</v>
      </c>
      <c r="L182" s="48" t="n">
        <f aca="false" ca="false" dt2D="false" dtr="false" t="normal">L190</f>
        <v>0</v>
      </c>
      <c r="M182" s="48" t="n">
        <f aca="false" ca="false" dt2D="false" dtr="false" t="normal">M190</f>
        <v>0</v>
      </c>
      <c r="N182" s="48" t="n">
        <f aca="false" ca="false" dt2D="false" dtr="false" t="normal">N190</f>
        <v>0</v>
      </c>
      <c r="O182" s="49" t="n">
        <f aca="false" ca="false" dt2D="false" dtr="false" t="normal">O190</f>
        <v>0</v>
      </c>
      <c r="P182" s="49" t="n">
        <f aca="false" ca="false" dt2D="false" dtr="false" t="normal">P190</f>
        <v>0</v>
      </c>
      <c r="Q182" s="49" t="n">
        <f aca="false" ca="false" dt2D="false" dtr="false" t="normal">Q190</f>
        <v>0</v>
      </c>
    </row>
    <row customHeight="true" ht="15" outlineLevel="0" r="183">
      <c r="A183" s="76" t="s"/>
      <c r="B183" s="71" t="s"/>
      <c r="C183" s="47" t="s">
        <v>13</v>
      </c>
      <c r="D183" s="54" t="n"/>
      <c r="E183" s="48" t="n">
        <f aca="false" ca="false" dt2D="false" dtr="false" t="normal">F183+G183+H183+I183+J183+K183+L183+M183+N183+O183+P183+Q183</f>
        <v>0</v>
      </c>
      <c r="F183" s="48" t="n">
        <f aca="false" ca="false" dt2D="false" dtr="false" t="normal">F191+F287</f>
        <v>0</v>
      </c>
      <c r="G183" s="48" t="n">
        <f aca="false" ca="false" dt2D="false" dtr="false" t="normal">G191+G287</f>
        <v>0</v>
      </c>
      <c r="H183" s="48" t="n">
        <f aca="false" ca="false" dt2D="false" dtr="false" t="normal">H191+H287</f>
        <v>0</v>
      </c>
      <c r="I183" s="48" t="n">
        <f aca="false" ca="false" dt2D="false" dtr="false" t="normal">I191+I287</f>
        <v>0</v>
      </c>
      <c r="J183" s="48" t="n">
        <f aca="false" ca="false" dt2D="false" dtr="false" t="normal">J191</f>
        <v>0</v>
      </c>
      <c r="K183" s="48" t="n">
        <f aca="false" ca="false" dt2D="false" dtr="false" t="normal">K191</f>
        <v>0</v>
      </c>
      <c r="L183" s="48" t="n">
        <f aca="false" ca="false" dt2D="false" dtr="false" t="normal">L191</f>
        <v>0</v>
      </c>
      <c r="M183" s="48" t="n">
        <f aca="false" ca="false" dt2D="false" dtr="false" t="normal">M191</f>
        <v>0</v>
      </c>
      <c r="N183" s="48" t="n">
        <f aca="false" ca="false" dt2D="false" dtr="false" t="normal">N191</f>
        <v>0</v>
      </c>
      <c r="O183" s="49" t="n">
        <f aca="false" ca="false" dt2D="false" dtr="false" t="normal">O191</f>
        <v>0</v>
      </c>
      <c r="P183" s="49" t="n">
        <f aca="false" ca="false" dt2D="false" dtr="false" t="normal">P191</f>
        <v>0</v>
      </c>
      <c r="Q183" s="49" t="n">
        <f aca="false" ca="false" dt2D="false" dtr="false" t="normal">Q191</f>
        <v>0</v>
      </c>
    </row>
    <row customHeight="true" ht="30" outlineLevel="0" r="184">
      <c r="A184" s="76" t="s"/>
      <c r="B184" s="71" t="s"/>
      <c r="C184" s="47" t="s">
        <v>14</v>
      </c>
      <c r="D184" s="54" t="n"/>
      <c r="E184" s="48" t="n">
        <f aca="false" ca="false" dt2D="false" dtr="false" t="normal">F184+G184+H184+I184+J184+K184+L184+M184+N184+O184+P184+Q184</f>
        <v>0</v>
      </c>
      <c r="F184" s="48" t="n">
        <f aca="false" ca="false" dt2D="false" dtr="false" t="normal">F192+F288</f>
        <v>0</v>
      </c>
      <c r="G184" s="48" t="n">
        <f aca="false" ca="false" dt2D="false" dtr="false" t="normal">G192+G288</f>
        <v>0</v>
      </c>
      <c r="H184" s="48" t="n">
        <f aca="false" ca="false" dt2D="false" dtr="false" t="normal">H192+H288</f>
        <v>0</v>
      </c>
      <c r="I184" s="48" t="n">
        <f aca="false" ca="false" dt2D="false" dtr="false" t="normal">I192+I288</f>
        <v>0</v>
      </c>
      <c r="J184" s="48" t="n">
        <f aca="false" ca="false" dt2D="false" dtr="false" t="normal">J192</f>
        <v>0</v>
      </c>
      <c r="K184" s="48" t="n">
        <f aca="false" ca="false" dt2D="false" dtr="false" t="normal">K192</f>
        <v>0</v>
      </c>
      <c r="L184" s="48" t="n">
        <f aca="false" ca="false" dt2D="false" dtr="false" t="normal">L192</f>
        <v>0</v>
      </c>
      <c r="M184" s="48" t="n">
        <f aca="false" ca="false" dt2D="false" dtr="false" t="normal">M192</f>
        <v>0</v>
      </c>
      <c r="N184" s="48" t="n">
        <f aca="false" ca="false" dt2D="false" dtr="false" t="normal">N192</f>
        <v>0</v>
      </c>
      <c r="O184" s="49" t="n">
        <f aca="false" ca="false" dt2D="false" dtr="false" t="normal">O192</f>
        <v>0</v>
      </c>
      <c r="P184" s="49" t="n">
        <f aca="false" ca="false" dt2D="false" dtr="false" t="normal">P192</f>
        <v>0</v>
      </c>
      <c r="Q184" s="49" t="n">
        <f aca="false" ca="false" dt2D="false" dtr="false" t="normal">Q192</f>
        <v>0</v>
      </c>
    </row>
    <row customHeight="true" ht="15" outlineLevel="0" r="185">
      <c r="A185" s="76" t="s"/>
      <c r="B185" s="71" t="s"/>
      <c r="C185" s="47" t="s">
        <v>17</v>
      </c>
      <c r="D185" s="54" t="n"/>
      <c r="E185" s="48" t="n">
        <f aca="false" ca="false" dt2D="false" dtr="false" t="normal">F185+G185+H185+I185+J185+K185+L185+M185+N185+O185+P185+Q185</f>
        <v>0</v>
      </c>
      <c r="F185" s="48" t="n">
        <f aca="false" ca="false" dt2D="false" dtr="false" t="normal">F193+F289</f>
        <v>0</v>
      </c>
      <c r="G185" s="48" t="n">
        <f aca="false" ca="false" dt2D="false" dtr="false" t="normal">G193+G289</f>
        <v>0</v>
      </c>
      <c r="H185" s="48" t="n">
        <f aca="false" ca="false" dt2D="false" dtr="false" t="normal">H193+H289</f>
        <v>0</v>
      </c>
      <c r="I185" s="48" t="n">
        <f aca="false" ca="false" dt2D="false" dtr="false" t="normal">I193+I289</f>
        <v>0</v>
      </c>
      <c r="J185" s="48" t="n">
        <f aca="false" ca="false" dt2D="false" dtr="false" t="normal">J193</f>
        <v>0</v>
      </c>
      <c r="K185" s="48" t="n">
        <f aca="false" ca="false" dt2D="false" dtr="false" t="normal">K193</f>
        <v>0</v>
      </c>
      <c r="L185" s="48" t="n">
        <f aca="false" ca="false" dt2D="false" dtr="false" t="normal">L193</f>
        <v>0</v>
      </c>
      <c r="M185" s="48" t="n">
        <f aca="false" ca="false" dt2D="false" dtr="false" t="normal">M193</f>
        <v>0</v>
      </c>
      <c r="N185" s="48" t="n">
        <f aca="false" ca="false" dt2D="false" dtr="false" t="normal">N193</f>
        <v>0</v>
      </c>
      <c r="O185" s="49" t="n">
        <f aca="false" ca="false" dt2D="false" dtr="false" t="normal">O193</f>
        <v>0</v>
      </c>
      <c r="P185" s="49" t="n">
        <f aca="false" ca="false" dt2D="false" dtr="false" t="normal">P193</f>
        <v>0</v>
      </c>
      <c r="Q185" s="49" t="n">
        <f aca="false" ca="false" dt2D="false" dtr="false" t="normal">Q193</f>
        <v>0</v>
      </c>
    </row>
    <row customHeight="true" ht="30" outlineLevel="0" r="186">
      <c r="A186" s="76" t="s"/>
      <c r="B186" s="71" t="s"/>
      <c r="C186" s="47" t="s">
        <v>18</v>
      </c>
      <c r="D186" s="54" t="n"/>
      <c r="E186" s="48" t="n">
        <f aca="false" ca="false" dt2D="false" dtr="false" t="normal">F186+G186+H186+I186+J186+K186+L186+M186+N186+O186+P186+Q186</f>
        <v>0</v>
      </c>
      <c r="F186" s="48" t="n">
        <f aca="false" ca="false" dt2D="false" dtr="false" t="normal">F194+F290</f>
        <v>0</v>
      </c>
      <c r="G186" s="48" t="n">
        <f aca="false" ca="false" dt2D="false" dtr="false" t="normal">G194+G290</f>
        <v>0</v>
      </c>
      <c r="H186" s="48" t="n">
        <f aca="false" ca="false" dt2D="false" dtr="false" t="normal">H194+H290</f>
        <v>0</v>
      </c>
      <c r="I186" s="48" t="n">
        <f aca="false" ca="false" dt2D="false" dtr="false" t="normal">I194+I290</f>
        <v>0</v>
      </c>
      <c r="J186" s="48" t="n">
        <f aca="false" ca="false" dt2D="false" dtr="false" t="normal">J194</f>
        <v>0</v>
      </c>
      <c r="K186" s="48" t="n">
        <f aca="false" ca="false" dt2D="false" dtr="false" t="normal">K194</f>
        <v>0</v>
      </c>
      <c r="L186" s="48" t="n">
        <f aca="false" ca="false" dt2D="false" dtr="false" t="normal">L194</f>
        <v>0</v>
      </c>
      <c r="M186" s="48" t="n">
        <f aca="false" ca="false" dt2D="false" dtr="false" t="normal">M194</f>
        <v>0</v>
      </c>
      <c r="N186" s="48" t="n">
        <f aca="false" ca="false" dt2D="false" dtr="false" t="normal">N194</f>
        <v>0</v>
      </c>
      <c r="O186" s="49" t="n">
        <f aca="false" ca="false" dt2D="false" dtr="false" t="normal">O194</f>
        <v>0</v>
      </c>
      <c r="P186" s="49" t="n">
        <f aca="false" ca="false" dt2D="false" dtr="false" t="normal">P194</f>
        <v>0</v>
      </c>
      <c r="Q186" s="49" t="n">
        <f aca="false" ca="false" dt2D="false" dtr="false" t="normal">Q194</f>
        <v>0</v>
      </c>
    </row>
    <row customHeight="true" ht="30" outlineLevel="0" r="187">
      <c r="A187" s="29" t="s"/>
      <c r="B187" s="75" t="s"/>
      <c r="C187" s="47" t="s">
        <v>24</v>
      </c>
      <c r="D187" s="54" t="n"/>
      <c r="E187" s="48" t="n">
        <f aca="false" ca="false" dt2D="false" dtr="false" t="normal">E195</f>
        <v>0</v>
      </c>
      <c r="F187" s="48" t="n">
        <f aca="false" ca="false" dt2D="false" dtr="false" t="normal">F195+F291</f>
        <v>0</v>
      </c>
      <c r="G187" s="48" t="n">
        <f aca="false" ca="false" dt2D="false" dtr="false" t="normal">G195+G291</f>
        <v>0</v>
      </c>
      <c r="H187" s="48" t="n">
        <f aca="false" ca="false" dt2D="false" dtr="false" t="normal">H195+H291</f>
        <v>0</v>
      </c>
      <c r="I187" s="48" t="n">
        <f aca="false" ca="false" dt2D="false" dtr="false" t="normal">I195+I291</f>
        <v>0</v>
      </c>
      <c r="J187" s="48" t="n">
        <f aca="false" ca="false" dt2D="false" dtr="false" t="normal">J195</f>
        <v>0</v>
      </c>
      <c r="K187" s="48" t="n">
        <f aca="false" ca="false" dt2D="false" dtr="false" t="normal">K195</f>
        <v>0</v>
      </c>
      <c r="L187" s="48" t="n">
        <f aca="false" ca="false" dt2D="false" dtr="false" t="normal">L195</f>
        <v>0</v>
      </c>
      <c r="M187" s="48" t="n">
        <f aca="false" ca="false" dt2D="false" dtr="false" t="normal">M195</f>
        <v>0</v>
      </c>
      <c r="N187" s="48" t="n">
        <f aca="false" ca="false" dt2D="false" dtr="false" t="normal">N195</f>
        <v>0</v>
      </c>
      <c r="O187" s="49" t="n">
        <f aca="false" ca="false" dt2D="false" dtr="false" t="normal">O195</f>
        <v>0</v>
      </c>
      <c r="P187" s="49" t="n">
        <f aca="false" ca="false" dt2D="false" dtr="false" t="normal">P195</f>
        <v>0</v>
      </c>
      <c r="Q187" s="49" t="n">
        <f aca="false" ca="false" dt2D="false" dtr="false" t="normal">Q195</f>
        <v>0</v>
      </c>
    </row>
    <row customHeight="true" hidden="true" ht="22" outlineLevel="0" r="188">
      <c r="A188" s="24" t="s">
        <v>65</v>
      </c>
      <c r="B188" s="68" t="s">
        <v>66</v>
      </c>
      <c r="C188" s="47" t="s">
        <v>10</v>
      </c>
      <c r="D188" s="32" t="n"/>
      <c r="E188" s="48" t="n">
        <f aca="false" ca="false" dt2D="false" dtr="false" t="normal">F188+G188+H188+I188+J188+K188+L188+M188+N188+O188+P188+Q188</f>
        <v>3120</v>
      </c>
      <c r="F188" s="48" t="n">
        <f aca="false" ca="false" dt2D="false" dtr="false" t="normal">F189+F190+F191+F192+F193+F195</f>
        <v>0</v>
      </c>
      <c r="G188" s="48" t="n">
        <f aca="false" ca="false" dt2D="false" dtr="false" t="normal">G189+G190+G191+G192+G193+G195</f>
        <v>0</v>
      </c>
      <c r="H188" s="48" t="n">
        <f aca="false" ca="false" dt2D="false" dtr="false" t="normal">H189+H190+H191+H192+H193+H195</f>
        <v>0</v>
      </c>
      <c r="I188" s="48" t="n">
        <v>0</v>
      </c>
      <c r="J188" s="48" t="n">
        <f aca="false" ca="false" dt2D="false" dtr="false" t="normal">J189+J190+J191+J192+J193+J195</f>
        <v>0</v>
      </c>
      <c r="K188" s="48" t="n">
        <f aca="false" ca="false" dt2D="false" dtr="false" t="normal">K189+K190+K191+K192+K193+K195</f>
        <v>3120</v>
      </c>
      <c r="L188" s="48" t="n">
        <f aca="false" ca="false" dt2D="false" dtr="false" t="normal">L189+L190+L191+L192+L193+L195</f>
        <v>0</v>
      </c>
      <c r="M188" s="48" t="n">
        <f aca="false" ca="false" dt2D="false" dtr="false" t="normal">M189+M190+M191+M192+M193+M195</f>
        <v>0</v>
      </c>
      <c r="N188" s="48" t="n">
        <f aca="false" ca="false" dt2D="false" dtr="false" t="normal">N189+N190+N191+N192+N193+N195</f>
        <v>0</v>
      </c>
      <c r="O188" s="49" t="n">
        <f aca="false" ca="false" dt2D="false" dtr="false" t="normal">O189+O190+O191+O192+O193+O195</f>
        <v>0</v>
      </c>
      <c r="P188" s="49" t="n">
        <f aca="false" ca="false" dt2D="false" dtr="false" t="normal">P189+P190+P191+P192+P193+P195</f>
        <v>0</v>
      </c>
      <c r="Q188" s="49" t="n">
        <f aca="false" ca="false" dt2D="false" dtr="false" t="normal">Q189+Q190+Q191+Q192+Q193+Q195</f>
        <v>0</v>
      </c>
    </row>
    <row customHeight="true" hidden="true" ht="15" outlineLevel="0" r="189">
      <c r="A189" s="76" t="s"/>
      <c r="B189" s="71" t="s"/>
      <c r="C189" s="47" t="s">
        <v>11</v>
      </c>
      <c r="D189" s="32" t="n"/>
      <c r="E189" s="48" t="n">
        <f aca="false" ca="false" dt2D="false" dtr="false" t="normal">F189+G189+H189+I189+J189+K189+L189+M189+N189+O189+P189+Q189</f>
        <v>0</v>
      </c>
      <c r="F189" s="48" t="n">
        <v>0</v>
      </c>
      <c r="G189" s="48" t="n">
        <v>0</v>
      </c>
      <c r="H189" s="48" t="n">
        <v>0</v>
      </c>
      <c r="I189" s="48" t="n">
        <v>0</v>
      </c>
      <c r="J189" s="48" t="n">
        <v>0</v>
      </c>
      <c r="K189" s="48" t="n">
        <v>0</v>
      </c>
      <c r="L189" s="48" t="n">
        <v>0</v>
      </c>
      <c r="M189" s="48" t="n">
        <v>0</v>
      </c>
      <c r="N189" s="48" t="n">
        <v>0</v>
      </c>
      <c r="O189" s="49" t="n">
        <v>0</v>
      </c>
      <c r="P189" s="49" t="n">
        <v>0</v>
      </c>
      <c r="Q189" s="49" t="n">
        <v>0</v>
      </c>
    </row>
    <row customHeight="true" hidden="true" ht="15" outlineLevel="0" r="190">
      <c r="A190" s="76" t="s"/>
      <c r="B190" s="71" t="s"/>
      <c r="C190" s="47" t="s">
        <v>22</v>
      </c>
      <c r="D190" s="54" t="n"/>
      <c r="E190" s="48" t="n">
        <f aca="false" ca="false" dt2D="false" dtr="false" t="normal">F190+G190+H190+I190+J190+K190+L190+M190+N190+O190+P190+Q190</f>
        <v>3120</v>
      </c>
      <c r="F190" s="48" t="n">
        <v>0</v>
      </c>
      <c r="G190" s="48" t="n">
        <v>0</v>
      </c>
      <c r="H190" s="48" t="n">
        <v>0</v>
      </c>
      <c r="I190" s="48" t="n">
        <v>0</v>
      </c>
      <c r="J190" s="48" t="n">
        <v>0</v>
      </c>
      <c r="K190" s="48" t="n">
        <v>3120</v>
      </c>
      <c r="L190" s="48" t="n">
        <v>0</v>
      </c>
      <c r="M190" s="48" t="n">
        <v>0</v>
      </c>
      <c r="N190" s="48" t="n">
        <v>0</v>
      </c>
      <c r="O190" s="49" t="n">
        <v>0</v>
      </c>
      <c r="P190" s="49" t="n">
        <v>0</v>
      </c>
      <c r="Q190" s="49" t="n">
        <v>0</v>
      </c>
    </row>
    <row customHeight="true" hidden="true" ht="15" outlineLevel="0" r="191">
      <c r="A191" s="76" t="s"/>
      <c r="B191" s="71" t="s"/>
      <c r="C191" s="47" t="s">
        <v>13</v>
      </c>
      <c r="D191" s="54" t="n"/>
      <c r="E191" s="48" t="n">
        <f aca="false" ca="false" dt2D="false" dtr="false" t="normal">F191+G191+H191+I191+J191+K191+L191+M191+N191+O191+P191+Q191</f>
        <v>0</v>
      </c>
      <c r="F191" s="48" t="n">
        <v>0</v>
      </c>
      <c r="G191" s="48" t="n">
        <v>0</v>
      </c>
      <c r="H191" s="48" t="n">
        <v>0</v>
      </c>
      <c r="I191" s="48" t="n">
        <v>0</v>
      </c>
      <c r="J191" s="48" t="n">
        <v>0</v>
      </c>
      <c r="K191" s="48" t="n">
        <v>0</v>
      </c>
      <c r="L191" s="48" t="n">
        <v>0</v>
      </c>
      <c r="M191" s="48" t="n">
        <v>0</v>
      </c>
      <c r="N191" s="48" t="n">
        <v>0</v>
      </c>
      <c r="O191" s="49" t="n">
        <v>0</v>
      </c>
      <c r="P191" s="49" t="n">
        <v>0</v>
      </c>
      <c r="Q191" s="49" t="n">
        <v>0</v>
      </c>
    </row>
    <row customHeight="true" hidden="true" ht="30" outlineLevel="0" r="192">
      <c r="A192" s="76" t="s"/>
      <c r="B192" s="71" t="s"/>
      <c r="C192" s="47" t="s">
        <v>14</v>
      </c>
      <c r="D192" s="54" t="n"/>
      <c r="E192" s="48" t="n">
        <f aca="false" ca="false" dt2D="false" dtr="false" t="normal">F192+G192+H192+I192+J192+K192+L192+M192+N192+O192+P192+Q192</f>
        <v>0</v>
      </c>
      <c r="F192" s="48" t="n">
        <v>0</v>
      </c>
      <c r="G192" s="48" t="n">
        <v>0</v>
      </c>
      <c r="H192" s="48" t="n">
        <v>0</v>
      </c>
      <c r="I192" s="48" t="n">
        <v>0</v>
      </c>
      <c r="J192" s="48" t="n">
        <v>0</v>
      </c>
      <c r="K192" s="48" t="n">
        <v>0</v>
      </c>
      <c r="L192" s="48" t="n">
        <v>0</v>
      </c>
      <c r="M192" s="48" t="n">
        <v>0</v>
      </c>
      <c r="N192" s="48" t="n">
        <v>0</v>
      </c>
      <c r="O192" s="49" t="n">
        <v>0</v>
      </c>
      <c r="P192" s="49" t="n">
        <v>0</v>
      </c>
      <c r="Q192" s="49" t="n">
        <v>0</v>
      </c>
    </row>
    <row customHeight="true" hidden="true" ht="15" outlineLevel="0" r="193">
      <c r="A193" s="76" t="s"/>
      <c r="B193" s="71" t="s"/>
      <c r="C193" s="47" t="s">
        <v>17</v>
      </c>
      <c r="D193" s="54" t="n"/>
      <c r="E193" s="48" t="n">
        <f aca="false" ca="false" dt2D="false" dtr="false" t="normal">F193+G193+H193+I193+J193+K193+L193+M193+N193+O193+P193+Q193</f>
        <v>0</v>
      </c>
      <c r="F193" s="48" t="n">
        <v>0</v>
      </c>
      <c r="G193" s="48" t="n">
        <v>0</v>
      </c>
      <c r="H193" s="48" t="n">
        <v>0</v>
      </c>
      <c r="I193" s="48" t="n">
        <v>0</v>
      </c>
      <c r="J193" s="48" t="n">
        <v>0</v>
      </c>
      <c r="K193" s="48" t="n">
        <v>0</v>
      </c>
      <c r="L193" s="48" t="n">
        <v>0</v>
      </c>
      <c r="M193" s="48" t="n">
        <v>0</v>
      </c>
      <c r="N193" s="48" t="n">
        <v>0</v>
      </c>
      <c r="O193" s="49" t="n">
        <v>0</v>
      </c>
      <c r="P193" s="49" t="n">
        <v>0</v>
      </c>
      <c r="Q193" s="49" t="n">
        <v>0</v>
      </c>
    </row>
    <row customHeight="true" hidden="true" ht="30" outlineLevel="0" r="194">
      <c r="A194" s="76" t="s"/>
      <c r="B194" s="71" t="s"/>
      <c r="C194" s="47" t="s">
        <v>18</v>
      </c>
      <c r="D194" s="54" t="n"/>
      <c r="E194" s="48" t="n">
        <f aca="false" ca="false" dt2D="false" dtr="false" t="normal">F194+G194+H194+I194+J194+K194+L194+M194+N194+O194+P194+Q194</f>
        <v>0</v>
      </c>
      <c r="F194" s="48" t="n">
        <v>0</v>
      </c>
      <c r="G194" s="48" t="n">
        <v>0</v>
      </c>
      <c r="H194" s="48" t="n">
        <v>0</v>
      </c>
      <c r="I194" s="48" t="n">
        <v>0</v>
      </c>
      <c r="J194" s="48" t="n">
        <v>0</v>
      </c>
      <c r="K194" s="48" t="n">
        <v>0</v>
      </c>
      <c r="L194" s="48" t="n">
        <v>0</v>
      </c>
      <c r="M194" s="48" t="n">
        <v>0</v>
      </c>
      <c r="N194" s="48" t="n">
        <v>0</v>
      </c>
      <c r="O194" s="49" t="n">
        <v>0</v>
      </c>
      <c r="P194" s="49" t="n">
        <v>0</v>
      </c>
      <c r="Q194" s="49" t="n">
        <v>0</v>
      </c>
    </row>
    <row customHeight="true" hidden="true" ht="30" outlineLevel="0" r="195">
      <c r="A195" s="29" t="s"/>
      <c r="B195" s="75" t="s"/>
      <c r="C195" s="47" t="s">
        <v>24</v>
      </c>
      <c r="D195" s="54" t="n"/>
      <c r="E195" s="48" t="n">
        <f aca="false" ca="false" dt2D="false" dtr="false" t="normal">F195+G195+H195+I195+J195+K195+L195+M195+N195+O195+P195+Q195</f>
        <v>0</v>
      </c>
      <c r="F195" s="48" t="n">
        <v>0</v>
      </c>
      <c r="G195" s="48" t="n">
        <v>0</v>
      </c>
      <c r="H195" s="48" t="n">
        <v>0</v>
      </c>
      <c r="I195" s="48" t="n">
        <v>0</v>
      </c>
      <c r="J195" s="48" t="n">
        <v>0</v>
      </c>
      <c r="K195" s="48" t="n">
        <v>0</v>
      </c>
      <c r="L195" s="48" t="n">
        <v>0</v>
      </c>
      <c r="M195" s="48" t="n">
        <v>0</v>
      </c>
      <c r="N195" s="48" t="n">
        <v>0</v>
      </c>
      <c r="O195" s="49" t="n">
        <v>0</v>
      </c>
      <c r="P195" s="49" t="n">
        <v>0</v>
      </c>
      <c r="Q195" s="49" t="n">
        <v>0</v>
      </c>
    </row>
    <row customHeight="true" ht="18" outlineLevel="0" r="196">
      <c r="A196" s="78" t="s">
        <v>67</v>
      </c>
      <c r="B196" s="68" t="s">
        <v>68</v>
      </c>
      <c r="C196" s="47" t="s">
        <v>10</v>
      </c>
      <c r="D196" s="32" t="n"/>
      <c r="E196" s="48" t="n">
        <f aca="false" ca="false" dt2D="false" dtr="false" t="normal">F196+G196+H196+I196+J196+K196+L196+M196+N196+O196+P196+Q196</f>
        <v>557213.0446499999</v>
      </c>
      <c r="F196" s="48" t="n">
        <f aca="false" ca="false" dt2D="false" dtr="false" t="normal">F197+F198+F199+F200+F201+F203</f>
        <v>0</v>
      </c>
      <c r="G196" s="48" t="n">
        <f aca="false" ca="false" dt2D="false" dtr="false" t="normal">G197+G198+G199+G200+G201+G203</f>
        <v>0</v>
      </c>
      <c r="H196" s="48" t="n">
        <f aca="false" ca="false" dt2D="false" dtr="false" t="normal">H197+H198+H199+H200+H201+H203</f>
        <v>0</v>
      </c>
      <c r="I196" s="48" t="n">
        <f aca="false" ca="false" dt2D="false" dtr="false" t="normal">I197+I198+I199+I200+I201+I203</f>
        <v>0</v>
      </c>
      <c r="J196" s="48" t="n">
        <f aca="false" ca="false" dt2D="false" dtr="false" t="normal">J197+J198+J199+J200+J201+J203</f>
        <v>0</v>
      </c>
      <c r="K196" s="48" t="n">
        <f aca="false" ca="false" dt2D="false" dtr="false" t="normal">K197+K198+K199+K200+K201+K203</f>
        <v>0</v>
      </c>
      <c r="L196" s="48" t="n">
        <f aca="false" ca="false" dt2D="false" dtr="false" t="normal">L197+L198+L199+L200+L201+L203</f>
        <v>0</v>
      </c>
      <c r="M196" s="48" t="n">
        <f aca="false" ca="false" dt2D="false" dtr="false" t="normal">M197+M198+M199+M200+M201+M203</f>
        <v>557213.0446499999</v>
      </c>
      <c r="N196" s="48" t="n">
        <f aca="false" ca="false" dt2D="false" dtr="false" t="normal">N197+N198+N199+N200+N201+N203</f>
        <v>0</v>
      </c>
      <c r="O196" s="49" t="n">
        <f aca="false" ca="false" dt2D="false" dtr="false" t="normal">O197+O198+O199+O200+O201+O203</f>
        <v>0</v>
      </c>
      <c r="P196" s="49" t="n">
        <f aca="false" ca="false" dt2D="false" dtr="false" t="normal">P197+P198+P199+P200+P201+P203</f>
        <v>0</v>
      </c>
      <c r="Q196" s="49" t="n">
        <f aca="false" ca="false" dt2D="false" dtr="false" t="normal">Q197+Q198+Q199+Q200+Q201+Q203</f>
        <v>0</v>
      </c>
    </row>
    <row customHeight="true" ht="18" outlineLevel="0" r="197">
      <c r="A197" s="79" t="s"/>
      <c r="B197" s="71" t="s"/>
      <c r="C197" s="47" t="s">
        <v>11</v>
      </c>
      <c r="D197" s="32" t="n"/>
      <c r="E197" s="48" t="n">
        <f aca="false" ca="false" dt2D="false" dtr="false" t="normal">F197+G197+H197+I197+J197+K197+L197+M197+N197+O197+P197+Q197</f>
        <v>534503.65721</v>
      </c>
      <c r="F197" s="48" t="n">
        <f aca="false" ca="false" dt2D="false" dtr="false" t="normal">F205</f>
        <v>0</v>
      </c>
      <c r="G197" s="48" t="n">
        <f aca="false" ca="false" dt2D="false" dtr="false" t="normal">G205</f>
        <v>0</v>
      </c>
      <c r="H197" s="48" t="n">
        <f aca="false" ca="false" dt2D="false" dtr="false" t="normal">H205</f>
        <v>0</v>
      </c>
      <c r="I197" s="48" t="n">
        <f aca="false" ca="false" dt2D="false" dtr="false" t="normal">I205</f>
        <v>0</v>
      </c>
      <c r="J197" s="48" t="n">
        <f aca="false" ca="false" dt2D="false" dtr="false" t="normal">J205</f>
        <v>0</v>
      </c>
      <c r="K197" s="48" t="n">
        <f aca="false" ca="false" dt2D="false" dtr="false" t="normal">K205</f>
        <v>0</v>
      </c>
      <c r="L197" s="48" t="n">
        <f aca="false" ca="false" dt2D="false" dtr="false" t="normal">L205</f>
        <v>0</v>
      </c>
      <c r="M197" s="48" t="n">
        <f aca="false" ca="false" dt2D="false" dtr="false" t="normal">M205</f>
        <v>534503.65721</v>
      </c>
      <c r="N197" s="48" t="n">
        <f aca="false" ca="false" dt2D="false" dtr="false" t="normal">N205</f>
        <v>0</v>
      </c>
      <c r="O197" s="49" t="n">
        <f aca="false" ca="false" dt2D="false" dtr="false" t="normal">O205</f>
        <v>0</v>
      </c>
      <c r="P197" s="49" t="n">
        <f aca="false" ca="false" dt2D="false" dtr="false" t="normal">P205</f>
        <v>0</v>
      </c>
      <c r="Q197" s="49" t="n">
        <f aca="false" ca="false" dt2D="false" dtr="false" t="normal">Q205</f>
        <v>0</v>
      </c>
    </row>
    <row customHeight="true" ht="18" outlineLevel="0" r="198">
      <c r="A198" s="79" t="s"/>
      <c r="B198" s="71" t="s"/>
      <c r="C198" s="47" t="s">
        <v>22</v>
      </c>
      <c r="D198" s="54" t="n"/>
      <c r="E198" s="48" t="n">
        <f aca="false" ca="false" dt2D="false" dtr="false" t="normal">F198+G198+H198+I198+J198+K198+L198+M198+N198+O198+P198+Q198</f>
        <v>22709.38744</v>
      </c>
      <c r="F198" s="48" t="n">
        <f aca="false" ca="false" dt2D="false" dtr="false" t="normal">F206</f>
        <v>0</v>
      </c>
      <c r="G198" s="48" t="n">
        <f aca="false" ca="false" dt2D="false" dtr="false" t="normal">G206</f>
        <v>0</v>
      </c>
      <c r="H198" s="48" t="n">
        <f aca="false" ca="false" dt2D="false" dtr="false" t="normal">H206</f>
        <v>0</v>
      </c>
      <c r="I198" s="48" t="n">
        <f aca="false" ca="false" dt2D="false" dtr="false" t="normal">I206</f>
        <v>0</v>
      </c>
      <c r="J198" s="48" t="n">
        <f aca="false" ca="false" dt2D="false" dtr="false" t="normal">J206</f>
        <v>0</v>
      </c>
      <c r="K198" s="48" t="n">
        <f aca="false" ca="false" dt2D="false" dtr="false" t="normal">K206</f>
        <v>0</v>
      </c>
      <c r="L198" s="48" t="n">
        <f aca="false" ca="false" dt2D="false" dtr="false" t="normal">L206</f>
        <v>0</v>
      </c>
      <c r="M198" s="48" t="n">
        <f aca="false" ca="false" dt2D="false" dtr="false" t="normal">M206</f>
        <v>22709.38744</v>
      </c>
      <c r="N198" s="48" t="n">
        <f aca="false" ca="false" dt2D="false" dtr="false" t="normal">N206</f>
        <v>0</v>
      </c>
      <c r="O198" s="49" t="n">
        <f aca="false" ca="false" dt2D="false" dtr="false" t="normal">O206</f>
        <v>0</v>
      </c>
      <c r="P198" s="49" t="n">
        <f aca="false" ca="false" dt2D="false" dtr="false" t="normal">P206</f>
        <v>0</v>
      </c>
      <c r="Q198" s="49" t="n">
        <f aca="false" ca="false" dt2D="false" dtr="false" t="normal">Q206</f>
        <v>0</v>
      </c>
    </row>
    <row customHeight="true" ht="18" outlineLevel="0" r="199">
      <c r="A199" s="79" t="s"/>
      <c r="B199" s="71" t="s"/>
      <c r="C199" s="47" t="s">
        <v>13</v>
      </c>
      <c r="D199" s="54" t="n"/>
      <c r="E199" s="48" t="n">
        <f aca="false" ca="false" dt2D="false" dtr="false" t="normal">F199+G199+H199+I199+J199+K199+L199+M199+N199+O199+P199+Q199</f>
        <v>0</v>
      </c>
      <c r="F199" s="48" t="n">
        <f aca="false" ca="false" dt2D="false" dtr="false" t="normal">F207</f>
        <v>0</v>
      </c>
      <c r="G199" s="48" t="n">
        <f aca="false" ca="false" dt2D="false" dtr="false" t="normal">G207</f>
        <v>0</v>
      </c>
      <c r="H199" s="48" t="n">
        <f aca="false" ca="false" dt2D="false" dtr="false" t="normal">H207</f>
        <v>0</v>
      </c>
      <c r="I199" s="48" t="n">
        <f aca="false" ca="false" dt2D="false" dtr="false" t="normal">I207</f>
        <v>0</v>
      </c>
      <c r="J199" s="48" t="n">
        <f aca="false" ca="false" dt2D="false" dtr="false" t="normal">J207</f>
        <v>0</v>
      </c>
      <c r="K199" s="48" t="n">
        <f aca="false" ca="false" dt2D="false" dtr="false" t="normal">K207</f>
        <v>0</v>
      </c>
      <c r="L199" s="48" t="n">
        <f aca="false" ca="false" dt2D="false" dtr="false" t="normal">L207</f>
        <v>0</v>
      </c>
      <c r="M199" s="48" t="n">
        <f aca="false" ca="false" dt2D="false" dtr="false" t="normal">M207</f>
        <v>0</v>
      </c>
      <c r="N199" s="48" t="n">
        <f aca="false" ca="false" dt2D="false" dtr="false" t="normal">N207</f>
        <v>0</v>
      </c>
      <c r="O199" s="49" t="n">
        <f aca="false" ca="false" dt2D="false" dtr="false" t="normal">O207</f>
        <v>0</v>
      </c>
      <c r="P199" s="49" t="n">
        <f aca="false" ca="false" dt2D="false" dtr="false" t="normal">P207</f>
        <v>0</v>
      </c>
      <c r="Q199" s="49" t="n">
        <f aca="false" ca="false" dt2D="false" dtr="false" t="normal">Q207</f>
        <v>0</v>
      </c>
    </row>
    <row customHeight="true" ht="30.6499996185303" outlineLevel="0" r="200">
      <c r="A200" s="79" t="s"/>
      <c r="B200" s="71" t="s"/>
      <c r="C200" s="47" t="s">
        <v>14</v>
      </c>
      <c r="D200" s="54" t="n"/>
      <c r="E200" s="48" t="n">
        <f aca="false" ca="false" dt2D="false" dtr="false" t="normal">F200+G200+H200+I200+J200+K200+L200+M200+N200+O200+P200+Q200</f>
        <v>0</v>
      </c>
      <c r="F200" s="48" t="n">
        <f aca="false" ca="false" dt2D="false" dtr="false" t="normal">F208</f>
        <v>0</v>
      </c>
      <c r="G200" s="48" t="n">
        <f aca="false" ca="false" dt2D="false" dtr="false" t="normal">G208</f>
        <v>0</v>
      </c>
      <c r="H200" s="48" t="n">
        <f aca="false" ca="false" dt2D="false" dtr="false" t="normal">H208</f>
        <v>0</v>
      </c>
      <c r="I200" s="48" t="n">
        <f aca="false" ca="false" dt2D="false" dtr="false" t="normal">I208</f>
        <v>0</v>
      </c>
      <c r="J200" s="48" t="n">
        <f aca="false" ca="false" dt2D="false" dtr="false" t="normal">J208</f>
        <v>0</v>
      </c>
      <c r="K200" s="48" t="n">
        <f aca="false" ca="false" dt2D="false" dtr="false" t="normal">K208</f>
        <v>0</v>
      </c>
      <c r="L200" s="48" t="n">
        <f aca="false" ca="false" dt2D="false" dtr="false" t="normal">L208</f>
        <v>0</v>
      </c>
      <c r="M200" s="48" t="n">
        <f aca="false" ca="false" dt2D="false" dtr="false" t="normal">M208</f>
        <v>0</v>
      </c>
      <c r="N200" s="48" t="n">
        <f aca="false" ca="false" dt2D="false" dtr="false" t="normal">N208</f>
        <v>0</v>
      </c>
      <c r="O200" s="49" t="n">
        <f aca="false" ca="false" dt2D="false" dtr="false" t="normal">O208</f>
        <v>0</v>
      </c>
      <c r="P200" s="49" t="n">
        <f aca="false" ca="false" dt2D="false" dtr="false" t="normal">P208</f>
        <v>0</v>
      </c>
      <c r="Q200" s="49" t="n">
        <f aca="false" ca="false" dt2D="false" dtr="false" t="normal">Q208</f>
        <v>0</v>
      </c>
    </row>
    <row customHeight="true" ht="18" outlineLevel="0" r="201">
      <c r="A201" s="79" t="s"/>
      <c r="B201" s="71" t="s"/>
      <c r="C201" s="47" t="s">
        <v>17</v>
      </c>
      <c r="D201" s="54" t="n"/>
      <c r="E201" s="48" t="n">
        <f aca="false" ca="false" dt2D="false" dtr="false" t="normal">F201+G201+H201+I201+J201+K201+L201+M201+N201+O201+P201+Q201</f>
        <v>0</v>
      </c>
      <c r="F201" s="48" t="n">
        <v>0</v>
      </c>
      <c r="G201" s="48" t="n">
        <v>0</v>
      </c>
      <c r="H201" s="48" t="n">
        <v>0</v>
      </c>
      <c r="I201" s="48" t="n">
        <v>0</v>
      </c>
      <c r="J201" s="48" t="n">
        <v>0</v>
      </c>
      <c r="K201" s="48" t="n">
        <v>0</v>
      </c>
      <c r="L201" s="48" t="n">
        <v>0</v>
      </c>
      <c r="M201" s="48" t="n">
        <v>0</v>
      </c>
      <c r="N201" s="48" t="n">
        <v>0</v>
      </c>
      <c r="O201" s="49" t="n">
        <v>0</v>
      </c>
      <c r="P201" s="49" t="n">
        <v>0</v>
      </c>
      <c r="Q201" s="49" t="n">
        <v>0</v>
      </c>
    </row>
    <row customHeight="true" ht="18" outlineLevel="0" r="202">
      <c r="A202" s="79" t="s"/>
      <c r="B202" s="71" t="s"/>
      <c r="C202" s="47" t="s">
        <v>18</v>
      </c>
      <c r="D202" s="54" t="n"/>
      <c r="E202" s="48" t="n">
        <f aca="false" ca="false" dt2D="false" dtr="false" t="normal">F202+G202+H202+I202+J202+K202+L202+M202+N202+O202+P202+Q202</f>
        <v>0</v>
      </c>
      <c r="F202" s="48" t="n">
        <v>0</v>
      </c>
      <c r="G202" s="48" t="n">
        <v>0</v>
      </c>
      <c r="H202" s="48" t="n">
        <v>0</v>
      </c>
      <c r="I202" s="48" t="n">
        <v>0</v>
      </c>
      <c r="J202" s="48" t="n">
        <v>0</v>
      </c>
      <c r="K202" s="48" t="n">
        <v>0</v>
      </c>
      <c r="L202" s="48" t="n">
        <v>0</v>
      </c>
      <c r="M202" s="48" t="n">
        <v>0</v>
      </c>
      <c r="N202" s="48" t="n">
        <v>0</v>
      </c>
      <c r="O202" s="49" t="n">
        <v>0</v>
      </c>
      <c r="P202" s="49" t="n">
        <v>0</v>
      </c>
      <c r="Q202" s="49" t="n">
        <v>0</v>
      </c>
    </row>
    <row customHeight="true" ht="30" outlineLevel="0" r="203">
      <c r="A203" s="80" t="s"/>
      <c r="B203" s="75" t="s"/>
      <c r="C203" s="47" t="s">
        <v>24</v>
      </c>
      <c r="D203" s="54" t="n"/>
      <c r="E203" s="48" t="n">
        <f aca="false" ca="false" dt2D="false" dtr="false" t="normal">F203+G203+H203+I203+J203+K203+L203+M203+N203+O203+P203+Q203</f>
        <v>0</v>
      </c>
      <c r="F203" s="48" t="n">
        <v>0</v>
      </c>
      <c r="G203" s="48" t="n">
        <v>0</v>
      </c>
      <c r="H203" s="48" t="n">
        <v>0</v>
      </c>
      <c r="I203" s="48" t="n">
        <v>0</v>
      </c>
      <c r="J203" s="48" t="n">
        <v>0</v>
      </c>
      <c r="K203" s="48" t="n">
        <v>0</v>
      </c>
      <c r="L203" s="48" t="n">
        <v>0</v>
      </c>
      <c r="M203" s="48" t="n">
        <v>0</v>
      </c>
      <c r="N203" s="48" t="n">
        <v>0</v>
      </c>
      <c r="O203" s="49" t="n">
        <v>0</v>
      </c>
      <c r="P203" s="49" t="n">
        <v>0</v>
      </c>
      <c r="Q203" s="49" t="n">
        <v>0</v>
      </c>
    </row>
    <row customHeight="true" hidden="true" ht="18" outlineLevel="0" r="204">
      <c r="A204" s="78" t="s">
        <v>69</v>
      </c>
      <c r="B204" s="68" t="s">
        <v>70</v>
      </c>
      <c r="C204" s="47" t="s">
        <v>10</v>
      </c>
      <c r="D204" s="32" t="n"/>
      <c r="E204" s="48" t="n">
        <f aca="false" ca="false" dt2D="false" dtr="false" t="normal">F204+G204+H204+I204+J204+K204+L204+M204+N204+O204+P204+Q204</f>
        <v>557213.0446499999</v>
      </c>
      <c r="F204" s="48" t="n">
        <f aca="false" ca="false" dt2D="false" dtr="false" t="normal">F205+F206+F207+F208+F209+F211</f>
        <v>0</v>
      </c>
      <c r="G204" s="48" t="n">
        <f aca="false" ca="false" dt2D="false" dtr="false" t="normal">G205+G206+G207+G208+G209+G211</f>
        <v>0</v>
      </c>
      <c r="H204" s="48" t="n">
        <f aca="false" ca="false" dt2D="false" dtr="false" t="normal">H205+H206+H207+H208+H209+H211</f>
        <v>0</v>
      </c>
      <c r="I204" s="48" t="n">
        <f aca="false" ca="false" dt2D="false" dtr="false" t="normal">I205+I206+I207+I208+I209+I211</f>
        <v>0</v>
      </c>
      <c r="J204" s="48" t="n">
        <f aca="false" ca="false" dt2D="false" dtr="false" t="normal">J205+J206+J207+J208+J209+J211</f>
        <v>0</v>
      </c>
      <c r="K204" s="48" t="n">
        <f aca="false" ca="false" dt2D="false" dtr="false" t="normal">K205+K206+K207+K208+K209+K211</f>
        <v>0</v>
      </c>
      <c r="L204" s="48" t="n">
        <f aca="false" ca="false" dt2D="false" dtr="false" t="normal">L205+L206+L207+L208+L209+L211</f>
        <v>0</v>
      </c>
      <c r="M204" s="48" t="n">
        <f aca="false" ca="false" dt2D="false" dtr="false" t="normal">M205+M206+M207+M208+M209+M211</f>
        <v>557213.0446499999</v>
      </c>
      <c r="N204" s="48" t="n">
        <f aca="false" ca="false" dt2D="false" dtr="false" t="normal">N205+N206+N207+N208+N209+N211</f>
        <v>0</v>
      </c>
      <c r="O204" s="49" t="n">
        <f aca="false" ca="false" dt2D="false" dtr="false" t="normal">O205+O206+O207+O208+O209+O211</f>
        <v>0</v>
      </c>
      <c r="P204" s="49" t="n">
        <f aca="false" ca="false" dt2D="false" dtr="false" t="normal">P205+P206+P207+P208+P209+P211</f>
        <v>0</v>
      </c>
      <c r="Q204" s="49" t="n">
        <f aca="false" ca="false" dt2D="false" dtr="false" t="normal">Q205+Q206+Q207+Q208+Q209+Q211</f>
        <v>0</v>
      </c>
    </row>
    <row customHeight="true" hidden="true" ht="18" outlineLevel="0" r="205">
      <c r="A205" s="79" t="s"/>
      <c r="B205" s="71" t="s"/>
      <c r="C205" s="47" t="s">
        <v>11</v>
      </c>
      <c r="D205" s="32" t="n"/>
      <c r="E205" s="48" t="n">
        <f aca="false" ca="false" dt2D="false" dtr="false" t="normal">F205+G205+H205+I205+J205+K205+L205+M205+N205+O205+P205+Q205</f>
        <v>534503.65721</v>
      </c>
      <c r="F205" s="48" t="n">
        <v>0</v>
      </c>
      <c r="G205" s="48" t="n">
        <v>0</v>
      </c>
      <c r="H205" s="48" t="n">
        <v>0</v>
      </c>
      <c r="I205" s="48" t="n">
        <v>0</v>
      </c>
      <c r="J205" s="48" t="n">
        <v>0</v>
      </c>
      <c r="K205" s="48" t="n">
        <v>0</v>
      </c>
      <c r="L205" s="48" t="n">
        <v>0</v>
      </c>
      <c r="M205" s="48" t="n">
        <v>534503.65721</v>
      </c>
      <c r="N205" s="48" t="n">
        <v>0</v>
      </c>
      <c r="O205" s="49" t="n">
        <v>0</v>
      </c>
      <c r="P205" s="49" t="n">
        <v>0</v>
      </c>
      <c r="Q205" s="49" t="n">
        <v>0</v>
      </c>
    </row>
    <row customHeight="true" hidden="true" ht="18" outlineLevel="0" r="206">
      <c r="A206" s="79" t="s"/>
      <c r="B206" s="71" t="s"/>
      <c r="C206" s="47" t="s">
        <v>22</v>
      </c>
      <c r="D206" s="54" t="s">
        <v>23</v>
      </c>
      <c r="E206" s="48" t="n">
        <f aca="false" ca="false" dt2D="false" dtr="false" t="normal">F206+G206+H206+I206+J206+K206+L206+M206+N206+O206+P206+Q206</f>
        <v>22709.38744</v>
      </c>
      <c r="F206" s="48" t="n">
        <v>0</v>
      </c>
      <c r="G206" s="48" t="n">
        <v>0</v>
      </c>
      <c r="H206" s="48" t="n">
        <v>0</v>
      </c>
      <c r="I206" s="48" t="n">
        <v>0</v>
      </c>
      <c r="J206" s="48" t="n">
        <v>0</v>
      </c>
      <c r="K206" s="48" t="n">
        <v>0</v>
      </c>
      <c r="L206" s="48" t="n">
        <v>0</v>
      </c>
      <c r="M206" s="48" t="n">
        <v>22709.38744</v>
      </c>
      <c r="N206" s="48" t="n">
        <v>0</v>
      </c>
      <c r="O206" s="49" t="n">
        <v>0</v>
      </c>
      <c r="P206" s="49" t="n">
        <v>0</v>
      </c>
      <c r="Q206" s="49" t="n">
        <v>0</v>
      </c>
      <c r="R206" s="39" t="n"/>
    </row>
    <row customHeight="true" hidden="true" ht="18" outlineLevel="0" r="207">
      <c r="A207" s="79" t="s"/>
      <c r="B207" s="71" t="s"/>
      <c r="C207" s="47" t="s">
        <v>13</v>
      </c>
      <c r="D207" s="54" t="n"/>
      <c r="E207" s="48" t="n">
        <f aca="false" ca="false" dt2D="false" dtr="false" t="normal">F207+G207+H207+I207+J207+K207+L207+M207+N207+O207+P207+Q207</f>
        <v>0</v>
      </c>
      <c r="F207" s="48" t="n">
        <v>0</v>
      </c>
      <c r="G207" s="48" t="n">
        <v>0</v>
      </c>
      <c r="H207" s="48" t="n">
        <v>0</v>
      </c>
      <c r="I207" s="48" t="n">
        <v>0</v>
      </c>
      <c r="J207" s="48" t="n">
        <v>0</v>
      </c>
      <c r="K207" s="48" t="n">
        <v>0</v>
      </c>
      <c r="L207" s="48" t="n">
        <v>0</v>
      </c>
      <c r="M207" s="48" t="n">
        <v>0</v>
      </c>
      <c r="N207" s="48" t="n">
        <v>0</v>
      </c>
      <c r="O207" s="49" t="n">
        <v>0</v>
      </c>
      <c r="P207" s="49" t="n">
        <v>0</v>
      </c>
      <c r="Q207" s="49" t="n">
        <v>0</v>
      </c>
    </row>
    <row customHeight="true" hidden="true" ht="32.1500015258789" outlineLevel="0" r="208">
      <c r="A208" s="79" t="s"/>
      <c r="B208" s="71" t="s"/>
      <c r="C208" s="47" t="s">
        <v>14</v>
      </c>
      <c r="D208" s="54" t="n"/>
      <c r="E208" s="48" t="n">
        <f aca="false" ca="false" dt2D="false" dtr="false" t="normal">F208+G208+H208+I208+J208+K208+L208+M208+N208+O208+P208+Q208</f>
        <v>0</v>
      </c>
      <c r="F208" s="48" t="n">
        <v>0</v>
      </c>
      <c r="G208" s="48" t="n">
        <v>0</v>
      </c>
      <c r="H208" s="48" t="n">
        <v>0</v>
      </c>
      <c r="I208" s="48" t="n">
        <v>0</v>
      </c>
      <c r="J208" s="48" t="n">
        <v>0</v>
      </c>
      <c r="K208" s="48" t="n">
        <v>0</v>
      </c>
      <c r="L208" s="48" t="n">
        <v>0</v>
      </c>
      <c r="M208" s="48" t="n">
        <v>0</v>
      </c>
      <c r="N208" s="48" t="n">
        <v>0</v>
      </c>
      <c r="O208" s="49" t="n">
        <v>0</v>
      </c>
      <c r="P208" s="49" t="n">
        <v>0</v>
      </c>
      <c r="Q208" s="49" t="n">
        <v>0</v>
      </c>
    </row>
    <row customHeight="true" hidden="true" ht="18" outlineLevel="0" r="209">
      <c r="A209" s="79" t="s"/>
      <c r="B209" s="71" t="s"/>
      <c r="C209" s="47" t="s">
        <v>17</v>
      </c>
      <c r="D209" s="54" t="n"/>
      <c r="E209" s="48" t="n">
        <f aca="false" ca="false" dt2D="false" dtr="false" t="normal">F209+G209+H209+I209+J209+K209+L209+M209+N209+O209+P209+Q209</f>
        <v>0</v>
      </c>
      <c r="F209" s="48" t="n">
        <v>0</v>
      </c>
      <c r="G209" s="48" t="n">
        <v>0</v>
      </c>
      <c r="H209" s="48" t="n">
        <v>0</v>
      </c>
      <c r="I209" s="48" t="n">
        <v>0</v>
      </c>
      <c r="J209" s="48" t="n">
        <v>0</v>
      </c>
      <c r="K209" s="48" t="n">
        <v>0</v>
      </c>
      <c r="L209" s="48" t="n">
        <v>0</v>
      </c>
      <c r="M209" s="48" t="n">
        <v>0</v>
      </c>
      <c r="N209" s="48" t="n">
        <v>0</v>
      </c>
      <c r="O209" s="49" t="n">
        <v>0</v>
      </c>
      <c r="P209" s="49" t="n">
        <v>0</v>
      </c>
      <c r="Q209" s="49" t="n">
        <v>0</v>
      </c>
    </row>
    <row customHeight="true" hidden="true" ht="18" outlineLevel="0" r="210">
      <c r="A210" s="79" t="s"/>
      <c r="B210" s="71" t="s"/>
      <c r="C210" s="47" t="s">
        <v>18</v>
      </c>
      <c r="D210" s="54" t="n"/>
      <c r="E210" s="48" t="n">
        <f aca="false" ca="false" dt2D="false" dtr="false" t="normal">F210+G210+H210+I210+J210+K210+L210+M210+N210+O210+P210+Q210</f>
        <v>0</v>
      </c>
      <c r="F210" s="48" t="n">
        <v>0</v>
      </c>
      <c r="G210" s="48" t="n">
        <v>0</v>
      </c>
      <c r="H210" s="48" t="n">
        <v>0</v>
      </c>
      <c r="I210" s="48" t="n">
        <v>0</v>
      </c>
      <c r="J210" s="48" t="n">
        <v>0</v>
      </c>
      <c r="K210" s="48" t="n">
        <v>0</v>
      </c>
      <c r="L210" s="48" t="n">
        <v>0</v>
      </c>
      <c r="M210" s="48" t="n">
        <v>0</v>
      </c>
      <c r="N210" s="48" t="n">
        <v>0</v>
      </c>
      <c r="O210" s="49" t="n">
        <v>0</v>
      </c>
      <c r="P210" s="49" t="n">
        <v>0</v>
      </c>
      <c r="Q210" s="49" t="n">
        <v>0</v>
      </c>
    </row>
    <row customHeight="true" hidden="true" ht="31" outlineLevel="0" r="211">
      <c r="A211" s="80" t="s"/>
      <c r="B211" s="75" t="s"/>
      <c r="C211" s="47" t="s">
        <v>24</v>
      </c>
      <c r="D211" s="54" t="n"/>
      <c r="E211" s="48" t="n">
        <f aca="false" ca="false" dt2D="false" dtr="false" t="normal">F211+G211+H211+I211+J211+K211+L211+M211+N211+O211+P211+Q211</f>
        <v>0</v>
      </c>
      <c r="F211" s="48" t="n">
        <v>0</v>
      </c>
      <c r="G211" s="48" t="n">
        <v>0</v>
      </c>
      <c r="H211" s="48" t="n">
        <v>0</v>
      </c>
      <c r="I211" s="48" t="n">
        <v>0</v>
      </c>
      <c r="J211" s="48" t="n">
        <v>0</v>
      </c>
      <c r="K211" s="48" t="n">
        <v>0</v>
      </c>
      <c r="L211" s="48" t="n">
        <v>0</v>
      </c>
      <c r="M211" s="48" t="n">
        <v>0</v>
      </c>
      <c r="N211" s="48" t="n">
        <v>0</v>
      </c>
      <c r="O211" s="49" t="n">
        <v>0</v>
      </c>
      <c r="P211" s="49" t="n">
        <v>0</v>
      </c>
      <c r="Q211" s="49" t="n">
        <v>0</v>
      </c>
    </row>
    <row customHeight="true" ht="20.1499996185303" outlineLevel="0" r="212">
      <c r="A212" s="78" t="s">
        <v>71</v>
      </c>
      <c r="B212" s="68" t="s">
        <v>72</v>
      </c>
      <c r="C212" s="47" t="s">
        <v>10</v>
      </c>
      <c r="D212" s="54" t="n"/>
      <c r="E212" s="48" t="n">
        <f aca="false" ca="false" dt2D="false" dtr="false" t="normal">F212+G212+H212+I212+J212+K212+L212+M212+N212+O212+P212+Q212</f>
        <v>618358.6254499999</v>
      </c>
      <c r="F212" s="48" t="n">
        <v>0</v>
      </c>
      <c r="G212" s="48" t="n">
        <v>0</v>
      </c>
      <c r="H212" s="48" t="n">
        <v>0</v>
      </c>
      <c r="I212" s="48" t="n">
        <v>0</v>
      </c>
      <c r="J212" s="48" t="n">
        <v>0</v>
      </c>
      <c r="K212" s="48" t="n">
        <v>0</v>
      </c>
      <c r="L212" s="48" t="n">
        <v>0</v>
      </c>
      <c r="M212" s="48" t="n">
        <v>0</v>
      </c>
      <c r="N212" s="48" t="n">
        <f aca="false" ca="false" dt2D="false" dtr="false" t="normal">N213+N214+N215+N216+N217+N219</f>
        <v>215891.04565</v>
      </c>
      <c r="O212" s="49" t="n">
        <f aca="false" ca="false" dt2D="false" dtr="false" t="normal">O213+O214+O215+O216+O217+O219</f>
        <v>270977.58265</v>
      </c>
      <c r="P212" s="49" t="n">
        <f aca="false" ca="false" dt2D="false" dtr="false" t="normal">P213+P214+P215+P216+P217+P219</f>
        <v>80455</v>
      </c>
      <c r="Q212" s="49" t="n">
        <f aca="false" ca="false" dt2D="false" dtr="false" t="normal">Q213+Q214+Q215+Q216+Q217+Q219</f>
        <v>51034.99715</v>
      </c>
    </row>
    <row customHeight="true" ht="18.6499996185303" outlineLevel="0" r="213">
      <c r="A213" s="79" t="s"/>
      <c r="B213" s="71" t="s"/>
      <c r="C213" s="47" t="s">
        <v>11</v>
      </c>
      <c r="D213" s="54" t="s">
        <v>23</v>
      </c>
      <c r="E213" s="48" t="n">
        <f aca="false" ca="false" dt2D="false" dtr="false" t="normal">F213+G213+H213+I213+J213+K213+L213+M213+N213+O213+P213+Q213</f>
        <v>604429.32416</v>
      </c>
      <c r="F213" s="48" t="n">
        <v>0</v>
      </c>
      <c r="G213" s="48" t="n">
        <v>0</v>
      </c>
      <c r="H213" s="48" t="n">
        <v>0</v>
      </c>
      <c r="I213" s="48" t="n">
        <v>0</v>
      </c>
      <c r="J213" s="48" t="n">
        <v>0</v>
      </c>
      <c r="K213" s="48" t="n">
        <v>0</v>
      </c>
      <c r="L213" s="48" t="n">
        <v>0</v>
      </c>
      <c r="M213" s="48" t="n">
        <v>0</v>
      </c>
      <c r="N213" s="48" t="n">
        <f aca="false" ca="false" dt2D="false" dtr="false" t="normal">N221+N229</f>
        <v>211027.83012</v>
      </c>
      <c r="O213" s="49" t="n">
        <f aca="false" ca="false" dt2D="false" dtr="false" t="normal">O221+O229</f>
        <v>264873.47404</v>
      </c>
      <c r="P213" s="49" t="n">
        <f aca="false" ca="false" dt2D="false" dtr="false" t="normal">P221+P229</f>
        <v>78642.65</v>
      </c>
      <c r="Q213" s="49" t="n">
        <f aca="false" ca="false" dt2D="false" dtr="false" t="normal">Q221+Q229</f>
        <v>49885.37</v>
      </c>
    </row>
    <row customHeight="true" ht="17.1499996185303" outlineLevel="0" r="214">
      <c r="A214" s="79" t="s"/>
      <c r="B214" s="71" t="s"/>
      <c r="C214" s="47" t="s">
        <v>22</v>
      </c>
      <c r="D214" s="54" t="s">
        <v>23</v>
      </c>
      <c r="E214" s="48" t="n">
        <f aca="false" ca="false" dt2D="false" dtr="false" t="normal">F214+G214+H214+I214+J214+K214+L214+M214+N214+O214+P214+Q214</f>
        <v>13929.301290000001</v>
      </c>
      <c r="F214" s="48" t="n">
        <v>0</v>
      </c>
      <c r="G214" s="48" t="n">
        <v>0</v>
      </c>
      <c r="H214" s="48" t="n">
        <v>0</v>
      </c>
      <c r="I214" s="48" t="n">
        <v>0</v>
      </c>
      <c r="J214" s="48" t="n">
        <v>0</v>
      </c>
      <c r="K214" s="48" t="n">
        <v>0</v>
      </c>
      <c r="L214" s="48" t="n">
        <v>0</v>
      </c>
      <c r="M214" s="48" t="n">
        <v>0</v>
      </c>
      <c r="N214" s="48" t="n">
        <f aca="false" ca="false" dt2D="false" dtr="false" t="normal">N222+N230+N238</f>
        <v>4863.21553</v>
      </c>
      <c r="O214" s="49" t="n">
        <f aca="false" ca="false" dt2D="false" dtr="false" t="normal">O222+O230</f>
        <v>6104.10861</v>
      </c>
      <c r="P214" s="49" t="n">
        <f aca="false" ca="false" dt2D="false" dtr="false" t="normal">P222+P230</f>
        <v>1812.35</v>
      </c>
      <c r="Q214" s="49" t="n">
        <f aca="false" ca="false" dt2D="false" dtr="false" t="normal">Q222+Q230</f>
        <v>1149.62715</v>
      </c>
    </row>
    <row customHeight="true" ht="17.1499996185303" outlineLevel="0" r="215">
      <c r="A215" s="79" t="s"/>
      <c r="B215" s="71" t="s"/>
      <c r="C215" s="47" t="s">
        <v>13</v>
      </c>
      <c r="D215" s="54" t="n"/>
      <c r="E215" s="48" t="n">
        <f aca="false" ca="false" dt2D="false" dtr="false" t="normal">F215+G215+H215+I215+J215+K215+L215+M215+N215+O215+P215+Q215</f>
        <v>0</v>
      </c>
      <c r="F215" s="48" t="n">
        <v>0</v>
      </c>
      <c r="G215" s="48" t="n">
        <v>0</v>
      </c>
      <c r="H215" s="48" t="n">
        <v>0</v>
      </c>
      <c r="I215" s="48" t="n">
        <v>0</v>
      </c>
      <c r="J215" s="48" t="n">
        <v>0</v>
      </c>
      <c r="K215" s="48" t="n">
        <v>0</v>
      </c>
      <c r="L215" s="48" t="n">
        <v>0</v>
      </c>
      <c r="M215" s="48" t="n">
        <v>0</v>
      </c>
      <c r="N215" s="48" t="n">
        <f aca="false" ca="false" dt2D="false" dtr="false" t="normal">N223</f>
        <v>0</v>
      </c>
      <c r="O215" s="49" t="n">
        <f aca="false" ca="false" dt2D="false" dtr="false" t="normal">O223</f>
        <v>0</v>
      </c>
      <c r="P215" s="49" t="n">
        <f aca="false" ca="false" dt2D="false" dtr="false" t="normal">P223</f>
        <v>0</v>
      </c>
      <c r="Q215" s="49" t="n">
        <f aca="false" ca="false" dt2D="false" dtr="false" t="normal">Q223</f>
        <v>0</v>
      </c>
    </row>
    <row customHeight="true" ht="29.1499996185303" outlineLevel="0" r="216">
      <c r="A216" s="79" t="s"/>
      <c r="B216" s="71" t="s"/>
      <c r="C216" s="47" t="s">
        <v>14</v>
      </c>
      <c r="D216" s="54" t="n"/>
      <c r="E216" s="48" t="n">
        <f aca="false" ca="false" dt2D="false" dtr="false" t="normal">F216+G216+H216+I216+J216+K216+L216+M216+N216+O216+P216+Q216</f>
        <v>0</v>
      </c>
      <c r="F216" s="48" t="n">
        <v>0</v>
      </c>
      <c r="G216" s="48" t="n">
        <v>0</v>
      </c>
      <c r="H216" s="48" t="n">
        <v>0</v>
      </c>
      <c r="I216" s="48" t="n">
        <v>0</v>
      </c>
      <c r="J216" s="48" t="n">
        <v>0</v>
      </c>
      <c r="K216" s="48" t="n">
        <v>0</v>
      </c>
      <c r="L216" s="48" t="n">
        <v>0</v>
      </c>
      <c r="M216" s="48" t="n">
        <v>0</v>
      </c>
      <c r="N216" s="48" t="n">
        <f aca="false" ca="false" dt2D="false" dtr="false" t="normal">N224</f>
        <v>0</v>
      </c>
      <c r="O216" s="49" t="n">
        <f aca="false" ca="false" dt2D="false" dtr="false" t="normal">O224</f>
        <v>0</v>
      </c>
      <c r="P216" s="49" t="n">
        <f aca="false" ca="false" dt2D="false" dtr="false" t="normal">P224</f>
        <v>0</v>
      </c>
      <c r="Q216" s="49" t="n">
        <f aca="false" ca="false" dt2D="false" dtr="false" t="normal">Q224</f>
        <v>0</v>
      </c>
    </row>
    <row customHeight="true" ht="18" outlineLevel="0" r="217">
      <c r="A217" s="79" t="s"/>
      <c r="B217" s="71" t="s"/>
      <c r="C217" s="47" t="s">
        <v>17</v>
      </c>
      <c r="D217" s="54" t="n"/>
      <c r="E217" s="48" t="n">
        <f aca="false" ca="false" dt2D="false" dtr="false" t="normal">F217+G217+H217+I217+J217+K217+L217+M217+N217+O217+P217+Q217</f>
        <v>0</v>
      </c>
      <c r="F217" s="48" t="n">
        <v>0</v>
      </c>
      <c r="G217" s="48" t="n">
        <v>0</v>
      </c>
      <c r="H217" s="48" t="n">
        <v>0</v>
      </c>
      <c r="I217" s="48" t="n">
        <v>0</v>
      </c>
      <c r="J217" s="48" t="n">
        <v>0</v>
      </c>
      <c r="K217" s="48" t="n">
        <v>0</v>
      </c>
      <c r="L217" s="48" t="n">
        <v>0</v>
      </c>
      <c r="M217" s="48" t="n">
        <v>0</v>
      </c>
      <c r="N217" s="48" t="n">
        <v>0</v>
      </c>
      <c r="O217" s="49" t="n">
        <v>0</v>
      </c>
      <c r="P217" s="49" t="n">
        <v>0</v>
      </c>
      <c r="Q217" s="49" t="n">
        <v>0</v>
      </c>
    </row>
    <row customHeight="true" ht="16.5" outlineLevel="0" r="218">
      <c r="A218" s="79" t="s"/>
      <c r="B218" s="71" t="s"/>
      <c r="C218" s="47" t="s">
        <v>18</v>
      </c>
      <c r="D218" s="54" t="n"/>
      <c r="E218" s="48" t="n">
        <f aca="false" ca="false" dt2D="false" dtr="false" t="normal">F218+G218+H218+I218+J218+K218+L218+M218+N218+O218+P218+Q218</f>
        <v>0</v>
      </c>
      <c r="F218" s="48" t="n">
        <v>0</v>
      </c>
      <c r="G218" s="48" t="n">
        <v>0</v>
      </c>
      <c r="H218" s="48" t="n">
        <v>0</v>
      </c>
      <c r="I218" s="48" t="n">
        <v>0</v>
      </c>
      <c r="J218" s="48" t="n">
        <v>0</v>
      </c>
      <c r="K218" s="48" t="n">
        <v>0</v>
      </c>
      <c r="L218" s="48" t="n">
        <v>0</v>
      </c>
      <c r="M218" s="48" t="n">
        <v>0</v>
      </c>
      <c r="N218" s="48" t="n">
        <v>0</v>
      </c>
      <c r="O218" s="49" t="n">
        <v>0</v>
      </c>
      <c r="P218" s="49" t="n">
        <v>0</v>
      </c>
      <c r="Q218" s="49" t="n">
        <v>0</v>
      </c>
    </row>
    <row customHeight="true" ht="29.1499996185303" outlineLevel="0" r="219">
      <c r="A219" s="80" t="s"/>
      <c r="B219" s="75" t="s"/>
      <c r="C219" s="47" t="s">
        <v>24</v>
      </c>
      <c r="D219" s="54" t="n"/>
      <c r="E219" s="48" t="n">
        <f aca="false" ca="false" dt2D="false" dtr="false" t="normal">F219+G219+H219+I219+J219+K219+L219+M219+N219+O219+P219+Q219</f>
        <v>0</v>
      </c>
      <c r="F219" s="48" t="n">
        <v>0</v>
      </c>
      <c r="G219" s="48" t="n">
        <v>0</v>
      </c>
      <c r="H219" s="48" t="n">
        <v>0</v>
      </c>
      <c r="I219" s="48" t="n">
        <v>0</v>
      </c>
      <c r="J219" s="48" t="n">
        <v>0</v>
      </c>
      <c r="K219" s="48" t="n">
        <v>0</v>
      </c>
      <c r="L219" s="48" t="n">
        <v>0</v>
      </c>
      <c r="M219" s="48" t="n">
        <v>0</v>
      </c>
      <c r="N219" s="48" t="n">
        <v>0</v>
      </c>
      <c r="O219" s="49" t="n">
        <v>0</v>
      </c>
      <c r="P219" s="49" t="n">
        <v>0</v>
      </c>
      <c r="Q219" s="49" t="n">
        <v>0</v>
      </c>
    </row>
    <row customHeight="true" ht="16.5" outlineLevel="0" r="220">
      <c r="A220" s="82" t="s">
        <v>73</v>
      </c>
      <c r="B220" s="68" t="s">
        <v>74</v>
      </c>
      <c r="C220" s="47" t="s">
        <v>10</v>
      </c>
      <c r="D220" s="54" t="n"/>
      <c r="E220" s="48" t="n">
        <f aca="false" ca="false" dt2D="false" dtr="false" t="normal">F220+G220+H220+I220+J220+K220+L220+M220+N220+O220+P220+Q220</f>
        <v>315068.62545</v>
      </c>
      <c r="F220" s="48" t="n">
        <v>0</v>
      </c>
      <c r="G220" s="48" t="n">
        <v>0</v>
      </c>
      <c r="H220" s="48" t="n">
        <v>0</v>
      </c>
      <c r="I220" s="48" t="n">
        <v>0</v>
      </c>
      <c r="J220" s="48" t="n">
        <v>0</v>
      </c>
      <c r="K220" s="48" t="n">
        <v>0</v>
      </c>
      <c r="L220" s="48" t="n">
        <v>0</v>
      </c>
      <c r="M220" s="48" t="n">
        <v>0</v>
      </c>
      <c r="N220" s="48" t="n">
        <f aca="false" ca="false" dt2D="false" dtr="false" t="normal">N221+N222+N223+N224+N225+N227</f>
        <v>53431.04565</v>
      </c>
      <c r="O220" s="83" t="n">
        <f aca="false" ca="false" dt2D="false" dtr="false" t="normal">O221+O222+O223+O224+O225+O227</f>
        <v>133147.58265</v>
      </c>
      <c r="P220" s="49" t="n">
        <f aca="false" ca="false" dt2D="false" dtr="false" t="normal">P221+P222+P223+P224+P225+P227</f>
        <v>78255</v>
      </c>
      <c r="Q220" s="49" t="n">
        <f aca="false" ca="false" dt2D="false" dtr="false" t="normal">Q221+Q222+Q223+Q224+Q225+Q227</f>
        <v>50234.99715</v>
      </c>
      <c r="S220" s="39" t="n"/>
      <c r="T220" s="39" t="n"/>
      <c r="U220" s="39" t="n"/>
    </row>
    <row customHeight="true" ht="19.5" outlineLevel="0" r="221">
      <c r="A221" s="84" t="s"/>
      <c r="B221" s="71" t="s"/>
      <c r="C221" s="47" t="s">
        <v>11</v>
      </c>
      <c r="D221" s="54" t="s">
        <v>23</v>
      </c>
      <c r="E221" s="48" t="n">
        <f aca="false" ca="false" dt2D="false" dtr="false" t="normal">F221+G221+H221+I221+J221+K221+L221+M221+N221+O221+P221+Q221</f>
        <v>307971.31043</v>
      </c>
      <c r="F221" s="48" t="n">
        <v>0</v>
      </c>
      <c r="G221" s="48" t="n">
        <v>0</v>
      </c>
      <c r="H221" s="48" t="n">
        <v>0</v>
      </c>
      <c r="I221" s="48" t="n">
        <v>0</v>
      </c>
      <c r="J221" s="48" t="n">
        <v>0</v>
      </c>
      <c r="K221" s="48" t="n">
        <v>0</v>
      </c>
      <c r="L221" s="48" t="n">
        <v>0</v>
      </c>
      <c r="M221" s="48" t="n">
        <v>0</v>
      </c>
      <c r="N221" s="48" t="n">
        <v>52227.44464</v>
      </c>
      <c r="O221" s="83" t="n">
        <v>130148.26702</v>
      </c>
      <c r="P221" s="49" t="n">
        <v>76492.20777</v>
      </c>
      <c r="Q221" s="49" t="n">
        <v>49103.391</v>
      </c>
    </row>
    <row customHeight="true" ht="17.5" outlineLevel="0" r="222">
      <c r="A222" s="84" t="s"/>
      <c r="B222" s="71" t="s"/>
      <c r="C222" s="47" t="s">
        <v>22</v>
      </c>
      <c r="D222" s="54" t="s">
        <v>23</v>
      </c>
      <c r="E222" s="48" t="n">
        <f aca="false" ca="false" dt2D="false" dtr="false" t="normal">F222+G222+H222+I222+J222+K222+L222+M222+N222+O222+P222+Q222</f>
        <v>7097.31502</v>
      </c>
      <c r="F222" s="48" t="n">
        <v>0</v>
      </c>
      <c r="G222" s="48" t="n">
        <v>0</v>
      </c>
      <c r="H222" s="48" t="n">
        <v>0</v>
      </c>
      <c r="I222" s="48" t="n">
        <v>0</v>
      </c>
      <c r="J222" s="48" t="n">
        <v>0</v>
      </c>
      <c r="K222" s="48" t="n">
        <v>0</v>
      </c>
      <c r="L222" s="48" t="n">
        <v>0</v>
      </c>
      <c r="M222" s="48" t="n">
        <v>0</v>
      </c>
      <c r="N222" s="48" t="n">
        <v>1203.60101</v>
      </c>
      <c r="O222" s="83" t="n">
        <v>2999.31563</v>
      </c>
      <c r="P222" s="49" t="n">
        <v>1762.79223</v>
      </c>
      <c r="Q222" s="49" t="n">
        <v>1131.60615</v>
      </c>
    </row>
    <row customHeight="true" ht="19.5" outlineLevel="0" r="223">
      <c r="A223" s="84" t="s"/>
      <c r="B223" s="71" t="s"/>
      <c r="C223" s="47" t="s">
        <v>13</v>
      </c>
      <c r="D223" s="54" t="n"/>
      <c r="E223" s="48" t="n">
        <f aca="false" ca="false" dt2D="false" dtr="false" t="normal">F223+G223+H223+I223+J223+K223+L223+M223+N223+O223+P223+Q223</f>
        <v>0</v>
      </c>
      <c r="F223" s="48" t="n">
        <v>0</v>
      </c>
      <c r="G223" s="48" t="n">
        <v>0</v>
      </c>
      <c r="H223" s="48" t="n">
        <v>0</v>
      </c>
      <c r="I223" s="48" t="n">
        <v>0</v>
      </c>
      <c r="J223" s="48" t="n">
        <v>0</v>
      </c>
      <c r="K223" s="48" t="n">
        <v>0</v>
      </c>
      <c r="L223" s="48" t="n">
        <v>0</v>
      </c>
      <c r="M223" s="48" t="n">
        <v>0</v>
      </c>
      <c r="N223" s="48" t="n">
        <v>0</v>
      </c>
      <c r="O223" s="49" t="n">
        <v>0</v>
      </c>
      <c r="P223" s="49" t="n">
        <v>0</v>
      </c>
      <c r="Q223" s="49" t="n">
        <v>0</v>
      </c>
    </row>
    <row customHeight="true" ht="29.5" outlineLevel="0" r="224">
      <c r="A224" s="84" t="s"/>
      <c r="B224" s="71" t="s"/>
      <c r="C224" s="47" t="s">
        <v>14</v>
      </c>
      <c r="D224" s="54" t="n"/>
      <c r="E224" s="48" t="n">
        <f aca="false" ca="false" dt2D="false" dtr="false" t="normal">F224+G224+H224+I224+J224+K224+L224+M224+N224+O224+P224+Q224</f>
        <v>0</v>
      </c>
      <c r="F224" s="48" t="n">
        <v>0</v>
      </c>
      <c r="G224" s="48" t="n">
        <v>0</v>
      </c>
      <c r="H224" s="48" t="n">
        <v>0</v>
      </c>
      <c r="I224" s="48" t="n">
        <v>0</v>
      </c>
      <c r="J224" s="48" t="n">
        <v>0</v>
      </c>
      <c r="K224" s="48" t="n">
        <v>0</v>
      </c>
      <c r="L224" s="48" t="n">
        <v>0</v>
      </c>
      <c r="M224" s="48" t="n">
        <v>0</v>
      </c>
      <c r="N224" s="48" t="n">
        <v>0</v>
      </c>
      <c r="O224" s="49" t="n">
        <v>0</v>
      </c>
      <c r="P224" s="49" t="n">
        <v>0</v>
      </c>
      <c r="Q224" s="49" t="n">
        <v>0</v>
      </c>
    </row>
    <row customHeight="true" ht="17.1499996185303" outlineLevel="0" r="225">
      <c r="A225" s="84" t="s"/>
      <c r="B225" s="71" t="s"/>
      <c r="C225" s="47" t="s">
        <v>17</v>
      </c>
      <c r="D225" s="54" t="n"/>
      <c r="E225" s="48" t="n">
        <f aca="false" ca="false" dt2D="false" dtr="false" t="normal">F225+G225+H225+I225+J225+K225+L225+M225+N225+O225+P225+Q225</f>
        <v>0</v>
      </c>
      <c r="F225" s="48" t="n">
        <v>0</v>
      </c>
      <c r="G225" s="48" t="n">
        <v>0</v>
      </c>
      <c r="H225" s="48" t="n">
        <v>0</v>
      </c>
      <c r="I225" s="48" t="n">
        <v>0</v>
      </c>
      <c r="J225" s="48" t="n">
        <v>0</v>
      </c>
      <c r="K225" s="48" t="n">
        <v>0</v>
      </c>
      <c r="L225" s="48" t="n">
        <v>0</v>
      </c>
      <c r="M225" s="48" t="n">
        <v>0</v>
      </c>
      <c r="N225" s="48" t="n">
        <v>0</v>
      </c>
      <c r="O225" s="49" t="n">
        <v>0</v>
      </c>
      <c r="P225" s="49" t="n">
        <v>0</v>
      </c>
      <c r="Q225" s="49" t="n">
        <v>0</v>
      </c>
    </row>
    <row customHeight="true" ht="28" outlineLevel="0" r="226">
      <c r="A226" s="84" t="s"/>
      <c r="B226" s="71" t="s"/>
      <c r="C226" s="47" t="s">
        <v>18</v>
      </c>
      <c r="D226" s="54" t="n"/>
      <c r="E226" s="48" t="n">
        <f aca="false" ca="false" dt2D="false" dtr="false" t="normal">F226+G226+H226+I226+J226+K226+L226+M226+N226+O226+P226+Q226</f>
        <v>0</v>
      </c>
      <c r="F226" s="48" t="n">
        <v>0</v>
      </c>
      <c r="G226" s="48" t="n">
        <v>0</v>
      </c>
      <c r="H226" s="48" t="n">
        <v>0</v>
      </c>
      <c r="I226" s="48" t="n">
        <v>0</v>
      </c>
      <c r="J226" s="48" t="n">
        <v>0</v>
      </c>
      <c r="K226" s="48" t="n">
        <v>0</v>
      </c>
      <c r="L226" s="48" t="n">
        <v>0</v>
      </c>
      <c r="M226" s="48" t="n">
        <v>0</v>
      </c>
      <c r="N226" s="48" t="n">
        <v>0</v>
      </c>
      <c r="O226" s="49" t="n">
        <v>0</v>
      </c>
      <c r="P226" s="49" t="n">
        <v>0</v>
      </c>
      <c r="Q226" s="49" t="n">
        <v>0</v>
      </c>
    </row>
    <row customHeight="true" ht="29.5" outlineLevel="0" r="227">
      <c r="A227" s="85" t="s"/>
      <c r="B227" s="75" t="s"/>
      <c r="C227" s="47" t="s">
        <v>24</v>
      </c>
      <c r="D227" s="54" t="n"/>
      <c r="E227" s="48" t="n">
        <f aca="false" ca="false" dt2D="false" dtr="false" t="normal">F227+G227+H227+I227+J227+K227+L227+M227+N227+O227+P227+Q227</f>
        <v>0</v>
      </c>
      <c r="F227" s="48" t="n">
        <v>0</v>
      </c>
      <c r="G227" s="48" t="n">
        <v>0</v>
      </c>
      <c r="H227" s="48" t="n">
        <v>0</v>
      </c>
      <c r="I227" s="48" t="n">
        <v>0</v>
      </c>
      <c r="J227" s="48" t="n">
        <v>0</v>
      </c>
      <c r="K227" s="48" t="n">
        <v>0</v>
      </c>
      <c r="L227" s="48" t="n">
        <v>0</v>
      </c>
      <c r="M227" s="48" t="n">
        <v>0</v>
      </c>
      <c r="N227" s="48" t="n">
        <v>0</v>
      </c>
      <c r="O227" s="49" t="n">
        <v>0</v>
      </c>
      <c r="P227" s="49" t="n">
        <v>0</v>
      </c>
      <c r="Q227" s="49" t="n">
        <v>0</v>
      </c>
    </row>
    <row customHeight="true" ht="16" outlineLevel="0" r="228">
      <c r="A228" s="82" t="s">
        <v>75</v>
      </c>
      <c r="B228" s="68" t="s">
        <v>76</v>
      </c>
      <c r="C228" s="47" t="s">
        <v>10</v>
      </c>
      <c r="D228" s="54" t="n"/>
      <c r="E228" s="48" t="n">
        <f aca="false" ca="false" dt2D="false" dtr="false" t="normal">F228+G228+H228+I228+J228+K228+L228+M228+N228+O228+P228+Q228</f>
        <v>303290</v>
      </c>
      <c r="F228" s="48" t="n">
        <v>0</v>
      </c>
      <c r="G228" s="48" t="n">
        <v>0</v>
      </c>
      <c r="H228" s="48" t="n">
        <v>0</v>
      </c>
      <c r="I228" s="48" t="n">
        <v>0</v>
      </c>
      <c r="J228" s="48" t="n">
        <v>0</v>
      </c>
      <c r="K228" s="48" t="n">
        <v>0</v>
      </c>
      <c r="L228" s="48" t="n">
        <v>0</v>
      </c>
      <c r="M228" s="48" t="n">
        <v>0</v>
      </c>
      <c r="N228" s="48" t="n">
        <f aca="false" ca="false" dt2D="false" dtr="false" t="normal">N229+N230+N231+N232+N233+N235</f>
        <v>162460</v>
      </c>
      <c r="O228" s="49" t="n">
        <f aca="false" ca="false" dt2D="false" dtr="false" t="normal">O229+O230+O231+O232+O233+O235</f>
        <v>137830</v>
      </c>
      <c r="P228" s="49" t="n">
        <f aca="false" ca="false" dt2D="false" dtr="false" t="normal">P229+P230+P231+P232+P233+P235</f>
        <v>2200</v>
      </c>
      <c r="Q228" s="49" t="n">
        <f aca="false" ca="false" dt2D="false" dtr="false" t="normal">Q229+Q230+Q231+Q232+Q233+Q235</f>
        <v>800</v>
      </c>
    </row>
    <row customHeight="true" ht="16" outlineLevel="0" r="229">
      <c r="A229" s="84" t="s"/>
      <c r="B229" s="71" t="s"/>
      <c r="C229" s="47" t="s">
        <v>11</v>
      </c>
      <c r="D229" s="54" t="s">
        <v>23</v>
      </c>
      <c r="E229" s="48" t="n">
        <f aca="false" ca="false" dt2D="false" dtr="false" t="normal">F229+G229+H229+I229+J229+K229+L229+M229+N229+O229+P229+Q229</f>
        <v>296458.01373</v>
      </c>
      <c r="F229" s="48" t="n">
        <v>0</v>
      </c>
      <c r="G229" s="48" t="n">
        <v>0</v>
      </c>
      <c r="H229" s="48" t="n">
        <v>0</v>
      </c>
      <c r="I229" s="48" t="n">
        <v>0</v>
      </c>
      <c r="J229" s="48" t="n">
        <v>0</v>
      </c>
      <c r="K229" s="48" t="n">
        <v>0</v>
      </c>
      <c r="L229" s="48" t="n">
        <v>0</v>
      </c>
      <c r="M229" s="48" t="n">
        <v>0</v>
      </c>
      <c r="N229" s="48" t="n">
        <v>158800.38548</v>
      </c>
      <c r="O229" s="49" t="n">
        <v>134725.20702</v>
      </c>
      <c r="P229" s="49" t="n">
        <v>2150.44223</v>
      </c>
      <c r="Q229" s="49" t="n">
        <v>781.979</v>
      </c>
    </row>
    <row customHeight="true" ht="16" outlineLevel="0" r="230">
      <c r="A230" s="84" t="s"/>
      <c r="B230" s="71" t="s"/>
      <c r="C230" s="47" t="s">
        <v>22</v>
      </c>
      <c r="D230" s="54" t="s">
        <v>23</v>
      </c>
      <c r="E230" s="48" t="n">
        <f aca="false" ca="false" dt2D="false" dtr="false" t="normal">F230+G230+H230+I230+J230+K230+L230+M230+N230+O230+P230+Q230</f>
        <v>6831.98627</v>
      </c>
      <c r="F230" s="48" t="n">
        <v>0</v>
      </c>
      <c r="G230" s="48" t="n">
        <v>0</v>
      </c>
      <c r="H230" s="48" t="n">
        <v>0</v>
      </c>
      <c r="I230" s="48" t="n">
        <v>0</v>
      </c>
      <c r="J230" s="48" t="n">
        <v>0</v>
      </c>
      <c r="K230" s="48" t="n">
        <v>0</v>
      </c>
      <c r="L230" s="48" t="n">
        <v>0</v>
      </c>
      <c r="M230" s="48" t="n">
        <v>0</v>
      </c>
      <c r="N230" s="48" t="n">
        <v>3659.61452</v>
      </c>
      <c r="O230" s="49" t="n">
        <v>3104.79298</v>
      </c>
      <c r="P230" s="49" t="n">
        <v>49.55777</v>
      </c>
      <c r="Q230" s="49" t="n">
        <v>18.021</v>
      </c>
    </row>
    <row customHeight="true" ht="16" outlineLevel="0" r="231">
      <c r="A231" s="84" t="s"/>
      <c r="B231" s="71" t="s"/>
      <c r="C231" s="47" t="s">
        <v>13</v>
      </c>
      <c r="D231" s="54" t="n"/>
      <c r="E231" s="48" t="n">
        <f aca="false" ca="false" dt2D="false" dtr="false" t="normal">F231+G231+H231+I231+J231+K231+L231+M231+N231+O231+P231+Q231</f>
        <v>0</v>
      </c>
      <c r="F231" s="48" t="n">
        <v>0</v>
      </c>
      <c r="G231" s="48" t="n">
        <v>0</v>
      </c>
      <c r="H231" s="48" t="n">
        <v>0</v>
      </c>
      <c r="I231" s="48" t="n">
        <v>0</v>
      </c>
      <c r="J231" s="48" t="n">
        <v>0</v>
      </c>
      <c r="K231" s="48" t="n">
        <v>0</v>
      </c>
      <c r="L231" s="48" t="n">
        <v>0</v>
      </c>
      <c r="M231" s="48" t="n">
        <v>0</v>
      </c>
      <c r="N231" s="48" t="n">
        <v>0</v>
      </c>
      <c r="O231" s="49" t="n">
        <v>0</v>
      </c>
      <c r="P231" s="49" t="n">
        <v>0</v>
      </c>
      <c r="Q231" s="49" t="n">
        <v>0</v>
      </c>
    </row>
    <row customHeight="true" ht="29.5" outlineLevel="0" r="232">
      <c r="A232" s="84" t="s"/>
      <c r="B232" s="71" t="s"/>
      <c r="C232" s="47" t="s">
        <v>14</v>
      </c>
      <c r="D232" s="54" t="n"/>
      <c r="E232" s="48" t="n">
        <f aca="false" ca="false" dt2D="false" dtr="false" t="normal">F232+G232+H232+I232+J232+K232+L232+M232+N232+O232+P232+Q232</f>
        <v>0</v>
      </c>
      <c r="F232" s="48" t="n">
        <v>0</v>
      </c>
      <c r="G232" s="48" t="n">
        <v>0</v>
      </c>
      <c r="H232" s="48" t="n">
        <v>0</v>
      </c>
      <c r="I232" s="48" t="n">
        <v>0</v>
      </c>
      <c r="J232" s="48" t="n">
        <v>0</v>
      </c>
      <c r="K232" s="48" t="n">
        <v>0</v>
      </c>
      <c r="L232" s="48" t="n">
        <v>0</v>
      </c>
      <c r="M232" s="48" t="n">
        <v>0</v>
      </c>
      <c r="N232" s="48" t="n">
        <v>0</v>
      </c>
      <c r="O232" s="49" t="n">
        <v>0</v>
      </c>
      <c r="P232" s="49" t="n">
        <v>0</v>
      </c>
      <c r="Q232" s="49" t="n">
        <v>0</v>
      </c>
    </row>
    <row customHeight="true" ht="16" outlineLevel="0" r="233">
      <c r="A233" s="84" t="s"/>
      <c r="B233" s="71" t="s"/>
      <c r="C233" s="47" t="s">
        <v>17</v>
      </c>
      <c r="D233" s="54" t="n"/>
      <c r="E233" s="48" t="n">
        <f aca="false" ca="false" dt2D="false" dtr="false" t="normal">F233+G233+H233+I233+J233+K233+L233+M233+N233+O233+P233+Q233</f>
        <v>0</v>
      </c>
      <c r="F233" s="48" t="n">
        <v>0</v>
      </c>
      <c r="G233" s="48" t="n">
        <v>0</v>
      </c>
      <c r="H233" s="48" t="n">
        <v>0</v>
      </c>
      <c r="I233" s="48" t="n">
        <v>0</v>
      </c>
      <c r="J233" s="48" t="n">
        <v>0</v>
      </c>
      <c r="K233" s="48" t="n">
        <v>0</v>
      </c>
      <c r="L233" s="48" t="n">
        <v>0</v>
      </c>
      <c r="M233" s="48" t="n">
        <v>0</v>
      </c>
      <c r="N233" s="48" t="n">
        <v>0</v>
      </c>
      <c r="O233" s="49" t="n">
        <v>0</v>
      </c>
      <c r="P233" s="49" t="n">
        <v>0</v>
      </c>
      <c r="Q233" s="49" t="n">
        <v>0</v>
      </c>
    </row>
    <row customHeight="true" ht="28" outlineLevel="0" r="234">
      <c r="A234" s="84" t="s"/>
      <c r="B234" s="71" t="s"/>
      <c r="C234" s="47" t="s">
        <v>18</v>
      </c>
      <c r="D234" s="54" t="n"/>
      <c r="E234" s="48" t="n">
        <f aca="false" ca="false" dt2D="false" dtr="false" t="normal">F234+G234+H234+I234+J234+K234+L234+M234+N234+O234+P234+Q234</f>
        <v>0</v>
      </c>
      <c r="F234" s="48" t="n">
        <v>0</v>
      </c>
      <c r="G234" s="48" t="n">
        <v>0</v>
      </c>
      <c r="H234" s="48" t="n">
        <v>0</v>
      </c>
      <c r="I234" s="48" t="n">
        <v>0</v>
      </c>
      <c r="J234" s="48" t="n">
        <v>0</v>
      </c>
      <c r="K234" s="48" t="n">
        <v>0</v>
      </c>
      <c r="L234" s="48" t="n">
        <v>0</v>
      </c>
      <c r="M234" s="48" t="n">
        <v>0</v>
      </c>
      <c r="N234" s="48" t="n">
        <v>0</v>
      </c>
      <c r="O234" s="49" t="n">
        <v>0</v>
      </c>
      <c r="P234" s="49" t="n">
        <v>0</v>
      </c>
      <c r="Q234" s="49" t="n">
        <v>0</v>
      </c>
    </row>
    <row customHeight="true" ht="28" outlineLevel="0" r="235">
      <c r="A235" s="85" t="s"/>
      <c r="B235" s="75" t="s"/>
      <c r="C235" s="47" t="s">
        <v>24</v>
      </c>
      <c r="D235" s="54" t="n"/>
      <c r="E235" s="48" t="n">
        <f aca="false" ca="false" dt2D="false" dtr="false" t="normal">F235+G235+H235+I235+J235+K235+L235+M235+N235+O235+P235+Q235</f>
        <v>0</v>
      </c>
      <c r="F235" s="48" t="n">
        <v>0</v>
      </c>
      <c r="G235" s="48" t="n">
        <v>0</v>
      </c>
      <c r="H235" s="48" t="n">
        <v>0</v>
      </c>
      <c r="I235" s="48" t="n">
        <v>0</v>
      </c>
      <c r="J235" s="48" t="n">
        <v>0</v>
      </c>
      <c r="K235" s="48" t="n">
        <v>0</v>
      </c>
      <c r="L235" s="48" t="n">
        <v>0</v>
      </c>
      <c r="M235" s="48" t="n">
        <v>0</v>
      </c>
      <c r="N235" s="48" t="n">
        <v>0</v>
      </c>
      <c r="O235" s="49" t="n">
        <v>0</v>
      </c>
      <c r="P235" s="49" t="n">
        <v>0</v>
      </c>
      <c r="Q235" s="49" t="n">
        <v>0</v>
      </c>
    </row>
    <row customHeight="true" hidden="true" ht="21" outlineLevel="0" r="236">
      <c r="A236" s="86" t="s">
        <v>77</v>
      </c>
      <c r="B236" s="87" t="s">
        <v>78</v>
      </c>
      <c r="C236" s="88" t="s">
        <v>10</v>
      </c>
      <c r="D236" s="89" t="n"/>
      <c r="E236" s="90" t="n">
        <f aca="false" ca="false" dt2D="false" dtr="false" t="normal">F236+G236+H236+I236+J236+K236+L236+M236+N236+O236+P236+Q236</f>
        <v>68600</v>
      </c>
      <c r="F236" s="90" t="n">
        <v>0</v>
      </c>
      <c r="G236" s="90" t="n">
        <v>0</v>
      </c>
      <c r="H236" s="90" t="n">
        <v>0</v>
      </c>
      <c r="I236" s="90" t="n">
        <v>0</v>
      </c>
      <c r="J236" s="90" t="n">
        <v>0</v>
      </c>
      <c r="K236" s="90" t="n">
        <v>0</v>
      </c>
      <c r="L236" s="90" t="n">
        <v>0</v>
      </c>
      <c r="M236" s="90" t="n">
        <v>0</v>
      </c>
      <c r="N236" s="90" t="n">
        <f aca="false" ca="false" dt2D="false" dtr="false" t="normal">N237+N238+N239+N240+N241+N243</f>
        <v>0</v>
      </c>
      <c r="O236" s="91" t="n">
        <f aca="false" ca="false" dt2D="false" dtr="false" t="normal">O237+O238+O239+O240+O241+O242+O243</f>
        <v>68600</v>
      </c>
      <c r="P236" s="91" t="n">
        <f aca="false" ca="false" dt2D="false" dtr="false" t="normal">P237+P238+P239+P240+P241+P243</f>
        <v>0</v>
      </c>
      <c r="Q236" s="91" t="n">
        <f aca="false" ca="false" dt2D="false" dtr="false" t="normal">Q237+Q238+Q239+Q240+Q241+Q243</f>
        <v>0</v>
      </c>
    </row>
    <row customHeight="true" hidden="true" ht="20.5" outlineLevel="0" r="237">
      <c r="A237" s="92" t="s"/>
      <c r="B237" s="93" t="s"/>
      <c r="C237" s="88" t="s">
        <v>11</v>
      </c>
      <c r="D237" s="89" t="s">
        <v>23</v>
      </c>
      <c r="E237" s="90" t="n">
        <f aca="false" ca="false" dt2D="false" dtr="false" t="normal">F237+G237+H237+I237+J237+K237+L237+M237+N237+O237+P237+Q237</f>
        <v>67054.69927</v>
      </c>
      <c r="F237" s="90" t="n">
        <v>0</v>
      </c>
      <c r="G237" s="90" t="n">
        <v>0</v>
      </c>
      <c r="H237" s="90" t="n">
        <v>0</v>
      </c>
      <c r="I237" s="90" t="n">
        <v>0</v>
      </c>
      <c r="J237" s="90" t="n">
        <v>0</v>
      </c>
      <c r="K237" s="90" t="n">
        <v>0</v>
      </c>
      <c r="L237" s="90" t="n">
        <v>0</v>
      </c>
      <c r="M237" s="90" t="n">
        <v>0</v>
      </c>
      <c r="N237" s="90" t="n">
        <v>0</v>
      </c>
      <c r="O237" s="91" t="n">
        <v>67054.69927</v>
      </c>
      <c r="P237" s="91" t="n">
        <v>0</v>
      </c>
      <c r="Q237" s="91" t="n">
        <v>0</v>
      </c>
    </row>
    <row customHeight="true" hidden="true" ht="20.1499996185303" outlineLevel="0" r="238">
      <c r="A238" s="92" t="s"/>
      <c r="B238" s="93" t="s"/>
      <c r="C238" s="88" t="s">
        <v>22</v>
      </c>
      <c r="D238" s="89" t="s">
        <v>23</v>
      </c>
      <c r="E238" s="90" t="n">
        <f aca="false" ca="false" dt2D="false" dtr="false" t="normal">F238+G238+H238+I238+J238+K238+L238+M238+N238+O238+P238+Q238</f>
        <v>1545.30073</v>
      </c>
      <c r="F238" s="90" t="n">
        <v>0</v>
      </c>
      <c r="G238" s="90" t="n">
        <v>0</v>
      </c>
      <c r="H238" s="90" t="n">
        <v>0</v>
      </c>
      <c r="I238" s="90" t="n">
        <v>0</v>
      </c>
      <c r="J238" s="90" t="n">
        <v>0</v>
      </c>
      <c r="K238" s="90" t="n">
        <v>0</v>
      </c>
      <c r="L238" s="90" t="n">
        <v>0</v>
      </c>
      <c r="M238" s="90" t="n">
        <v>0</v>
      </c>
      <c r="N238" s="90" t="n">
        <v>0</v>
      </c>
      <c r="O238" s="91" t="n">
        <v>1545.30073</v>
      </c>
      <c r="P238" s="91" t="n">
        <v>0</v>
      </c>
      <c r="Q238" s="91" t="n">
        <v>0</v>
      </c>
    </row>
    <row customHeight="true" hidden="true" ht="19.5" outlineLevel="0" r="239">
      <c r="A239" s="92" t="s"/>
      <c r="B239" s="93" t="s"/>
      <c r="C239" s="88" t="s">
        <v>13</v>
      </c>
      <c r="D239" s="89" t="n"/>
      <c r="E239" s="90" t="n">
        <f aca="false" ca="false" dt2D="false" dtr="false" t="normal">F239+G239+H239+I239+J239+K239+L239+M239+N239+O239+P239+Q239</f>
        <v>0</v>
      </c>
      <c r="F239" s="90" t="n">
        <v>0</v>
      </c>
      <c r="G239" s="90" t="n">
        <v>0</v>
      </c>
      <c r="H239" s="90" t="n">
        <v>0</v>
      </c>
      <c r="I239" s="90" t="n">
        <v>0</v>
      </c>
      <c r="J239" s="90" t="n">
        <v>0</v>
      </c>
      <c r="K239" s="90" t="n">
        <v>0</v>
      </c>
      <c r="L239" s="90" t="n">
        <v>0</v>
      </c>
      <c r="M239" s="90" t="n">
        <v>0</v>
      </c>
      <c r="N239" s="90" t="n">
        <v>0</v>
      </c>
      <c r="O239" s="91" t="n">
        <v>0</v>
      </c>
      <c r="P239" s="91" t="n">
        <v>0</v>
      </c>
      <c r="Q239" s="91" t="n">
        <v>0</v>
      </c>
    </row>
    <row customHeight="true" hidden="true" ht="28" outlineLevel="0" r="240">
      <c r="A240" s="92" t="s"/>
      <c r="B240" s="93" t="s"/>
      <c r="C240" s="88" t="s">
        <v>14</v>
      </c>
      <c r="D240" s="89" t="n"/>
      <c r="E240" s="90" t="n">
        <f aca="false" ca="false" dt2D="false" dtr="false" t="normal">F240+G240+H240+I240+J240+K240+L240+M240+N240+O240+P240+Q240</f>
        <v>0</v>
      </c>
      <c r="F240" s="90" t="n">
        <v>0</v>
      </c>
      <c r="G240" s="90" t="n">
        <v>0</v>
      </c>
      <c r="H240" s="90" t="n">
        <v>0</v>
      </c>
      <c r="I240" s="90" t="n">
        <v>0</v>
      </c>
      <c r="J240" s="90" t="n">
        <v>0</v>
      </c>
      <c r="K240" s="90" t="n">
        <v>0</v>
      </c>
      <c r="L240" s="90" t="n">
        <v>0</v>
      </c>
      <c r="M240" s="90" t="n">
        <v>0</v>
      </c>
      <c r="N240" s="90" t="n">
        <v>0</v>
      </c>
      <c r="O240" s="91" t="n">
        <v>0</v>
      </c>
      <c r="P240" s="91" t="n">
        <v>0</v>
      </c>
      <c r="Q240" s="91" t="n">
        <v>0</v>
      </c>
    </row>
    <row customHeight="true" hidden="true" ht="20.1499996185303" outlineLevel="0" r="241">
      <c r="A241" s="92" t="s"/>
      <c r="B241" s="93" t="s"/>
      <c r="C241" s="88" t="s">
        <v>17</v>
      </c>
      <c r="D241" s="89" t="n"/>
      <c r="E241" s="90" t="n">
        <f aca="false" ca="false" dt2D="false" dtr="false" t="normal">F241+G241+H241+I241+J241+K241+L241+M241+N241+O241+P241+Q241</f>
        <v>0</v>
      </c>
      <c r="F241" s="90" t="n">
        <v>0</v>
      </c>
      <c r="G241" s="90" t="n">
        <v>0</v>
      </c>
      <c r="H241" s="90" t="n">
        <v>0</v>
      </c>
      <c r="I241" s="90" t="n">
        <v>0</v>
      </c>
      <c r="J241" s="90" t="n">
        <v>0</v>
      </c>
      <c r="K241" s="90" t="n">
        <v>0</v>
      </c>
      <c r="L241" s="90" t="n">
        <v>0</v>
      </c>
      <c r="M241" s="90" t="n">
        <v>0</v>
      </c>
      <c r="N241" s="90" t="n">
        <v>0</v>
      </c>
      <c r="O241" s="91" t="n">
        <v>0</v>
      </c>
      <c r="P241" s="91" t="n">
        <v>0</v>
      </c>
      <c r="Q241" s="91" t="n">
        <v>0</v>
      </c>
    </row>
    <row customHeight="true" hidden="true" ht="23.4013671875" outlineLevel="0" r="242">
      <c r="A242" s="92" t="s"/>
      <c r="B242" s="93" t="s"/>
      <c r="C242" s="88" t="s">
        <v>18</v>
      </c>
      <c r="D242" s="89" t="n"/>
      <c r="E242" s="90" t="n">
        <f aca="false" ca="false" dt2D="false" dtr="false" t="normal">F242+G242+H242+I242+J242+K242+L242+M242+N242+O242+P242+Q242</f>
        <v>0</v>
      </c>
      <c r="F242" s="90" t="n">
        <v>0</v>
      </c>
      <c r="G242" s="90" t="n">
        <v>0</v>
      </c>
      <c r="H242" s="90" t="n">
        <v>0</v>
      </c>
      <c r="I242" s="90" t="n">
        <v>0</v>
      </c>
      <c r="J242" s="90" t="n">
        <v>0</v>
      </c>
      <c r="K242" s="90" t="n">
        <v>0</v>
      </c>
      <c r="L242" s="90" t="n">
        <v>0</v>
      </c>
      <c r="M242" s="90" t="n">
        <v>0</v>
      </c>
      <c r="N242" s="90" t="n">
        <v>0</v>
      </c>
      <c r="O242" s="91" t="n">
        <v>0</v>
      </c>
      <c r="P242" s="91" t="n">
        <v>0</v>
      </c>
      <c r="Q242" s="91" t="n">
        <v>0</v>
      </c>
    </row>
    <row customHeight="true" hidden="true" ht="27.5" outlineLevel="0" r="243">
      <c r="A243" s="94" t="s"/>
      <c r="B243" s="95" t="s"/>
      <c r="C243" s="88" t="s">
        <v>24</v>
      </c>
      <c r="D243" s="89" t="n"/>
      <c r="E243" s="90" t="n">
        <f aca="false" ca="false" dt2D="false" dtr="false" t="normal">F243+G243+H243+I243+J243+K243+L243+M243+N243+O243+P243+Q243</f>
        <v>0</v>
      </c>
      <c r="F243" s="90" t="n">
        <v>0</v>
      </c>
      <c r="G243" s="90" t="n">
        <v>0</v>
      </c>
      <c r="H243" s="90" t="n">
        <v>0</v>
      </c>
      <c r="I243" s="90" t="n">
        <v>0</v>
      </c>
      <c r="J243" s="90" t="n">
        <v>0</v>
      </c>
      <c r="K243" s="90" t="n">
        <v>0</v>
      </c>
      <c r="L243" s="90" t="n">
        <v>0</v>
      </c>
      <c r="M243" s="90" t="n">
        <v>0</v>
      </c>
      <c r="N243" s="90" t="n">
        <v>0</v>
      </c>
      <c r="O243" s="91" t="n">
        <v>0</v>
      </c>
      <c r="P243" s="91" t="n">
        <v>0</v>
      </c>
      <c r="Q243" s="91" t="n">
        <v>0</v>
      </c>
    </row>
    <row customHeight="true" ht="18.6499996185303" outlineLevel="0" r="244">
      <c r="A244" s="67" t="s">
        <v>79</v>
      </c>
      <c r="B244" s="47" t="s">
        <v>80</v>
      </c>
      <c r="C244" s="47" t="s">
        <v>10</v>
      </c>
      <c r="D244" s="32" t="n"/>
      <c r="E244" s="48" t="n">
        <f aca="false" ca="false" dt2D="false" dtr="false" t="normal">F244+G244+H244+I244+J244+K244+L244+M244+N244+O244+P244+Q244</f>
        <v>35625272.85129999</v>
      </c>
      <c r="F244" s="48" t="n">
        <f aca="false" ca="false" dt2D="false" dtr="false" t="normal">F245+F246+F248</f>
        <v>5345381.8694</v>
      </c>
      <c r="G244" s="48" t="n">
        <f aca="false" ca="false" dt2D="false" dtr="false" t="normal">G245+G246+G248</f>
        <v>5645137.36027</v>
      </c>
      <c r="H244" s="48" t="n">
        <f aca="false" ca="false" dt2D="false" dtr="false" t="normal">H245+H246+H248</f>
        <v>2151652.0464999997</v>
      </c>
      <c r="I244" s="48" t="n">
        <f aca="false" ca="false" dt2D="false" dtr="false" t="normal">I252+I308+I340</f>
        <v>2041496.1368099996</v>
      </c>
      <c r="J244" s="48" t="n">
        <f aca="false" ca="false" dt2D="false" dtr="false" t="normal">J252+J308+J340</f>
        <v>2289786.3773</v>
      </c>
      <c r="K244" s="48" t="n">
        <f aca="false" ca="false" dt2D="false" dtr="false" t="normal">K245+K246+K247+K248+K249+K250+K251</f>
        <v>2268834.07765</v>
      </c>
      <c r="L244" s="48" t="n">
        <f aca="false" ca="false" dt2D="false" dtr="false" t="normal">L245+L246+L247+L248+L249+L250+L251</f>
        <v>4382287.0479</v>
      </c>
      <c r="M244" s="48" t="n">
        <f aca="false" ca="false" dt2D="false" dtr="false" t="normal">M245+M246+M247+M248+M249+M250+M251</f>
        <v>2572773.68872</v>
      </c>
      <c r="N244" s="48" t="n">
        <f aca="false" ca="false" dt2D="false" dtr="false" t="normal">N245+N246+N247+N248+N249+N250+N251</f>
        <v>2240900.0579</v>
      </c>
      <c r="O244" s="49" t="n">
        <f aca="false" ca="false" dt2D="false" dtr="false" t="normal">O245+O246+O247+O248+O249+O250+O251</f>
        <v>2166855.8396</v>
      </c>
      <c r="P244" s="49" t="n">
        <f aca="false" ca="false" dt2D="false" dtr="false" t="normal">P245+P246+P247+P248+P249+P250+P251</f>
        <v>2223078.02629</v>
      </c>
      <c r="Q244" s="49" t="n">
        <f aca="false" ca="false" dt2D="false" dtr="false" t="normal">Q245+Q246+Q247+Q248+Q249+Q250+Q251</f>
        <v>2297090.32296</v>
      </c>
      <c r="R244" s="39" t="n"/>
      <c r="S244" s="39" t="n"/>
    </row>
    <row ht="15" outlineLevel="0" r="245">
      <c r="A245" s="70" t="s"/>
      <c r="B245" s="53" t="s"/>
      <c r="C245" s="47" t="s">
        <v>11</v>
      </c>
      <c r="D245" s="32" t="n">
        <v>814</v>
      </c>
      <c r="E245" s="48" t="n">
        <f aca="false" ca="false" dt2D="false" dtr="false" t="normal">F245+G245+H245+I245+J245+K245+L245+M245+N245+O245+P245+Q245</f>
        <v>2487036.11397</v>
      </c>
      <c r="F245" s="48" t="n">
        <f aca="false" ca="false" dt2D="false" dtr="false" t="normal">F253+F309+F341+F381+F397</f>
        <v>122971.01339000001</v>
      </c>
      <c r="G245" s="48" t="n">
        <f aca="false" ca="false" dt2D="false" dtr="false" t="normal">G253+G309+G341+G381+G397</f>
        <v>38980.25865</v>
      </c>
      <c r="H245" s="48" t="n">
        <f aca="false" ca="false" dt2D="false" dtr="false" t="normal">H253+H309+H341+H381+H397</f>
        <v>786.4</v>
      </c>
      <c r="I245" s="48" t="n">
        <f aca="false" ca="false" dt2D="false" dtr="false" t="normal">I253+I309+I341+I381+I397</f>
        <v>745.7</v>
      </c>
      <c r="J245" s="48" t="n">
        <f aca="false" ca="false" dt2D="false" dtr="false" t="normal">J253+J309+J341+J381+J397</f>
        <v>15191.9</v>
      </c>
      <c r="K245" s="48" t="n">
        <f aca="false" ca="false" dt2D="false" dtr="false" t="normal">K253+K309+K341+K381+K397</f>
        <v>190980.7</v>
      </c>
      <c r="L245" s="48" t="n">
        <f aca="false" ca="false" dt2D="false" dtr="false" t="normal">L253+L309+L341+L381+L397</f>
        <v>1547709.39466</v>
      </c>
      <c r="M245" s="48" t="n">
        <f aca="false" ca="false" dt2D="false" dtr="false" t="normal">M253+M309+M341+M381+M397</f>
        <v>235852.4332</v>
      </c>
      <c r="N245" s="48" t="n">
        <f aca="false" ca="false" dt2D="false" dtr="false" t="normal">N253+N309+N341+N381+N397</f>
        <v>199943.34</v>
      </c>
      <c r="O245" s="49" t="n">
        <f aca="false" ca="false" dt2D="false" dtr="false" t="normal">O253+O309+O341+O381+O397</f>
        <v>58411.54954</v>
      </c>
      <c r="P245" s="49" t="n">
        <f aca="false" ca="false" dt2D="false" dtr="false" t="normal">P253+P309+P341+P381+P397</f>
        <v>71931.44954</v>
      </c>
      <c r="Q245" s="49" t="n">
        <f aca="false" ca="false" dt2D="false" dtr="false" t="normal">Q253+Q309+Q341+Q381+Q397</f>
        <v>3531.9749899999997</v>
      </c>
    </row>
    <row ht="15" outlineLevel="0" r="246">
      <c r="A246" s="70" t="s"/>
      <c r="B246" s="53" t="s"/>
      <c r="C246" s="47" t="s">
        <v>22</v>
      </c>
      <c r="D246" s="54" t="s">
        <v>23</v>
      </c>
      <c r="E246" s="48" t="n">
        <f aca="false" ca="false" dt2D="false" dtr="false" t="normal">F246+G246+H246+I246+J246+K246+L246+M246+N246+O246+P246+Q246</f>
        <v>26239755.72733</v>
      </c>
      <c r="F246" s="48" t="n">
        <f aca="false" ca="false" dt2D="false" dtr="false" t="normal">F254+F310+F342+F382+F398+F422</f>
        <v>1912837.11601</v>
      </c>
      <c r="G246" s="48" t="n">
        <f aca="false" ca="false" dt2D="false" dtr="false" t="normal">G254+G310+G342+G382+G398+G422</f>
        <v>2017249.8316199998</v>
      </c>
      <c r="H246" s="48" t="n">
        <f aca="false" ca="false" dt2D="false" dtr="false" t="normal">H254+H310+H342+H382+H398+H422</f>
        <v>2150865.6465</v>
      </c>
      <c r="I246" s="48" t="n">
        <f aca="false" ca="false" dt2D="false" dtr="false" t="normal">I254+I310+I342+I382+I398+I422</f>
        <v>2040750.4368099999</v>
      </c>
      <c r="J246" s="48" t="n">
        <f aca="false" ca="false" dt2D="false" dtr="false" t="normal">J254+J310+J342+J382+J398+J422</f>
        <v>2274594.4773</v>
      </c>
      <c r="K246" s="48" t="n">
        <f aca="false" ca="false" dt2D="false" dtr="false" t="normal">K254+K310+K342+K382+K398+K422</f>
        <v>2077853.37765</v>
      </c>
      <c r="L246" s="48" t="n">
        <f aca="false" ca="false" dt2D="false" dtr="false" t="normal">L254+L310+L342+L382+L398+L422</f>
        <v>2834577.65324</v>
      </c>
      <c r="M246" s="48" t="n">
        <f aca="false" ca="false" dt2D="false" dtr="false" t="normal">M254+M310+M342+M382+M398+M422</f>
        <v>2336921.25552</v>
      </c>
      <c r="N246" s="48" t="n">
        <f aca="false" ca="false" dt2D="false" dtr="false" t="normal">N254+N310+N342+N382+N398+N422</f>
        <v>2040956.7179</v>
      </c>
      <c r="O246" s="49" t="n">
        <f aca="false" ca="false" dt2D="false" dtr="false" t="normal">O254+O310+O342+O382+O398+O422</f>
        <v>2108444.29006</v>
      </c>
      <c r="P246" s="49" t="n">
        <f aca="false" ca="false" dt2D="false" dtr="false" t="normal">P254+P310+P342+P382+P398+P422</f>
        <v>2151146.57675</v>
      </c>
      <c r="Q246" s="49" t="n">
        <f aca="false" ca="false" dt2D="false" dtr="false" t="normal">Q254+Q310+Q342+Q382+Q398+Q422</f>
        <v>2293558.34797</v>
      </c>
      <c r="S246" s="39" t="n"/>
    </row>
    <row ht="15" outlineLevel="0" r="247">
      <c r="A247" s="70" t="s"/>
      <c r="B247" s="53" t="s"/>
      <c r="C247" s="47" t="s">
        <v>13</v>
      </c>
      <c r="D247" s="54" t="n"/>
      <c r="E247" s="48" t="n">
        <f aca="false" ca="false" dt2D="false" dtr="false" t="normal">F247+G247+H247+I247+J247+K247+L247+M247+N247+O247+P247+Q247</f>
        <v>0</v>
      </c>
      <c r="F247" s="48" t="n">
        <f aca="false" ca="false" dt2D="false" dtr="false" t="normal">F255+F311+F343+F383+F399+F423</f>
        <v>0</v>
      </c>
      <c r="G247" s="48" t="n">
        <f aca="false" ca="false" dt2D="false" dtr="false" t="normal">G255+G311+G343+G383+G399+G423</f>
        <v>0</v>
      </c>
      <c r="H247" s="48" t="n">
        <f aca="false" ca="false" dt2D="false" dtr="false" t="normal">H255+H311+H343+H383+H399+H423</f>
        <v>0</v>
      </c>
      <c r="I247" s="48" t="n">
        <f aca="false" ca="false" dt2D="false" dtr="false" t="normal">I255+I311+I343+I383+I399+I423</f>
        <v>0</v>
      </c>
      <c r="J247" s="48" t="n">
        <f aca="false" ca="false" dt2D="false" dtr="false" t="normal">J255+J311+J343+J383+J399+J423</f>
        <v>0</v>
      </c>
      <c r="K247" s="48" t="n">
        <f aca="false" ca="false" dt2D="false" dtr="false" t="normal">K255+K311+K343+K383+K399+K423</f>
        <v>0</v>
      </c>
      <c r="L247" s="48" t="n">
        <f aca="false" ca="false" dt2D="false" dtr="false" t="normal">L255+L311+L343+L383+L399+L423</f>
        <v>0</v>
      </c>
      <c r="M247" s="48" t="n">
        <f aca="false" ca="false" dt2D="false" dtr="false" t="normal">M255+M311+M343+M383+M399+M423</f>
        <v>0</v>
      </c>
      <c r="N247" s="48" t="n">
        <f aca="false" ca="false" dt2D="false" dtr="false" t="normal">N255+N311+N343+N383+N399+N423</f>
        <v>0</v>
      </c>
      <c r="O247" s="49" t="n">
        <f aca="false" ca="false" dt2D="false" dtr="false" t="normal">O255+O311+O343+O383+O399+O423</f>
        <v>0</v>
      </c>
      <c r="P247" s="49" t="n">
        <f aca="false" ca="false" dt2D="false" dtr="false" t="normal">P255+P311+P343+P383+P399+P423</f>
        <v>0</v>
      </c>
      <c r="Q247" s="49" t="n">
        <f aca="false" ca="false" dt2D="false" dtr="false" t="normal">Q255+Q311+Q343+Q383+Q399+Q423</f>
        <v>0</v>
      </c>
    </row>
    <row ht="30" outlineLevel="0" r="248">
      <c r="A248" s="70" t="s"/>
      <c r="B248" s="53" t="s"/>
      <c r="C248" s="47" t="s">
        <v>14</v>
      </c>
      <c r="D248" s="54" t="n"/>
      <c r="E248" s="48" t="n">
        <f aca="false" ca="false" dt2D="false" dtr="false" t="normal">F248+G248+H248+I248+J248+K248+L248+M248+N248+O248+P248+Q248</f>
        <v>6898481.01</v>
      </c>
      <c r="F248" s="48" t="n">
        <f aca="false" ca="false" dt2D="false" dtr="false" t="normal">F256+F312+F344+F384+F400+F424</f>
        <v>3309573.7399999998</v>
      </c>
      <c r="G248" s="48" t="n">
        <f aca="false" ca="false" dt2D="false" dtr="false" t="normal">G256+G312+G344+G384+G400+G424</f>
        <v>3588907.27</v>
      </c>
      <c r="H248" s="48" t="n">
        <f aca="false" ca="false" dt2D="false" dtr="false" t="normal">H256+H312+H344+H384+H400+H424</f>
        <v>0</v>
      </c>
      <c r="I248" s="48" t="n">
        <f aca="false" ca="false" dt2D="false" dtr="false" t="normal">I256+I312+I344+I384+I400+I424</f>
        <v>0</v>
      </c>
      <c r="J248" s="48" t="n">
        <f aca="false" ca="false" dt2D="false" dtr="false" t="normal">J256+J312+J344+J384+J400+J424</f>
        <v>0</v>
      </c>
      <c r="K248" s="48" t="n">
        <f aca="false" ca="false" dt2D="false" dtr="false" t="normal">K256+K312+K344+K384+K400+K424</f>
        <v>0</v>
      </c>
      <c r="L248" s="48" t="n">
        <f aca="false" ca="false" dt2D="false" dtr="false" t="normal">L256+L312+L344+L384+L400+L424</f>
        <v>0</v>
      </c>
      <c r="M248" s="48" t="n">
        <f aca="false" ca="false" dt2D="false" dtr="false" t="normal">M256+M312+M344+M384+M400+M424</f>
        <v>0</v>
      </c>
      <c r="N248" s="48" t="n">
        <f aca="false" ca="false" dt2D="false" dtr="false" t="normal">N256+N312+N344+N384+N400+N424</f>
        <v>0</v>
      </c>
      <c r="O248" s="49" t="n">
        <f aca="false" ca="false" dt2D="false" dtr="false" t="normal">O256+O312+O344+O384+O400+O424</f>
        <v>0</v>
      </c>
      <c r="P248" s="49" t="n">
        <f aca="false" ca="false" dt2D="false" dtr="false" t="normal">P256+P312+P344+P384+P400+P424</f>
        <v>0</v>
      </c>
      <c r="Q248" s="49" t="n">
        <f aca="false" ca="false" dt2D="false" dtr="false" t="normal">Q256+Q312+Q344+Q384+Q400+Q424</f>
        <v>0</v>
      </c>
    </row>
    <row ht="15" outlineLevel="0" r="249">
      <c r="A249" s="70" t="s"/>
      <c r="B249" s="53" t="s"/>
      <c r="C249" s="47" t="s">
        <v>17</v>
      </c>
      <c r="D249" s="54" t="n"/>
      <c r="E249" s="48" t="n">
        <f aca="false" ca="false" dt2D="false" dtr="false" t="normal">F249+G249+H249+I249+J249+K249+L249+M249+N249+O249+P249+Q249</f>
        <v>0</v>
      </c>
      <c r="F249" s="48" t="n">
        <f aca="false" ca="false" dt2D="false" dtr="false" t="normal">F257+F313+F345+F385+F401+F425</f>
        <v>0</v>
      </c>
      <c r="G249" s="48" t="n">
        <f aca="false" ca="false" dt2D="false" dtr="false" t="normal">G257+G313+G345+G385+G401+G425</f>
        <v>0</v>
      </c>
      <c r="H249" s="48" t="n">
        <f aca="false" ca="false" dt2D="false" dtr="false" t="normal">H257+H313+H345+H385+H401+H425</f>
        <v>0</v>
      </c>
      <c r="I249" s="48" t="n">
        <f aca="false" ca="false" dt2D="false" dtr="false" t="normal">I257+I313+I345+I385+I401+I425</f>
        <v>0</v>
      </c>
      <c r="J249" s="48" t="n">
        <f aca="false" ca="false" dt2D="false" dtr="false" t="normal">J257+J313+J345+J385+J401+J425</f>
        <v>0</v>
      </c>
      <c r="K249" s="48" t="n">
        <f aca="false" ca="false" dt2D="false" dtr="false" t="normal">K257+K313+K345+K385+K401+K425</f>
        <v>0</v>
      </c>
      <c r="L249" s="48" t="n">
        <f aca="false" ca="false" dt2D="false" dtr="false" t="normal">L257+L313+L345+L385+L401+L425</f>
        <v>0</v>
      </c>
      <c r="M249" s="48" t="n">
        <f aca="false" ca="false" dt2D="false" dtr="false" t="normal">M257+M313+M345+M385+M401+M425</f>
        <v>0</v>
      </c>
      <c r="N249" s="48" t="n">
        <f aca="false" ca="false" dt2D="false" dtr="false" t="normal">N257+N313+N345+N385+N401+N425</f>
        <v>0</v>
      </c>
      <c r="O249" s="49" t="n">
        <f aca="false" ca="false" dt2D="false" dtr="false" t="normal">O257+O313+O345+O385+O401+O425</f>
        <v>0</v>
      </c>
      <c r="P249" s="49" t="n">
        <f aca="false" ca="false" dt2D="false" dtr="false" t="normal">P257+P313+P345+P385+P401+P425</f>
        <v>0</v>
      </c>
      <c r="Q249" s="49" t="n">
        <f aca="false" ca="false" dt2D="false" dtr="false" t="normal">Q257+Q313+Q345+Q385+Q401+Q425</f>
        <v>0</v>
      </c>
    </row>
    <row ht="30" outlineLevel="0" r="250">
      <c r="A250" s="70" t="s"/>
      <c r="B250" s="53" t="s"/>
      <c r="C250" s="47" t="s">
        <v>18</v>
      </c>
      <c r="D250" s="54" t="n"/>
      <c r="E250" s="48" t="n">
        <f aca="false" ca="false" dt2D="false" dtr="false" t="normal">F250+G250+H250+I250+J250+K250+L250+M250+N250+O250+P250+Q250</f>
        <v>0</v>
      </c>
      <c r="F250" s="48" t="n">
        <f aca="false" ca="false" dt2D="false" dtr="false" t="normal">F258+F314+F346+F386+F402+F426</f>
        <v>0</v>
      </c>
      <c r="G250" s="48" t="n">
        <f aca="false" ca="false" dt2D="false" dtr="false" t="normal">G258+G314+G346+G386+G402+G426</f>
        <v>0</v>
      </c>
      <c r="H250" s="48" t="n">
        <f aca="false" ca="false" dt2D="false" dtr="false" t="normal">H258+H314+H346+H386+H402+H426</f>
        <v>0</v>
      </c>
      <c r="I250" s="48" t="n">
        <f aca="false" ca="false" dt2D="false" dtr="false" t="normal">I258+I314+I346+I386+I402+I426</f>
        <v>0</v>
      </c>
      <c r="J250" s="48" t="n">
        <f aca="false" ca="false" dt2D="false" dtr="false" t="normal">J258+J314+J346+J386+J402+J426</f>
        <v>0</v>
      </c>
      <c r="K250" s="48" t="n">
        <f aca="false" ca="false" dt2D="false" dtr="false" t="normal">K258+K314+K346+K386+K402+K426</f>
        <v>0</v>
      </c>
      <c r="L250" s="48" t="n">
        <f aca="false" ca="false" dt2D="false" dtr="false" t="normal">L258+L314+L346+L386+L402+L426</f>
        <v>0</v>
      </c>
      <c r="M250" s="48" t="n">
        <f aca="false" ca="false" dt2D="false" dtr="false" t="normal">M258+M314+M346+M386+M402+M426</f>
        <v>0</v>
      </c>
      <c r="N250" s="48" t="n">
        <f aca="false" ca="false" dt2D="false" dtr="false" t="normal">N258+N314+N346+N386+N402+N426</f>
        <v>0</v>
      </c>
      <c r="O250" s="49" t="n">
        <f aca="false" ca="false" dt2D="false" dtr="false" t="normal">O258+O314+O346+O386+O402+O426</f>
        <v>0</v>
      </c>
      <c r="P250" s="49" t="n">
        <f aca="false" ca="false" dt2D="false" dtr="false" t="normal">P258+P314+P346+P386+P402+P426</f>
        <v>0</v>
      </c>
      <c r="Q250" s="49" t="n">
        <f aca="false" ca="false" dt2D="false" dtr="false" t="normal">Q258+Q314+Q346+Q386+Q402+Q426</f>
        <v>0</v>
      </c>
    </row>
    <row customHeight="true" hidden="false" ht="34.00146484375" outlineLevel="0" r="251">
      <c r="A251" s="74" t="s"/>
      <c r="B251" s="66" t="s"/>
      <c r="C251" s="47" t="s">
        <v>24</v>
      </c>
      <c r="D251" s="54" t="n"/>
      <c r="E251" s="48" t="n">
        <f aca="false" ca="false" dt2D="false" dtr="false" t="normal">F251+G251+H251+I251+J251+K251+L251+M251+N251+O251+P251+Q251</f>
        <v>0</v>
      </c>
      <c r="F251" s="48" t="n">
        <f aca="false" ca="false" dt2D="false" dtr="false" t="normal">F259+F315+F347+F387+F403+F427</f>
        <v>0</v>
      </c>
      <c r="G251" s="48" t="n">
        <f aca="false" ca="false" dt2D="false" dtr="false" t="normal">G259+G315+G347+G387+G403+G427</f>
        <v>0</v>
      </c>
      <c r="H251" s="48" t="n">
        <f aca="false" ca="false" dt2D="false" dtr="false" t="normal">H259+H315+H347+H387+H403+H427</f>
        <v>0</v>
      </c>
      <c r="I251" s="48" t="n">
        <f aca="false" ca="false" dt2D="false" dtr="false" t="normal">I259+I315+I347+I387+I403+I427</f>
        <v>0</v>
      </c>
      <c r="J251" s="48" t="n">
        <f aca="false" ca="false" dt2D="false" dtr="false" t="normal">J259+J315+J347+J387+J403+J427</f>
        <v>0</v>
      </c>
      <c r="K251" s="48" t="n">
        <f aca="false" ca="false" dt2D="false" dtr="false" t="normal">K259+K315+K347+K387+K403+K427</f>
        <v>0</v>
      </c>
      <c r="L251" s="48" t="n">
        <f aca="false" ca="false" dt2D="false" dtr="false" t="normal">L259+L315+L347+L387+L403+L427</f>
        <v>0</v>
      </c>
      <c r="M251" s="48" t="n">
        <f aca="false" ca="false" dt2D="false" dtr="false" t="normal">M259+M315+M347+M387+M403+M427</f>
        <v>0</v>
      </c>
      <c r="N251" s="48" t="n">
        <f aca="false" ca="false" dt2D="false" dtr="false" t="normal">N259+N315+N347+N387+N403+N427</f>
        <v>0</v>
      </c>
      <c r="O251" s="49" t="n">
        <f aca="false" ca="false" dt2D="false" dtr="false" t="normal">O259+O315+O347+O387+O403+O427</f>
        <v>0</v>
      </c>
      <c r="P251" s="49" t="n">
        <f aca="false" ca="false" dt2D="false" dtr="false" t="normal">P259+P315+P347+P387+P403+P427</f>
        <v>0</v>
      </c>
      <c r="Q251" s="49" t="n">
        <f aca="false" ca="false" dt2D="false" dtr="false" t="normal">Q259+Q315+Q347+Q387+Q403+Q427</f>
        <v>0</v>
      </c>
    </row>
    <row customHeight="true" ht="22.5" outlineLevel="0" r="252">
      <c r="A252" s="24" t="s">
        <v>81</v>
      </c>
      <c r="B252" s="68" t="s">
        <v>82</v>
      </c>
      <c r="C252" s="47" t="s">
        <v>10</v>
      </c>
      <c r="D252" s="32" t="n"/>
      <c r="E252" s="48" t="n">
        <f aca="false" ca="false" dt2D="false" dtr="false" t="normal">F252+G252+H252+I252+J252+K252+L252+M252+N252+O252+P252+Q252</f>
        <v>17002964.88394</v>
      </c>
      <c r="F252" s="48" t="n">
        <f aca="false" ca="false" dt2D="false" dtr="false" t="normal">F253+F254+F255+F256+F257+F259</f>
        <v>1445015.1613399999</v>
      </c>
      <c r="G252" s="48" t="n">
        <f aca="false" ca="false" dt2D="false" dtr="false" t="normal">G253+G254+G255+G256+G257+G259</f>
        <v>1589337.3410099999</v>
      </c>
      <c r="H252" s="48" t="n">
        <f aca="false" ca="false" dt2D="false" dtr="false" t="normal">H253+H254+H255+H256+H257+H259</f>
        <v>1170077.2765199998</v>
      </c>
      <c r="I252" s="48" t="n">
        <f aca="false" ca="false" dt2D="false" dtr="false" t="normal">I253+I254+I255+I256+I257+I259</f>
        <v>1298942.5942299997</v>
      </c>
      <c r="J252" s="48" t="n">
        <f aca="false" ca="false" dt2D="false" dtr="false" t="normal">J253+J254+J255+J256+J257+J259</f>
        <v>1420871.17301</v>
      </c>
      <c r="K252" s="48" t="n">
        <f aca="false" ca="false" dt2D="false" dtr="false" t="normal">K253+K254+K255+K256+K257+K259</f>
        <v>1373208.98071</v>
      </c>
      <c r="L252" s="48" t="n">
        <f aca="false" ca="false" dt2D="false" dtr="false" t="normal">L253+L254+L255+L256+L257+L259</f>
        <v>1511829.8493699997</v>
      </c>
      <c r="M252" s="48" t="n">
        <f aca="false" ca="false" dt2D="false" dtr="false" t="normal">M253+M254+M255+M256+M257+M259</f>
        <v>1257112.79165</v>
      </c>
      <c r="N252" s="48" t="n">
        <f aca="false" ca="false" dt2D="false" dtr="false" t="normal">N253+N254+N255+N256+N257+N259</f>
        <v>1353731.84716</v>
      </c>
      <c r="O252" s="49" t="n">
        <f aca="false" ca="false" dt2D="false" dtr="false" t="normal">O253+O254+O255+O256+O257+O259</f>
        <v>1457440.07364</v>
      </c>
      <c r="P252" s="49" t="n">
        <f aca="false" ca="false" dt2D="false" dtr="false" t="normal">P253+P254+P255+P256+P257+P259</f>
        <v>1495053.07954</v>
      </c>
      <c r="Q252" s="49" t="n">
        <f aca="false" ca="false" dt2D="false" dtr="false" t="normal">Q253+Q254+Q255+Q256+Q257+Q259</f>
        <v>1630344.7157599998</v>
      </c>
    </row>
    <row customHeight="true" ht="22.5" outlineLevel="0" r="253">
      <c r="A253" s="76" t="s"/>
      <c r="B253" s="71" t="s"/>
      <c r="C253" s="47" t="s">
        <v>11</v>
      </c>
      <c r="D253" s="32" t="n">
        <v>814</v>
      </c>
      <c r="E253" s="48" t="n">
        <f aca="false" ca="false" dt2D="false" dtr="false" t="normal">F253+G253+H253+I253+J253+K253+L253+M253+N253+O253+P253+Q253</f>
        <v>255359.60434999998</v>
      </c>
      <c r="F253" s="48" t="n">
        <f aca="false" ca="false" dt2D="false" dtr="false" t="normal">F261+F269+F277+F285+F293+F301</f>
        <v>84748.1</v>
      </c>
      <c r="G253" s="48" t="n">
        <f aca="false" ca="false" dt2D="false" dtr="false" t="normal">G261+G269+G277+G285+G293+G301</f>
        <v>38980.25865</v>
      </c>
      <c r="H253" s="48" t="n">
        <f aca="false" ca="false" dt2D="false" dtr="false" t="normal">H261+H269+H277+H285+H293+H301</f>
        <v>786.4</v>
      </c>
      <c r="I253" s="48" t="n">
        <f aca="false" ca="false" dt2D="false" dtr="false" t="normal">I261+I269+I277+I285+I293+I301</f>
        <v>745.7</v>
      </c>
      <c r="J253" s="48" t="n">
        <f aca="false" ca="false" dt2D="false" dtr="false" t="normal">J261+J269+J277+J285+J293+J301</f>
        <v>14905.122309999999</v>
      </c>
      <c r="K253" s="48" t="n">
        <f aca="false" ca="false" dt2D="false" dtr="false" t="normal">K261+K269+K277+K285+K293+K301</f>
        <v>2385.7303300000003</v>
      </c>
      <c r="L253" s="48" t="n">
        <f aca="false" ca="false" dt2D="false" dtr="false" t="normal">L261+L269+L277+L285+L293+L301</f>
        <v>98863.37652</v>
      </c>
      <c r="M253" s="48" t="n">
        <f aca="false" ca="false" dt2D="false" dtr="false" t="normal">M261+M269+M277+M285+M293+M301</f>
        <v>3665.14881</v>
      </c>
      <c r="N253" s="48" t="n">
        <f aca="false" ca="false" dt2D="false" dtr="false" t="normal">N261+N269+N277+N285+N293+N301</f>
        <v>2908.12689</v>
      </c>
      <c r="O253" s="49" t="n">
        <f aca="false" ca="false" dt2D="false" dtr="false" t="normal">O261+O269+O277+O285+O293+O301</f>
        <v>2468.03887</v>
      </c>
      <c r="P253" s="49" t="n">
        <f aca="false" ca="false" dt2D="false" dtr="false" t="normal">P261+P269+P277+P285+P293+P301</f>
        <v>2468.03887</v>
      </c>
      <c r="Q253" s="49" t="n">
        <f aca="false" ca="false" dt2D="false" dtr="false" t="normal">Q261+Q269+Q277+Q285+Q293+Q301</f>
        <v>2435.5631</v>
      </c>
    </row>
    <row customHeight="true" ht="24" outlineLevel="0" r="254">
      <c r="A254" s="76" t="s"/>
      <c r="B254" s="71" t="s"/>
      <c r="C254" s="47" t="s">
        <v>22</v>
      </c>
      <c r="D254" s="54" t="s">
        <v>23</v>
      </c>
      <c r="E254" s="48" t="n">
        <f aca="false" ca="false" dt2D="false" dtr="false" t="normal">F254+G254+H254+I254+J254+K254+L254+M254+N254+O254+P254+Q254</f>
        <v>15946671.51959</v>
      </c>
      <c r="F254" s="48" t="n">
        <f aca="false" ca="false" dt2D="false" dtr="false" t="normal">F262+F270+F278+F286+F294+F302</f>
        <v>1012778.8313399999</v>
      </c>
      <c r="G254" s="48" t="n">
        <f aca="false" ca="false" dt2D="false" dtr="false" t="normal">G262+G270+G278+G286+G294+G302</f>
        <v>1096911.5523599999</v>
      </c>
      <c r="H254" s="48" t="n">
        <f aca="false" ca="false" dt2D="false" dtr="false" t="normal">H262+H270+H278+H286+H294+H302</f>
        <v>1169290.87652</v>
      </c>
      <c r="I254" s="48" t="n">
        <f aca="false" ca="false" dt2D="false" dtr="false" t="normal">I262+I270+I278+I286+I294+I302</f>
        <v>1298196.8942299997</v>
      </c>
      <c r="J254" s="48" t="n">
        <f aca="false" ca="false" dt2D="false" dtr="false" t="normal">J262+J270+J278+J286+J294+J302</f>
        <v>1405966.0507</v>
      </c>
      <c r="K254" s="48" t="n">
        <f aca="false" ca="false" dt2D="false" dtr="false" t="normal">K262+K270+K278+K286+K294+K302</f>
        <v>1370823.25038</v>
      </c>
      <c r="L254" s="48" t="n">
        <f aca="false" ca="false" dt2D="false" dtr="false" t="normal">L262+L270+L278+L286+L294+L302</f>
        <v>1412966.4728499998</v>
      </c>
      <c r="M254" s="48" t="n">
        <f aca="false" ca="false" dt2D="false" dtr="false" t="normal">M262+M270+M278+M286+M294+M302</f>
        <v>1253447.64284</v>
      </c>
      <c r="N254" s="48" t="n">
        <f aca="false" ca="false" dt2D="false" dtr="false" t="normal">N262+N270+N278+N286+N294+N302</f>
        <v>1350823.72027</v>
      </c>
      <c r="O254" s="49" t="n">
        <f aca="false" ca="false" dt2D="false" dtr="false" t="normal">O262+O270+O278+O286+O294+O302</f>
        <v>1454972.03477</v>
      </c>
      <c r="P254" s="49" t="n">
        <f aca="false" ca="false" dt2D="false" dtr="false" t="normal">P262+P270+P278+P286+P294+P302</f>
        <v>1492585.04067</v>
      </c>
      <c r="Q254" s="49" t="n">
        <f aca="false" ca="false" dt2D="false" dtr="false" t="normal">Q262+Q270+Q278+Q286+Q294+Q302</f>
        <v>1627909.15266</v>
      </c>
      <c r="R254" s="39" t="n"/>
    </row>
    <row customHeight="true" ht="24.6499996185303" outlineLevel="0" r="255">
      <c r="A255" s="76" t="s"/>
      <c r="B255" s="71" t="s"/>
      <c r="C255" s="47" t="s">
        <v>13</v>
      </c>
      <c r="D255" s="54" t="n"/>
      <c r="E255" s="48" t="n">
        <f aca="false" ca="false" dt2D="false" dtr="false" t="normal">F255+G255+H255+I255+J255+K255+L255+M255+N255+O255+P255+Q255</f>
        <v>0</v>
      </c>
      <c r="F255" s="48" t="n">
        <f aca="false" ca="false" dt2D="false" dtr="false" t="normal">F263+F271+F279+F287+F295+F303</f>
        <v>0</v>
      </c>
      <c r="G255" s="48" t="n">
        <f aca="false" ca="false" dt2D="false" dtr="false" t="normal">G263+G271+G279+G287+G295+G303</f>
        <v>0</v>
      </c>
      <c r="H255" s="48" t="n">
        <f aca="false" ca="false" dt2D="false" dtr="false" t="normal">H263+H271+H279+H287+H295+H303</f>
        <v>0</v>
      </c>
      <c r="I255" s="48" t="n">
        <f aca="false" ca="false" dt2D="false" dtr="false" t="normal">I263+I271+I279+I287+I295+I303</f>
        <v>0</v>
      </c>
      <c r="J255" s="48" t="n">
        <f aca="false" ca="false" dt2D="false" dtr="false" t="normal">J263+J271+J279+J287+J295+J303</f>
        <v>0</v>
      </c>
      <c r="K255" s="48" t="n">
        <f aca="false" ca="false" dt2D="false" dtr="false" t="normal">K263+K271+K279+K287+K295+K303</f>
        <v>0</v>
      </c>
      <c r="L255" s="48" t="n">
        <f aca="false" ca="false" dt2D="false" dtr="false" t="normal">L263+L271+L279+L287+L295+L303</f>
        <v>0</v>
      </c>
      <c r="M255" s="48" t="n">
        <f aca="false" ca="false" dt2D="false" dtr="false" t="normal">M263+M271+M279+M287+M295+M303</f>
        <v>0</v>
      </c>
      <c r="N255" s="48" t="n">
        <f aca="false" ca="false" dt2D="false" dtr="false" t="normal">N263+N271+N279+N287+N295+N303</f>
        <v>0</v>
      </c>
      <c r="O255" s="49" t="n">
        <f aca="false" ca="false" dt2D="false" dtr="false" t="normal">O263+O271+O279+O287+O295+O303</f>
        <v>0</v>
      </c>
      <c r="P255" s="49" t="n">
        <f aca="false" ca="false" dt2D="false" dtr="false" t="normal">P263+P271+P279+P287+P295+P303</f>
        <v>0</v>
      </c>
      <c r="Q255" s="49" t="n">
        <f aca="false" ca="false" dt2D="false" dtr="false" t="normal">Q263+Q271+Q279+Q287+Q295+Q303</f>
        <v>0</v>
      </c>
    </row>
    <row customHeight="true" ht="29.1499996185303" outlineLevel="0" r="256">
      <c r="A256" s="76" t="s"/>
      <c r="B256" s="71" t="s"/>
      <c r="C256" s="47" t="s">
        <v>14</v>
      </c>
      <c r="D256" s="54" t="n"/>
      <c r="E256" s="48" t="n">
        <f aca="false" ca="false" dt2D="false" dtr="false" t="normal">F256+G256+H256+I256+J256+K256+L256+M256+N256+O256+P256+Q256</f>
        <v>800933.76</v>
      </c>
      <c r="F256" s="48" t="n">
        <f aca="false" ca="false" dt2D="false" dtr="false" t="normal">F264+F272+F280+F288+F296+F304</f>
        <v>347488.23</v>
      </c>
      <c r="G256" s="48" t="n">
        <f aca="false" ca="false" dt2D="false" dtr="false" t="normal">G264+G272+G280+G288+G296+G304</f>
        <v>453445.53</v>
      </c>
      <c r="H256" s="48" t="n">
        <f aca="false" ca="false" dt2D="false" dtr="false" t="normal">H264+H272+H280+H288+H296+H304</f>
        <v>0</v>
      </c>
      <c r="I256" s="48" t="n">
        <f aca="false" ca="false" dt2D="false" dtr="false" t="normal">I264+I272+I280+I288+I296+I304</f>
        <v>0</v>
      </c>
      <c r="J256" s="48" t="n">
        <f aca="false" ca="false" dt2D="false" dtr="false" t="normal">J264+J272+J280+J288+J296+J304</f>
        <v>0</v>
      </c>
      <c r="K256" s="48" t="n">
        <f aca="false" ca="false" dt2D="false" dtr="false" t="normal">K264+K272+K280+K288+K296+K304</f>
        <v>0</v>
      </c>
      <c r="L256" s="48" t="n">
        <f aca="false" ca="false" dt2D="false" dtr="false" t="normal">L264+L272+L280+L288+L296+L304</f>
        <v>0</v>
      </c>
      <c r="M256" s="48" t="n">
        <f aca="false" ca="false" dt2D="false" dtr="false" t="normal">M264+M272+M280+M288+M296+M304</f>
        <v>0</v>
      </c>
      <c r="N256" s="48" t="n">
        <f aca="false" ca="false" dt2D="false" dtr="false" t="normal">N264+N272+N280+N288+N296+N304</f>
        <v>0</v>
      </c>
      <c r="O256" s="49" t="n">
        <f aca="false" ca="false" dt2D="false" dtr="false" t="normal">O264+O272+O280+O288+O296+O304</f>
        <v>0</v>
      </c>
      <c r="P256" s="49" t="n">
        <f aca="false" ca="false" dt2D="false" dtr="false" t="normal">P264+P272+P280+P288+P296+P304</f>
        <v>0</v>
      </c>
      <c r="Q256" s="49" t="n">
        <f aca="false" ca="false" dt2D="false" dtr="false" t="normal">Q264+Q272+Q280+Q288+Q296+Q304</f>
        <v>0</v>
      </c>
    </row>
    <row customHeight="true" ht="23.5" outlineLevel="0" r="257">
      <c r="A257" s="76" t="s"/>
      <c r="B257" s="71" t="s"/>
      <c r="C257" s="47" t="s">
        <v>17</v>
      </c>
      <c r="D257" s="54" t="n"/>
      <c r="E257" s="48" t="n">
        <f aca="false" ca="false" dt2D="false" dtr="false" t="normal">F257+G257+H257+I257+J257+K257+L257+M257+N257+O257+P257+Q257</f>
        <v>0</v>
      </c>
      <c r="F257" s="48" t="n">
        <f aca="false" ca="false" dt2D="false" dtr="false" t="normal">F265+F273+F281+F289+F297+F305</f>
        <v>0</v>
      </c>
      <c r="G257" s="48" t="n">
        <f aca="false" ca="false" dt2D="false" dtr="false" t="normal">G265+G273+G281+G289+G297+G305</f>
        <v>0</v>
      </c>
      <c r="H257" s="48" t="n">
        <f aca="false" ca="false" dt2D="false" dtr="false" t="normal">H265+H273+H281+H289+H297+H305</f>
        <v>0</v>
      </c>
      <c r="I257" s="48" t="n">
        <f aca="false" ca="false" dt2D="false" dtr="false" t="normal">I265+I273+I281+I289+I297+I305</f>
        <v>0</v>
      </c>
      <c r="J257" s="48" t="n">
        <f aca="false" ca="false" dt2D="false" dtr="false" t="normal">J265+J273+J281+J289+J297+J305</f>
        <v>0</v>
      </c>
      <c r="K257" s="48" t="n">
        <f aca="false" ca="false" dt2D="false" dtr="false" t="normal">K265+K273+K281+K289+K297+K305</f>
        <v>0</v>
      </c>
      <c r="L257" s="48" t="n">
        <f aca="false" ca="false" dt2D="false" dtr="false" t="normal">L265+L273+L281+L289+L297+L305</f>
        <v>0</v>
      </c>
      <c r="M257" s="48" t="n">
        <f aca="false" ca="false" dt2D="false" dtr="false" t="normal">M265+M273+M281+M289+M297+M305</f>
        <v>0</v>
      </c>
      <c r="N257" s="48" t="n">
        <f aca="false" ca="false" dt2D="false" dtr="false" t="normal">N265+N273+N281+N289+N297+N305</f>
        <v>0</v>
      </c>
      <c r="O257" s="49" t="n">
        <f aca="false" ca="false" dt2D="false" dtr="false" t="normal">O265+O273+O281+O289+O297+O305</f>
        <v>0</v>
      </c>
      <c r="P257" s="49" t="n">
        <f aca="false" ca="false" dt2D="false" dtr="false" t="normal">P265+P273+P281+P289+P297+P305</f>
        <v>0</v>
      </c>
      <c r="Q257" s="49" t="n">
        <f aca="false" ca="false" dt2D="false" dtr="false" t="normal">Q265+Q273+Q281+Q289+Q297+Q305</f>
        <v>0</v>
      </c>
    </row>
    <row customHeight="true" ht="34.5" outlineLevel="0" r="258">
      <c r="A258" s="76" t="s"/>
      <c r="B258" s="71" t="s"/>
      <c r="C258" s="47" t="s">
        <v>18</v>
      </c>
      <c r="D258" s="54" t="n"/>
      <c r="E258" s="48" t="n">
        <f aca="false" ca="false" dt2D="false" dtr="false" t="normal">F258+G258+H258+I258+J258+K258+L258+M258+N258+O258+P258+Q258</f>
        <v>0</v>
      </c>
      <c r="F258" s="48" t="n">
        <f aca="false" ca="false" dt2D="false" dtr="false" t="normal">F266+F274+F282+F290+F298+F306</f>
        <v>0</v>
      </c>
      <c r="G258" s="48" t="n">
        <f aca="false" ca="false" dt2D="false" dtr="false" t="normal">G266+G274+G282+G290+G298+G306</f>
        <v>0</v>
      </c>
      <c r="H258" s="48" t="n">
        <f aca="false" ca="false" dt2D="false" dtr="false" t="normal">H266+H274+H282+H290+H298+H306</f>
        <v>0</v>
      </c>
      <c r="I258" s="48" t="n">
        <f aca="false" ca="false" dt2D="false" dtr="false" t="normal">I266+I274+I282+I290+I298+I306</f>
        <v>0</v>
      </c>
      <c r="J258" s="48" t="n">
        <f aca="false" ca="false" dt2D="false" dtr="false" t="normal">J266+J274+J282+J290+J298+J306</f>
        <v>0</v>
      </c>
      <c r="K258" s="48" t="n">
        <f aca="false" ca="false" dt2D="false" dtr="false" t="normal">K266+K274+K282+K290+K298+K306</f>
        <v>0</v>
      </c>
      <c r="L258" s="48" t="n">
        <f aca="false" ca="false" dt2D="false" dtr="false" t="normal">L266+L274+L282+L290+L298+L306</f>
        <v>0</v>
      </c>
      <c r="M258" s="48" t="n">
        <f aca="false" ca="false" dt2D="false" dtr="false" t="normal">M266+M274+M282+M290+M298+M306</f>
        <v>0</v>
      </c>
      <c r="N258" s="48" t="n">
        <f aca="false" ca="false" dt2D="false" dtr="false" t="normal">N266+N274+N282+N290+N298+N306</f>
        <v>0</v>
      </c>
      <c r="O258" s="49" t="n">
        <f aca="false" ca="false" dt2D="false" dtr="false" t="normal">O266+O274+O282+O290+O298+O306</f>
        <v>0</v>
      </c>
      <c r="P258" s="49" t="n">
        <f aca="false" ca="false" dt2D="false" dtr="false" t="normal">P266+P274+P282+P290+P298+P306</f>
        <v>0</v>
      </c>
      <c r="Q258" s="49" t="n">
        <f aca="false" ca="false" dt2D="false" dtr="false" t="normal">Q266+Q274+Q282+Q290+Q298+Q306</f>
        <v>0</v>
      </c>
    </row>
    <row customHeight="true" ht="39.5" outlineLevel="0" r="259">
      <c r="A259" s="29" t="s"/>
      <c r="B259" s="75" t="s"/>
      <c r="C259" s="47" t="s">
        <v>24</v>
      </c>
      <c r="D259" s="54" t="n"/>
      <c r="E259" s="48" t="n">
        <f aca="false" ca="false" dt2D="false" dtr="false" t="normal">F259+G259+H259+I259+J259+K259+L259+M259+N259+O259+P259+Q259</f>
        <v>0</v>
      </c>
      <c r="F259" s="48" t="n">
        <f aca="false" ca="false" dt2D="false" dtr="false" t="normal">F267+F275+F283+F291+F299+F307</f>
        <v>0</v>
      </c>
      <c r="G259" s="48" t="n">
        <f aca="false" ca="false" dt2D="false" dtr="false" t="normal">G267+G275+G283+G291+G299+G307</f>
        <v>0</v>
      </c>
      <c r="H259" s="48" t="n">
        <f aca="false" ca="false" dt2D="false" dtr="false" t="normal">H267+H275+H283+H291+H299+H307</f>
        <v>0</v>
      </c>
      <c r="I259" s="48" t="n">
        <f aca="false" ca="false" dt2D="false" dtr="false" t="normal">I267+I275+I283+I291+I299+I307</f>
        <v>0</v>
      </c>
      <c r="J259" s="48" t="n">
        <f aca="false" ca="false" dt2D="false" dtr="false" t="normal">J267+J275+J283+J291+J299+J307</f>
        <v>0</v>
      </c>
      <c r="K259" s="48" t="n">
        <f aca="false" ca="false" dt2D="false" dtr="false" t="normal">K267+K275+K283+K291+K299+K307</f>
        <v>0</v>
      </c>
      <c r="L259" s="48" t="n">
        <f aca="false" ca="false" dt2D="false" dtr="false" t="normal">L267+L275+L283+L291+L299+L307</f>
        <v>0</v>
      </c>
      <c r="M259" s="48" t="n">
        <f aca="false" ca="false" dt2D="false" dtr="false" t="normal">M267+M275+M283+M291+M299+M307</f>
        <v>0</v>
      </c>
      <c r="N259" s="48" t="n">
        <f aca="false" ca="false" dt2D="false" dtr="false" t="normal">N267+N275+N283+N291+N299+N307</f>
        <v>0</v>
      </c>
      <c r="O259" s="49" t="n">
        <f aca="false" ca="false" dt2D="false" dtr="false" t="normal">O267+O275+O283+O291+O299+O307</f>
        <v>0</v>
      </c>
      <c r="P259" s="49" t="n">
        <f aca="false" ca="false" dt2D="false" dtr="false" t="normal">P267+P275+P283+P291+P299+P307</f>
        <v>0</v>
      </c>
      <c r="Q259" s="49" t="n">
        <f aca="false" ca="false" dt2D="false" dtr="false" t="normal">Q267+Q275+Q283+Q291+Q299+Q307</f>
        <v>0</v>
      </c>
    </row>
    <row customHeight="true" ht="23.5" outlineLevel="0" r="260">
      <c r="A260" s="24" t="s">
        <v>83</v>
      </c>
      <c r="B260" s="68" t="s">
        <v>84</v>
      </c>
      <c r="C260" s="47" t="s">
        <v>10</v>
      </c>
      <c r="D260" s="32" t="n"/>
      <c r="E260" s="48" t="n">
        <f aca="false" ca="false" dt2D="false" dtr="false" t="normal">F260+G260+H260+I260+J260+K260+L260+M260+N260+O260+P260+Q260</f>
        <v>1692367.14414</v>
      </c>
      <c r="F260" s="48" t="n">
        <f aca="false" ca="false" dt2D="false" dtr="false" t="normal">F261+F262+F263+F264+F265+F267</f>
        <v>132385.4228</v>
      </c>
      <c r="G260" s="48" t="n">
        <f aca="false" ca="false" dt2D="false" dtr="false" t="normal">G261+G262+G263+G264+G265+G267</f>
        <v>139308.674</v>
      </c>
      <c r="H260" s="48" t="n">
        <f aca="false" ca="false" dt2D="false" dtr="false" t="normal">H261+H262+H263+H264+H265+H267</f>
        <v>172805.77401999998</v>
      </c>
      <c r="I260" s="48" t="n">
        <f aca="false" ca="false" dt2D="false" dtr="false" t="normal">I261+I262+I263+I264+I265+I267</f>
        <v>174897.27300000002</v>
      </c>
      <c r="J260" s="48" t="n">
        <f aca="false" ca="false" dt2D="false" dtr="false" t="normal">J261+J262+J263+J264+J265+J267</f>
        <v>185852.446</v>
      </c>
      <c r="K260" s="48" t="n">
        <f aca="false" ca="false" dt2D="false" dtr="false" t="normal">K261+K262+K263+K264+K265+K267</f>
        <v>183081.03900000002</v>
      </c>
      <c r="L260" s="48" t="n">
        <f aca="false" ca="false" dt2D="false" dtr="false" t="normal">L261+L262+L263+L264+L265+L267</f>
        <v>218189.90382</v>
      </c>
      <c r="M260" s="48" t="n">
        <f aca="false" ca="false" dt2D="false" dtr="false" t="normal">M261+M262+M263+M264+M265+M267</f>
        <v>26514.35082</v>
      </c>
      <c r="N260" s="48" t="n">
        <f aca="false" ca="false" dt2D="false" dtr="false" t="normal">N261+N262+N263+N264+N265+N267</f>
        <v>45097.479269999996</v>
      </c>
      <c r="O260" s="49" t="n">
        <f aca="false" ca="false" dt2D="false" dtr="false" t="normal">O261+O262+O263+O264+O265+O267</f>
        <v>85701.16713</v>
      </c>
      <c r="P260" s="49" t="n">
        <f aca="false" ca="false" dt2D="false" dtr="false" t="normal">P261+P262+P263+P264+P265+P267</f>
        <v>103071.75903</v>
      </c>
      <c r="Q260" s="49" t="n">
        <f aca="false" ca="false" dt2D="false" dtr="false" t="normal">Q261+Q262+Q263+Q264+Q265+Q267</f>
        <v>225461.85525</v>
      </c>
    </row>
    <row customHeight="true" ht="20.1499996185303" outlineLevel="0" r="261">
      <c r="A261" s="76" t="s"/>
      <c r="B261" s="71" t="s"/>
      <c r="C261" s="47" t="s">
        <v>11</v>
      </c>
      <c r="D261" s="32" t="n">
        <v>814</v>
      </c>
      <c r="E261" s="48" t="n">
        <f aca="false" ca="false" dt2D="false" dtr="false" t="normal">F261+G261+H261+I261+J261+K261+L261+M261+N261+O261+P261+Q261</f>
        <v>24256.24</v>
      </c>
      <c r="F261" s="48" t="n">
        <v>386.1</v>
      </c>
      <c r="G261" s="48" t="n">
        <v>883.9</v>
      </c>
      <c r="H261" s="48" t="n">
        <v>786.4</v>
      </c>
      <c r="I261" s="48" t="n">
        <v>341.2</v>
      </c>
      <c r="J261" s="48" t="n">
        <v>927</v>
      </c>
      <c r="K261" s="48" t="n">
        <v>921.1</v>
      </c>
      <c r="L261" s="48" t="n">
        <v>16383.7</v>
      </c>
      <c r="M261" s="48" t="n">
        <v>834.7</v>
      </c>
      <c r="N261" s="48" t="n">
        <v>764.74</v>
      </c>
      <c r="O261" s="49" t="n">
        <v>675.8</v>
      </c>
      <c r="P261" s="49" t="n">
        <v>675.8</v>
      </c>
      <c r="Q261" s="49" t="n">
        <v>675.8</v>
      </c>
    </row>
    <row customHeight="true" ht="17.1499996185303" outlineLevel="0" r="262">
      <c r="A262" s="76" t="s"/>
      <c r="B262" s="71" t="s"/>
      <c r="C262" s="47" t="s">
        <v>22</v>
      </c>
      <c r="D262" s="54" t="s">
        <v>23</v>
      </c>
      <c r="E262" s="48" t="n">
        <f aca="false" ca="false" dt2D="false" dtr="false" t="normal">F262+G262+H262+I262+J262+K262+L262+M262+N262+O262+P262+Q262</f>
        <v>1668110.90414</v>
      </c>
      <c r="F262" s="48" t="n">
        <v>131999.3228</v>
      </c>
      <c r="G262" s="48" t="n">
        <v>138424.774</v>
      </c>
      <c r="H262" s="48" t="n">
        <v>172019.37402</v>
      </c>
      <c r="I262" s="81" t="n">
        <v>174556.073</v>
      </c>
      <c r="J262" s="48" t="n">
        <v>184925.446</v>
      </c>
      <c r="K262" s="48" t="n">
        <v>182159.939</v>
      </c>
      <c r="L262" s="48" t="n">
        <v>201806.20382</v>
      </c>
      <c r="M262" s="48" t="n">
        <v>25679.65082</v>
      </c>
      <c r="N262" s="48" t="n">
        <v>44332.73927</v>
      </c>
      <c r="O262" s="49" t="n">
        <v>85025.36713</v>
      </c>
      <c r="P262" s="49" t="n">
        <v>102395.95903</v>
      </c>
      <c r="Q262" s="49" t="n">
        <v>224786.05525</v>
      </c>
    </row>
    <row customHeight="true" ht="18" outlineLevel="0" r="263">
      <c r="A263" s="76" t="s"/>
      <c r="B263" s="71" t="s"/>
      <c r="C263" s="47" t="s">
        <v>13</v>
      </c>
      <c r="D263" s="54" t="n"/>
      <c r="E263" s="48" t="n">
        <f aca="false" ca="false" dt2D="false" dtr="false" t="normal">F263+G263+H263+I263+J263+K263+L263+M263+N263+O263+P263+Q263</f>
        <v>0</v>
      </c>
      <c r="F263" s="48" t="n">
        <v>0</v>
      </c>
      <c r="G263" s="48" t="n">
        <v>0</v>
      </c>
      <c r="H263" s="48" t="n">
        <v>0</v>
      </c>
      <c r="I263" s="48" t="n">
        <v>0</v>
      </c>
      <c r="J263" s="48" t="n">
        <v>0</v>
      </c>
      <c r="K263" s="48" t="n">
        <v>0</v>
      </c>
      <c r="L263" s="48" t="n">
        <v>0</v>
      </c>
      <c r="M263" s="48" t="n">
        <v>0</v>
      </c>
      <c r="N263" s="48" t="n">
        <v>0</v>
      </c>
      <c r="O263" s="49" t="n">
        <v>0</v>
      </c>
      <c r="P263" s="49" t="n">
        <v>0</v>
      </c>
      <c r="Q263" s="49" t="n">
        <v>0</v>
      </c>
    </row>
    <row customHeight="true" ht="30" outlineLevel="0" r="264">
      <c r="A264" s="76" t="s"/>
      <c r="B264" s="71" t="s"/>
      <c r="C264" s="47" t="s">
        <v>14</v>
      </c>
      <c r="D264" s="54" t="n"/>
      <c r="E264" s="48" t="n">
        <f aca="false" ca="false" dt2D="false" dtr="false" t="normal">F264+G264+H264+I264+J264+K264+L264+M264+N264+O264+P264+Q264</f>
        <v>0</v>
      </c>
      <c r="F264" s="48" t="n">
        <v>0</v>
      </c>
      <c r="G264" s="48" t="n">
        <v>0</v>
      </c>
      <c r="H264" s="48" t="n">
        <v>0</v>
      </c>
      <c r="I264" s="48" t="n">
        <v>0</v>
      </c>
      <c r="J264" s="48" t="n">
        <v>0</v>
      </c>
      <c r="K264" s="48" t="n">
        <v>0</v>
      </c>
      <c r="L264" s="48" t="n">
        <v>0</v>
      </c>
      <c r="M264" s="48" t="n">
        <v>0</v>
      </c>
      <c r="N264" s="48" t="n">
        <v>0</v>
      </c>
      <c r="O264" s="49" t="n">
        <v>0</v>
      </c>
      <c r="P264" s="49" t="n">
        <v>0</v>
      </c>
      <c r="Q264" s="49" t="n">
        <v>0</v>
      </c>
    </row>
    <row customHeight="true" ht="15" outlineLevel="0" r="265">
      <c r="A265" s="76" t="s"/>
      <c r="B265" s="71" t="s"/>
      <c r="C265" s="47" t="s">
        <v>17</v>
      </c>
      <c r="D265" s="54" t="n"/>
      <c r="E265" s="48" t="n">
        <f aca="false" ca="false" dt2D="false" dtr="false" t="normal">F265+G265+H265+I265+J265+K265+L265+M265+N265+O265+P265+Q265</f>
        <v>0</v>
      </c>
      <c r="F265" s="48" t="n">
        <v>0</v>
      </c>
      <c r="G265" s="48" t="n">
        <v>0</v>
      </c>
      <c r="H265" s="48" t="n">
        <v>0</v>
      </c>
      <c r="I265" s="48" t="n">
        <v>0</v>
      </c>
      <c r="J265" s="48" t="n">
        <v>0</v>
      </c>
      <c r="K265" s="48" t="n">
        <v>0</v>
      </c>
      <c r="L265" s="48" t="n">
        <v>0</v>
      </c>
      <c r="M265" s="48" t="n">
        <v>0</v>
      </c>
      <c r="N265" s="48" t="n">
        <v>0</v>
      </c>
      <c r="O265" s="49" t="n">
        <v>0</v>
      </c>
      <c r="P265" s="49" t="n">
        <v>0</v>
      </c>
      <c r="Q265" s="49" t="n">
        <v>0</v>
      </c>
    </row>
    <row customHeight="true" ht="30" outlineLevel="0" r="266">
      <c r="A266" s="76" t="s"/>
      <c r="B266" s="71" t="s"/>
      <c r="C266" s="47" t="s">
        <v>18</v>
      </c>
      <c r="D266" s="54" t="n"/>
      <c r="E266" s="48" t="n">
        <f aca="false" ca="false" dt2D="false" dtr="false" t="normal">F266+G266+H266+I266+J266+K266+L266+M266+N266+O266+P266+Q266</f>
        <v>0</v>
      </c>
      <c r="F266" s="48" t="n">
        <v>0</v>
      </c>
      <c r="G266" s="48" t="n">
        <v>0</v>
      </c>
      <c r="H266" s="48" t="n">
        <v>0</v>
      </c>
      <c r="I266" s="48" t="n">
        <v>0</v>
      </c>
      <c r="J266" s="48" t="n">
        <v>0</v>
      </c>
      <c r="K266" s="48" t="n">
        <v>0</v>
      </c>
      <c r="L266" s="48" t="n">
        <v>0</v>
      </c>
      <c r="M266" s="48" t="n">
        <v>0</v>
      </c>
      <c r="N266" s="48" t="n">
        <v>0</v>
      </c>
      <c r="O266" s="49" t="n">
        <v>0</v>
      </c>
      <c r="P266" s="49" t="n">
        <v>0</v>
      </c>
      <c r="Q266" s="49" t="n">
        <v>0</v>
      </c>
    </row>
    <row customHeight="true" ht="36" outlineLevel="0" r="267">
      <c r="A267" s="29" t="s"/>
      <c r="B267" s="75" t="s"/>
      <c r="C267" s="47" t="s">
        <v>24</v>
      </c>
      <c r="D267" s="54" t="n"/>
      <c r="E267" s="48" t="n">
        <f aca="false" ca="false" dt2D="false" dtr="false" t="normal">F267+G267+H267+I267+J267+K267+L267+M267+N267+O267+P267+Q267</f>
        <v>0</v>
      </c>
      <c r="F267" s="48" t="n">
        <v>0</v>
      </c>
      <c r="G267" s="48" t="n">
        <v>0</v>
      </c>
      <c r="H267" s="48" t="n">
        <v>0</v>
      </c>
      <c r="I267" s="48" t="n">
        <v>0</v>
      </c>
      <c r="J267" s="48" t="n">
        <v>0</v>
      </c>
      <c r="K267" s="48" t="n">
        <v>0</v>
      </c>
      <c r="L267" s="48" t="n">
        <v>0</v>
      </c>
      <c r="M267" s="48" t="n">
        <v>0</v>
      </c>
      <c r="N267" s="48" t="n">
        <v>0</v>
      </c>
      <c r="O267" s="49" t="n">
        <v>0</v>
      </c>
      <c r="P267" s="49" t="n">
        <v>0</v>
      </c>
      <c r="Q267" s="49" t="n">
        <v>0</v>
      </c>
    </row>
    <row customHeight="true" ht="19" outlineLevel="0" r="268">
      <c r="A268" s="24" t="s">
        <v>85</v>
      </c>
      <c r="B268" s="68" t="s">
        <v>86</v>
      </c>
      <c r="C268" s="47" t="s">
        <v>10</v>
      </c>
      <c r="D268" s="32" t="n"/>
      <c r="E268" s="48" t="n">
        <f aca="false" ca="false" dt2D="false" dtr="false" t="normal">F268+G268+H268+I268+J268+K268+L268+M268+N268+O268+P268+Q268</f>
        <v>2296093.15582</v>
      </c>
      <c r="F268" s="48" t="n">
        <f aca="false" ca="false" dt2D="false" dtr="false" t="normal">F269+F270+F271+F272+F273+F275</f>
        <v>130706.83764</v>
      </c>
      <c r="G268" s="48" t="n">
        <f aca="false" ca="false" dt2D="false" dtr="false" t="normal">G269+G270+G271+G272+G273+G275</f>
        <v>143869.96487</v>
      </c>
      <c r="H268" s="48" t="n">
        <f aca="false" ca="false" dt2D="false" dtr="false" t="normal">H269+H270+H271+H272+H273+H275</f>
        <v>148594.36624</v>
      </c>
      <c r="I268" s="48" t="n">
        <f aca="false" ca="false" dt2D="false" dtr="false" t="normal">I269+I270+I271+I272+I273+I275</f>
        <v>166893.15165</v>
      </c>
      <c r="J268" s="48" t="n">
        <f aca="false" ca="false" dt2D="false" dtr="false" t="normal">J269+J270+J271+J272+J273+J275</f>
        <v>184144.87092</v>
      </c>
      <c r="K268" s="48" t="n">
        <f aca="false" ca="false" dt2D="false" dtr="false" t="normal">K269+K270+K271+K272+K273+K275</f>
        <v>193618.85538</v>
      </c>
      <c r="L268" s="48" t="n">
        <f aca="false" ca="false" dt2D="false" dtr="false" t="normal">L269+L270+L271+L272+L273+L275</f>
        <v>202508.2992</v>
      </c>
      <c r="M268" s="48" t="n">
        <f aca="false" ca="false" dt2D="false" dtr="false" t="normal">M269+M270+M271+M272+M273+M275</f>
        <v>207221.25587</v>
      </c>
      <c r="N268" s="48" t="n">
        <f aca="false" ca="false" dt2D="false" dtr="false" t="normal">N269+N270+N271+N272+N273+N275</f>
        <v>209483.52002</v>
      </c>
      <c r="O268" s="49" t="n">
        <f aca="false" ca="false" dt2D="false" dtr="false" t="normal">O269+O270+O271+O272+O273+O275</f>
        <v>233968.73401</v>
      </c>
      <c r="P268" s="49" t="n">
        <f aca="false" ca="false" dt2D="false" dtr="false" t="normal">P269+P270+P271+P272+P273+P275</f>
        <v>236105.41001</v>
      </c>
      <c r="Q268" s="49" t="n">
        <f aca="false" ca="false" dt2D="false" dtr="false" t="normal">Q269+Q270+Q271+Q272+Q273+Q275</f>
        <v>238977.89001</v>
      </c>
    </row>
    <row customHeight="true" ht="15" outlineLevel="0" r="269">
      <c r="A269" s="76" t="s"/>
      <c r="B269" s="71" t="s"/>
      <c r="C269" s="47" t="s">
        <v>11</v>
      </c>
      <c r="D269" s="32" t="n"/>
      <c r="E269" s="48" t="n">
        <f aca="false" ca="false" dt2D="false" dtr="false" t="normal">F269+G269+H269+I269+J269+K269+L269+M269+N269+O269+P269+Q269</f>
        <v>0</v>
      </c>
      <c r="F269" s="48" t="n">
        <v>0</v>
      </c>
      <c r="G269" s="48" t="n">
        <v>0</v>
      </c>
      <c r="H269" s="48" t="n">
        <v>0</v>
      </c>
      <c r="I269" s="48" t="n">
        <v>0</v>
      </c>
      <c r="J269" s="48" t="n">
        <v>0</v>
      </c>
      <c r="K269" s="48" t="n">
        <v>0</v>
      </c>
      <c r="L269" s="48" t="n">
        <v>0</v>
      </c>
      <c r="M269" s="48" t="n">
        <v>0</v>
      </c>
      <c r="N269" s="48" t="n">
        <v>0</v>
      </c>
      <c r="O269" s="49" t="n">
        <f aca="false" ca="false" dt2D="false" dtr="false" t="normal">N269</f>
        <v>0</v>
      </c>
      <c r="P269" s="49" t="n">
        <f aca="false" ca="false" dt2D="false" dtr="false" t="normal">O269</f>
        <v>0</v>
      </c>
      <c r="Q269" s="49" t="n">
        <f aca="false" ca="false" dt2D="false" dtr="false" t="normal">P269</f>
        <v>0</v>
      </c>
    </row>
    <row customHeight="true" ht="15" outlineLevel="0" r="270">
      <c r="A270" s="76" t="s"/>
      <c r="B270" s="71" t="s"/>
      <c r="C270" s="47" t="s">
        <v>22</v>
      </c>
      <c r="D270" s="54" t="s">
        <v>23</v>
      </c>
      <c r="E270" s="48" t="n">
        <f aca="false" ca="false" dt2D="false" dtr="false" t="normal">F270+G270+H270+I270+J270+K270+L270+M270+N270+O270+P270+Q270</f>
        <v>2296093.15582</v>
      </c>
      <c r="F270" s="48" t="n">
        <v>130706.83764</v>
      </c>
      <c r="G270" s="48" t="n">
        <v>143869.96487</v>
      </c>
      <c r="H270" s="48" t="n">
        <v>148594.36624</v>
      </c>
      <c r="I270" s="48" t="n">
        <v>166893.15165</v>
      </c>
      <c r="J270" s="48" t="n">
        <v>184144.87092</v>
      </c>
      <c r="K270" s="48" t="n">
        <v>193618.85538</v>
      </c>
      <c r="L270" s="48" t="n">
        <v>202508.2992</v>
      </c>
      <c r="M270" s="48" t="n">
        <f aca="false" ca="false" dt2D="false" dtr="false" t="normal">207213.79376+7.46211</f>
        <v>207221.25587</v>
      </c>
      <c r="N270" s="48" t="n">
        <v>209483.52002</v>
      </c>
      <c r="O270" s="49" t="n">
        <v>233968.73401</v>
      </c>
      <c r="P270" s="49" t="n">
        <v>236105.41001</v>
      </c>
      <c r="Q270" s="49" t="n">
        <v>238977.89001</v>
      </c>
    </row>
    <row customHeight="true" ht="15" outlineLevel="0" r="271">
      <c r="A271" s="76" t="s"/>
      <c r="B271" s="71" t="s"/>
      <c r="C271" s="47" t="s">
        <v>13</v>
      </c>
      <c r="D271" s="54" t="n"/>
      <c r="E271" s="48" t="n">
        <f aca="false" ca="false" dt2D="false" dtr="false" t="normal">F271+G271+H271+I271+J271+K271+L271+M271+N271+O271+P271+Q271</f>
        <v>0</v>
      </c>
      <c r="F271" s="48" t="n">
        <v>0</v>
      </c>
      <c r="G271" s="48" t="n">
        <v>0</v>
      </c>
      <c r="H271" s="48" t="n">
        <v>0</v>
      </c>
      <c r="I271" s="48" t="n">
        <v>0</v>
      </c>
      <c r="J271" s="48" t="n">
        <v>0</v>
      </c>
      <c r="K271" s="48" t="n">
        <v>0</v>
      </c>
      <c r="L271" s="48" t="n">
        <v>0</v>
      </c>
      <c r="M271" s="48" t="n">
        <v>0</v>
      </c>
      <c r="N271" s="48" t="n">
        <v>0</v>
      </c>
      <c r="O271" s="49" t="n">
        <f aca="false" ca="false" dt2D="false" dtr="false" t="normal">N271</f>
        <v>0</v>
      </c>
      <c r="P271" s="49" t="n">
        <f aca="false" ca="false" dt2D="false" dtr="false" t="normal">O271</f>
        <v>0</v>
      </c>
      <c r="Q271" s="49" t="n">
        <f aca="false" ca="false" dt2D="false" dtr="false" t="normal">P271</f>
        <v>0</v>
      </c>
    </row>
    <row customHeight="true" ht="29.1499996185303" outlineLevel="0" r="272">
      <c r="A272" s="76" t="s"/>
      <c r="B272" s="71" t="s"/>
      <c r="C272" s="47" t="s">
        <v>14</v>
      </c>
      <c r="D272" s="54" t="n"/>
      <c r="E272" s="48" t="n">
        <f aca="false" ca="false" dt2D="false" dtr="false" t="normal">F272+G272+H272+I272+J272+K272+L272+M272+N272+O272+P272+Q272</f>
        <v>0</v>
      </c>
      <c r="F272" s="48" t="n">
        <v>0</v>
      </c>
      <c r="G272" s="48" t="n">
        <v>0</v>
      </c>
      <c r="H272" s="48" t="n">
        <v>0</v>
      </c>
      <c r="I272" s="48" t="n">
        <v>0</v>
      </c>
      <c r="J272" s="48" t="n">
        <v>0</v>
      </c>
      <c r="K272" s="48" t="n">
        <v>0</v>
      </c>
      <c r="L272" s="48" t="n">
        <v>0</v>
      </c>
      <c r="M272" s="48" t="n">
        <v>0</v>
      </c>
      <c r="N272" s="48" t="n">
        <v>0</v>
      </c>
      <c r="O272" s="49" t="n">
        <f aca="false" ca="false" dt2D="false" dtr="false" t="normal">N272</f>
        <v>0</v>
      </c>
      <c r="P272" s="49" t="n">
        <f aca="false" ca="false" dt2D="false" dtr="false" t="normal">O272</f>
        <v>0</v>
      </c>
      <c r="Q272" s="49" t="n">
        <f aca="false" ca="false" dt2D="false" dtr="false" t="normal">P272</f>
        <v>0</v>
      </c>
    </row>
    <row customHeight="true" ht="15" outlineLevel="0" r="273">
      <c r="A273" s="76" t="s"/>
      <c r="B273" s="71" t="s"/>
      <c r="C273" s="47" t="s">
        <v>17</v>
      </c>
      <c r="D273" s="54" t="n"/>
      <c r="E273" s="48" t="n">
        <f aca="false" ca="false" dt2D="false" dtr="false" t="normal">F273+G273+H273+I273+J273+K273+L273+M273+N273+O273+P273+Q273</f>
        <v>0</v>
      </c>
      <c r="F273" s="48" t="n">
        <v>0</v>
      </c>
      <c r="G273" s="48" t="n">
        <v>0</v>
      </c>
      <c r="H273" s="48" t="n">
        <v>0</v>
      </c>
      <c r="I273" s="48" t="n">
        <v>0</v>
      </c>
      <c r="J273" s="48" t="n">
        <v>0</v>
      </c>
      <c r="K273" s="48" t="n">
        <v>0</v>
      </c>
      <c r="L273" s="48" t="n">
        <v>0</v>
      </c>
      <c r="M273" s="48" t="n">
        <v>0</v>
      </c>
      <c r="N273" s="48" t="n">
        <v>0</v>
      </c>
      <c r="O273" s="49" t="n">
        <f aca="false" ca="false" dt2D="false" dtr="false" t="normal">N273</f>
        <v>0</v>
      </c>
      <c r="P273" s="49" t="n">
        <f aca="false" ca="false" dt2D="false" dtr="false" t="normal">O273</f>
        <v>0</v>
      </c>
      <c r="Q273" s="49" t="n">
        <f aca="false" ca="false" dt2D="false" dtr="false" t="normal">P273</f>
        <v>0</v>
      </c>
    </row>
    <row customHeight="true" ht="27.6499996185303" outlineLevel="0" r="274">
      <c r="A274" s="76" t="s"/>
      <c r="B274" s="71" t="s"/>
      <c r="C274" s="47" t="s">
        <v>18</v>
      </c>
      <c r="D274" s="54" t="n"/>
      <c r="E274" s="48" t="n">
        <f aca="false" ca="false" dt2D="false" dtr="false" t="normal">F274+G274+H274+I274+J274+K274+L274+M274+N274+O274+P274+Q274</f>
        <v>0</v>
      </c>
      <c r="F274" s="48" t="n">
        <v>0</v>
      </c>
      <c r="G274" s="48" t="n">
        <v>0</v>
      </c>
      <c r="H274" s="48" t="n">
        <v>0</v>
      </c>
      <c r="I274" s="48" t="n">
        <v>0</v>
      </c>
      <c r="J274" s="48" t="n">
        <v>0</v>
      </c>
      <c r="K274" s="48" t="n">
        <v>0</v>
      </c>
      <c r="L274" s="48" t="n">
        <v>0</v>
      </c>
      <c r="M274" s="48" t="n">
        <v>0</v>
      </c>
      <c r="N274" s="48" t="n">
        <v>0</v>
      </c>
      <c r="O274" s="49" t="n">
        <f aca="false" ca="false" dt2D="false" dtr="false" t="normal">N274</f>
        <v>0</v>
      </c>
      <c r="P274" s="49" t="n">
        <f aca="false" ca="false" dt2D="false" dtr="false" t="normal">O274</f>
        <v>0</v>
      </c>
      <c r="Q274" s="49" t="n">
        <f aca="false" ca="false" dt2D="false" dtr="false" t="normal">P274</f>
        <v>0</v>
      </c>
    </row>
    <row customHeight="true" ht="30" outlineLevel="0" r="275">
      <c r="A275" s="29" t="s"/>
      <c r="B275" s="75" t="s"/>
      <c r="C275" s="47" t="s">
        <v>24</v>
      </c>
      <c r="D275" s="54" t="n"/>
      <c r="E275" s="48" t="n">
        <f aca="false" ca="false" dt2D="false" dtr="false" t="normal">F275+G275+H275+I275+J275+K275+L275+M275+N275+O275+P275+Q275</f>
        <v>0</v>
      </c>
      <c r="F275" s="48" t="n">
        <v>0</v>
      </c>
      <c r="G275" s="48" t="n">
        <v>0</v>
      </c>
      <c r="H275" s="48" t="n">
        <v>0</v>
      </c>
      <c r="I275" s="48" t="n">
        <v>0</v>
      </c>
      <c r="J275" s="48" t="n">
        <v>0</v>
      </c>
      <c r="K275" s="48" t="n">
        <v>0</v>
      </c>
      <c r="L275" s="48" t="n">
        <v>0</v>
      </c>
      <c r="M275" s="48" t="n">
        <v>0</v>
      </c>
      <c r="N275" s="48" t="n">
        <v>0</v>
      </c>
      <c r="O275" s="49" t="n">
        <v>0</v>
      </c>
      <c r="P275" s="49" t="n">
        <v>0</v>
      </c>
      <c r="Q275" s="49" t="n">
        <v>0</v>
      </c>
    </row>
    <row customHeight="true" ht="20.5" outlineLevel="0" r="276">
      <c r="A276" s="24" t="s">
        <v>87</v>
      </c>
      <c r="B276" s="68" t="s">
        <v>88</v>
      </c>
      <c r="C276" s="47" t="s">
        <v>10</v>
      </c>
      <c r="D276" s="32" t="n"/>
      <c r="E276" s="48" t="n">
        <f aca="false" ca="false" dt2D="false" dtr="false" t="normal">F276+G276+H276+I276+J276+K276+L276+M276+N276+O276+P276+Q276</f>
        <v>6920232.570119999</v>
      </c>
      <c r="F276" s="48" t="n">
        <f aca="false" ca="false" dt2D="false" dtr="false" t="normal">F277+F278+F279+F280+F281+F283</f>
        <v>537253.28302</v>
      </c>
      <c r="G276" s="48" t="n">
        <f aca="false" ca="false" dt2D="false" dtr="false" t="normal">G277+G278+G279+G280+G281+G283</f>
        <v>549296.7152699999</v>
      </c>
      <c r="H276" s="48" t="n">
        <f aca="false" ca="false" dt2D="false" dtr="false" t="normal">H277+H278+H279+H280+H281+H283</f>
        <v>504232.54125</v>
      </c>
      <c r="I276" s="48" t="n">
        <f aca="false" ca="false" dt2D="false" dtr="false" t="normal">I277+I278+I279+I280+I281+I283</f>
        <v>512622.57476</v>
      </c>
      <c r="J276" s="48" t="n">
        <f aca="false" ca="false" dt2D="false" dtr="false" t="normal">J277+J278+J279+J280+J281+J283</f>
        <v>543400.60004</v>
      </c>
      <c r="K276" s="48" t="n">
        <f aca="false" ca="false" dt2D="false" dtr="false" t="normal">K277+K278+K279+K280+K281+K283</f>
        <v>568999.97138</v>
      </c>
      <c r="L276" s="48" t="n">
        <f aca="false" ca="false" dt2D="false" dtr="false" t="normal">L277+L278+L279+L280+L281+L283</f>
        <v>551817.59448</v>
      </c>
      <c r="M276" s="48" t="n">
        <f aca="false" ca="false" dt2D="false" dtr="false" t="normal">M277+M278+M279+M280+M281+M283</f>
        <v>575741.20465</v>
      </c>
      <c r="N276" s="48" t="n">
        <f aca="false" ca="false" dt2D="false" dtr="false" t="normal">N277+N278+N279+N280+N281+N283</f>
        <v>593629.25277</v>
      </c>
      <c r="O276" s="49" t="n">
        <f aca="false" ca="false" dt2D="false" dtr="false" t="normal">O277+O278+O279+O280+O281+O283</f>
        <v>653722.3134999999</v>
      </c>
      <c r="P276" s="49" t="n">
        <f aca="false" ca="false" dt2D="false" dtr="false" t="normal">P277+P278+P279+P280+P281+P283</f>
        <v>658385.7095</v>
      </c>
      <c r="Q276" s="49" t="n">
        <f aca="false" ca="false" dt2D="false" dtr="false" t="normal">Q277+Q278+Q279+Q280+Q281+Q283</f>
        <v>671130.8095</v>
      </c>
    </row>
    <row customHeight="true" ht="15" outlineLevel="0" r="277">
      <c r="A277" s="76" t="s"/>
      <c r="B277" s="71" t="s"/>
      <c r="C277" s="47" t="s">
        <v>11</v>
      </c>
      <c r="D277" s="32" t="n">
        <v>814</v>
      </c>
      <c r="E277" s="48" t="n">
        <f aca="false" ca="false" dt2D="false" dtr="false" t="normal">F277+G277+H277+I277+J277+K277+L277+M277+N277+O277+P277+Q277</f>
        <v>129911.19239000001</v>
      </c>
      <c r="F277" s="48" t="n">
        <v>84362</v>
      </c>
      <c r="G277" s="48" t="n">
        <v>38096.35865</v>
      </c>
      <c r="H277" s="48" t="n">
        <v>0</v>
      </c>
      <c r="I277" s="48" t="n">
        <v>404.5</v>
      </c>
      <c r="J277" s="48" t="n">
        <v>983.16764</v>
      </c>
      <c r="K277" s="48" t="n">
        <v>422.49596</v>
      </c>
      <c r="L277" s="48" t="n">
        <v>2030.96091</v>
      </c>
      <c r="M277" s="48" t="n">
        <v>625.15487</v>
      </c>
      <c r="N277" s="48" t="n">
        <v>730.13687</v>
      </c>
      <c r="O277" s="49" t="n">
        <v>755.35816</v>
      </c>
      <c r="P277" s="49" t="n">
        <v>755.35816</v>
      </c>
      <c r="Q277" s="77" t="n">
        <v>745.70117</v>
      </c>
    </row>
    <row customHeight="true" ht="15" outlineLevel="0" r="278">
      <c r="A278" s="76" t="s"/>
      <c r="B278" s="71" t="s"/>
      <c r="C278" s="47" t="s">
        <v>22</v>
      </c>
      <c r="D278" s="54" t="s">
        <v>23</v>
      </c>
      <c r="E278" s="48" t="n">
        <f aca="false" ca="false" dt2D="false" dtr="false" t="normal">F278+G278+H278+I278+J278+K278+L278+M278+N278+O278+P278+Q278</f>
        <v>6790321.377730001</v>
      </c>
      <c r="F278" s="48" t="n">
        <v>452891.28302</v>
      </c>
      <c r="G278" s="48" t="n">
        <v>511200.35662</v>
      </c>
      <c r="H278" s="48" t="n">
        <v>504232.54125</v>
      </c>
      <c r="I278" s="48" t="n">
        <v>512218.07476</v>
      </c>
      <c r="J278" s="48" t="n">
        <v>542417.4324</v>
      </c>
      <c r="K278" s="48" t="n">
        <v>568577.47542</v>
      </c>
      <c r="L278" s="48" t="n">
        <v>549786.63357</v>
      </c>
      <c r="M278" s="48" t="n">
        <f aca="false" ca="false" dt2D="false" dtr="false" t="normal">575162.61301-46.56323</f>
        <v>575116.04978</v>
      </c>
      <c r="N278" s="48" t="n">
        <v>592899.1159</v>
      </c>
      <c r="O278" s="49" t="n">
        <v>652966.95534</v>
      </c>
      <c r="P278" s="49" t="n">
        <v>657630.35134</v>
      </c>
      <c r="Q278" s="49" t="n">
        <v>670385.10833</v>
      </c>
    </row>
    <row customHeight="true" ht="15" outlineLevel="0" r="279">
      <c r="A279" s="76" t="s"/>
      <c r="B279" s="71" t="s"/>
      <c r="C279" s="47" t="s">
        <v>13</v>
      </c>
      <c r="D279" s="54" t="n"/>
      <c r="E279" s="48" t="n">
        <f aca="false" ca="false" dt2D="false" dtr="false" t="normal">F279+G279+H279+I279+J279+K279+L279+M279+N279+O279+P279+Q279</f>
        <v>0</v>
      </c>
      <c r="F279" s="48" t="n">
        <v>0</v>
      </c>
      <c r="G279" s="48" t="n">
        <v>0</v>
      </c>
      <c r="H279" s="48" t="n">
        <v>0</v>
      </c>
      <c r="I279" s="48" t="n">
        <v>0</v>
      </c>
      <c r="J279" s="48" t="n">
        <v>0</v>
      </c>
      <c r="K279" s="48" t="n">
        <v>0</v>
      </c>
      <c r="L279" s="48" t="n">
        <v>0</v>
      </c>
      <c r="M279" s="48" t="n">
        <v>0</v>
      </c>
      <c r="N279" s="48" t="n">
        <v>0</v>
      </c>
      <c r="O279" s="49" t="n">
        <v>0</v>
      </c>
      <c r="P279" s="49" t="n">
        <v>0</v>
      </c>
      <c r="Q279" s="49" t="n">
        <v>0</v>
      </c>
    </row>
    <row customHeight="true" ht="30" outlineLevel="0" r="280">
      <c r="A280" s="76" t="s"/>
      <c r="B280" s="71" t="s"/>
      <c r="C280" s="47" t="s">
        <v>14</v>
      </c>
      <c r="D280" s="54" t="n"/>
      <c r="E280" s="48" t="n">
        <f aca="false" ca="false" dt2D="false" dtr="false" t="normal">F280+G280+H280+I280+J280+K280+L280+M280+N280+O280+P280+Q280</f>
        <v>0</v>
      </c>
      <c r="F280" s="48" t="n">
        <v>0</v>
      </c>
      <c r="G280" s="48" t="n">
        <v>0</v>
      </c>
      <c r="H280" s="48" t="n">
        <v>0</v>
      </c>
      <c r="I280" s="48" t="n">
        <v>0</v>
      </c>
      <c r="J280" s="48" t="n">
        <v>0</v>
      </c>
      <c r="K280" s="48" t="n">
        <v>0</v>
      </c>
      <c r="L280" s="48" t="n">
        <v>0</v>
      </c>
      <c r="M280" s="48" t="n">
        <v>0</v>
      </c>
      <c r="N280" s="48" t="n">
        <v>0</v>
      </c>
      <c r="O280" s="49" t="n">
        <v>0</v>
      </c>
      <c r="P280" s="49" t="n">
        <v>0</v>
      </c>
      <c r="Q280" s="49" t="n">
        <v>0</v>
      </c>
    </row>
    <row customHeight="true" ht="15" outlineLevel="0" r="281">
      <c r="A281" s="76" t="s"/>
      <c r="B281" s="71" t="s"/>
      <c r="C281" s="47" t="s">
        <v>17</v>
      </c>
      <c r="D281" s="54" t="n"/>
      <c r="E281" s="48" t="n">
        <f aca="false" ca="false" dt2D="false" dtr="false" t="normal">F281+G281+H281+I281+J281+K281+L281+M281+N281+O281+P281+Q281</f>
        <v>0</v>
      </c>
      <c r="F281" s="48" t="n">
        <v>0</v>
      </c>
      <c r="G281" s="48" t="n">
        <v>0</v>
      </c>
      <c r="H281" s="48" t="n">
        <v>0</v>
      </c>
      <c r="I281" s="48" t="n">
        <v>0</v>
      </c>
      <c r="J281" s="48" t="n">
        <v>0</v>
      </c>
      <c r="K281" s="48" t="n">
        <v>0</v>
      </c>
      <c r="L281" s="48" t="n">
        <v>0</v>
      </c>
      <c r="M281" s="48" t="n">
        <v>0</v>
      </c>
      <c r="N281" s="48" t="n">
        <v>0</v>
      </c>
      <c r="O281" s="49" t="n">
        <v>0</v>
      </c>
      <c r="P281" s="49" t="n">
        <v>0</v>
      </c>
      <c r="Q281" s="49" t="n">
        <v>0</v>
      </c>
    </row>
    <row customHeight="true" ht="30" outlineLevel="0" r="282">
      <c r="A282" s="76" t="s"/>
      <c r="B282" s="71" t="s"/>
      <c r="C282" s="47" t="s">
        <v>18</v>
      </c>
      <c r="D282" s="54" t="n"/>
      <c r="E282" s="48" t="n">
        <f aca="false" ca="false" dt2D="false" dtr="false" t="normal">F282+G282+H282+I282+J282+K282+L282+M282+N282+O282+P282+Q282</f>
        <v>0</v>
      </c>
      <c r="F282" s="48" t="n">
        <v>0</v>
      </c>
      <c r="G282" s="48" t="n">
        <v>0</v>
      </c>
      <c r="H282" s="48" t="n">
        <v>0</v>
      </c>
      <c r="I282" s="48" t="n">
        <v>0</v>
      </c>
      <c r="J282" s="48" t="n">
        <v>0</v>
      </c>
      <c r="K282" s="48" t="n">
        <v>0</v>
      </c>
      <c r="L282" s="48" t="n">
        <v>0</v>
      </c>
      <c r="M282" s="48" t="n">
        <v>0</v>
      </c>
      <c r="N282" s="48" t="n">
        <v>0</v>
      </c>
      <c r="O282" s="49" t="n">
        <v>0</v>
      </c>
      <c r="P282" s="49" t="n">
        <v>0</v>
      </c>
      <c r="Q282" s="49" t="n">
        <v>0</v>
      </c>
    </row>
    <row customHeight="true" ht="30" outlineLevel="0" r="283">
      <c r="A283" s="29" t="s"/>
      <c r="B283" s="75" t="s"/>
      <c r="C283" s="47" t="s">
        <v>24</v>
      </c>
      <c r="D283" s="54" t="n"/>
      <c r="E283" s="48" t="n">
        <f aca="false" ca="false" dt2D="false" dtr="false" t="normal">F283+G283+H283+I283+J283+K283+L283+M283+N283+O283+P283+Q283</f>
        <v>0</v>
      </c>
      <c r="F283" s="48" t="n">
        <v>0</v>
      </c>
      <c r="G283" s="48" t="n">
        <v>0</v>
      </c>
      <c r="H283" s="48" t="n">
        <v>0</v>
      </c>
      <c r="I283" s="48" t="n">
        <v>0</v>
      </c>
      <c r="J283" s="48" t="n">
        <v>0</v>
      </c>
      <c r="K283" s="48" t="n">
        <v>0</v>
      </c>
      <c r="L283" s="48" t="n">
        <v>0</v>
      </c>
      <c r="M283" s="48" t="n">
        <v>0</v>
      </c>
      <c r="N283" s="48" t="n">
        <v>0</v>
      </c>
      <c r="O283" s="49" t="n">
        <v>0</v>
      </c>
      <c r="P283" s="49" t="n">
        <v>0</v>
      </c>
      <c r="Q283" s="49" t="n">
        <v>0</v>
      </c>
    </row>
    <row customHeight="true" ht="17.1499996185303" outlineLevel="0" r="284">
      <c r="A284" s="24" t="s">
        <v>89</v>
      </c>
      <c r="B284" s="68" t="s">
        <v>90</v>
      </c>
      <c r="C284" s="47" t="s">
        <v>10</v>
      </c>
      <c r="D284" s="32" t="n"/>
      <c r="E284" s="48" t="n">
        <f aca="false" ca="false" dt2D="false" dtr="false" t="normal">F284+G284+H284+I284+J284+K284+L284+M284+N284+O284+P284+Q284</f>
        <v>4245954.204670001</v>
      </c>
      <c r="F284" s="48" t="n">
        <f aca="false" ca="false" dt2D="false" dtr="false" t="normal">F285+F286+F287+F288+F289+F291</f>
        <v>222549.60108</v>
      </c>
      <c r="G284" s="48" t="n">
        <f aca="false" ca="false" dt2D="false" dtr="false" t="normal">G285+G286+G287+G288+G289+G291</f>
        <v>237507.6508</v>
      </c>
      <c r="H284" s="48" t="n">
        <f aca="false" ca="false" dt2D="false" dtr="false" t="normal">H285+H286+H287+H288+H289+H291</f>
        <v>262683.0562</v>
      </c>
      <c r="I284" s="48" t="n">
        <f aca="false" ca="false" dt2D="false" dtr="false" t="normal">I285+I286+I287+I288+I289+I291</f>
        <v>294284.36465</v>
      </c>
      <c r="J284" s="48" t="n">
        <f aca="false" ca="false" dt2D="false" dtr="false" t="normal">J285+J286+J287+J288+J289+J291</f>
        <v>349094.59754</v>
      </c>
      <c r="K284" s="48" t="n">
        <f aca="false" ca="false" dt2D="false" dtr="false" t="normal">K285+K286+K287+K288+K289+K291</f>
        <v>362124.35645</v>
      </c>
      <c r="L284" s="48" t="n">
        <f aca="false" ca="false" dt2D="false" dtr="false" t="normal">L285+L286+L287+L288+L289+L291</f>
        <v>381820.60188000003</v>
      </c>
      <c r="M284" s="48" t="n">
        <f aca="false" ca="false" dt2D="false" dtr="false" t="normal">M285+M286+M287+M288+M289+M291</f>
        <v>392260.09658</v>
      </c>
      <c r="N284" s="48" t="n">
        <f aca="false" ca="false" dt2D="false" dtr="false" t="normal">N285+N286+N287+N288+N289+N291</f>
        <v>440728.11349</v>
      </c>
      <c r="O284" s="49" t="n">
        <f aca="false" ca="false" dt2D="false" dtr="false" t="normal">O285+O286+O287+O288+O289+O291</f>
        <v>429982.564</v>
      </c>
      <c r="P284" s="49" t="n">
        <f aca="false" ca="false" dt2D="false" dtr="false" t="normal">P285+P286+P287+P288+P289+P291</f>
        <v>433875.376</v>
      </c>
      <c r="Q284" s="49" t="n">
        <f aca="false" ca="false" dt2D="false" dtr="false" t="normal">Q285+Q286+Q287+Q288+Q289+Q291</f>
        <v>439043.826</v>
      </c>
    </row>
    <row customHeight="true" ht="15" outlineLevel="0" r="285">
      <c r="A285" s="76" t="s"/>
      <c r="B285" s="71" t="s"/>
      <c r="C285" s="47" t="s">
        <v>11</v>
      </c>
      <c r="D285" s="32" t="n"/>
      <c r="E285" s="48" t="n">
        <f aca="false" ca="false" dt2D="false" dtr="false" t="normal">F285+G285+H285+I285+J285+K285+L285+M285+N285+O285+P285+Q285</f>
        <v>2933.54018</v>
      </c>
      <c r="F285" s="48" t="n">
        <v>0</v>
      </c>
      <c r="G285" s="48" t="n">
        <v>0</v>
      </c>
      <c r="H285" s="48" t="n">
        <v>0</v>
      </c>
      <c r="I285" s="48" t="n">
        <v>0</v>
      </c>
      <c r="J285" s="48" t="n">
        <v>0</v>
      </c>
      <c r="K285" s="48" t="n">
        <v>0</v>
      </c>
      <c r="L285" s="48" t="n">
        <v>2758.89347</v>
      </c>
      <c r="M285" s="48" t="n">
        <v>174.64671</v>
      </c>
      <c r="N285" s="48" t="n">
        <v>0</v>
      </c>
      <c r="O285" s="49" t="n">
        <f aca="false" ca="false" dt2D="false" dtr="false" t="normal">N285</f>
        <v>0</v>
      </c>
      <c r="P285" s="49" t="n">
        <f aca="false" ca="false" dt2D="false" dtr="false" t="normal">O285</f>
        <v>0</v>
      </c>
      <c r="Q285" s="49" t="n">
        <f aca="false" ca="false" dt2D="false" dtr="false" t="normal">P285</f>
        <v>0</v>
      </c>
    </row>
    <row customHeight="true" ht="15" outlineLevel="0" r="286">
      <c r="A286" s="76" t="s"/>
      <c r="B286" s="71" t="s"/>
      <c r="C286" s="47" t="s">
        <v>22</v>
      </c>
      <c r="D286" s="54" t="s">
        <v>23</v>
      </c>
      <c r="E286" s="48" t="n">
        <f aca="false" ca="false" dt2D="false" dtr="false" t="normal">F286+G286+H286+I286+J286+K286+L286+M286+N286+O286+P286+Q286</f>
        <v>4243020.66449</v>
      </c>
      <c r="F286" s="48" t="n">
        <v>222549.60108</v>
      </c>
      <c r="G286" s="48" t="n">
        <v>237507.6508</v>
      </c>
      <c r="H286" s="48" t="n">
        <v>262683.0562</v>
      </c>
      <c r="I286" s="48" t="n">
        <v>294284.36465</v>
      </c>
      <c r="J286" s="48" t="n">
        <v>349094.59754</v>
      </c>
      <c r="K286" s="48" t="n">
        <v>362124.35645</v>
      </c>
      <c r="L286" s="48" t="n">
        <v>379061.70841</v>
      </c>
      <c r="M286" s="48" t="n">
        <f aca="false" ca="false" dt2D="false" dtr="false" t="normal">392249.00754+11.08904-174.64671</f>
        <v>392085.44987</v>
      </c>
      <c r="N286" s="48" t="n">
        <v>440728.11349</v>
      </c>
      <c r="O286" s="49" t="n">
        <v>429982.564</v>
      </c>
      <c r="P286" s="49" t="n">
        <v>433875.376</v>
      </c>
      <c r="Q286" s="49" t="n">
        <v>439043.826</v>
      </c>
    </row>
    <row customHeight="true" ht="15" outlineLevel="0" r="287">
      <c r="A287" s="76" t="s"/>
      <c r="B287" s="71" t="s"/>
      <c r="C287" s="47" t="s">
        <v>13</v>
      </c>
      <c r="D287" s="54" t="n"/>
      <c r="E287" s="48" t="n">
        <f aca="false" ca="false" dt2D="false" dtr="false" t="normal">F287+G287+H287+I287+J287+K287+L287+M287+N287+O287+P287+Q287</f>
        <v>0</v>
      </c>
      <c r="F287" s="48" t="n">
        <v>0</v>
      </c>
      <c r="G287" s="48" t="n">
        <v>0</v>
      </c>
      <c r="H287" s="48" t="n">
        <v>0</v>
      </c>
      <c r="I287" s="48" t="n">
        <v>0</v>
      </c>
      <c r="J287" s="48" t="n">
        <v>0</v>
      </c>
      <c r="K287" s="48" t="n">
        <v>0</v>
      </c>
      <c r="L287" s="48" t="n">
        <v>0</v>
      </c>
      <c r="M287" s="48" t="n">
        <v>0</v>
      </c>
      <c r="N287" s="48" t="n">
        <v>0</v>
      </c>
      <c r="O287" s="49" t="n">
        <v>0</v>
      </c>
      <c r="P287" s="49" t="n">
        <v>0</v>
      </c>
      <c r="Q287" s="49" t="n">
        <v>0</v>
      </c>
    </row>
    <row customHeight="true" ht="30" outlineLevel="0" r="288">
      <c r="A288" s="76" t="s"/>
      <c r="B288" s="71" t="s"/>
      <c r="C288" s="47" t="s">
        <v>14</v>
      </c>
      <c r="D288" s="54" t="n"/>
      <c r="E288" s="48" t="n">
        <f aca="false" ca="false" dt2D="false" dtr="false" t="normal">F288+G288+H288+I288+J288+K288+L288+M288+N288+O288+P288+Q288</f>
        <v>0</v>
      </c>
      <c r="F288" s="48" t="n">
        <v>0</v>
      </c>
      <c r="G288" s="48" t="n">
        <v>0</v>
      </c>
      <c r="H288" s="48" t="n">
        <v>0</v>
      </c>
      <c r="I288" s="48" t="n">
        <v>0</v>
      </c>
      <c r="J288" s="48" t="n">
        <v>0</v>
      </c>
      <c r="K288" s="48" t="n">
        <v>0</v>
      </c>
      <c r="L288" s="48" t="n">
        <v>0</v>
      </c>
      <c r="M288" s="48" t="n">
        <v>0</v>
      </c>
      <c r="N288" s="48" t="n">
        <v>0</v>
      </c>
      <c r="O288" s="49" t="n">
        <v>0</v>
      </c>
      <c r="P288" s="49" t="n">
        <v>0</v>
      </c>
      <c r="Q288" s="49" t="n">
        <v>0</v>
      </c>
    </row>
    <row customHeight="true" ht="15" outlineLevel="0" r="289">
      <c r="A289" s="76" t="s"/>
      <c r="B289" s="71" t="s"/>
      <c r="C289" s="47" t="s">
        <v>17</v>
      </c>
      <c r="D289" s="54" t="n"/>
      <c r="E289" s="48" t="n">
        <f aca="false" ca="false" dt2D="false" dtr="false" t="normal">F289+G289+H289+I289+J289+K289+L289+M289+N289+O289+P289+Q289</f>
        <v>0</v>
      </c>
      <c r="F289" s="48" t="n">
        <v>0</v>
      </c>
      <c r="G289" s="48" t="n">
        <v>0</v>
      </c>
      <c r="H289" s="48" t="n">
        <v>0</v>
      </c>
      <c r="I289" s="48" t="n">
        <v>0</v>
      </c>
      <c r="J289" s="48" t="n">
        <v>0</v>
      </c>
      <c r="K289" s="48" t="n">
        <v>0</v>
      </c>
      <c r="L289" s="48" t="n">
        <v>0</v>
      </c>
      <c r="M289" s="48" t="n">
        <v>0</v>
      </c>
      <c r="N289" s="48" t="n">
        <v>0</v>
      </c>
      <c r="O289" s="49" t="n">
        <v>0</v>
      </c>
      <c r="P289" s="49" t="n">
        <v>0</v>
      </c>
      <c r="Q289" s="49" t="n">
        <v>0</v>
      </c>
    </row>
    <row customHeight="true" ht="30" outlineLevel="0" r="290">
      <c r="A290" s="76" t="s"/>
      <c r="B290" s="71" t="s"/>
      <c r="C290" s="47" t="s">
        <v>18</v>
      </c>
      <c r="D290" s="54" t="n"/>
      <c r="E290" s="48" t="n">
        <f aca="false" ca="false" dt2D="false" dtr="false" t="normal">F290+G290+H290+I290+J290+K290+L290+M290+N290+O290+P290+Q290</f>
        <v>0</v>
      </c>
      <c r="F290" s="48" t="n">
        <v>0</v>
      </c>
      <c r="G290" s="48" t="n">
        <v>0</v>
      </c>
      <c r="H290" s="48" t="n">
        <v>0</v>
      </c>
      <c r="I290" s="48" t="n">
        <v>0</v>
      </c>
      <c r="J290" s="48" t="n">
        <v>0</v>
      </c>
      <c r="K290" s="48" t="n">
        <v>0</v>
      </c>
      <c r="L290" s="48" t="n">
        <v>0</v>
      </c>
      <c r="M290" s="48" t="n">
        <v>0</v>
      </c>
      <c r="N290" s="48" t="n">
        <v>0</v>
      </c>
      <c r="O290" s="49" t="n">
        <v>0</v>
      </c>
      <c r="P290" s="49" t="n">
        <v>0</v>
      </c>
      <c r="Q290" s="49" t="n">
        <v>0</v>
      </c>
    </row>
    <row customHeight="true" ht="30" outlineLevel="0" r="291">
      <c r="A291" s="29" t="s"/>
      <c r="B291" s="75" t="s"/>
      <c r="C291" s="47" t="s">
        <v>24</v>
      </c>
      <c r="D291" s="54" t="n"/>
      <c r="E291" s="48" t="n">
        <f aca="false" ca="false" dt2D="false" dtr="false" t="normal">F291+G291+H291+I291+J291+K291+L291+M291+N291+O291+P291+Q291</f>
        <v>0</v>
      </c>
      <c r="F291" s="48" t="n">
        <v>0</v>
      </c>
      <c r="G291" s="48" t="n">
        <v>0</v>
      </c>
      <c r="H291" s="48" t="n">
        <v>0</v>
      </c>
      <c r="I291" s="48" t="n">
        <v>0</v>
      </c>
      <c r="J291" s="48" t="n">
        <v>0</v>
      </c>
      <c r="K291" s="48" t="n">
        <v>0</v>
      </c>
      <c r="L291" s="48" t="n">
        <v>0</v>
      </c>
      <c r="M291" s="48" t="n">
        <v>0</v>
      </c>
      <c r="N291" s="48" t="n">
        <v>0</v>
      </c>
      <c r="O291" s="49" t="n">
        <v>0</v>
      </c>
      <c r="P291" s="49" t="n">
        <v>0</v>
      </c>
      <c r="Q291" s="49" t="n">
        <v>0</v>
      </c>
    </row>
    <row customHeight="true" ht="25.5" outlineLevel="0" r="292">
      <c r="A292" s="24" t="s">
        <v>91</v>
      </c>
      <c r="B292" s="68" t="s">
        <v>92</v>
      </c>
      <c r="C292" s="47" t="s">
        <v>10</v>
      </c>
      <c r="D292" s="32" t="n"/>
      <c r="E292" s="48" t="n">
        <f aca="false" ca="false" dt2D="false" dtr="false" t="normal">F292+G292+H292+I292+J292+K292+L292+M292+N292+O292+P292+Q292</f>
        <v>1362578.1221200002</v>
      </c>
      <c r="F292" s="48" t="n">
        <f aca="false" ca="false" dt2D="false" dtr="false" t="normal">F293+F294+F295+F296+F297+F299</f>
        <v>396726.59985</v>
      </c>
      <c r="G292" s="48" t="n">
        <f aca="false" ca="false" dt2D="false" dtr="false" t="normal">G293+G294+G295+G296+G297+G299</f>
        <v>491193.80607000005</v>
      </c>
      <c r="H292" s="48" t="n">
        <f aca="false" ca="false" dt2D="false" dtr="false" t="normal">H293+H294+H295+H296+H297+H299</f>
        <v>51189.74381</v>
      </c>
      <c r="I292" s="48" t="n">
        <f aca="false" ca="false" dt2D="false" dtr="false" t="normal">I293+I294+I295+I296+I297+I299</f>
        <v>117796.79317</v>
      </c>
      <c r="J292" s="48" t="n">
        <f aca="false" ca="false" dt2D="false" dtr="false" t="normal">J293+J294+J295+J296+J297+J299</f>
        <v>117551.24671</v>
      </c>
      <c r="K292" s="48" t="n">
        <f aca="false" ca="false" dt2D="false" dtr="false" t="normal">K293+K294+K295+K296+K297+K299</f>
        <v>22921.9415</v>
      </c>
      <c r="L292" s="48" t="n">
        <f aca="false" ca="false" dt2D="false" dtr="false" t="normal">L293+L294+L295+L296+L297+L299</f>
        <v>112680.39273</v>
      </c>
      <c r="M292" s="48" t="n">
        <f aca="false" ca="false" dt2D="false" dtr="false" t="normal">M293+M294+M295+M296+M297+M299</f>
        <v>9221.00873</v>
      </c>
      <c r="N292" s="48" t="n">
        <f aca="false" ca="false" dt2D="false" dtr="false" t="normal">N293+N294+N295+N296+N297+N299</f>
        <v>17886.34855</v>
      </c>
      <c r="O292" s="49" t="n">
        <f aca="false" ca="false" dt2D="false" dtr="false" t="normal">O293+O294+O295+O296+O297+O299</f>
        <v>5566.307000000001</v>
      </c>
      <c r="P292" s="49" t="n">
        <f aca="false" ca="false" dt2D="false" dtr="false" t="normal">P293+P294+P295+P296+P297+P299</f>
        <v>14329.626999999999</v>
      </c>
      <c r="Q292" s="49" t="n">
        <f aca="false" ca="false" dt2D="false" dtr="false" t="normal">Q293+Q294+Q295+Q296+Q297+Q299</f>
        <v>5514.307</v>
      </c>
    </row>
    <row customHeight="true" ht="15" outlineLevel="0" r="293">
      <c r="A293" s="76" t="s"/>
      <c r="B293" s="71" t="s"/>
      <c r="C293" s="47" t="s">
        <v>11</v>
      </c>
      <c r="D293" s="32" t="n">
        <v>814</v>
      </c>
      <c r="E293" s="48" t="n">
        <f aca="false" ca="false" dt2D="false" dtr="false" t="normal">F293+G293+H293+I293+J293+K293+L293+M293+N293+O293+P293+Q293</f>
        <v>98258.63178</v>
      </c>
      <c r="F293" s="48" t="n">
        <v>0</v>
      </c>
      <c r="G293" s="48" t="n">
        <v>0</v>
      </c>
      <c r="H293" s="48" t="n">
        <v>0</v>
      </c>
      <c r="I293" s="48" t="n">
        <v>0</v>
      </c>
      <c r="J293" s="48" t="n">
        <v>12994.95467</v>
      </c>
      <c r="K293" s="48" t="n">
        <v>1042.13437</v>
      </c>
      <c r="L293" s="48" t="n">
        <v>77689.82214</v>
      </c>
      <c r="M293" s="48" t="n">
        <v>2030.64723</v>
      </c>
      <c r="N293" s="48" t="n">
        <v>1413.25002</v>
      </c>
      <c r="O293" s="49" t="n">
        <v>1036.88071</v>
      </c>
      <c r="P293" s="49" t="n">
        <v>1036.88071</v>
      </c>
      <c r="Q293" s="49" t="n">
        <v>1014.06193</v>
      </c>
    </row>
    <row customHeight="true" ht="15" outlineLevel="0" r="294">
      <c r="A294" s="76" t="s"/>
      <c r="B294" s="71" t="s"/>
      <c r="C294" s="47" t="s">
        <v>22</v>
      </c>
      <c r="D294" s="54" t="s">
        <v>23</v>
      </c>
      <c r="E294" s="48" t="n">
        <f aca="false" ca="false" dt2D="false" dtr="false" t="normal">F294+G294+H294+I294+J294+K294+L294+M294+N294+O294+P294+Q294</f>
        <v>463385.73033999995</v>
      </c>
      <c r="F294" s="48" t="n">
        <v>49238.36985</v>
      </c>
      <c r="G294" s="48" t="n">
        <v>37748.27607</v>
      </c>
      <c r="H294" s="48" t="n">
        <v>51189.74381</v>
      </c>
      <c r="I294" s="48" t="n">
        <v>117796.79317</v>
      </c>
      <c r="J294" s="48" t="n">
        <v>104556.29204</v>
      </c>
      <c r="K294" s="48" t="n">
        <v>21879.80713</v>
      </c>
      <c r="L294" s="48" t="n">
        <v>34990.57059</v>
      </c>
      <c r="M294" s="48" t="n">
        <f aca="false" ca="false" dt2D="false" dtr="false" t="normal">7460.97968-270.61818</f>
        <v>7190.3615</v>
      </c>
      <c r="N294" s="48" t="n">
        <v>16473.09853</v>
      </c>
      <c r="O294" s="77" t="n">
        <v>4529.42629</v>
      </c>
      <c r="P294" s="49" t="n">
        <v>13292.74629</v>
      </c>
      <c r="Q294" s="77" t="n">
        <v>4500.24507</v>
      </c>
    </row>
    <row customHeight="true" ht="15" outlineLevel="0" r="295">
      <c r="A295" s="76" t="s"/>
      <c r="B295" s="71" t="s"/>
      <c r="C295" s="47" t="s">
        <v>13</v>
      </c>
      <c r="D295" s="54" t="n"/>
      <c r="E295" s="48" t="n">
        <f aca="false" ca="false" dt2D="false" dtr="false" t="normal">F295+G295+H295+I295+J295+K295+L295+M295+N295+O295+P295+Q295</f>
        <v>0</v>
      </c>
      <c r="F295" s="48" t="n">
        <v>0</v>
      </c>
      <c r="G295" s="48" t="n">
        <v>0</v>
      </c>
      <c r="H295" s="48" t="n">
        <v>0</v>
      </c>
      <c r="I295" s="48" t="n">
        <v>0</v>
      </c>
      <c r="J295" s="48" t="n">
        <v>0</v>
      </c>
      <c r="K295" s="48" t="n">
        <v>0</v>
      </c>
      <c r="L295" s="48" t="n">
        <v>0</v>
      </c>
      <c r="M295" s="48" t="n">
        <v>0</v>
      </c>
      <c r="N295" s="48" t="n">
        <v>0</v>
      </c>
      <c r="O295" s="49" t="n">
        <v>0</v>
      </c>
      <c r="P295" s="49" t="n">
        <v>0</v>
      </c>
      <c r="Q295" s="49" t="n">
        <v>0</v>
      </c>
    </row>
    <row customHeight="true" ht="30" outlineLevel="0" r="296">
      <c r="A296" s="76" t="s"/>
      <c r="B296" s="71" t="s"/>
      <c r="C296" s="47" t="s">
        <v>14</v>
      </c>
      <c r="D296" s="54" t="n"/>
      <c r="E296" s="48" t="n">
        <f aca="false" ca="false" dt2D="false" dtr="false" t="normal">F296+G296+H296+I296+J296+K296+L296+M296+N296+O296+P296+Q296</f>
        <v>800933.76</v>
      </c>
      <c r="F296" s="48" t="n">
        <v>347488.23</v>
      </c>
      <c r="G296" s="48" t="n">
        <v>453445.53</v>
      </c>
      <c r="H296" s="48" t="n">
        <v>0</v>
      </c>
      <c r="I296" s="48" t="n">
        <v>0</v>
      </c>
      <c r="J296" s="48" t="n">
        <v>0</v>
      </c>
      <c r="K296" s="48" t="n">
        <v>0</v>
      </c>
      <c r="L296" s="48" t="n">
        <v>0</v>
      </c>
      <c r="M296" s="48" t="n">
        <v>0</v>
      </c>
      <c r="N296" s="48" t="n">
        <v>0</v>
      </c>
      <c r="O296" s="49" t="n">
        <v>0</v>
      </c>
      <c r="P296" s="49" t="n">
        <v>0</v>
      </c>
      <c r="Q296" s="49" t="n">
        <v>0</v>
      </c>
    </row>
    <row customHeight="true" ht="15" outlineLevel="0" r="297">
      <c r="A297" s="76" t="s"/>
      <c r="B297" s="71" t="s"/>
      <c r="C297" s="47" t="s">
        <v>17</v>
      </c>
      <c r="D297" s="54" t="n"/>
      <c r="E297" s="48" t="n">
        <f aca="false" ca="false" dt2D="false" dtr="false" t="normal">F297+G297+H297+I297+J297+K297+L297+M297+N297+O297+P297+Q297</f>
        <v>0</v>
      </c>
      <c r="F297" s="48" t="n">
        <v>0</v>
      </c>
      <c r="G297" s="48" t="n">
        <v>0</v>
      </c>
      <c r="H297" s="48" t="n">
        <v>0</v>
      </c>
      <c r="I297" s="48" t="n">
        <v>0</v>
      </c>
      <c r="J297" s="48" t="n">
        <v>0</v>
      </c>
      <c r="K297" s="48" t="n">
        <v>0</v>
      </c>
      <c r="L297" s="48" t="n">
        <v>0</v>
      </c>
      <c r="M297" s="48" t="n">
        <v>0</v>
      </c>
      <c r="N297" s="48" t="n">
        <v>0</v>
      </c>
      <c r="O297" s="49" t="n">
        <v>0</v>
      </c>
      <c r="P297" s="49" t="n">
        <v>0</v>
      </c>
      <c r="Q297" s="49" t="n">
        <v>0</v>
      </c>
    </row>
    <row customHeight="true" ht="30" outlineLevel="0" r="298">
      <c r="A298" s="76" t="s"/>
      <c r="B298" s="71" t="s"/>
      <c r="C298" s="47" t="s">
        <v>18</v>
      </c>
      <c r="D298" s="54" t="n"/>
      <c r="E298" s="48" t="n">
        <f aca="false" ca="false" dt2D="false" dtr="false" t="normal">F298+G298+H298+I298+J298+K298+L298+M298+N298+O298+P298+Q298</f>
        <v>0</v>
      </c>
      <c r="F298" s="48" t="n">
        <v>0</v>
      </c>
      <c r="G298" s="48" t="n">
        <v>0</v>
      </c>
      <c r="H298" s="48" t="n">
        <v>0</v>
      </c>
      <c r="I298" s="48" t="n">
        <v>0</v>
      </c>
      <c r="J298" s="48" t="n">
        <v>0</v>
      </c>
      <c r="K298" s="48" t="n">
        <v>0</v>
      </c>
      <c r="L298" s="48" t="n">
        <v>0</v>
      </c>
      <c r="M298" s="48" t="n">
        <v>0</v>
      </c>
      <c r="N298" s="48" t="n">
        <v>0</v>
      </c>
      <c r="O298" s="49" t="n">
        <v>0</v>
      </c>
      <c r="P298" s="49" t="n">
        <v>0</v>
      </c>
      <c r="Q298" s="49" t="n">
        <v>0</v>
      </c>
    </row>
    <row customHeight="true" ht="30" outlineLevel="0" r="299">
      <c r="A299" s="29" t="s"/>
      <c r="B299" s="75" t="s"/>
      <c r="C299" s="47" t="s">
        <v>24</v>
      </c>
      <c r="D299" s="54" t="n"/>
      <c r="E299" s="48" t="n">
        <f aca="false" ca="false" dt2D="false" dtr="false" t="normal">F299+G299+H299+I299+J299+K299+L299+M299+N299+O299+P299+Q299</f>
        <v>0</v>
      </c>
      <c r="F299" s="48" t="n">
        <v>0</v>
      </c>
      <c r="G299" s="48" t="n">
        <v>0</v>
      </c>
      <c r="H299" s="48" t="n">
        <v>0</v>
      </c>
      <c r="I299" s="48" t="n">
        <v>0</v>
      </c>
      <c r="J299" s="48" t="n">
        <v>0</v>
      </c>
      <c r="K299" s="48" t="n">
        <v>0</v>
      </c>
      <c r="L299" s="48" t="n">
        <v>0</v>
      </c>
      <c r="M299" s="48" t="n">
        <v>0</v>
      </c>
      <c r="N299" s="48" t="n">
        <v>0</v>
      </c>
      <c r="O299" s="49" t="n">
        <v>0</v>
      </c>
      <c r="P299" s="49" t="n">
        <v>0</v>
      </c>
      <c r="Q299" s="49" t="n">
        <v>0</v>
      </c>
    </row>
    <row customHeight="true" ht="19" outlineLevel="0" r="300">
      <c r="A300" s="24" t="s">
        <v>93</v>
      </c>
      <c r="B300" s="68" t="s">
        <v>94</v>
      </c>
      <c r="C300" s="47" t="s">
        <v>10</v>
      </c>
      <c r="D300" s="32" t="n"/>
      <c r="E300" s="48" t="n">
        <f aca="false" ca="false" dt2D="false" dtr="false" t="normal">F300+G300+H300+I300+J300+K300+L300+M300+N300+O300+P300+Q300</f>
        <v>485739.68707000004</v>
      </c>
      <c r="F300" s="48" t="n">
        <f aca="false" ca="false" dt2D="false" dtr="false" t="normal">F301+F302+F303+F304+F305+F307</f>
        <v>25393.41695</v>
      </c>
      <c r="G300" s="48" t="n">
        <f aca="false" ca="false" dt2D="false" dtr="false" t="normal">G301+G302+G303+G304+G305+G307</f>
        <v>28160.53</v>
      </c>
      <c r="H300" s="48" t="n">
        <f aca="false" ca="false" dt2D="false" dtr="false" t="normal">H301+H302+H303+H304+H305+H307</f>
        <v>30571.795</v>
      </c>
      <c r="I300" s="48" t="n">
        <f aca="false" ca="false" dt2D="false" dtr="false" t="normal">I301+I302+I303+I304+I305+I307</f>
        <v>32448.437</v>
      </c>
      <c r="J300" s="48" t="n">
        <f aca="false" ca="false" dt2D="false" dtr="false" t="normal">J301+J302+J303+J304+J305+J307</f>
        <v>40827.4118</v>
      </c>
      <c r="K300" s="48" t="n">
        <f aca="false" ca="false" dt2D="false" dtr="false" t="normal">K301+K302+K303+K304+K305+K307</f>
        <v>42462.817</v>
      </c>
      <c r="L300" s="48" t="n">
        <f aca="false" ca="false" dt2D="false" dtr="false" t="normal">L301+L302+L303+L304+L305+L307</f>
        <v>44813.05726</v>
      </c>
      <c r="M300" s="48" t="n">
        <f aca="false" ca="false" dt2D="false" dtr="false" t="normal">M301+M302+M303+M304+M305+M307</f>
        <v>46154.875</v>
      </c>
      <c r="N300" s="48" t="n">
        <f aca="false" ca="false" dt2D="false" dtr="false" t="normal">N301+N302+N303+N304+N305+N307</f>
        <v>46907.13306</v>
      </c>
      <c r="O300" s="49" t="n">
        <f aca="false" ca="false" dt2D="false" dtr="false" t="normal">O301+O302+O303+O304+O305+O307</f>
        <v>48498.988</v>
      </c>
      <c r="P300" s="49" t="n">
        <f aca="false" ca="false" dt2D="false" dtr="false" t="normal">P301+P302+P303+P304+P305+P307</f>
        <v>49285.198</v>
      </c>
      <c r="Q300" s="49" t="n">
        <f aca="false" ca="false" dt2D="false" dtr="false" t="normal">Q301+Q302+Q303+Q304+Q305+Q307</f>
        <v>50216.028</v>
      </c>
    </row>
    <row customHeight="true" ht="15" outlineLevel="0" r="301">
      <c r="A301" s="76" t="s"/>
      <c r="B301" s="71" t="s"/>
      <c r="C301" s="47" t="s">
        <v>11</v>
      </c>
      <c r="D301" s="32" t="n"/>
      <c r="E301" s="48" t="n">
        <f aca="false" ca="false" dt2D="false" dtr="false" t="normal">F301+G301+H301+I301+J301+K301+L301+M301+N301+O301+P301+Q301</f>
        <v>0</v>
      </c>
      <c r="F301" s="48" t="n">
        <v>0</v>
      </c>
      <c r="G301" s="48" t="n">
        <v>0</v>
      </c>
      <c r="H301" s="48" t="n">
        <v>0</v>
      </c>
      <c r="I301" s="48" t="n">
        <v>0</v>
      </c>
      <c r="J301" s="48" t="n">
        <v>0</v>
      </c>
      <c r="K301" s="48" t="n">
        <v>0</v>
      </c>
      <c r="L301" s="48" t="n">
        <v>0</v>
      </c>
      <c r="M301" s="48" t="n">
        <v>0</v>
      </c>
      <c r="N301" s="48" t="n">
        <v>0</v>
      </c>
      <c r="O301" s="49" t="n">
        <v>0</v>
      </c>
      <c r="P301" s="49" t="n">
        <v>0</v>
      </c>
      <c r="Q301" s="49" t="n">
        <v>0</v>
      </c>
    </row>
    <row customHeight="true" ht="15" outlineLevel="0" r="302">
      <c r="A302" s="76" t="s"/>
      <c r="B302" s="71" t="s"/>
      <c r="C302" s="47" t="s">
        <v>22</v>
      </c>
      <c r="D302" s="54" t="s">
        <v>23</v>
      </c>
      <c r="E302" s="48" t="n">
        <f aca="false" ca="false" dt2D="false" dtr="false" t="normal">F302+G302+H302+I302+J302+K302+L302+M302+N302+O302+P302+Q302</f>
        <v>485739.68707000004</v>
      </c>
      <c r="F302" s="48" t="n">
        <v>25393.41695</v>
      </c>
      <c r="G302" s="48" t="n">
        <v>28160.53</v>
      </c>
      <c r="H302" s="48" t="n">
        <v>30571.795</v>
      </c>
      <c r="I302" s="48" t="n">
        <v>32448.437</v>
      </c>
      <c r="J302" s="48" t="n">
        <v>40827.4118</v>
      </c>
      <c r="K302" s="48" t="n">
        <v>42462.817</v>
      </c>
      <c r="L302" s="48" t="n">
        <v>44813.05726</v>
      </c>
      <c r="M302" s="48" t="n">
        <v>46154.875</v>
      </c>
      <c r="N302" s="48" t="n">
        <v>46907.13306</v>
      </c>
      <c r="O302" s="49" t="n">
        <v>48498.988</v>
      </c>
      <c r="P302" s="49" t="n">
        <v>49285.198</v>
      </c>
      <c r="Q302" s="49" t="n">
        <v>50216.028</v>
      </c>
    </row>
    <row customHeight="true" ht="15" outlineLevel="0" r="303">
      <c r="A303" s="76" t="s"/>
      <c r="B303" s="71" t="s"/>
      <c r="C303" s="47" t="s">
        <v>13</v>
      </c>
      <c r="D303" s="54" t="n"/>
      <c r="E303" s="48" t="n">
        <f aca="false" ca="false" dt2D="false" dtr="false" t="normal">F303+G303+H303+I303+J303+K303+L303+M303+N303+O303+P303+Q303</f>
        <v>0</v>
      </c>
      <c r="F303" s="48" t="n">
        <v>0</v>
      </c>
      <c r="G303" s="48" t="n">
        <v>0</v>
      </c>
      <c r="H303" s="48" t="n">
        <v>0</v>
      </c>
      <c r="I303" s="48" t="n">
        <v>0</v>
      </c>
      <c r="J303" s="48" t="n">
        <v>0</v>
      </c>
      <c r="K303" s="48" t="n">
        <v>0</v>
      </c>
      <c r="L303" s="48" t="n">
        <v>0</v>
      </c>
      <c r="M303" s="48" t="n">
        <v>0</v>
      </c>
      <c r="N303" s="48" t="n">
        <v>0</v>
      </c>
      <c r="O303" s="49" t="n">
        <v>0</v>
      </c>
      <c r="P303" s="49" t="n">
        <v>0</v>
      </c>
      <c r="Q303" s="49" t="n">
        <v>0</v>
      </c>
    </row>
    <row customHeight="true" ht="30" outlineLevel="0" r="304">
      <c r="A304" s="76" t="s"/>
      <c r="B304" s="71" t="s"/>
      <c r="C304" s="47" t="s">
        <v>14</v>
      </c>
      <c r="D304" s="54" t="n"/>
      <c r="E304" s="48" t="n">
        <f aca="false" ca="false" dt2D="false" dtr="false" t="normal">F304+G304+H304+I304+J304+K304+L304+M304+N304+O304+P304+Q304</f>
        <v>0</v>
      </c>
      <c r="F304" s="48" t="n">
        <v>0</v>
      </c>
      <c r="G304" s="48" t="n">
        <v>0</v>
      </c>
      <c r="H304" s="48" t="n">
        <v>0</v>
      </c>
      <c r="I304" s="48" t="n">
        <v>0</v>
      </c>
      <c r="J304" s="48" t="n">
        <v>0</v>
      </c>
      <c r="K304" s="48" t="n">
        <v>0</v>
      </c>
      <c r="L304" s="48" t="n">
        <v>0</v>
      </c>
      <c r="M304" s="48" t="n">
        <v>0</v>
      </c>
      <c r="N304" s="48" t="n">
        <v>0</v>
      </c>
      <c r="O304" s="49" t="n">
        <v>0</v>
      </c>
      <c r="P304" s="49" t="n">
        <v>0</v>
      </c>
      <c r="Q304" s="49" t="n">
        <v>0</v>
      </c>
    </row>
    <row customHeight="true" ht="15" outlineLevel="0" r="305">
      <c r="A305" s="76" t="s"/>
      <c r="B305" s="71" t="s"/>
      <c r="C305" s="47" t="s">
        <v>17</v>
      </c>
      <c r="D305" s="54" t="n"/>
      <c r="E305" s="48" t="n">
        <f aca="false" ca="false" dt2D="false" dtr="false" t="normal">F305+G305+H305+I305+J305+K305+L305+M305+N305+O305+P305+Q305</f>
        <v>0</v>
      </c>
      <c r="F305" s="48" t="n">
        <v>0</v>
      </c>
      <c r="G305" s="48" t="n">
        <v>0</v>
      </c>
      <c r="H305" s="48" t="n">
        <v>0</v>
      </c>
      <c r="I305" s="48" t="n">
        <v>0</v>
      </c>
      <c r="J305" s="48" t="n">
        <v>0</v>
      </c>
      <c r="K305" s="48" t="n">
        <v>0</v>
      </c>
      <c r="L305" s="48" t="n">
        <v>0</v>
      </c>
      <c r="M305" s="48" t="n">
        <v>0</v>
      </c>
      <c r="N305" s="48" t="n">
        <v>0</v>
      </c>
      <c r="O305" s="49" t="n">
        <v>0</v>
      </c>
      <c r="P305" s="49" t="n">
        <v>0</v>
      </c>
      <c r="Q305" s="49" t="n">
        <v>0</v>
      </c>
    </row>
    <row customHeight="true" ht="30" outlineLevel="0" r="306">
      <c r="A306" s="76" t="s"/>
      <c r="B306" s="71" t="s"/>
      <c r="C306" s="47" t="s">
        <v>18</v>
      </c>
      <c r="D306" s="54" t="n"/>
      <c r="E306" s="48" t="n">
        <f aca="false" ca="false" dt2D="false" dtr="false" t="normal">F306+G306+H306+I306+J306+K306+L306+M306+N306+O306+P306+Q306</f>
        <v>0</v>
      </c>
      <c r="F306" s="48" t="n">
        <v>0</v>
      </c>
      <c r="G306" s="48" t="n">
        <v>0</v>
      </c>
      <c r="H306" s="48" t="n">
        <v>0</v>
      </c>
      <c r="I306" s="48" t="n">
        <v>0</v>
      </c>
      <c r="J306" s="48" t="n">
        <v>0</v>
      </c>
      <c r="K306" s="48" t="n">
        <v>0</v>
      </c>
      <c r="L306" s="48" t="n">
        <v>0</v>
      </c>
      <c r="M306" s="48" t="n">
        <v>0</v>
      </c>
      <c r="N306" s="48" t="n">
        <v>0</v>
      </c>
      <c r="O306" s="49" t="n">
        <v>0</v>
      </c>
      <c r="P306" s="49" t="n">
        <v>0</v>
      </c>
      <c r="Q306" s="49" t="n">
        <v>0</v>
      </c>
    </row>
    <row customHeight="true" ht="30" outlineLevel="0" r="307">
      <c r="A307" s="29" t="s"/>
      <c r="B307" s="75" t="s"/>
      <c r="C307" s="47" t="s">
        <v>24</v>
      </c>
      <c r="D307" s="54" t="n"/>
      <c r="E307" s="48" t="n">
        <f aca="false" ca="false" dt2D="false" dtr="false" t="normal">F307+G307+H307+I307+J307+K307+L307+M307+N307+O307+P307+Q307</f>
        <v>0</v>
      </c>
      <c r="F307" s="48" t="n">
        <v>0</v>
      </c>
      <c r="G307" s="48" t="n">
        <v>0</v>
      </c>
      <c r="H307" s="48" t="n">
        <v>0</v>
      </c>
      <c r="I307" s="48" t="n">
        <v>0</v>
      </c>
      <c r="J307" s="48" t="n">
        <v>0</v>
      </c>
      <c r="K307" s="48" t="n">
        <v>0</v>
      </c>
      <c r="L307" s="48" t="n">
        <v>0</v>
      </c>
      <c r="M307" s="48" t="n">
        <v>0</v>
      </c>
      <c r="N307" s="48" t="n">
        <v>0</v>
      </c>
      <c r="O307" s="49" t="n">
        <v>0</v>
      </c>
      <c r="P307" s="49" t="n">
        <v>0</v>
      </c>
      <c r="Q307" s="49" t="n">
        <v>0</v>
      </c>
    </row>
    <row customHeight="true" ht="22.5" outlineLevel="0" r="308">
      <c r="A308" s="24" t="s">
        <v>95</v>
      </c>
      <c r="B308" s="68" t="s">
        <v>96</v>
      </c>
      <c r="C308" s="47" t="s">
        <v>10</v>
      </c>
      <c r="D308" s="32" t="n"/>
      <c r="E308" s="48" t="n">
        <f aca="false" ca="false" dt2D="false" dtr="false" t="normal">F308+G308+H308+I308+J308+K308+L308+M308+N308+O308+P308+Q308</f>
        <v>13205352.75713</v>
      </c>
      <c r="F308" s="48" t="n">
        <f aca="false" ca="false" dt2D="false" dtr="false" t="normal">F309+F310+F311+F312+F313+F315</f>
        <v>2961981.95053</v>
      </c>
      <c r="G308" s="48" t="n">
        <f aca="false" ca="false" dt2D="false" dtr="false" t="normal">G309+G310+G311+G312+G313+G315</f>
        <v>3204436.80582</v>
      </c>
      <c r="H308" s="48" t="n">
        <f aca="false" ca="false" dt2D="false" dtr="false" t="normal">H309+H310+H311+H312+H313+H315</f>
        <v>497828.04826999997</v>
      </c>
      <c r="I308" s="48" t="n">
        <f aca="false" ca="false" dt2D="false" dtr="false" t="normal">I309+I310+I311+I312+I313+I315</f>
        <v>476162.91826999997</v>
      </c>
      <c r="J308" s="48" t="n">
        <f aca="false" ca="false" dt2D="false" dtr="false" t="normal">J309+J310+J311+J312+J313+J315</f>
        <v>552274.48486</v>
      </c>
      <c r="K308" s="48" t="n">
        <f aca="false" ca="false" dt2D="false" dtr="false" t="normal">K309+K310+K311+K312+K313+K315</f>
        <v>498617.65894</v>
      </c>
      <c r="L308" s="48" t="n">
        <f aca="false" ca="false" dt2D="false" dtr="false" t="normal">L309+L310+L311+L312+L313+L315</f>
        <v>2081707.57471</v>
      </c>
      <c r="M308" s="48" t="n">
        <f aca="false" ca="false" dt2D="false" dtr="false" t="normal">M309+M310+M311+M312+M313+M315</f>
        <v>934601.7096499999</v>
      </c>
      <c r="N308" s="48" t="n">
        <f aca="false" ca="false" dt2D="false" dtr="false" t="normal">N309+N310+N311+N312+N313+N315</f>
        <v>547840.22419</v>
      </c>
      <c r="O308" s="49" t="n">
        <f aca="false" ca="false" dt2D="false" dtr="false" t="normal">O309+O310+O311+O312+O313+O315</f>
        <v>479407.37331</v>
      </c>
      <c r="P308" s="49" t="n">
        <f aca="false" ca="false" dt2D="false" dtr="false" t="normal">P309+P310+P311+P312+P313+P315</f>
        <v>482328.93185</v>
      </c>
      <c r="Q308" s="49" t="n">
        <f aca="false" ca="false" dt2D="false" dtr="false" t="normal">Q309+Q310+Q311+Q312+Q313+Q315</f>
        <v>488165.07673</v>
      </c>
    </row>
    <row customHeight="true" ht="15" outlineLevel="0" r="309">
      <c r="A309" s="76" t="s"/>
      <c r="B309" s="71" t="s"/>
      <c r="C309" s="47" t="s">
        <v>11</v>
      </c>
      <c r="D309" s="32" t="n">
        <v>814</v>
      </c>
      <c r="E309" s="48" t="n">
        <f aca="false" ca="false" dt2D="false" dtr="false" t="normal">F309+G309+H309+I309+J309+K309+L309+M309+N309+O309+P309+Q309</f>
        <v>1089981.9993700003</v>
      </c>
      <c r="F309" s="48" t="n">
        <f aca="false" ca="false" dt2D="false" dtr="false" t="normal">F317+F325</f>
        <v>0</v>
      </c>
      <c r="G309" s="48" t="n">
        <f aca="false" ca="false" dt2D="false" dtr="false" t="normal">G317+G325</f>
        <v>0</v>
      </c>
      <c r="H309" s="48" t="n">
        <f aca="false" ca="false" dt2D="false" dtr="false" t="normal">H317+H325</f>
        <v>0</v>
      </c>
      <c r="I309" s="48" t="n">
        <f aca="false" ca="false" dt2D="false" dtr="false" t="normal">I317+I325</f>
        <v>0</v>
      </c>
      <c r="J309" s="48" t="n">
        <f aca="false" ca="false" dt2D="false" dtr="false" t="normal">J317+J325</f>
        <v>286.77769</v>
      </c>
      <c r="K309" s="48" t="n">
        <f aca="false" ca="false" dt2D="false" dtr="false" t="normal">K317+K325</f>
        <v>1086.06967</v>
      </c>
      <c r="L309" s="48" t="n">
        <f aca="false" ca="false" dt2D="false" dtr="false" t="normal">L317+L325+L333</f>
        <v>943866.19096</v>
      </c>
      <c r="M309" s="48" t="n">
        <f aca="false" ca="false" dt2D="false" dtr="false" t="normal">M317+M325+M333</f>
        <v>92630.81471</v>
      </c>
      <c r="N309" s="48" t="n">
        <f aca="false" ca="false" dt2D="false" dtr="false" t="normal">N317+N325+N333</f>
        <v>48794.51311</v>
      </c>
      <c r="O309" s="49" t="n">
        <f aca="false" ca="false" dt2D="false" dtr="false" t="normal">O317+O325+O333</f>
        <v>1110.61067</v>
      </c>
      <c r="P309" s="49" t="n">
        <f aca="false" ca="false" dt2D="false" dtr="false" t="normal">P317+P325+P333</f>
        <v>1110.61067</v>
      </c>
      <c r="Q309" s="49" t="n">
        <f aca="false" ca="false" dt2D="false" dtr="false" t="normal">Q317+Q325+Q333</f>
        <v>1096.41189</v>
      </c>
      <c r="S309" s="39" t="n"/>
    </row>
    <row customHeight="true" ht="15" outlineLevel="0" r="310">
      <c r="A310" s="76" t="s"/>
      <c r="B310" s="71" t="s"/>
      <c r="C310" s="47" t="s">
        <v>22</v>
      </c>
      <c r="D310" s="54" t="s">
        <v>23</v>
      </c>
      <c r="E310" s="48" t="n">
        <f aca="false" ca="false" dt2D="false" dtr="false" t="normal">F310+G310+H310+I310+J310+K310+L310+M310+N310+O310+P310+Q310</f>
        <v>6918074.28776</v>
      </c>
      <c r="F310" s="48" t="n">
        <f aca="false" ca="false" dt2D="false" dtr="false" t="normal">F318+F326</f>
        <v>477701.99053</v>
      </c>
      <c r="G310" s="48" t="n">
        <f aca="false" ca="false" dt2D="false" dtr="false" t="normal">G318+G326</f>
        <v>491420.29582</v>
      </c>
      <c r="H310" s="48" t="n">
        <f aca="false" ca="false" dt2D="false" dtr="false" t="normal">H318+H326</f>
        <v>497828.04826999997</v>
      </c>
      <c r="I310" s="48" t="n">
        <f aca="false" ca="false" dt2D="false" dtr="false" t="normal">I318+I326</f>
        <v>476162.91826999997</v>
      </c>
      <c r="J310" s="48" t="n">
        <f aca="false" ca="false" dt2D="false" dtr="false" t="normal">J318+J326</f>
        <v>551987.70717</v>
      </c>
      <c r="K310" s="48" t="n">
        <f aca="false" ca="false" dt2D="false" dtr="false" t="normal">K318+K326</f>
        <v>497531.58927</v>
      </c>
      <c r="L310" s="48" t="n">
        <f aca="false" ca="false" dt2D="false" dtr="false" t="normal">L318+L326+L334</f>
        <v>1137841.38375</v>
      </c>
      <c r="M310" s="48" t="n">
        <f aca="false" ca="false" dt2D="false" dtr="false" t="normal">M318+M326+M334</f>
        <v>841970.8949399999</v>
      </c>
      <c r="N310" s="48" t="n">
        <f aca="false" ca="false" dt2D="false" dtr="false" t="normal">N318+N326+N334</f>
        <v>499045.71108</v>
      </c>
      <c r="O310" s="49" t="n">
        <f aca="false" ca="false" dt2D="false" dtr="false" t="normal">O318+O326+O334</f>
        <v>478296.76264</v>
      </c>
      <c r="P310" s="49" t="n">
        <f aca="false" ca="false" dt2D="false" dtr="false" t="normal">P318+P326+P334</f>
        <v>481218.32117999997</v>
      </c>
      <c r="Q310" s="49" t="n">
        <f aca="false" ca="false" dt2D="false" dtr="false" t="normal">Q318+Q326+Q334</f>
        <v>487068.66484</v>
      </c>
      <c r="R310" s="39" t="n"/>
    </row>
    <row customHeight="true" ht="15" outlineLevel="0" r="311">
      <c r="A311" s="76" t="s"/>
      <c r="B311" s="71" t="s"/>
      <c r="C311" s="47" t="s">
        <v>13</v>
      </c>
      <c r="D311" s="54" t="n"/>
      <c r="E311" s="48" t="n">
        <f aca="false" ca="false" dt2D="false" dtr="false" t="normal">F311+G311+H311+I311+J311+K311+L311+M311+N311+O311+P311+Q311</f>
        <v>0</v>
      </c>
      <c r="F311" s="48" t="n">
        <f aca="false" ca="false" dt2D="false" dtr="false" t="normal">F319+F327</f>
        <v>0</v>
      </c>
      <c r="G311" s="48" t="n">
        <f aca="false" ca="false" dt2D="false" dtr="false" t="normal">G319+G327</f>
        <v>0</v>
      </c>
      <c r="H311" s="48" t="n">
        <f aca="false" ca="false" dt2D="false" dtr="false" t="normal">H319+H327</f>
        <v>0</v>
      </c>
      <c r="I311" s="48" t="n">
        <f aca="false" ca="false" dt2D="false" dtr="false" t="normal">I319+I327</f>
        <v>0</v>
      </c>
      <c r="J311" s="48" t="n">
        <f aca="false" ca="false" dt2D="false" dtr="false" t="normal">J319+J327</f>
        <v>0</v>
      </c>
      <c r="K311" s="48" t="n">
        <f aca="false" ca="false" dt2D="false" dtr="false" t="normal">K319+K327</f>
        <v>0</v>
      </c>
      <c r="L311" s="48" t="n">
        <f aca="false" ca="false" dt2D="false" dtr="false" t="normal">L319+L327</f>
        <v>0</v>
      </c>
      <c r="M311" s="48" t="n">
        <f aca="false" ca="false" dt2D="false" dtr="false" t="normal">M319+M327</f>
        <v>0</v>
      </c>
      <c r="N311" s="48" t="n">
        <f aca="false" ca="false" dt2D="false" dtr="false" t="normal">N319+N327</f>
        <v>0</v>
      </c>
      <c r="O311" s="49" t="n">
        <f aca="false" ca="false" dt2D="false" dtr="false" t="normal">O319+O327</f>
        <v>0</v>
      </c>
      <c r="P311" s="49" t="n">
        <f aca="false" ca="false" dt2D="false" dtr="false" t="normal">P319+P327</f>
        <v>0</v>
      </c>
      <c r="Q311" s="49" t="n">
        <f aca="false" ca="false" dt2D="false" dtr="false" t="normal">Q319+Q327</f>
        <v>0</v>
      </c>
      <c r="R311" s="39" t="n"/>
    </row>
    <row customHeight="true" ht="27" outlineLevel="0" r="312">
      <c r="A312" s="76" t="s"/>
      <c r="B312" s="71" t="s"/>
      <c r="C312" s="47" t="s">
        <v>14</v>
      </c>
      <c r="D312" s="54" t="n"/>
      <c r="E312" s="48" t="n">
        <f aca="false" ca="false" dt2D="false" dtr="false" t="normal">F312+G312+H312+I312+J312+K312+L312+M312+N312+O312+P312+Q312</f>
        <v>5197296.47</v>
      </c>
      <c r="F312" s="48" t="n">
        <f aca="false" ca="false" dt2D="false" dtr="false" t="normal">F320+F328</f>
        <v>2484279.96</v>
      </c>
      <c r="G312" s="48" t="n">
        <f aca="false" ca="false" dt2D="false" dtr="false" t="normal">G320+G328</f>
        <v>2713016.51</v>
      </c>
      <c r="H312" s="48" t="n">
        <f aca="false" ca="false" dt2D="false" dtr="false" t="normal">H320+H328</f>
        <v>0</v>
      </c>
      <c r="I312" s="48" t="n">
        <f aca="false" ca="false" dt2D="false" dtr="false" t="normal">I320+I328</f>
        <v>0</v>
      </c>
      <c r="J312" s="48" t="n">
        <f aca="false" ca="false" dt2D="false" dtr="false" t="normal">J320+J328</f>
        <v>0</v>
      </c>
      <c r="K312" s="48" t="n">
        <f aca="false" ca="false" dt2D="false" dtr="false" t="normal">K320+K328</f>
        <v>0</v>
      </c>
      <c r="L312" s="48" t="n">
        <f aca="false" ca="false" dt2D="false" dtr="false" t="normal">L320+L328</f>
        <v>0</v>
      </c>
      <c r="M312" s="48" t="n">
        <f aca="false" ca="false" dt2D="false" dtr="false" t="normal">M320+M328</f>
        <v>0</v>
      </c>
      <c r="N312" s="48" t="n">
        <f aca="false" ca="false" dt2D="false" dtr="false" t="normal">N320+N328</f>
        <v>0</v>
      </c>
      <c r="O312" s="49" t="n">
        <f aca="false" ca="false" dt2D="false" dtr="false" t="normal">O320+O328</f>
        <v>0</v>
      </c>
      <c r="P312" s="49" t="n">
        <f aca="false" ca="false" dt2D="false" dtr="false" t="normal">P320+P328</f>
        <v>0</v>
      </c>
      <c r="Q312" s="49" t="n">
        <f aca="false" ca="false" dt2D="false" dtr="false" t="normal">Q320+Q328</f>
        <v>0</v>
      </c>
    </row>
    <row customHeight="true" ht="15" outlineLevel="0" r="313">
      <c r="A313" s="76" t="s"/>
      <c r="B313" s="71" t="s"/>
      <c r="C313" s="47" t="s">
        <v>17</v>
      </c>
      <c r="D313" s="54" t="n"/>
      <c r="E313" s="48" t="n">
        <f aca="false" ca="false" dt2D="false" dtr="false" t="normal">F313+G313+H313+I313+J313+K313+L313+M313+N313+O313+P313+Q313</f>
        <v>0</v>
      </c>
      <c r="F313" s="48" t="n">
        <f aca="false" ca="false" dt2D="false" dtr="false" t="normal">F321+F329</f>
        <v>0</v>
      </c>
      <c r="G313" s="48" t="n">
        <f aca="false" ca="false" dt2D="false" dtr="false" t="normal">G321+G329</f>
        <v>0</v>
      </c>
      <c r="H313" s="48" t="n">
        <f aca="false" ca="false" dt2D="false" dtr="false" t="normal">H321+H329</f>
        <v>0</v>
      </c>
      <c r="I313" s="48" t="n">
        <f aca="false" ca="false" dt2D="false" dtr="false" t="normal">I321+I329</f>
        <v>0</v>
      </c>
      <c r="J313" s="48" t="n">
        <f aca="false" ca="false" dt2D="false" dtr="false" t="normal">J321+J329</f>
        <v>0</v>
      </c>
      <c r="K313" s="48" t="n">
        <f aca="false" ca="false" dt2D="false" dtr="false" t="normal">K321+K329</f>
        <v>0</v>
      </c>
      <c r="L313" s="48" t="n">
        <f aca="false" ca="false" dt2D="false" dtr="false" t="normal">L321+L329</f>
        <v>0</v>
      </c>
      <c r="M313" s="48" t="n">
        <f aca="false" ca="false" dt2D="false" dtr="false" t="normal">M321+M329</f>
        <v>0</v>
      </c>
      <c r="N313" s="48" t="n">
        <f aca="false" ca="false" dt2D="false" dtr="false" t="normal">N321+N329</f>
        <v>0</v>
      </c>
      <c r="O313" s="49" t="n">
        <f aca="false" ca="false" dt2D="false" dtr="false" t="normal">O321+O329</f>
        <v>0</v>
      </c>
      <c r="P313" s="49" t="n">
        <f aca="false" ca="false" dt2D="false" dtr="false" t="normal">P321+P329</f>
        <v>0</v>
      </c>
      <c r="Q313" s="49" t="n">
        <f aca="false" ca="false" dt2D="false" dtr="false" t="normal">Q321+Q329</f>
        <v>0</v>
      </c>
    </row>
    <row customHeight="true" ht="28" outlineLevel="0" r="314">
      <c r="A314" s="76" t="s"/>
      <c r="B314" s="71" t="s"/>
      <c r="C314" s="47" t="s">
        <v>18</v>
      </c>
      <c r="D314" s="54" t="n"/>
      <c r="E314" s="48" t="n">
        <f aca="false" ca="false" dt2D="false" dtr="false" t="normal">F314+G314+H314+I314+J314+K314+L314+M314+N314+O314+P314+Q314</f>
        <v>0</v>
      </c>
      <c r="F314" s="48" t="n">
        <f aca="false" ca="false" dt2D="false" dtr="false" t="normal">F322+F330</f>
        <v>0</v>
      </c>
      <c r="G314" s="48" t="n">
        <f aca="false" ca="false" dt2D="false" dtr="false" t="normal">G322+G330</f>
        <v>0</v>
      </c>
      <c r="H314" s="48" t="n">
        <f aca="false" ca="false" dt2D="false" dtr="false" t="normal">H322+H330</f>
        <v>0</v>
      </c>
      <c r="I314" s="48" t="n">
        <f aca="false" ca="false" dt2D="false" dtr="false" t="normal">I322+I330</f>
        <v>0</v>
      </c>
      <c r="J314" s="48" t="n">
        <f aca="false" ca="false" dt2D="false" dtr="false" t="normal">J322+J330</f>
        <v>0</v>
      </c>
      <c r="K314" s="48" t="n">
        <f aca="false" ca="false" dt2D="false" dtr="false" t="normal">K322+K330</f>
        <v>0</v>
      </c>
      <c r="L314" s="48" t="n">
        <f aca="false" ca="false" dt2D="false" dtr="false" t="normal">L322+L330</f>
        <v>0</v>
      </c>
      <c r="M314" s="48" t="n">
        <f aca="false" ca="false" dt2D="false" dtr="false" t="normal">M322+M330</f>
        <v>0</v>
      </c>
      <c r="N314" s="48" t="n">
        <f aca="false" ca="false" dt2D="false" dtr="false" t="normal">N322+N330</f>
        <v>0</v>
      </c>
      <c r="O314" s="49" t="n">
        <f aca="false" ca="false" dt2D="false" dtr="false" t="normal">O322+O330</f>
        <v>0</v>
      </c>
      <c r="P314" s="49" t="n">
        <f aca="false" ca="false" dt2D="false" dtr="false" t="normal">P322+P330</f>
        <v>0</v>
      </c>
      <c r="Q314" s="49" t="n">
        <f aca="false" ca="false" dt2D="false" dtr="false" t="normal">Q322+Q330</f>
        <v>0</v>
      </c>
    </row>
    <row customHeight="true" ht="30" outlineLevel="0" r="315">
      <c r="A315" s="29" t="s"/>
      <c r="B315" s="75" t="s"/>
      <c r="C315" s="47" t="s">
        <v>24</v>
      </c>
      <c r="D315" s="54" t="n"/>
      <c r="E315" s="48" t="n">
        <f aca="false" ca="false" dt2D="false" dtr="false" t="normal">F315+G315+H315+I315+J315+K315+L315+M315+N315+O315+P315+Q315</f>
        <v>0</v>
      </c>
      <c r="F315" s="48" t="n">
        <f aca="false" ca="false" dt2D="false" dtr="false" t="normal">F323+F331</f>
        <v>0</v>
      </c>
      <c r="G315" s="48" t="n">
        <f aca="false" ca="false" dt2D="false" dtr="false" t="normal">G323+G331</f>
        <v>0</v>
      </c>
      <c r="H315" s="48" t="n">
        <f aca="false" ca="false" dt2D="false" dtr="false" t="normal">H323+H331</f>
        <v>0</v>
      </c>
      <c r="I315" s="48" t="n">
        <f aca="false" ca="false" dt2D="false" dtr="false" t="normal">I323+I331</f>
        <v>0</v>
      </c>
      <c r="J315" s="48" t="n">
        <f aca="false" ca="false" dt2D="false" dtr="false" t="normal">J323+J331</f>
        <v>0</v>
      </c>
      <c r="K315" s="48" t="n">
        <f aca="false" ca="false" dt2D="false" dtr="false" t="normal">K323+K331</f>
        <v>0</v>
      </c>
      <c r="L315" s="48" t="n">
        <f aca="false" ca="false" dt2D="false" dtr="false" t="normal">L323+L331</f>
        <v>0</v>
      </c>
      <c r="M315" s="48" t="n">
        <f aca="false" ca="false" dt2D="false" dtr="false" t="normal">M323+M331</f>
        <v>0</v>
      </c>
      <c r="N315" s="48" t="n">
        <f aca="false" ca="false" dt2D="false" dtr="false" t="normal">N323+N331</f>
        <v>0</v>
      </c>
      <c r="O315" s="49" t="n">
        <f aca="false" ca="false" dt2D="false" dtr="false" t="normal">O323+O331</f>
        <v>0</v>
      </c>
      <c r="P315" s="49" t="n">
        <f aca="false" ca="false" dt2D="false" dtr="false" t="normal">P323+P331</f>
        <v>0</v>
      </c>
      <c r="Q315" s="49" t="n">
        <f aca="false" ca="false" dt2D="false" dtr="false" t="normal">Q323+Q331</f>
        <v>0</v>
      </c>
    </row>
    <row customHeight="true" ht="21.6499996185303" outlineLevel="0" r="316">
      <c r="A316" s="24" t="s">
        <v>97</v>
      </c>
      <c r="B316" s="68" t="s">
        <v>98</v>
      </c>
      <c r="C316" s="47" t="s">
        <v>10</v>
      </c>
      <c r="D316" s="32" t="n"/>
      <c r="E316" s="48" t="n">
        <f aca="false" ca="false" dt2D="false" dtr="false" t="normal">F316+G316+H316+I316+J316+K316+L316+M316+N316+O316+P316+Q316</f>
        <v>10790378.36831</v>
      </c>
      <c r="F316" s="48" t="n">
        <f aca="false" ca="false" dt2D="false" dtr="false" t="normal">F317+F318+F319+F320+F321+F323</f>
        <v>2924917.19359</v>
      </c>
      <c r="G316" s="48" t="n">
        <f aca="false" ca="false" dt2D="false" dtr="false" t="normal">G317+G318+G319+G320+G321+G323</f>
        <v>3159944.70582</v>
      </c>
      <c r="H316" s="48" t="n">
        <f aca="false" ca="false" dt2D="false" dtr="false" t="normal">H317+H318+H319+H320+H321+H323</f>
        <v>441179.47994</v>
      </c>
      <c r="I316" s="48" t="n">
        <f aca="false" ca="false" dt2D="false" dtr="false" t="normal">I317+I318+I319+I320+I321+I323</f>
        <v>426606.81827</v>
      </c>
      <c r="J316" s="48" t="n">
        <f aca="false" ca="false" dt2D="false" dtr="false" t="normal">J317+J318+J319+J320+J321+J323</f>
        <v>490642.08486</v>
      </c>
      <c r="K316" s="48" t="n">
        <f aca="false" ca="false" dt2D="false" dtr="false" t="normal">K317+K318+K319+K320+K321+K323</f>
        <v>440083.95894</v>
      </c>
      <c r="L316" s="48" t="n">
        <f aca="false" ca="false" dt2D="false" dtr="false" t="normal">L317+L318+L319+L320+L321+L323</f>
        <v>481407.32619</v>
      </c>
      <c r="M316" s="48" t="n">
        <f aca="false" ca="false" dt2D="false" dtr="false" t="normal">M317+M318+M319+M320+M321+M323</f>
        <v>743172.21284</v>
      </c>
      <c r="N316" s="48" t="n">
        <f aca="false" ca="false" dt2D="false" dtr="false" t="normal">N317+N318+N319+N320+N321+N323</f>
        <v>450354.69009</v>
      </c>
      <c r="O316" s="49" t="n">
        <v>404039.31023</v>
      </c>
      <c r="P316" s="49" t="n">
        <v>411088.51277</v>
      </c>
      <c r="Q316" s="49" t="n">
        <v>416942.07477</v>
      </c>
    </row>
    <row customHeight="true" ht="15" outlineLevel="0" r="317">
      <c r="A317" s="76" t="s"/>
      <c r="B317" s="71" t="s"/>
      <c r="C317" s="47" t="s">
        <v>11</v>
      </c>
      <c r="D317" s="48" t="s">
        <v>23</v>
      </c>
      <c r="E317" s="48" t="n">
        <f aca="false" ca="false" dt2D="false" dtr="false" t="normal">F317+G317+H317+I317+J317+K317+L317+M317+N317+O317+P317+Q317</f>
        <v>117853.45929</v>
      </c>
      <c r="F317" s="48" t="n">
        <v>0</v>
      </c>
      <c r="G317" s="48" t="n">
        <v>0</v>
      </c>
      <c r="H317" s="48" t="n">
        <v>0</v>
      </c>
      <c r="I317" s="48" t="n">
        <v>0</v>
      </c>
      <c r="J317" s="48" t="n">
        <v>286.77769</v>
      </c>
      <c r="K317" s="48" t="n">
        <v>1086.06967</v>
      </c>
      <c r="L317" s="48" t="n">
        <v>30035.647</v>
      </c>
      <c r="M317" s="48" t="n">
        <v>38260.81859</v>
      </c>
      <c r="N317" s="48" t="n">
        <v>44866.51311</v>
      </c>
      <c r="O317" s="77" t="n">
        <v>1110.61067</v>
      </c>
      <c r="P317" s="77" t="n">
        <v>1110.61067</v>
      </c>
      <c r="Q317" s="77" t="n">
        <v>1096.41189</v>
      </c>
    </row>
    <row customHeight="true" ht="15" outlineLevel="0" r="318">
      <c r="A318" s="76" t="s"/>
      <c r="B318" s="71" t="s"/>
      <c r="C318" s="47" t="s">
        <v>22</v>
      </c>
      <c r="D318" s="54" t="s">
        <v>23</v>
      </c>
      <c r="E318" s="48" t="n">
        <f aca="false" ca="false" dt2D="false" dtr="false" t="normal">F318+G318+H318+I318+J318+K318+L318+M318+N318+O318+P318+Q318</f>
        <v>5448964.05314</v>
      </c>
      <c r="F318" s="48" t="n">
        <v>440637.23359</v>
      </c>
      <c r="G318" s="48" t="n">
        <v>446928.19582</v>
      </c>
      <c r="H318" s="48" t="n">
        <v>441179.47994</v>
      </c>
      <c r="I318" s="48" t="n">
        <v>426606.81827</v>
      </c>
      <c r="J318" s="48" t="n">
        <v>490355.30717</v>
      </c>
      <c r="K318" s="48" t="n">
        <v>438997.88927</v>
      </c>
      <c r="L318" s="48" t="n">
        <v>451371.67919</v>
      </c>
      <c r="M318" s="48" t="n">
        <v>704911.39425</v>
      </c>
      <c r="N318" s="48" t="n">
        <v>405488.17698</v>
      </c>
      <c r="O318" s="49" t="n">
        <v>396931.47264</v>
      </c>
      <c r="P318" s="49" t="n">
        <v>399853.03118</v>
      </c>
      <c r="Q318" s="49" t="n">
        <v>405703.37484</v>
      </c>
      <c r="R318" s="39" t="n"/>
    </row>
    <row customHeight="true" ht="15" outlineLevel="0" r="319">
      <c r="A319" s="76" t="s"/>
      <c r="B319" s="71" t="s"/>
      <c r="C319" s="47" t="s">
        <v>13</v>
      </c>
      <c r="D319" s="54" t="n"/>
      <c r="E319" s="48" t="n">
        <f aca="false" ca="false" dt2D="false" dtr="false" t="normal">F319+G319+H319+I319+J319+K319+L319+M319+N319+O319+P319+Q319</f>
        <v>0</v>
      </c>
      <c r="F319" s="48" t="n">
        <v>0</v>
      </c>
      <c r="G319" s="48" t="n">
        <v>0</v>
      </c>
      <c r="H319" s="48" t="n">
        <v>0</v>
      </c>
      <c r="I319" s="48" t="n">
        <v>0</v>
      </c>
      <c r="J319" s="48" t="n">
        <v>0</v>
      </c>
      <c r="K319" s="48" t="n">
        <v>0</v>
      </c>
      <c r="L319" s="48" t="n">
        <v>0</v>
      </c>
      <c r="M319" s="48" t="n">
        <v>0</v>
      </c>
      <c r="N319" s="48" t="n">
        <v>0</v>
      </c>
      <c r="O319" s="49" t="n">
        <v>0</v>
      </c>
      <c r="P319" s="49" t="n">
        <v>0</v>
      </c>
      <c r="Q319" s="49" t="n">
        <v>0</v>
      </c>
    </row>
    <row customHeight="true" ht="30" outlineLevel="0" r="320">
      <c r="A320" s="76" t="s"/>
      <c r="B320" s="71" t="s"/>
      <c r="C320" s="47" t="s">
        <v>14</v>
      </c>
      <c r="D320" s="54" t="n"/>
      <c r="E320" s="48" t="n">
        <f aca="false" ca="false" dt2D="false" dtr="false" t="normal">F320+G320+H320+I320+J320+K320+L320+M320+N320+O320+P320+Q320</f>
        <v>5197296.47</v>
      </c>
      <c r="F320" s="48" t="n">
        <v>2484279.96</v>
      </c>
      <c r="G320" s="48" t="n">
        <v>2713016.51</v>
      </c>
      <c r="H320" s="48" t="n">
        <v>0</v>
      </c>
      <c r="I320" s="48" t="n">
        <v>0</v>
      </c>
      <c r="J320" s="48" t="n">
        <v>0</v>
      </c>
      <c r="K320" s="48" t="n">
        <v>0</v>
      </c>
      <c r="L320" s="48" t="n">
        <v>0</v>
      </c>
      <c r="M320" s="48" t="n">
        <v>0</v>
      </c>
      <c r="N320" s="48" t="n">
        <v>0</v>
      </c>
      <c r="O320" s="49" t="n">
        <v>0</v>
      </c>
      <c r="P320" s="49" t="n">
        <v>0</v>
      </c>
      <c r="Q320" s="49" t="n">
        <v>0</v>
      </c>
    </row>
    <row customHeight="true" ht="15" outlineLevel="0" r="321">
      <c r="A321" s="76" t="s"/>
      <c r="B321" s="71" t="s"/>
      <c r="C321" s="47" t="s">
        <v>17</v>
      </c>
      <c r="D321" s="54" t="n"/>
      <c r="E321" s="48" t="n">
        <f aca="false" ca="false" dt2D="false" dtr="false" t="normal">F321+G321+H321+I321+J321+K321+L321+M321+N321+O321+P321+Q321</f>
        <v>0</v>
      </c>
      <c r="F321" s="48" t="n">
        <v>0</v>
      </c>
      <c r="G321" s="48" t="n">
        <v>0</v>
      </c>
      <c r="H321" s="48" t="n">
        <v>0</v>
      </c>
      <c r="I321" s="48" t="n">
        <v>0</v>
      </c>
      <c r="J321" s="48" t="n">
        <v>0</v>
      </c>
      <c r="K321" s="48" t="n">
        <v>0</v>
      </c>
      <c r="L321" s="48" t="n">
        <v>0</v>
      </c>
      <c r="M321" s="48" t="n">
        <v>0</v>
      </c>
      <c r="N321" s="48" t="n">
        <v>0</v>
      </c>
      <c r="O321" s="49" t="n">
        <v>0</v>
      </c>
      <c r="P321" s="49" t="n">
        <v>0</v>
      </c>
      <c r="Q321" s="49" t="n">
        <v>0</v>
      </c>
    </row>
    <row customHeight="true" ht="30" outlineLevel="0" r="322">
      <c r="A322" s="76" t="s"/>
      <c r="B322" s="71" t="s"/>
      <c r="C322" s="47" t="s">
        <v>18</v>
      </c>
      <c r="D322" s="54" t="n"/>
      <c r="E322" s="48" t="n">
        <f aca="false" ca="false" dt2D="false" dtr="false" t="normal">F322+G322+H322+I322+J322+K322+L322+M322+N322+O322+P322+Q322</f>
        <v>0</v>
      </c>
      <c r="F322" s="48" t="n">
        <v>0</v>
      </c>
      <c r="G322" s="48" t="n">
        <v>0</v>
      </c>
      <c r="H322" s="48" t="n">
        <v>0</v>
      </c>
      <c r="I322" s="48" t="n">
        <v>0</v>
      </c>
      <c r="J322" s="48" t="n">
        <v>0</v>
      </c>
      <c r="K322" s="48" t="n">
        <v>0</v>
      </c>
      <c r="L322" s="48" t="n">
        <v>0</v>
      </c>
      <c r="M322" s="48" t="n">
        <v>0</v>
      </c>
      <c r="N322" s="48" t="n">
        <v>0</v>
      </c>
      <c r="O322" s="49" t="n">
        <v>0</v>
      </c>
      <c r="P322" s="49" t="n">
        <v>0</v>
      </c>
      <c r="Q322" s="49" t="n">
        <v>0</v>
      </c>
    </row>
    <row customHeight="true" ht="30" outlineLevel="0" r="323">
      <c r="A323" s="29" t="s"/>
      <c r="B323" s="75" t="s"/>
      <c r="C323" s="47" t="s">
        <v>24</v>
      </c>
      <c r="D323" s="54" t="n"/>
      <c r="E323" s="48" t="n">
        <f aca="false" ca="false" dt2D="false" dtr="false" t="normal">F323+G323+H323+I323+J323+K323+L323+M323+N323+O323+P323+Q323</f>
        <v>0</v>
      </c>
      <c r="F323" s="48" t="n">
        <v>0</v>
      </c>
      <c r="G323" s="48" t="n">
        <v>0</v>
      </c>
      <c r="H323" s="48" t="n">
        <v>0</v>
      </c>
      <c r="I323" s="48" t="n">
        <v>0</v>
      </c>
      <c r="J323" s="48" t="n">
        <v>0</v>
      </c>
      <c r="K323" s="48" t="n">
        <v>0</v>
      </c>
      <c r="L323" s="48" t="n">
        <v>0</v>
      </c>
      <c r="M323" s="48" t="n">
        <v>0</v>
      </c>
      <c r="N323" s="48" t="n">
        <v>0</v>
      </c>
      <c r="O323" s="49" t="n">
        <v>0</v>
      </c>
      <c r="P323" s="49" t="n">
        <v>0</v>
      </c>
      <c r="Q323" s="49" t="n">
        <v>0</v>
      </c>
    </row>
    <row customHeight="true" ht="20" outlineLevel="0" r="324">
      <c r="A324" s="24" t="s">
        <v>99</v>
      </c>
      <c r="B324" s="68" t="s">
        <v>100</v>
      </c>
      <c r="C324" s="47" t="s">
        <v>10</v>
      </c>
      <c r="D324" s="32" t="n"/>
      <c r="E324" s="48" t="n">
        <f aca="false" ca="false" dt2D="false" dtr="false" t="normal">F324+G324+H324+I324+J324+K324+L324+M324+N324+O324+P324+Q324</f>
        <v>769201.7752700001</v>
      </c>
      <c r="F324" s="48" t="n">
        <f aca="false" ca="false" dt2D="false" dtr="false" t="normal">F325+F326+F327+F328+F329+F331</f>
        <v>37064.75694</v>
      </c>
      <c r="G324" s="48" t="n">
        <f aca="false" ca="false" dt2D="false" dtr="false" t="normal">G325+G326+G327+G328+G329+G331</f>
        <v>44492.1</v>
      </c>
      <c r="H324" s="48" t="n">
        <f aca="false" ca="false" dt2D="false" dtr="false" t="normal">H325+H326+H327+H328+H329+H331</f>
        <v>56648.56833</v>
      </c>
      <c r="I324" s="48" t="n">
        <f aca="false" ca="false" dt2D="false" dtr="false" t="normal">I325+I326+I327+I328+I329+I331</f>
        <v>49556.1</v>
      </c>
      <c r="J324" s="48" t="n">
        <f aca="false" ca="false" dt2D="false" dtr="false" t="normal">J325+J326+J327+J328+J329+J331</f>
        <v>61632.4</v>
      </c>
      <c r="K324" s="48" t="n">
        <f aca="false" ca="false" dt2D="false" dtr="false" t="normal">K325+K326+K327+K328+K329+K331</f>
        <v>58533.7</v>
      </c>
      <c r="L324" s="48" t="n">
        <f aca="false" ca="false" dt2D="false" dtr="false" t="normal">L325+L326+L327+L328+L329+L331</f>
        <v>67769.468</v>
      </c>
      <c r="M324" s="48" t="n">
        <f aca="false" ca="false" dt2D="false" dtr="false" t="normal">M325+M326+M327+M328+M329+M331</f>
        <v>77917.712</v>
      </c>
      <c r="N324" s="48" t="n">
        <f aca="false" ca="false" dt2D="false" dtr="false" t="normal">N325+N326+N327+N328+N329+N331</f>
        <v>71491.1</v>
      </c>
      <c r="O324" s="49" t="n">
        <f aca="false" ca="false" dt2D="false" dtr="false" t="normal">O325+O326+O327+O328+O329+O331</f>
        <v>81365.29</v>
      </c>
      <c r="P324" s="49" t="n">
        <f aca="false" ca="false" dt2D="false" dtr="false" t="normal">P325+P326+P327+P328+P329+P331</f>
        <v>81365.29</v>
      </c>
      <c r="Q324" s="49" t="n">
        <f aca="false" ca="false" dt2D="false" dtr="false" t="normal">Q325+Q326+Q327+Q328+Q329+Q331</f>
        <v>81365.29</v>
      </c>
    </row>
    <row customHeight="true" ht="18" outlineLevel="0" r="325">
      <c r="A325" s="76" t="s"/>
      <c r="B325" s="71" t="s"/>
      <c r="C325" s="47" t="s">
        <v>11</v>
      </c>
      <c r="D325" s="32" t="n"/>
      <c r="E325" s="48" t="n">
        <f aca="false" ca="false" dt2D="false" dtr="false" t="normal">F325+G325+H325+I325+J325+K325+L325+M325+N325+O325+P325+Q325</f>
        <v>0</v>
      </c>
      <c r="F325" s="48" t="n">
        <v>0</v>
      </c>
      <c r="G325" s="48" t="n">
        <v>0</v>
      </c>
      <c r="H325" s="48" t="n">
        <v>0</v>
      </c>
      <c r="I325" s="48" t="n">
        <v>0</v>
      </c>
      <c r="J325" s="48" t="n">
        <v>0</v>
      </c>
      <c r="K325" s="48" t="n">
        <v>0</v>
      </c>
      <c r="L325" s="48" t="n">
        <v>0</v>
      </c>
      <c r="M325" s="48" t="n">
        <v>0</v>
      </c>
      <c r="N325" s="48" t="n">
        <v>0</v>
      </c>
      <c r="O325" s="49" t="n">
        <v>0</v>
      </c>
      <c r="P325" s="49" t="n">
        <v>0</v>
      </c>
      <c r="Q325" s="49" t="n">
        <v>0</v>
      </c>
    </row>
    <row customHeight="true" ht="17" outlineLevel="0" r="326">
      <c r="A326" s="76" t="s"/>
      <c r="B326" s="71" t="s"/>
      <c r="C326" s="47" t="s">
        <v>22</v>
      </c>
      <c r="D326" s="54" t="s">
        <v>23</v>
      </c>
      <c r="E326" s="48" t="n">
        <f aca="false" ca="false" dt2D="false" dtr="false" t="normal">F326+G326+H326+I326+J326+K326+L326+M326+N326+O326+P326+Q326</f>
        <v>769201.7752700001</v>
      </c>
      <c r="F326" s="48" t="n">
        <v>37064.75694</v>
      </c>
      <c r="G326" s="48" t="n">
        <v>44492.1</v>
      </c>
      <c r="H326" s="48" t="n">
        <v>56648.56833</v>
      </c>
      <c r="I326" s="48" t="n">
        <v>49556.1</v>
      </c>
      <c r="J326" s="48" t="n">
        <v>61632.4</v>
      </c>
      <c r="K326" s="48" t="n">
        <v>58533.7</v>
      </c>
      <c r="L326" s="48" t="n">
        <v>67769.468</v>
      </c>
      <c r="M326" s="48" t="n">
        <f aca="false" ca="false" dt2D="false" dtr="false" t="normal">76477.712+1440</f>
        <v>77917.712</v>
      </c>
      <c r="N326" s="48" t="n">
        <v>71491.1</v>
      </c>
      <c r="O326" s="49" t="n">
        <v>81365.29</v>
      </c>
      <c r="P326" s="49" t="n">
        <v>81365.29</v>
      </c>
      <c r="Q326" s="49" t="n">
        <v>81365.29</v>
      </c>
    </row>
    <row customHeight="true" ht="15" outlineLevel="0" r="327">
      <c r="A327" s="76" t="s"/>
      <c r="B327" s="71" t="s"/>
      <c r="C327" s="47" t="s">
        <v>13</v>
      </c>
      <c r="D327" s="54" t="n"/>
      <c r="E327" s="48" t="n">
        <f aca="false" ca="false" dt2D="false" dtr="false" t="normal">F327+G327+H327+I327+J327+K327+L327+M327+N327+O327+P327+Q327</f>
        <v>0</v>
      </c>
      <c r="F327" s="48" t="n">
        <v>0</v>
      </c>
      <c r="G327" s="48" t="n">
        <v>0</v>
      </c>
      <c r="H327" s="48" t="n">
        <v>0</v>
      </c>
      <c r="I327" s="48" t="n">
        <v>0</v>
      </c>
      <c r="J327" s="48" t="n">
        <v>0</v>
      </c>
      <c r="K327" s="48" t="n">
        <v>0</v>
      </c>
      <c r="L327" s="48" t="n">
        <v>0</v>
      </c>
      <c r="M327" s="48" t="n">
        <v>0</v>
      </c>
      <c r="N327" s="48" t="n">
        <v>0</v>
      </c>
      <c r="O327" s="49" t="n">
        <v>0</v>
      </c>
      <c r="P327" s="49" t="n">
        <v>0</v>
      </c>
      <c r="Q327" s="49" t="n">
        <v>0</v>
      </c>
    </row>
    <row customHeight="true" ht="30" outlineLevel="0" r="328">
      <c r="A328" s="76" t="s"/>
      <c r="B328" s="71" t="s"/>
      <c r="C328" s="47" t="s">
        <v>14</v>
      </c>
      <c r="D328" s="54" t="n"/>
      <c r="E328" s="48" t="n">
        <f aca="false" ca="false" dt2D="false" dtr="false" t="normal">F328+G328+H328+I328+J328+K328+L328+M328+N328+O328+P328+Q328</f>
        <v>0</v>
      </c>
      <c r="F328" s="48" t="n">
        <v>0</v>
      </c>
      <c r="G328" s="48" t="n">
        <v>0</v>
      </c>
      <c r="H328" s="48" t="n">
        <v>0</v>
      </c>
      <c r="I328" s="48" t="n">
        <v>0</v>
      </c>
      <c r="J328" s="48" t="n">
        <v>0</v>
      </c>
      <c r="K328" s="48" t="n">
        <v>0</v>
      </c>
      <c r="L328" s="48" t="n">
        <v>0</v>
      </c>
      <c r="M328" s="48" t="n">
        <v>0</v>
      </c>
      <c r="N328" s="48" t="n">
        <v>0</v>
      </c>
      <c r="O328" s="49" t="n">
        <v>0</v>
      </c>
      <c r="P328" s="49" t="n">
        <v>0</v>
      </c>
      <c r="Q328" s="49" t="n">
        <v>0</v>
      </c>
    </row>
    <row customHeight="true" ht="15" outlineLevel="0" r="329">
      <c r="A329" s="76" t="s"/>
      <c r="B329" s="71" t="s"/>
      <c r="C329" s="47" t="s">
        <v>17</v>
      </c>
      <c r="D329" s="54" t="n"/>
      <c r="E329" s="48" t="n">
        <f aca="false" ca="false" dt2D="false" dtr="false" t="normal">F329+G329+H329+I329+J329+K329+L329+M329+N329+O329+P329+Q329</f>
        <v>0</v>
      </c>
      <c r="F329" s="48" t="n">
        <v>0</v>
      </c>
      <c r="G329" s="48" t="n">
        <v>0</v>
      </c>
      <c r="H329" s="48" t="n">
        <v>0</v>
      </c>
      <c r="I329" s="48" t="n">
        <v>0</v>
      </c>
      <c r="J329" s="48" t="n">
        <v>0</v>
      </c>
      <c r="K329" s="48" t="n">
        <v>0</v>
      </c>
      <c r="L329" s="48" t="n">
        <v>0</v>
      </c>
      <c r="M329" s="48" t="n">
        <v>0</v>
      </c>
      <c r="N329" s="48" t="n">
        <v>0</v>
      </c>
      <c r="O329" s="49" t="n">
        <v>0</v>
      </c>
      <c r="P329" s="49" t="n">
        <v>0</v>
      </c>
      <c r="Q329" s="49" t="n">
        <v>0</v>
      </c>
    </row>
    <row customHeight="true" ht="30" outlineLevel="0" r="330">
      <c r="A330" s="76" t="s"/>
      <c r="B330" s="71" t="s"/>
      <c r="C330" s="47" t="s">
        <v>18</v>
      </c>
      <c r="D330" s="54" t="n"/>
      <c r="E330" s="48" t="n">
        <f aca="false" ca="false" dt2D="false" dtr="false" t="normal">F330+G330+H330+I330+J330+K330+L330+M330+N330+O330+P330+Q330</f>
        <v>0</v>
      </c>
      <c r="F330" s="48" t="n">
        <v>0</v>
      </c>
      <c r="G330" s="48" t="n">
        <v>0</v>
      </c>
      <c r="H330" s="48" t="n">
        <v>0</v>
      </c>
      <c r="I330" s="48" t="n">
        <v>0</v>
      </c>
      <c r="J330" s="48" t="n">
        <v>0</v>
      </c>
      <c r="K330" s="48" t="n">
        <v>0</v>
      </c>
      <c r="L330" s="48" t="n">
        <v>0</v>
      </c>
      <c r="M330" s="48" t="n">
        <v>0</v>
      </c>
      <c r="N330" s="48" t="n">
        <v>0</v>
      </c>
      <c r="O330" s="49" t="n">
        <v>0</v>
      </c>
      <c r="P330" s="49" t="n">
        <v>0</v>
      </c>
      <c r="Q330" s="49" t="n">
        <v>0</v>
      </c>
    </row>
    <row customHeight="true" ht="30" outlineLevel="0" r="331">
      <c r="A331" s="29" t="s"/>
      <c r="B331" s="75" t="s"/>
      <c r="C331" s="47" t="s">
        <v>24</v>
      </c>
      <c r="D331" s="54" t="n"/>
      <c r="E331" s="48" t="n">
        <f aca="false" ca="false" dt2D="false" dtr="false" t="normal">F331+G331+H331+I331+J331+K331+L331+M331+N331+O331+P331+Q331</f>
        <v>0</v>
      </c>
      <c r="F331" s="48" t="n">
        <v>0</v>
      </c>
      <c r="G331" s="48" t="n">
        <v>0</v>
      </c>
      <c r="H331" s="48" t="n">
        <v>0</v>
      </c>
      <c r="I331" s="48" t="n">
        <v>0</v>
      </c>
      <c r="J331" s="48" t="n">
        <v>0</v>
      </c>
      <c r="K331" s="48" t="n">
        <v>0</v>
      </c>
      <c r="L331" s="48" t="n">
        <v>0</v>
      </c>
      <c r="M331" s="48" t="n">
        <v>0</v>
      </c>
      <c r="N331" s="48" t="n">
        <v>0</v>
      </c>
      <c r="O331" s="49" t="n">
        <v>0</v>
      </c>
      <c r="P331" s="49" t="n">
        <v>0</v>
      </c>
      <c r="Q331" s="49" t="n">
        <v>0</v>
      </c>
    </row>
    <row customHeight="true" ht="19" outlineLevel="0" r="332">
      <c r="A332" s="24" t="s">
        <v>101</v>
      </c>
      <c r="B332" s="68" t="s">
        <v>102</v>
      </c>
      <c r="C332" s="47" t="s">
        <v>10</v>
      </c>
      <c r="D332" s="32" t="n"/>
      <c r="E332" s="48" t="n">
        <f aca="false" ca="false" dt2D="false" dtr="false" t="normal">F332+G332+H332+I332+J332+K332+L332+M332+N332+O332+P332+Q332</f>
        <v>1672036.99943</v>
      </c>
      <c r="F332" s="48" t="n">
        <f aca="false" ca="false" dt2D="false" dtr="false" t="normal">F333+F334+F335+F336+F337+F339</f>
        <v>0</v>
      </c>
      <c r="G332" s="48" t="n">
        <f aca="false" ca="false" dt2D="false" dtr="false" t="normal">G333+G334+G335+G336+G337+G339</f>
        <v>0</v>
      </c>
      <c r="H332" s="48" t="n">
        <f aca="false" ca="false" dt2D="false" dtr="false" t="normal">H333+H334+H335+H336+H337+H339</f>
        <v>0</v>
      </c>
      <c r="I332" s="48" t="n">
        <f aca="false" ca="false" dt2D="false" dtr="false" t="normal">I333+I334+I335+I336+I337+I339</f>
        <v>0</v>
      </c>
      <c r="J332" s="48" t="n">
        <f aca="false" ca="false" dt2D="false" dtr="false" t="normal">J333+J334+J335+J336+J337+J339</f>
        <v>0</v>
      </c>
      <c r="K332" s="48" t="n">
        <f aca="false" ca="false" dt2D="false" dtr="false" t="normal">K333+K334+K335+K336+K337+K339</f>
        <v>0</v>
      </c>
      <c r="L332" s="48" t="n">
        <f aca="false" ca="false" dt2D="false" dtr="false" t="normal">L333+L334+L335+L336+L337+L339</f>
        <v>1532530.78052</v>
      </c>
      <c r="M332" s="48" t="n">
        <f aca="false" ca="false" dt2D="false" dtr="false" t="normal">M333+M334+M335+M336+M337+M339</f>
        <v>113511.78481000001</v>
      </c>
      <c r="N332" s="48" t="n">
        <f aca="false" ca="false" dt2D="false" dtr="false" t="normal">N333+N334+N335+N336+N337+N339</f>
        <v>25994.4341</v>
      </c>
      <c r="O332" s="49" t="n">
        <f aca="false" ca="false" dt2D="false" dtr="false" t="normal">O333+O334+O335+O336+O337+O339</f>
        <v>0</v>
      </c>
      <c r="P332" s="49" t="n">
        <f aca="false" ca="false" dt2D="false" dtr="false" t="normal">P333+P334+P335+P336+P337+P339</f>
        <v>0</v>
      </c>
      <c r="Q332" s="49" t="n">
        <f aca="false" ca="false" dt2D="false" dtr="false" t="normal">Q333+Q334+Q335+Q336+Q337+Q339</f>
        <v>0</v>
      </c>
    </row>
    <row customHeight="true" ht="15.5" outlineLevel="0" r="333">
      <c r="A333" s="76" t="s"/>
      <c r="B333" s="71" t="s"/>
      <c r="C333" s="47" t="s">
        <v>11</v>
      </c>
      <c r="D333" s="32" t="n">
        <v>814</v>
      </c>
      <c r="E333" s="48" t="n">
        <f aca="false" ca="false" dt2D="false" dtr="false" t="normal">F333+G333+H333+I333+J333+K333+L333+M333+N333+O333+P333+Q333</f>
        <v>972128.5400800001</v>
      </c>
      <c r="F333" s="48" t="n">
        <v>0</v>
      </c>
      <c r="G333" s="48" t="n">
        <v>0</v>
      </c>
      <c r="H333" s="48" t="n">
        <v>0</v>
      </c>
      <c r="I333" s="48" t="n">
        <v>0</v>
      </c>
      <c r="J333" s="48" t="n">
        <v>0</v>
      </c>
      <c r="K333" s="48" t="n">
        <v>0</v>
      </c>
      <c r="L333" s="48" t="n">
        <v>913830.54396</v>
      </c>
      <c r="M333" s="48" t="n">
        <f aca="false" ca="false" dt2D="false" dtr="false" t="normal">7695.59612+46674.4</f>
        <v>54369.99612</v>
      </c>
      <c r="N333" s="48" t="n">
        <v>3928</v>
      </c>
      <c r="O333" s="49" t="n">
        <v>0</v>
      </c>
      <c r="P333" s="49" t="n">
        <v>0</v>
      </c>
      <c r="Q333" s="49" t="n">
        <v>0</v>
      </c>
      <c r="S333" s="39" t="n"/>
    </row>
    <row customHeight="true" ht="16.5" outlineLevel="0" r="334">
      <c r="A334" s="76" t="s"/>
      <c r="B334" s="71" t="s"/>
      <c r="C334" s="47" t="s">
        <v>22</v>
      </c>
      <c r="D334" s="54" t="s">
        <v>23</v>
      </c>
      <c r="E334" s="48" t="n">
        <f aca="false" ca="false" dt2D="false" dtr="false" t="normal">F334+G334+H334+I334+J334+K334+L334+M334+N334+O334+P334+Q334</f>
        <v>699908.4593499999</v>
      </c>
      <c r="F334" s="48" t="n">
        <v>0</v>
      </c>
      <c r="G334" s="48" t="n">
        <v>0</v>
      </c>
      <c r="H334" s="48" t="n">
        <v>0</v>
      </c>
      <c r="I334" s="48" t="n">
        <v>0</v>
      </c>
      <c r="J334" s="48" t="n">
        <v>0</v>
      </c>
      <c r="K334" s="48" t="n">
        <v>0</v>
      </c>
      <c r="L334" s="48" t="n">
        <v>618700.23656</v>
      </c>
      <c r="M334" s="48" t="n">
        <f aca="false" ca="false" dt2D="false" dtr="false" t="normal">56685.24132+2456.54737</f>
        <v>59141.78869</v>
      </c>
      <c r="N334" s="48" t="n">
        <v>22066.4341</v>
      </c>
      <c r="O334" s="49" t="n">
        <v>0</v>
      </c>
      <c r="P334" s="49" t="n">
        <v>0</v>
      </c>
      <c r="Q334" s="49" t="n">
        <v>0</v>
      </c>
    </row>
    <row customHeight="true" ht="15" outlineLevel="0" r="335">
      <c r="A335" s="76" t="s"/>
      <c r="B335" s="71" t="s"/>
      <c r="C335" s="47" t="s">
        <v>13</v>
      </c>
      <c r="D335" s="54" t="n"/>
      <c r="E335" s="48" t="n">
        <f aca="false" ca="false" dt2D="false" dtr="false" t="normal">F335+G335+H335+I335+J335+K335+L335+M335+N335+O335+P335+Q335</f>
        <v>0</v>
      </c>
      <c r="F335" s="48" t="n">
        <v>0</v>
      </c>
      <c r="G335" s="48" t="n">
        <v>0</v>
      </c>
      <c r="H335" s="48" t="n">
        <v>0</v>
      </c>
      <c r="I335" s="48" t="n">
        <v>0</v>
      </c>
      <c r="J335" s="48" t="n">
        <v>0</v>
      </c>
      <c r="K335" s="48" t="n">
        <v>0</v>
      </c>
      <c r="L335" s="48" t="n">
        <v>0</v>
      </c>
      <c r="M335" s="48" t="n">
        <v>0</v>
      </c>
      <c r="N335" s="48" t="n">
        <v>0</v>
      </c>
      <c r="O335" s="49" t="n">
        <v>0</v>
      </c>
      <c r="P335" s="49" t="n">
        <v>0</v>
      </c>
      <c r="Q335" s="49" t="n">
        <v>0</v>
      </c>
    </row>
    <row customHeight="true" ht="30" outlineLevel="0" r="336">
      <c r="A336" s="76" t="s"/>
      <c r="B336" s="71" t="s"/>
      <c r="C336" s="47" t="s">
        <v>14</v>
      </c>
      <c r="D336" s="54" t="n"/>
      <c r="E336" s="48" t="n">
        <f aca="false" ca="false" dt2D="false" dtr="false" t="normal">F336+G336+H336+I336+J336+K336+L336+M336+N336+O336+P336+Q336</f>
        <v>0</v>
      </c>
      <c r="F336" s="48" t="n">
        <v>0</v>
      </c>
      <c r="G336" s="48" t="n">
        <v>0</v>
      </c>
      <c r="H336" s="48" t="n">
        <v>0</v>
      </c>
      <c r="I336" s="48" t="n">
        <v>0</v>
      </c>
      <c r="J336" s="48" t="n">
        <v>0</v>
      </c>
      <c r="K336" s="48" t="n">
        <v>0</v>
      </c>
      <c r="L336" s="48" t="n">
        <v>0</v>
      </c>
      <c r="M336" s="48" t="n">
        <v>0</v>
      </c>
      <c r="N336" s="48" t="n">
        <v>0</v>
      </c>
      <c r="O336" s="49" t="n">
        <v>0</v>
      </c>
      <c r="P336" s="49" t="n">
        <v>0</v>
      </c>
      <c r="Q336" s="49" t="n">
        <v>0</v>
      </c>
    </row>
    <row customHeight="true" ht="15" outlineLevel="0" r="337">
      <c r="A337" s="76" t="s"/>
      <c r="B337" s="71" t="s"/>
      <c r="C337" s="47" t="s">
        <v>17</v>
      </c>
      <c r="D337" s="54" t="n"/>
      <c r="E337" s="48" t="n">
        <f aca="false" ca="false" dt2D="false" dtr="false" t="normal">F337+G337+H337+I337+J337+K337+L337+M337+N337+O337+P337+Q337</f>
        <v>0</v>
      </c>
      <c r="F337" s="48" t="n">
        <v>0</v>
      </c>
      <c r="G337" s="48" t="n">
        <v>0</v>
      </c>
      <c r="H337" s="48" t="n">
        <v>0</v>
      </c>
      <c r="I337" s="48" t="n">
        <v>0</v>
      </c>
      <c r="J337" s="48" t="n">
        <v>0</v>
      </c>
      <c r="K337" s="48" t="n">
        <v>0</v>
      </c>
      <c r="L337" s="48" t="n">
        <v>0</v>
      </c>
      <c r="M337" s="48" t="n">
        <v>0</v>
      </c>
      <c r="N337" s="48" t="n">
        <v>0</v>
      </c>
      <c r="O337" s="49" t="n">
        <v>0</v>
      </c>
      <c r="P337" s="49" t="n">
        <v>0</v>
      </c>
      <c r="Q337" s="49" t="n">
        <v>0</v>
      </c>
    </row>
    <row customHeight="true" ht="30" outlineLevel="0" r="338">
      <c r="A338" s="76" t="s"/>
      <c r="B338" s="71" t="s"/>
      <c r="C338" s="47" t="s">
        <v>18</v>
      </c>
      <c r="D338" s="54" t="n"/>
      <c r="E338" s="48" t="n">
        <f aca="false" ca="false" dt2D="false" dtr="false" t="normal">F338+G338+H338+I338+J338+K338+L338+M338+N338+O338+P338+Q338</f>
        <v>0</v>
      </c>
      <c r="F338" s="48" t="n">
        <v>0</v>
      </c>
      <c r="G338" s="48" t="n">
        <v>0</v>
      </c>
      <c r="H338" s="48" t="n">
        <v>0</v>
      </c>
      <c r="I338" s="48" t="n">
        <v>0</v>
      </c>
      <c r="J338" s="48" t="n">
        <v>0</v>
      </c>
      <c r="K338" s="48" t="n">
        <v>0</v>
      </c>
      <c r="L338" s="48" t="n">
        <v>0</v>
      </c>
      <c r="M338" s="48" t="n">
        <v>0</v>
      </c>
      <c r="N338" s="48" t="n">
        <v>0</v>
      </c>
      <c r="O338" s="49" t="n">
        <v>0</v>
      </c>
      <c r="P338" s="49" t="n">
        <v>0</v>
      </c>
      <c r="Q338" s="49" t="n">
        <v>0</v>
      </c>
    </row>
    <row customHeight="true" ht="30" outlineLevel="0" r="339">
      <c r="A339" s="29" t="s"/>
      <c r="B339" s="75" t="s"/>
      <c r="C339" s="47" t="s">
        <v>24</v>
      </c>
      <c r="D339" s="54" t="n"/>
      <c r="E339" s="48" t="n">
        <f aca="false" ca="false" dt2D="false" dtr="false" t="normal">F339+G339+H339+I339+J339+K339+L339+M339+N339+O339+P339+Q339</f>
        <v>0</v>
      </c>
      <c r="F339" s="48" t="n">
        <v>0</v>
      </c>
      <c r="G339" s="48" t="n">
        <v>0</v>
      </c>
      <c r="H339" s="48" t="n">
        <v>0</v>
      </c>
      <c r="I339" s="48" t="n">
        <v>0</v>
      </c>
      <c r="J339" s="48" t="n">
        <v>0</v>
      </c>
      <c r="K339" s="48" t="n">
        <v>0</v>
      </c>
      <c r="L339" s="48" t="n">
        <v>0</v>
      </c>
      <c r="M339" s="48" t="n">
        <v>0</v>
      </c>
      <c r="N339" s="48" t="n">
        <v>0</v>
      </c>
      <c r="O339" s="49" t="n">
        <v>0</v>
      </c>
      <c r="P339" s="49" t="n">
        <v>0</v>
      </c>
      <c r="Q339" s="49" t="n">
        <v>0</v>
      </c>
    </row>
    <row customHeight="true" ht="19" outlineLevel="0" r="340">
      <c r="A340" s="24" t="s">
        <v>103</v>
      </c>
      <c r="B340" s="68" t="s">
        <v>104</v>
      </c>
      <c r="C340" s="47" t="s">
        <v>10</v>
      </c>
      <c r="D340" s="32" t="n"/>
      <c r="E340" s="48" t="n">
        <f aca="false" ca="false" dt2D="false" dtr="false" t="normal">F340+G340+H340+I340+J340+K340+L340+M340+N340+O340+P340+Q340</f>
        <v>4422859.82548</v>
      </c>
      <c r="F340" s="48" t="n">
        <f aca="false" ca="false" dt2D="false" dtr="false" t="normal">F341+F342+F343+F344+F345+F347</f>
        <v>938384.7575300001</v>
      </c>
      <c r="G340" s="48" t="n">
        <f aca="false" ca="false" dt2D="false" dtr="false" t="normal">G341+G342+G343+G344+G345+G347</f>
        <v>851363.21344</v>
      </c>
      <c r="H340" s="48" t="n">
        <f aca="false" ca="false" dt2D="false" dtr="false" t="normal">H341+H342+H343+H344+H345+H347</f>
        <v>483746.72171</v>
      </c>
      <c r="I340" s="48" t="n">
        <f aca="false" ca="false" dt2D="false" dtr="false" t="normal">I341+I342+I343+I344+I345+I347</f>
        <v>266390.62431</v>
      </c>
      <c r="J340" s="48" t="n">
        <f aca="false" ca="false" dt2D="false" dtr="false" t="normal">J341+J342+J343+J344+J345+J347</f>
        <v>316640.71943</v>
      </c>
      <c r="K340" s="48" t="n">
        <f aca="false" ca="false" dt2D="false" dtr="false" t="normal">K341+K342+K343+K344+K345+K347</f>
        <v>173498.538</v>
      </c>
      <c r="L340" s="48" t="n">
        <f aca="false" ca="false" dt2D="false" dtr="false" t="normal">L341+L342+L343+L344+L345+L347</f>
        <v>433985.27916000003</v>
      </c>
      <c r="M340" s="48" t="n">
        <f aca="false" ca="false" dt2D="false" dtr="false" t="normal">M341+M342+M343+M344+M345+M347</f>
        <v>250456.36493</v>
      </c>
      <c r="N340" s="48" t="n">
        <f aca="false" ca="false" dt2D="false" dtr="false" t="normal">N341+N342+N343+N344+N345+N347</f>
        <v>177984.81895</v>
      </c>
      <c r="O340" s="49" t="n">
        <f aca="false" ca="false" dt2D="false" dtr="false" t="normal">O341+O342+O343+O344+O345+O347</f>
        <v>175175.49265</v>
      </c>
      <c r="P340" s="49" t="n">
        <f aca="false" ca="false" dt2D="false" dtr="false" t="normal">P341+P342+P343+P344+P345+P347</f>
        <v>176652.7649</v>
      </c>
      <c r="Q340" s="49" t="n">
        <f aca="false" ca="false" dt2D="false" dtr="false" t="normal">Q341+Q342+Q343+Q344+Q345+Q347</f>
        <v>178580.53047</v>
      </c>
    </row>
    <row customHeight="true" ht="15" outlineLevel="0" r="341">
      <c r="A341" s="76" t="s"/>
      <c r="B341" s="71" t="s"/>
      <c r="C341" s="47" t="s">
        <v>11</v>
      </c>
      <c r="D341" s="32" t="n">
        <v>814</v>
      </c>
      <c r="E341" s="48" t="n">
        <f aca="false" ca="false" dt2D="false" dtr="false" t="normal">F341+G341+H341+I341+J341+K341+L341+M341+N341+O341+P341+Q341</f>
        <v>263253.91025</v>
      </c>
      <c r="F341" s="48" t="n">
        <f aca="false" ca="false" dt2D="false" dtr="false" t="normal">F349+F357+F365+F373</f>
        <v>38222.91339</v>
      </c>
      <c r="G341" s="48" t="n">
        <f aca="false" ca="false" dt2D="false" dtr="false" t="normal">G349+G357+G365+G373</f>
        <v>0</v>
      </c>
      <c r="H341" s="48" t="n">
        <f aca="false" ca="false" dt2D="false" dtr="false" t="normal">H349+H357+H365+H373</f>
        <v>0</v>
      </c>
      <c r="I341" s="48" t="n">
        <f aca="false" ca="false" dt2D="false" dtr="false" t="normal">I349+I357+I365+I373</f>
        <v>0</v>
      </c>
      <c r="J341" s="48" t="n">
        <f aca="false" ca="false" dt2D="false" dtr="false" t="normal">J349+J357+J365+J373</f>
        <v>0</v>
      </c>
      <c r="K341" s="48" t="n">
        <f aca="false" ca="false" dt2D="false" dtr="false" t="normal">K349+K357+K365+K373</f>
        <v>0</v>
      </c>
      <c r="L341" s="48" t="n">
        <f aca="false" ca="false" dt2D="false" dtr="false" t="normal">L349+L357+L365+L373</f>
        <v>207222.62718</v>
      </c>
      <c r="M341" s="48" t="n">
        <f aca="false" ca="false" dt2D="false" dtr="false" t="normal">M349+M357+M365+M373</f>
        <v>17808.36968</v>
      </c>
      <c r="N341" s="48" t="n">
        <f aca="false" ca="false" dt2D="false" dtr="false" t="normal">N349+N357+N365+N373</f>
        <v>0</v>
      </c>
      <c r="O341" s="49" t="n">
        <f aca="false" ca="false" dt2D="false" dtr="false" t="normal">O349+O357+O365+O373</f>
        <v>0</v>
      </c>
      <c r="P341" s="49" t="n">
        <f aca="false" ca="false" dt2D="false" dtr="false" t="normal">P349+P357+P365+P373</f>
        <v>0</v>
      </c>
      <c r="Q341" s="49" t="n">
        <f aca="false" ca="false" dt2D="false" dtr="false" t="normal">Q349+Q357+Q365+Q373</f>
        <v>0</v>
      </c>
    </row>
    <row customHeight="true" ht="18" outlineLevel="0" r="342">
      <c r="A342" s="76" t="s"/>
      <c r="B342" s="71" t="s"/>
      <c r="C342" s="47" t="s">
        <v>22</v>
      </c>
      <c r="D342" s="54" t="s">
        <v>23</v>
      </c>
      <c r="E342" s="48" t="n">
        <f aca="false" ca="false" dt2D="false" dtr="false" t="normal">F342+G342+H342+I342+J342+K342+L342+M342+N342+O342+P342+Q342</f>
        <v>3259355.13523</v>
      </c>
      <c r="F342" s="48" t="n">
        <f aca="false" ca="false" dt2D="false" dtr="false" t="normal">F350+F358+F366+F374</f>
        <v>422356.29414</v>
      </c>
      <c r="G342" s="48" t="n">
        <f aca="false" ca="false" dt2D="false" dtr="false" t="normal">G350+G358+G366+G374</f>
        <v>428917.98344</v>
      </c>
      <c r="H342" s="48" t="n">
        <f aca="false" ca="false" dt2D="false" dtr="false" t="normal">H350+H358+H366+H374</f>
        <v>483746.72171</v>
      </c>
      <c r="I342" s="48" t="n">
        <f aca="false" ca="false" dt2D="false" dtr="false" t="normal">I350+I358+I366+I374</f>
        <v>266390.62431</v>
      </c>
      <c r="J342" s="48" t="n">
        <f aca="false" ca="false" dt2D="false" dtr="false" t="normal">J350+J358+J366+J374</f>
        <v>316640.71943</v>
      </c>
      <c r="K342" s="48" t="n">
        <f aca="false" ca="false" dt2D="false" dtr="false" t="normal">K350+K358+K366+K374</f>
        <v>173498.538</v>
      </c>
      <c r="L342" s="48" t="n">
        <f aca="false" ca="false" dt2D="false" dtr="false" t="normal">L350+L358+L366+L374</f>
        <v>226762.65198</v>
      </c>
      <c r="M342" s="48" t="n">
        <f aca="false" ca="false" dt2D="false" dtr="false" t="normal">M350+M358+M366+M374</f>
        <v>232647.99525</v>
      </c>
      <c r="N342" s="48" t="n">
        <f aca="false" ca="false" dt2D="false" dtr="false" t="normal">N350+N358+N366+N374</f>
        <v>177984.81895</v>
      </c>
      <c r="O342" s="49" t="n">
        <f aca="false" ca="false" dt2D="false" dtr="false" t="normal">O350+O358+O366+O374</f>
        <v>175175.49265</v>
      </c>
      <c r="P342" s="49" t="n">
        <f aca="false" ca="false" dt2D="false" dtr="false" t="normal">P350+P358+P366+P374</f>
        <v>176652.7649</v>
      </c>
      <c r="Q342" s="49" t="n">
        <f aca="false" ca="false" dt2D="false" dtr="false" t="normal">Q350+Q358+Q366+Q374</f>
        <v>178580.53047</v>
      </c>
      <c r="R342" s="39" t="n"/>
    </row>
    <row customHeight="true" ht="15" outlineLevel="0" r="343">
      <c r="A343" s="76" t="s"/>
      <c r="B343" s="71" t="s"/>
      <c r="C343" s="47" t="s">
        <v>13</v>
      </c>
      <c r="D343" s="54" t="n"/>
      <c r="E343" s="48" t="n">
        <f aca="false" ca="false" dt2D="false" dtr="false" t="normal">F343+G343+H343+I343+J343+K343+L343+M343+N343+O343+P343+Q343</f>
        <v>0</v>
      </c>
      <c r="F343" s="48" t="n">
        <f aca="false" ca="false" dt2D="false" dtr="false" t="normal">F351+F359+F367+F375</f>
        <v>0</v>
      </c>
      <c r="G343" s="48" t="n">
        <f aca="false" ca="false" dt2D="false" dtr="false" t="normal">G351+G359+G367+G375</f>
        <v>0</v>
      </c>
      <c r="H343" s="48" t="n">
        <f aca="false" ca="false" dt2D="false" dtr="false" t="normal">H351+H359+H367+H375</f>
        <v>0</v>
      </c>
      <c r="I343" s="48" t="n">
        <f aca="false" ca="false" dt2D="false" dtr="false" t="normal">I351+I359+I367+I375</f>
        <v>0</v>
      </c>
      <c r="J343" s="48" t="n">
        <f aca="false" ca="false" dt2D="false" dtr="false" t="normal">J351+J359+J367+J375</f>
        <v>0</v>
      </c>
      <c r="K343" s="48" t="n">
        <f aca="false" ca="false" dt2D="false" dtr="false" t="normal">K351+K359+K367+K375</f>
        <v>0</v>
      </c>
      <c r="L343" s="48" t="n">
        <f aca="false" ca="false" dt2D="false" dtr="false" t="normal">L351+L359+L367+L375</f>
        <v>0</v>
      </c>
      <c r="M343" s="48" t="n">
        <f aca="false" ca="false" dt2D="false" dtr="false" t="normal">M351+M359+M367+M375</f>
        <v>0</v>
      </c>
      <c r="N343" s="48" t="n">
        <f aca="false" ca="false" dt2D="false" dtr="false" t="normal">N351+N359+N367+N375</f>
        <v>0</v>
      </c>
      <c r="O343" s="49" t="n">
        <f aca="false" ca="false" dt2D="false" dtr="false" t="normal">O351+O359+O367+O375</f>
        <v>0</v>
      </c>
      <c r="P343" s="49" t="n">
        <f aca="false" ca="false" dt2D="false" dtr="false" t="normal">P351+P359+P367+P375</f>
        <v>0</v>
      </c>
      <c r="Q343" s="49" t="n">
        <f aca="false" ca="false" dt2D="false" dtr="false" t="normal">Q351+Q359+Q367+Q375</f>
        <v>0</v>
      </c>
    </row>
    <row customHeight="true" ht="30" outlineLevel="0" r="344">
      <c r="A344" s="76" t="s"/>
      <c r="B344" s="71" t="s"/>
      <c r="C344" s="47" t="s">
        <v>14</v>
      </c>
      <c r="D344" s="54" t="n"/>
      <c r="E344" s="48" t="n">
        <f aca="false" ca="false" dt2D="false" dtr="false" t="normal">F344+G344+H344+I344+J344+K344+L344+M344+N344+O344+P344+Q344</f>
        <v>900250.78</v>
      </c>
      <c r="F344" s="48" t="n">
        <f aca="false" ca="false" dt2D="false" dtr="false" t="normal">F352+F360+F368+F376</f>
        <v>477805.55</v>
      </c>
      <c r="G344" s="48" t="n">
        <f aca="false" ca="false" dt2D="false" dtr="false" t="normal">G352+G360+G368+G376</f>
        <v>422445.23</v>
      </c>
      <c r="H344" s="48" t="n">
        <f aca="false" ca="false" dt2D="false" dtr="false" t="normal">H352+H360+H368+H376</f>
        <v>0</v>
      </c>
      <c r="I344" s="48" t="n">
        <f aca="false" ca="false" dt2D="false" dtr="false" t="normal">I352+I360+I368+I376</f>
        <v>0</v>
      </c>
      <c r="J344" s="48" t="n">
        <f aca="false" ca="false" dt2D="false" dtr="false" t="normal">J352+J360+J368+J376</f>
        <v>0</v>
      </c>
      <c r="K344" s="48" t="n">
        <f aca="false" ca="false" dt2D="false" dtr="false" t="normal">K352+K360+K368+K376</f>
        <v>0</v>
      </c>
      <c r="L344" s="48" t="n">
        <f aca="false" ca="false" dt2D="false" dtr="false" t="normal">L352+L360+L368+L376</f>
        <v>0</v>
      </c>
      <c r="M344" s="48" t="n">
        <f aca="false" ca="false" dt2D="false" dtr="false" t="normal">M352+M360+M368+M376</f>
        <v>0</v>
      </c>
      <c r="N344" s="48" t="n">
        <f aca="false" ca="false" dt2D="false" dtr="false" t="normal">N352+N360+N368+N376</f>
        <v>0</v>
      </c>
      <c r="O344" s="49" t="n">
        <f aca="false" ca="false" dt2D="false" dtr="false" t="normal">O352+O360+O368+O376</f>
        <v>0</v>
      </c>
      <c r="P344" s="49" t="n">
        <f aca="false" ca="false" dt2D="false" dtr="false" t="normal">P352+P360+P368+P376</f>
        <v>0</v>
      </c>
      <c r="Q344" s="49" t="n">
        <f aca="false" ca="false" dt2D="false" dtr="false" t="normal">Q352+Q360+Q368+Q376</f>
        <v>0</v>
      </c>
    </row>
    <row customHeight="true" ht="15" outlineLevel="0" r="345">
      <c r="A345" s="76" t="s"/>
      <c r="B345" s="71" t="s"/>
      <c r="C345" s="47" t="s">
        <v>17</v>
      </c>
      <c r="D345" s="54" t="n"/>
      <c r="E345" s="48" t="n">
        <f aca="false" ca="false" dt2D="false" dtr="false" t="normal">F345+G345+H345+I345+J345+K345+L345+M345+N345+O345+P345+Q345</f>
        <v>0</v>
      </c>
      <c r="F345" s="48" t="n">
        <f aca="false" ca="false" dt2D="false" dtr="false" t="normal">F353+F361+F369+F377</f>
        <v>0</v>
      </c>
      <c r="G345" s="48" t="n">
        <f aca="false" ca="false" dt2D="false" dtr="false" t="normal">G353+G361+G369+G377</f>
        <v>0</v>
      </c>
      <c r="H345" s="48" t="n">
        <f aca="false" ca="false" dt2D="false" dtr="false" t="normal">H353+H361+H369+H377</f>
        <v>0</v>
      </c>
      <c r="I345" s="48" t="n">
        <f aca="false" ca="false" dt2D="false" dtr="false" t="normal">I353+I361+I369+I377</f>
        <v>0</v>
      </c>
      <c r="J345" s="48" t="n">
        <f aca="false" ca="false" dt2D="false" dtr="false" t="normal">J353+J361+J369+J377</f>
        <v>0</v>
      </c>
      <c r="K345" s="48" t="n">
        <f aca="false" ca="false" dt2D="false" dtr="false" t="normal">K353+K361+K369+K377</f>
        <v>0</v>
      </c>
      <c r="L345" s="48" t="n">
        <f aca="false" ca="false" dt2D="false" dtr="false" t="normal">L353+L361+L369+L377</f>
        <v>0</v>
      </c>
      <c r="M345" s="48" t="n">
        <f aca="false" ca="false" dt2D="false" dtr="false" t="normal">M353+M361+M369+M377</f>
        <v>0</v>
      </c>
      <c r="N345" s="48" t="n">
        <f aca="false" ca="false" dt2D="false" dtr="false" t="normal">N353+N361+N369+N377</f>
        <v>0</v>
      </c>
      <c r="O345" s="49" t="n">
        <f aca="false" ca="false" dt2D="false" dtr="false" t="normal">O353+O361+O369+O377</f>
        <v>0</v>
      </c>
      <c r="P345" s="49" t="n">
        <f aca="false" ca="false" dt2D="false" dtr="false" t="normal">P353+P361+P369+P377</f>
        <v>0</v>
      </c>
      <c r="Q345" s="49" t="n">
        <f aca="false" ca="false" dt2D="false" dtr="false" t="normal">Q353+Q361+Q369+Q377</f>
        <v>0</v>
      </c>
    </row>
    <row customHeight="true" ht="28.5" outlineLevel="0" r="346">
      <c r="A346" s="76" t="s"/>
      <c r="B346" s="71" t="s"/>
      <c r="C346" s="47" t="s">
        <v>18</v>
      </c>
      <c r="D346" s="54" t="n"/>
      <c r="E346" s="48" t="n">
        <f aca="false" ca="false" dt2D="false" dtr="false" t="normal">F346+G346+H346+I346+J346+K346+L346+M346+N346+O346+P346+Q346</f>
        <v>0</v>
      </c>
      <c r="F346" s="48" t="n">
        <f aca="false" ca="false" dt2D="false" dtr="false" t="normal">F354+F362+F370+F378</f>
        <v>0</v>
      </c>
      <c r="G346" s="48" t="n">
        <f aca="false" ca="false" dt2D="false" dtr="false" t="normal">G354+G362+G370+G378</f>
        <v>0</v>
      </c>
      <c r="H346" s="48" t="n">
        <f aca="false" ca="false" dt2D="false" dtr="false" t="normal">H354+H362+H370+H378</f>
        <v>0</v>
      </c>
      <c r="I346" s="48" t="n">
        <f aca="false" ca="false" dt2D="false" dtr="false" t="normal">I354+I362+I370+I378</f>
        <v>0</v>
      </c>
      <c r="J346" s="48" t="n">
        <f aca="false" ca="false" dt2D="false" dtr="false" t="normal">J354+J362+J370+J378</f>
        <v>0</v>
      </c>
      <c r="K346" s="48" t="n">
        <f aca="false" ca="false" dt2D="false" dtr="false" t="normal">K354+K362+K370+K378</f>
        <v>0</v>
      </c>
      <c r="L346" s="48" t="n">
        <f aca="false" ca="false" dt2D="false" dtr="false" t="normal">L354+L362+L370+L378</f>
        <v>0</v>
      </c>
      <c r="M346" s="48" t="n">
        <f aca="false" ca="false" dt2D="false" dtr="false" t="normal">M354+M362+M370+M378</f>
        <v>0</v>
      </c>
      <c r="N346" s="48" t="n">
        <f aca="false" ca="false" dt2D="false" dtr="false" t="normal">N354+N362+N370+N378</f>
        <v>0</v>
      </c>
      <c r="O346" s="49" t="n">
        <f aca="false" ca="false" dt2D="false" dtr="false" t="normal">O354+O362+O370+O378</f>
        <v>0</v>
      </c>
      <c r="P346" s="49" t="n">
        <f aca="false" ca="false" dt2D="false" dtr="false" t="normal">P354+P362+P370+P378</f>
        <v>0</v>
      </c>
      <c r="Q346" s="49" t="n">
        <f aca="false" ca="false" dt2D="false" dtr="false" t="normal">Q354+Q362+Q370+Q378</f>
        <v>0</v>
      </c>
    </row>
    <row customHeight="true" ht="30" outlineLevel="0" r="347">
      <c r="A347" s="29" t="s"/>
      <c r="B347" s="75" t="s"/>
      <c r="C347" s="47" t="s">
        <v>24</v>
      </c>
      <c r="D347" s="54" t="n"/>
      <c r="E347" s="48" t="n">
        <f aca="false" ca="false" dt2D="false" dtr="false" t="normal">F347+G347+H347+I347+J347+K347+L347+M347+N347+O347+P347+Q347</f>
        <v>0</v>
      </c>
      <c r="F347" s="48" t="n">
        <f aca="false" ca="false" dt2D="false" dtr="false" t="normal">F355+F363+F371+F379</f>
        <v>0</v>
      </c>
      <c r="G347" s="48" t="n">
        <f aca="false" ca="false" dt2D="false" dtr="false" t="normal">G355+G363+G371+G379</f>
        <v>0</v>
      </c>
      <c r="H347" s="48" t="n">
        <f aca="false" ca="false" dt2D="false" dtr="false" t="normal">H355+H363+H371+H379</f>
        <v>0</v>
      </c>
      <c r="I347" s="48" t="n">
        <f aca="false" ca="false" dt2D="false" dtr="false" t="normal">I355+I363+I371+I379</f>
        <v>0</v>
      </c>
      <c r="J347" s="48" t="n">
        <f aca="false" ca="false" dt2D="false" dtr="false" t="normal">J355+J363+J371+J379</f>
        <v>0</v>
      </c>
      <c r="K347" s="48" t="n">
        <f aca="false" ca="false" dt2D="false" dtr="false" t="normal">K355+K363+K371+K379</f>
        <v>0</v>
      </c>
      <c r="L347" s="48" t="n">
        <f aca="false" ca="false" dt2D="false" dtr="false" t="normal">L355+L363+L371+L379</f>
        <v>0</v>
      </c>
      <c r="M347" s="48" t="n">
        <f aca="false" ca="false" dt2D="false" dtr="false" t="normal">M355+M363+M371+M379</f>
        <v>0</v>
      </c>
      <c r="N347" s="48" t="n">
        <f aca="false" ca="false" dt2D="false" dtr="false" t="normal">N355+N363+N371+N379</f>
        <v>0</v>
      </c>
      <c r="O347" s="49" t="n">
        <f aca="false" ca="false" dt2D="false" dtr="false" t="normal">O355+O363+O371+O379</f>
        <v>0</v>
      </c>
      <c r="P347" s="49" t="n">
        <f aca="false" ca="false" dt2D="false" dtr="false" t="normal">P355+P363+P371+P379</f>
        <v>0</v>
      </c>
      <c r="Q347" s="49" t="n">
        <f aca="false" ca="false" dt2D="false" dtr="false" t="normal">Q355+Q363+Q371+Q379</f>
        <v>0</v>
      </c>
    </row>
    <row customHeight="true" ht="22" outlineLevel="0" r="348">
      <c r="A348" s="24" t="s">
        <v>105</v>
      </c>
      <c r="B348" s="68" t="s">
        <v>106</v>
      </c>
      <c r="C348" s="47" t="s">
        <v>10</v>
      </c>
      <c r="D348" s="32" t="n"/>
      <c r="E348" s="48" t="n">
        <f aca="false" ca="false" dt2D="false" dtr="false" t="normal">F348+G348+H348+I348+J348+K348+L348+M348+N348+O348+P348+Q348</f>
        <v>2979355.1021399996</v>
      </c>
      <c r="F348" s="48" t="n">
        <f aca="false" ca="false" dt2D="false" dtr="false" t="normal">F349+F350+F351+F352+F353+F355</f>
        <v>696673.76049</v>
      </c>
      <c r="G348" s="48" t="n">
        <f aca="false" ca="false" dt2D="false" dtr="false" t="normal">G349+G350+G351+G352+G353+G355</f>
        <v>623182.86593</v>
      </c>
      <c r="H348" s="48" t="n">
        <f aca="false" ca="false" dt2D="false" dtr="false" t="normal">H349+H350+H351+H352+H353+H355</f>
        <v>207564.29691</v>
      </c>
      <c r="I348" s="48" t="n">
        <f aca="false" ca="false" dt2D="false" dtr="false" t="normal">I349+I350+I351+I352+I353+I355</f>
        <v>204474.72383</v>
      </c>
      <c r="J348" s="48" t="n">
        <f aca="false" ca="false" dt2D="false" dtr="false" t="normal">J349+J350+J351+J352+J353+J355</f>
        <v>239254.81631</v>
      </c>
      <c r="K348" s="48" t="n">
        <f aca="false" ca="false" dt2D="false" dtr="false" t="normal">K349+K350+K351+K352+K353+K355</f>
        <v>95750.638</v>
      </c>
      <c r="L348" s="48" t="n">
        <f aca="false" ca="false" dt2D="false" dtr="false" t="normal">L349+L350+L351+L352+L353+L355</f>
        <v>356519.63586000004</v>
      </c>
      <c r="M348" s="48" t="n">
        <f aca="false" ca="false" dt2D="false" dtr="false" t="normal">M349+M350+M351+M352+M353+M355</f>
        <v>167078.26785</v>
      </c>
      <c r="N348" s="48" t="n">
        <f aca="false" ca="false" dt2D="false" dtr="false" t="normal">N349+N350+N351+N352+N353+N355</f>
        <v>102621.13594</v>
      </c>
      <c r="O348" s="49" t="n">
        <f aca="false" ca="false" dt2D="false" dtr="false" t="normal">O349+O350+O351+O352+O353+O355</f>
        <v>94911.56365</v>
      </c>
      <c r="P348" s="49" t="n">
        <f aca="false" ca="false" dt2D="false" dtr="false" t="normal">P349+P350+P351+P352+P353+P355</f>
        <v>95332.9559</v>
      </c>
      <c r="Q348" s="49" t="n">
        <f aca="false" ca="false" dt2D="false" dtr="false" t="normal">Q349+Q350+Q351+Q352+Q353+Q355</f>
        <v>95990.44147</v>
      </c>
    </row>
    <row customHeight="true" ht="17.5" outlineLevel="0" r="349">
      <c r="A349" s="76" t="s"/>
      <c r="B349" s="71" t="s"/>
      <c r="C349" s="47" t="s">
        <v>11</v>
      </c>
      <c r="D349" s="54" t="n"/>
      <c r="E349" s="48" t="n">
        <f aca="false" ca="false" dt2D="false" dtr="false" t="normal">F349+G349+H349+I349+J349+K349+L349+M349+N349+O349+P349+Q349</f>
        <v>225030.99686</v>
      </c>
      <c r="F349" s="48" t="n">
        <v>0</v>
      </c>
      <c r="G349" s="48" t="n">
        <v>0</v>
      </c>
      <c r="H349" s="48" t="n">
        <v>0</v>
      </c>
      <c r="I349" s="48" t="n">
        <v>0</v>
      </c>
      <c r="J349" s="48" t="n">
        <v>0</v>
      </c>
      <c r="K349" s="48" t="n">
        <v>0</v>
      </c>
      <c r="L349" s="48" t="n">
        <v>207222.62718</v>
      </c>
      <c r="M349" s="48" t="n">
        <v>17808.36968</v>
      </c>
      <c r="N349" s="48" t="n">
        <v>0</v>
      </c>
      <c r="O349" s="49" t="n">
        <v>0</v>
      </c>
      <c r="P349" s="49" t="n">
        <v>0</v>
      </c>
      <c r="Q349" s="49" t="n">
        <v>0</v>
      </c>
    </row>
    <row customHeight="true" ht="18" outlineLevel="0" r="350">
      <c r="A350" s="76" t="s"/>
      <c r="B350" s="71" t="s"/>
      <c r="C350" s="47" t="s">
        <v>22</v>
      </c>
      <c r="D350" s="54" t="s">
        <v>23</v>
      </c>
      <c r="E350" s="48" t="n">
        <f aca="false" ca="false" dt2D="false" dtr="false" t="normal">F350+G350+H350+I350+J350+K350+L350+M350+N350+O350+P350+Q350</f>
        <v>1854073.3252799998</v>
      </c>
      <c r="F350" s="48" t="n">
        <v>218868.21049</v>
      </c>
      <c r="G350" s="48" t="n">
        <v>200737.63593</v>
      </c>
      <c r="H350" s="48" t="n">
        <v>207564.29691</v>
      </c>
      <c r="I350" s="48" t="n">
        <v>204474.72383</v>
      </c>
      <c r="J350" s="48" t="n">
        <v>239254.81631</v>
      </c>
      <c r="K350" s="48" t="n">
        <v>95750.638</v>
      </c>
      <c r="L350" s="48" t="n">
        <v>149297.00868</v>
      </c>
      <c r="M350" s="48" t="n">
        <f aca="false" ca="false" dt2D="false" dtr="false" t="normal">167055.56915+22.6987-17808.36968</f>
        <v>149269.89817</v>
      </c>
      <c r="N350" s="48" t="n">
        <v>102621.13594</v>
      </c>
      <c r="O350" s="49" t="n">
        <v>94911.56365</v>
      </c>
      <c r="P350" s="49" t="n">
        <v>95332.9559</v>
      </c>
      <c r="Q350" s="49" t="n">
        <v>95990.44147</v>
      </c>
    </row>
    <row customHeight="true" ht="15" outlineLevel="0" r="351">
      <c r="A351" s="76" t="s"/>
      <c r="B351" s="71" t="s"/>
      <c r="C351" s="47" t="s">
        <v>13</v>
      </c>
      <c r="D351" s="54" t="n"/>
      <c r="E351" s="48" t="n">
        <f aca="false" ca="false" dt2D="false" dtr="false" t="normal">F351+G351+H351+I351+J351+K351+L351+M351+N351+O351+P351+Q351</f>
        <v>0</v>
      </c>
      <c r="F351" s="48" t="n">
        <v>0</v>
      </c>
      <c r="G351" s="48" t="n">
        <v>0</v>
      </c>
      <c r="H351" s="48" t="n">
        <v>0</v>
      </c>
      <c r="I351" s="48" t="n">
        <v>0</v>
      </c>
      <c r="J351" s="48" t="n">
        <v>0</v>
      </c>
      <c r="K351" s="48" t="n">
        <v>0</v>
      </c>
      <c r="L351" s="48" t="n">
        <v>0</v>
      </c>
      <c r="M351" s="48" t="n">
        <v>0</v>
      </c>
      <c r="N351" s="48" t="n">
        <v>0</v>
      </c>
      <c r="O351" s="49" t="n">
        <v>0</v>
      </c>
      <c r="P351" s="49" t="n">
        <v>0</v>
      </c>
      <c r="Q351" s="49" t="n">
        <v>0</v>
      </c>
    </row>
    <row customHeight="true" ht="30" outlineLevel="0" r="352">
      <c r="A352" s="76" t="s"/>
      <c r="B352" s="71" t="s"/>
      <c r="C352" s="47" t="s">
        <v>14</v>
      </c>
      <c r="D352" s="54" t="n"/>
      <c r="E352" s="48" t="n">
        <f aca="false" ca="false" dt2D="false" dtr="false" t="normal">F352+G352+H352+I352+J352+K352+L352+M352+N352+O352+P352+Q352</f>
        <v>900250.78</v>
      </c>
      <c r="F352" s="48" t="n">
        <v>477805.55</v>
      </c>
      <c r="G352" s="48" t="n">
        <v>422445.23</v>
      </c>
      <c r="H352" s="48" t="n">
        <v>0</v>
      </c>
      <c r="I352" s="48" t="n">
        <v>0</v>
      </c>
      <c r="J352" s="48" t="n">
        <v>0</v>
      </c>
      <c r="K352" s="48" t="n">
        <v>0</v>
      </c>
      <c r="L352" s="48" t="n">
        <v>0</v>
      </c>
      <c r="M352" s="48" t="n">
        <v>0</v>
      </c>
      <c r="N352" s="48" t="n">
        <v>0</v>
      </c>
      <c r="O352" s="49" t="n">
        <v>0</v>
      </c>
      <c r="P352" s="49" t="n">
        <v>0</v>
      </c>
      <c r="Q352" s="49" t="n">
        <v>0</v>
      </c>
    </row>
    <row customHeight="true" ht="15" outlineLevel="0" r="353">
      <c r="A353" s="76" t="s"/>
      <c r="B353" s="71" t="s"/>
      <c r="C353" s="47" t="s">
        <v>17</v>
      </c>
      <c r="D353" s="54" t="n"/>
      <c r="E353" s="48" t="n">
        <f aca="false" ca="false" dt2D="false" dtr="false" t="normal">F353+G353+H353+I353+J353+K353+L353+M353+N353+O353+P353+Q353</f>
        <v>0</v>
      </c>
      <c r="F353" s="48" t="n">
        <v>0</v>
      </c>
      <c r="G353" s="48" t="n">
        <v>0</v>
      </c>
      <c r="H353" s="48" t="n">
        <v>0</v>
      </c>
      <c r="I353" s="48" t="n">
        <v>0</v>
      </c>
      <c r="J353" s="48" t="n">
        <v>0</v>
      </c>
      <c r="K353" s="48" t="n">
        <v>0</v>
      </c>
      <c r="L353" s="48" t="n">
        <v>0</v>
      </c>
      <c r="M353" s="48" t="n">
        <v>0</v>
      </c>
      <c r="N353" s="48" t="n">
        <v>0</v>
      </c>
      <c r="O353" s="49" t="n">
        <v>0</v>
      </c>
      <c r="P353" s="49" t="n">
        <v>0</v>
      </c>
      <c r="Q353" s="49" t="n">
        <v>0</v>
      </c>
    </row>
    <row customHeight="true" ht="30" outlineLevel="0" r="354">
      <c r="A354" s="76" t="s"/>
      <c r="B354" s="71" t="s"/>
      <c r="C354" s="47" t="s">
        <v>18</v>
      </c>
      <c r="D354" s="54" t="n"/>
      <c r="E354" s="48" t="n">
        <f aca="false" ca="false" dt2D="false" dtr="false" t="normal">F354+G354+H354+I354+J354+K354+L354+M354+N354+O354+P354+Q354</f>
        <v>0</v>
      </c>
      <c r="F354" s="48" t="n">
        <v>0</v>
      </c>
      <c r="G354" s="48" t="n">
        <v>0</v>
      </c>
      <c r="H354" s="48" t="n">
        <v>0</v>
      </c>
      <c r="I354" s="48" t="n">
        <v>0</v>
      </c>
      <c r="J354" s="48" t="n">
        <v>0</v>
      </c>
      <c r="K354" s="48" t="n">
        <v>0</v>
      </c>
      <c r="L354" s="48" t="n">
        <v>0</v>
      </c>
      <c r="M354" s="48" t="n">
        <v>0</v>
      </c>
      <c r="N354" s="48" t="n">
        <v>0</v>
      </c>
      <c r="O354" s="49" t="n">
        <v>0</v>
      </c>
      <c r="P354" s="49" t="n">
        <v>0</v>
      </c>
      <c r="Q354" s="49" t="n">
        <v>0</v>
      </c>
    </row>
    <row customHeight="true" ht="30" outlineLevel="0" r="355">
      <c r="A355" s="29" t="s"/>
      <c r="B355" s="75" t="s"/>
      <c r="C355" s="47" t="s">
        <v>24</v>
      </c>
      <c r="D355" s="54" t="n"/>
      <c r="E355" s="48" t="n">
        <f aca="false" ca="false" dt2D="false" dtr="false" t="normal">F355+G355+H355+I355+J355+K355+L355+M355+N355+O355+P355+Q355</f>
        <v>0</v>
      </c>
      <c r="F355" s="48" t="n">
        <v>0</v>
      </c>
      <c r="G355" s="48" t="n">
        <v>0</v>
      </c>
      <c r="H355" s="48" t="n">
        <v>0</v>
      </c>
      <c r="I355" s="48" t="n">
        <v>0</v>
      </c>
      <c r="J355" s="48" t="n">
        <v>0</v>
      </c>
      <c r="K355" s="48" t="n">
        <v>0</v>
      </c>
      <c r="L355" s="48" t="n">
        <v>0</v>
      </c>
      <c r="M355" s="48" t="n">
        <v>0</v>
      </c>
      <c r="N355" s="48" t="n">
        <v>0</v>
      </c>
      <c r="O355" s="49" t="n">
        <v>0</v>
      </c>
      <c r="P355" s="49" t="n">
        <v>0</v>
      </c>
      <c r="Q355" s="49" t="n">
        <v>0</v>
      </c>
    </row>
    <row customHeight="true" ht="19.5" outlineLevel="0" r="356">
      <c r="A356" s="24" t="s">
        <v>107</v>
      </c>
      <c r="B356" s="68" t="s">
        <v>108</v>
      </c>
      <c r="C356" s="47" t="s">
        <v>10</v>
      </c>
      <c r="D356" s="32" t="n"/>
      <c r="E356" s="48" t="n">
        <f aca="false" ca="false" dt2D="false" dtr="false" t="normal">F356+G356+H356+I356+J356+K356+L356+M356+N356+O356+P356+Q356</f>
        <v>542765.36019</v>
      </c>
      <c r="F356" s="48" t="n">
        <f aca="false" ca="false" dt2D="false" dtr="false" t="normal">F357+F358+F359+F360+F361+F363</f>
        <v>150030.63388</v>
      </c>
      <c r="G356" s="48" t="n">
        <f aca="false" ca="false" dt2D="false" dtr="false" t="normal">G357+G358+G359+G360+G361+G363</f>
        <v>174237.37151</v>
      </c>
      <c r="H356" s="48" t="n">
        <f aca="false" ca="false" dt2D="false" dtr="false" t="normal">H357+H358+H359+H360+H361+H363</f>
        <v>218497.3548</v>
      </c>
      <c r="I356" s="48" t="n">
        <f aca="false" ca="false" dt2D="false" dtr="false" t="normal">I357+I358+I359+I360+I361+I363</f>
        <v>0</v>
      </c>
      <c r="J356" s="48" t="n">
        <f aca="false" ca="false" dt2D="false" dtr="false" t="normal">J357+J358+J359+J360+J361+J363</f>
        <v>0</v>
      </c>
      <c r="K356" s="48" t="n">
        <f aca="false" ca="false" dt2D="false" dtr="false" t="normal">K357+K358+K359+K360+K361+K363</f>
        <v>0</v>
      </c>
      <c r="L356" s="48" t="n">
        <f aca="false" ca="false" dt2D="false" dtr="false" t="normal">L357+L358+L359+L360+L361+L363</f>
        <v>0</v>
      </c>
      <c r="M356" s="48" t="n">
        <f aca="false" ca="false" dt2D="false" dtr="false" t="normal">M357+M358+M359+M360+M361+M363</f>
        <v>0</v>
      </c>
      <c r="N356" s="48" t="n">
        <f aca="false" ca="false" dt2D="false" dtr="false" t="normal">N357+N358+N359+N360+N361+N363</f>
        <v>0</v>
      </c>
      <c r="O356" s="49" t="n">
        <f aca="false" ca="false" dt2D="false" dtr="false" t="normal">O357+O358+O359+O360+O361+O363</f>
        <v>0</v>
      </c>
      <c r="P356" s="49" t="n">
        <f aca="false" ca="false" dt2D="false" dtr="false" t="normal">P357+P358+P359+P360+P361+P363</f>
        <v>0</v>
      </c>
      <c r="Q356" s="49" t="n">
        <f aca="false" ca="false" dt2D="false" dtr="false" t="normal">Q357+Q358+Q359+Q360+Q361+Q363</f>
        <v>0</v>
      </c>
    </row>
    <row customHeight="true" ht="15" outlineLevel="0" r="357">
      <c r="A357" s="76" t="s"/>
      <c r="B357" s="71" t="s"/>
      <c r="C357" s="47" t="s">
        <v>11</v>
      </c>
      <c r="D357" s="32" t="n"/>
      <c r="E357" s="48" t="n">
        <f aca="false" ca="false" dt2D="false" dtr="false" t="normal">F357+G357+H357+I357+J357+K357+L357+M357+N357+O357+P357+Q357</f>
        <v>0</v>
      </c>
      <c r="F357" s="48" t="n">
        <v>0</v>
      </c>
      <c r="G357" s="48" t="n">
        <v>0</v>
      </c>
      <c r="H357" s="48" t="n">
        <v>0</v>
      </c>
      <c r="I357" s="48" t="n">
        <v>0</v>
      </c>
      <c r="J357" s="48" t="n">
        <v>0</v>
      </c>
      <c r="K357" s="48" t="n">
        <v>0</v>
      </c>
      <c r="L357" s="48" t="n">
        <v>0</v>
      </c>
      <c r="M357" s="48" t="n">
        <v>0</v>
      </c>
      <c r="N357" s="48" t="n">
        <v>0</v>
      </c>
      <c r="O357" s="49" t="n">
        <v>0</v>
      </c>
      <c r="P357" s="49" t="n">
        <v>0</v>
      </c>
      <c r="Q357" s="49" t="n">
        <v>0</v>
      </c>
    </row>
    <row customHeight="true" ht="15" outlineLevel="0" r="358">
      <c r="A358" s="76" t="s"/>
      <c r="B358" s="71" t="s"/>
      <c r="C358" s="47" t="s">
        <v>22</v>
      </c>
      <c r="D358" s="54" t="n"/>
      <c r="E358" s="48" t="n">
        <f aca="false" ca="false" dt2D="false" dtr="false" t="normal">F358+G358+H358+I358+J358+K358+L358+M358+N358+O358+P358+Q358</f>
        <v>542765.36019</v>
      </c>
      <c r="F358" s="48" t="n">
        <v>150030.63388</v>
      </c>
      <c r="G358" s="48" t="n">
        <v>174237.37151</v>
      </c>
      <c r="H358" s="48" t="n">
        <v>218497.3548</v>
      </c>
      <c r="I358" s="48" t="n">
        <v>0</v>
      </c>
      <c r="J358" s="48" t="n">
        <v>0</v>
      </c>
      <c r="K358" s="48" t="n">
        <v>0</v>
      </c>
      <c r="L358" s="48" t="n">
        <v>0</v>
      </c>
      <c r="M358" s="48" t="n">
        <v>0</v>
      </c>
      <c r="N358" s="48" t="n">
        <v>0</v>
      </c>
      <c r="O358" s="49" t="n">
        <v>0</v>
      </c>
      <c r="P358" s="49" t="n">
        <v>0</v>
      </c>
      <c r="Q358" s="49" t="n">
        <v>0</v>
      </c>
    </row>
    <row customHeight="true" ht="15" outlineLevel="0" r="359">
      <c r="A359" s="76" t="s"/>
      <c r="B359" s="71" t="s"/>
      <c r="C359" s="47" t="s">
        <v>13</v>
      </c>
      <c r="D359" s="54" t="n"/>
      <c r="E359" s="48" t="n">
        <f aca="false" ca="false" dt2D="false" dtr="false" t="normal">F359+G359+H359+I359+J359+K359+L359+M359+N359+O359+P359+Q359</f>
        <v>0</v>
      </c>
      <c r="F359" s="48" t="n">
        <v>0</v>
      </c>
      <c r="G359" s="48" t="n">
        <v>0</v>
      </c>
      <c r="H359" s="48" t="n">
        <v>0</v>
      </c>
      <c r="I359" s="48" t="n">
        <v>0</v>
      </c>
      <c r="J359" s="48" t="n">
        <v>0</v>
      </c>
      <c r="K359" s="48" t="n">
        <v>0</v>
      </c>
      <c r="L359" s="48" t="n">
        <v>0</v>
      </c>
      <c r="M359" s="48" t="n">
        <v>0</v>
      </c>
      <c r="N359" s="48" t="n">
        <v>0</v>
      </c>
      <c r="O359" s="49" t="n">
        <v>0</v>
      </c>
      <c r="P359" s="49" t="n">
        <v>0</v>
      </c>
      <c r="Q359" s="49" t="n">
        <v>0</v>
      </c>
    </row>
    <row customHeight="true" ht="30" outlineLevel="0" r="360">
      <c r="A360" s="76" t="s"/>
      <c r="B360" s="71" t="s"/>
      <c r="C360" s="47" t="s">
        <v>14</v>
      </c>
      <c r="D360" s="54" t="n"/>
      <c r="E360" s="48" t="n">
        <f aca="false" ca="false" dt2D="false" dtr="false" t="normal">F360+G360+H360+I360+J360+K360+L360+M360+N360+O360+P360+Q360</f>
        <v>0</v>
      </c>
      <c r="F360" s="48" t="n">
        <v>0</v>
      </c>
      <c r="G360" s="48" t="n">
        <v>0</v>
      </c>
      <c r="H360" s="48" t="n">
        <v>0</v>
      </c>
      <c r="I360" s="48" t="n">
        <v>0</v>
      </c>
      <c r="J360" s="48" t="n">
        <v>0</v>
      </c>
      <c r="K360" s="48" t="n">
        <v>0</v>
      </c>
      <c r="L360" s="48" t="n">
        <v>0</v>
      </c>
      <c r="M360" s="48" t="n">
        <v>0</v>
      </c>
      <c r="N360" s="48" t="n">
        <v>0</v>
      </c>
      <c r="O360" s="49" t="n">
        <v>0</v>
      </c>
      <c r="P360" s="49" t="n">
        <v>0</v>
      </c>
      <c r="Q360" s="49" t="n">
        <v>0</v>
      </c>
    </row>
    <row customHeight="true" ht="15" outlineLevel="0" r="361">
      <c r="A361" s="76" t="s"/>
      <c r="B361" s="71" t="s"/>
      <c r="C361" s="47" t="s">
        <v>17</v>
      </c>
      <c r="D361" s="54" t="n"/>
      <c r="E361" s="48" t="n">
        <f aca="false" ca="false" dt2D="false" dtr="false" t="normal">F361+G361+H361+I361+J361+K361+L361+M361+N361+O361+P361+Q361</f>
        <v>0</v>
      </c>
      <c r="F361" s="48" t="n">
        <v>0</v>
      </c>
      <c r="G361" s="48" t="n">
        <v>0</v>
      </c>
      <c r="H361" s="48" t="n">
        <v>0</v>
      </c>
      <c r="I361" s="48" t="n">
        <v>0</v>
      </c>
      <c r="J361" s="48" t="n">
        <v>0</v>
      </c>
      <c r="K361" s="48" t="n">
        <v>0</v>
      </c>
      <c r="L361" s="48" t="n">
        <v>0</v>
      </c>
      <c r="M361" s="48" t="n">
        <v>0</v>
      </c>
      <c r="N361" s="48" t="n">
        <v>0</v>
      </c>
      <c r="O361" s="49" t="n">
        <v>0</v>
      </c>
      <c r="P361" s="49" t="n">
        <v>0</v>
      </c>
      <c r="Q361" s="49" t="n">
        <v>0</v>
      </c>
    </row>
    <row customHeight="true" ht="30" outlineLevel="0" r="362">
      <c r="A362" s="76" t="s"/>
      <c r="B362" s="71" t="s"/>
      <c r="C362" s="47" t="s">
        <v>18</v>
      </c>
      <c r="D362" s="54" t="n"/>
      <c r="E362" s="48" t="n">
        <f aca="false" ca="false" dt2D="false" dtr="false" t="normal">F362+G362+H362+I362+J362+K362+L362+M362+N362+O362+P362+Q362</f>
        <v>0</v>
      </c>
      <c r="F362" s="48" t="n">
        <v>0</v>
      </c>
      <c r="G362" s="48" t="n">
        <v>0</v>
      </c>
      <c r="H362" s="48" t="n">
        <v>0</v>
      </c>
      <c r="I362" s="48" t="n">
        <v>0</v>
      </c>
      <c r="J362" s="48" t="n">
        <v>0</v>
      </c>
      <c r="K362" s="48" t="n">
        <v>0</v>
      </c>
      <c r="L362" s="48" t="n">
        <v>0</v>
      </c>
      <c r="M362" s="48" t="n">
        <v>0</v>
      </c>
      <c r="N362" s="48" t="n">
        <v>0</v>
      </c>
      <c r="O362" s="49" t="n">
        <v>0</v>
      </c>
      <c r="P362" s="49" t="n">
        <v>0</v>
      </c>
      <c r="Q362" s="49" t="n">
        <v>0</v>
      </c>
    </row>
    <row customHeight="true" ht="30" outlineLevel="0" r="363">
      <c r="A363" s="29" t="s"/>
      <c r="B363" s="75" t="s"/>
      <c r="C363" s="47" t="s">
        <v>24</v>
      </c>
      <c r="D363" s="54" t="n"/>
      <c r="E363" s="48" t="n">
        <f aca="false" ca="false" dt2D="false" dtr="false" t="normal">F363+G363+H363+I363+J363+K363+L363+M363+N363+O363+P363+Q363</f>
        <v>0</v>
      </c>
      <c r="F363" s="48" t="n">
        <v>0</v>
      </c>
      <c r="G363" s="48" t="n">
        <v>0</v>
      </c>
      <c r="H363" s="48" t="n">
        <v>0</v>
      </c>
      <c r="I363" s="48" t="n">
        <v>0</v>
      </c>
      <c r="J363" s="48" t="n">
        <v>0</v>
      </c>
      <c r="K363" s="48" t="n">
        <v>0</v>
      </c>
      <c r="L363" s="48" t="n">
        <v>0</v>
      </c>
      <c r="M363" s="48" t="n">
        <v>0</v>
      </c>
      <c r="N363" s="48" t="n">
        <v>0</v>
      </c>
      <c r="O363" s="49" t="n">
        <v>0</v>
      </c>
      <c r="P363" s="49" t="n">
        <v>0</v>
      </c>
      <c r="Q363" s="49" t="n">
        <v>0</v>
      </c>
    </row>
    <row customHeight="true" ht="19" outlineLevel="0" r="364">
      <c r="A364" s="24" t="s">
        <v>109</v>
      </c>
      <c r="B364" s="68" t="s">
        <v>110</v>
      </c>
      <c r="C364" s="47" t="s">
        <v>10</v>
      </c>
      <c r="D364" s="32" t="n"/>
      <c r="E364" s="48" t="n">
        <f aca="false" ca="false" dt2D="false" dtr="false" t="normal">F364+G364+H364+I364+J364+K364+L364+M364+N364+O364+P364+Q364</f>
        <v>862516.4497600001</v>
      </c>
      <c r="F364" s="48" t="n">
        <f aca="false" ca="false" dt2D="false" dtr="false" t="normal">F365+F366+F367+F368+F369+F371</f>
        <v>53457.44977</v>
      </c>
      <c r="G364" s="48" t="n">
        <f aca="false" ca="false" dt2D="false" dtr="false" t="normal">G365+G366+G367+G368+G369+G371</f>
        <v>53942.976</v>
      </c>
      <c r="H364" s="48" t="n">
        <f aca="false" ca="false" dt2D="false" dtr="false" t="normal">H365+H366+H367+H368+H369+H371</f>
        <v>57685.07</v>
      </c>
      <c r="I364" s="48" t="n">
        <f aca="false" ca="false" dt2D="false" dtr="false" t="normal">I365+I366+I367+I368+I369+I371</f>
        <v>61915.90048</v>
      </c>
      <c r="J364" s="48" t="n">
        <f aca="false" ca="false" dt2D="false" dtr="false" t="normal">J365+J366+J367+J368+J369+J371</f>
        <v>77385.90312</v>
      </c>
      <c r="K364" s="48" t="n">
        <f aca="false" ca="false" dt2D="false" dtr="false" t="normal">K365+K366+K367+K368+K369+K371</f>
        <v>77747.9</v>
      </c>
      <c r="L364" s="48" t="n">
        <f aca="false" ca="false" dt2D="false" dtr="false" t="normal">L365+L366+L367+L368+L369+L371</f>
        <v>77465.6433</v>
      </c>
      <c r="M364" s="48" t="n">
        <f aca="false" ca="false" dt2D="false" dtr="false" t="normal">M365+M366+M367+M368+M369+M371</f>
        <v>83378.09708</v>
      </c>
      <c r="N364" s="48" t="n">
        <f aca="false" ca="false" dt2D="false" dtr="false" t="normal">N365+N366+N367+N368+N369+N371</f>
        <v>75363.68301</v>
      </c>
      <c r="O364" s="49" t="n">
        <f aca="false" ca="false" dt2D="false" dtr="false" t="normal">O365+O366+O367+O368+O369+O371</f>
        <v>80263.929</v>
      </c>
      <c r="P364" s="49" t="n">
        <f aca="false" ca="false" dt2D="false" dtr="false" t="normal">P365+P366+P367+P368+P369+P371</f>
        <v>81319.809</v>
      </c>
      <c r="Q364" s="49" t="n">
        <f aca="false" ca="false" dt2D="false" dtr="false" t="normal">Q365+Q366+Q367+Q368+Q369+Q371</f>
        <v>82590.089</v>
      </c>
    </row>
    <row customHeight="true" ht="15" outlineLevel="0" r="365">
      <c r="A365" s="76" t="s"/>
      <c r="B365" s="71" t="s"/>
      <c r="C365" s="47" t="s">
        <v>11</v>
      </c>
      <c r="D365" s="32" t="n"/>
      <c r="E365" s="48" t="n">
        <f aca="false" ca="false" dt2D="false" dtr="false" t="normal">F365+G365+H365+I365+J365+K365+L365+M365+N365+O365+P365+Q365</f>
        <v>0</v>
      </c>
      <c r="F365" s="48" t="n">
        <v>0</v>
      </c>
      <c r="G365" s="48" t="n">
        <v>0</v>
      </c>
      <c r="H365" s="48" t="n">
        <v>0</v>
      </c>
      <c r="I365" s="48" t="n">
        <v>0</v>
      </c>
      <c r="J365" s="48" t="n">
        <v>0</v>
      </c>
      <c r="K365" s="48" t="n">
        <v>0</v>
      </c>
      <c r="L365" s="48" t="n">
        <v>0</v>
      </c>
      <c r="M365" s="48" t="n">
        <v>0</v>
      </c>
      <c r="N365" s="48" t="n">
        <v>0</v>
      </c>
      <c r="O365" s="49" t="n">
        <v>0</v>
      </c>
      <c r="P365" s="49" t="n">
        <v>0</v>
      </c>
      <c r="Q365" s="49" t="n">
        <v>0</v>
      </c>
    </row>
    <row customHeight="true" ht="15" outlineLevel="0" r="366">
      <c r="A366" s="76" t="s"/>
      <c r="B366" s="71" t="s"/>
      <c r="C366" s="47" t="s">
        <v>22</v>
      </c>
      <c r="D366" s="54" t="s">
        <v>23</v>
      </c>
      <c r="E366" s="48" t="n">
        <f aca="false" ca="false" dt2D="false" dtr="false" t="normal">F366+G366+H366+I366+J366+K366+L366+M366+N366+O366+P366+Q366</f>
        <v>862516.4497600001</v>
      </c>
      <c r="F366" s="48" t="n">
        <v>53457.44977</v>
      </c>
      <c r="G366" s="48" t="n">
        <v>53942.976</v>
      </c>
      <c r="H366" s="48" t="n">
        <v>57685.07</v>
      </c>
      <c r="I366" s="48" t="n">
        <v>61915.90048</v>
      </c>
      <c r="J366" s="48" t="n">
        <v>77385.90312</v>
      </c>
      <c r="K366" s="48" t="n">
        <v>77747.9</v>
      </c>
      <c r="L366" s="48" t="n">
        <v>77465.6433</v>
      </c>
      <c r="M366" s="48" t="n">
        <f aca="false" ca="false" dt2D="false" dtr="false" t="normal">83374.48316+3.61392</f>
        <v>83378.09708</v>
      </c>
      <c r="N366" s="48" t="n">
        <v>75363.68301</v>
      </c>
      <c r="O366" s="49" t="n">
        <v>80263.929</v>
      </c>
      <c r="P366" s="49" t="n">
        <v>81319.809</v>
      </c>
      <c r="Q366" s="49" t="n">
        <v>82590.089</v>
      </c>
    </row>
    <row customHeight="true" ht="15" outlineLevel="0" r="367">
      <c r="A367" s="76" t="s"/>
      <c r="B367" s="71" t="s"/>
      <c r="C367" s="47" t="s">
        <v>13</v>
      </c>
      <c r="D367" s="54" t="n"/>
      <c r="E367" s="48" t="n">
        <f aca="false" ca="false" dt2D="false" dtr="false" t="normal">F367+G367+H367+I367+J367+K367+L367+M367+N367+O367+P367+Q367</f>
        <v>0</v>
      </c>
      <c r="F367" s="48" t="n">
        <v>0</v>
      </c>
      <c r="G367" s="48" t="n">
        <v>0</v>
      </c>
      <c r="H367" s="48" t="n">
        <v>0</v>
      </c>
      <c r="I367" s="48" t="n">
        <v>0</v>
      </c>
      <c r="J367" s="48" t="n">
        <v>0</v>
      </c>
      <c r="K367" s="48" t="n">
        <v>0</v>
      </c>
      <c r="L367" s="48" t="n">
        <v>0</v>
      </c>
      <c r="M367" s="48" t="n">
        <v>0</v>
      </c>
      <c r="N367" s="48" t="n">
        <v>0</v>
      </c>
      <c r="O367" s="49" t="n">
        <v>0</v>
      </c>
      <c r="P367" s="49" t="n">
        <v>0</v>
      </c>
      <c r="Q367" s="49" t="n">
        <v>0</v>
      </c>
    </row>
    <row customHeight="true" ht="30" outlineLevel="0" r="368">
      <c r="A368" s="76" t="s"/>
      <c r="B368" s="71" t="s"/>
      <c r="C368" s="47" t="s">
        <v>14</v>
      </c>
      <c r="D368" s="54" t="n"/>
      <c r="E368" s="48" t="n">
        <f aca="false" ca="false" dt2D="false" dtr="false" t="normal">F368+G368+H368+I368+J368+K368+L368+M368+N368+O368+P368+Q368</f>
        <v>0</v>
      </c>
      <c r="F368" s="48" t="n">
        <v>0</v>
      </c>
      <c r="G368" s="48" t="n">
        <v>0</v>
      </c>
      <c r="H368" s="48" t="n">
        <v>0</v>
      </c>
      <c r="I368" s="48" t="n">
        <v>0</v>
      </c>
      <c r="J368" s="48" t="n">
        <v>0</v>
      </c>
      <c r="K368" s="48" t="n">
        <v>0</v>
      </c>
      <c r="L368" s="48" t="n">
        <v>0</v>
      </c>
      <c r="M368" s="48" t="n">
        <v>0</v>
      </c>
      <c r="N368" s="48" t="n">
        <v>0</v>
      </c>
      <c r="O368" s="49" t="n">
        <v>0</v>
      </c>
      <c r="P368" s="49" t="n">
        <v>0</v>
      </c>
      <c r="Q368" s="49" t="n">
        <v>0</v>
      </c>
    </row>
    <row customHeight="true" ht="15" outlineLevel="0" r="369">
      <c r="A369" s="76" t="s"/>
      <c r="B369" s="71" t="s"/>
      <c r="C369" s="47" t="s">
        <v>17</v>
      </c>
      <c r="D369" s="54" t="n"/>
      <c r="E369" s="48" t="n">
        <f aca="false" ca="false" dt2D="false" dtr="false" t="normal">F369+G369+H369+I369+J369+K369+L369+M369+N369+O369+P369+Q369</f>
        <v>0</v>
      </c>
      <c r="F369" s="48" t="n">
        <v>0</v>
      </c>
      <c r="G369" s="48" t="n">
        <v>0</v>
      </c>
      <c r="H369" s="48" t="n">
        <v>0</v>
      </c>
      <c r="I369" s="48" t="n">
        <v>0</v>
      </c>
      <c r="J369" s="48" t="n">
        <v>0</v>
      </c>
      <c r="K369" s="48" t="n">
        <v>0</v>
      </c>
      <c r="L369" s="48" t="n">
        <v>0</v>
      </c>
      <c r="M369" s="48" t="n">
        <v>0</v>
      </c>
      <c r="N369" s="48" t="n">
        <v>0</v>
      </c>
      <c r="O369" s="49" t="n">
        <v>0</v>
      </c>
      <c r="P369" s="49" t="n">
        <v>0</v>
      </c>
      <c r="Q369" s="49" t="n">
        <v>0</v>
      </c>
    </row>
    <row customHeight="true" ht="30" outlineLevel="0" r="370">
      <c r="A370" s="76" t="s"/>
      <c r="B370" s="71" t="s"/>
      <c r="C370" s="47" t="s">
        <v>18</v>
      </c>
      <c r="D370" s="54" t="n"/>
      <c r="E370" s="48" t="n">
        <f aca="false" ca="false" dt2D="false" dtr="false" t="normal">F370+G370+H370+I370+J370+K370+L370+M370+N370+O370+P370+Q370</f>
        <v>0</v>
      </c>
      <c r="F370" s="48" t="n">
        <v>0</v>
      </c>
      <c r="G370" s="48" t="n">
        <v>0</v>
      </c>
      <c r="H370" s="48" t="n">
        <v>0</v>
      </c>
      <c r="I370" s="48" t="n">
        <v>0</v>
      </c>
      <c r="J370" s="48" t="n">
        <v>0</v>
      </c>
      <c r="K370" s="48" t="n">
        <v>0</v>
      </c>
      <c r="L370" s="48" t="n">
        <v>0</v>
      </c>
      <c r="M370" s="48" t="n">
        <v>0</v>
      </c>
      <c r="N370" s="48" t="n">
        <v>0</v>
      </c>
      <c r="O370" s="49" t="n">
        <v>0</v>
      </c>
      <c r="P370" s="49" t="n">
        <v>0</v>
      </c>
      <c r="Q370" s="49" t="n">
        <v>0</v>
      </c>
    </row>
    <row customHeight="true" ht="30" outlineLevel="0" r="371">
      <c r="A371" s="29" t="s"/>
      <c r="B371" s="75" t="s"/>
      <c r="C371" s="47" t="s">
        <v>24</v>
      </c>
      <c r="D371" s="54" t="n"/>
      <c r="E371" s="48" t="n">
        <f aca="false" ca="false" dt2D="false" dtr="false" t="normal">F371+G371+H371+I371+J371+K371+L371+M371+N371+O371+P371+Q371</f>
        <v>0</v>
      </c>
      <c r="F371" s="48" t="n">
        <v>0</v>
      </c>
      <c r="G371" s="48" t="n">
        <v>0</v>
      </c>
      <c r="H371" s="48" t="n">
        <v>0</v>
      </c>
      <c r="I371" s="48" t="n">
        <v>0</v>
      </c>
      <c r="J371" s="48" t="n">
        <v>0</v>
      </c>
      <c r="K371" s="48" t="n">
        <v>0</v>
      </c>
      <c r="L371" s="48" t="n">
        <v>0</v>
      </c>
      <c r="M371" s="48" t="n">
        <v>0</v>
      </c>
      <c r="N371" s="48" t="n">
        <v>0</v>
      </c>
      <c r="O371" s="49" t="n">
        <v>0</v>
      </c>
      <c r="P371" s="49" t="n">
        <v>0</v>
      </c>
      <c r="Q371" s="49" t="n">
        <v>0</v>
      </c>
    </row>
    <row customHeight="true" ht="17.1499996185303" outlineLevel="0" r="372">
      <c r="A372" s="24" t="s">
        <v>111</v>
      </c>
      <c r="B372" s="68" t="s">
        <v>112</v>
      </c>
      <c r="C372" s="47" t="s">
        <v>10</v>
      </c>
      <c r="D372" s="32" t="n"/>
      <c r="E372" s="48" t="n">
        <f aca="false" ca="false" dt2D="false" dtr="false" t="normal">F372+G372+H372+I372+J372+K372+L372+M372+N372+O372+P372+Q372</f>
        <v>38222.91339</v>
      </c>
      <c r="F372" s="48" t="n">
        <v>38222.91339</v>
      </c>
      <c r="G372" s="48" t="n">
        <v>0</v>
      </c>
      <c r="H372" s="48" t="n">
        <v>0</v>
      </c>
      <c r="I372" s="48" t="n">
        <v>0</v>
      </c>
      <c r="J372" s="48" t="n">
        <v>0</v>
      </c>
      <c r="K372" s="48" t="n">
        <v>0</v>
      </c>
      <c r="L372" s="48" t="n">
        <v>0</v>
      </c>
      <c r="M372" s="48" t="n">
        <v>0</v>
      </c>
      <c r="N372" s="48" t="n">
        <v>0</v>
      </c>
      <c r="O372" s="49" t="n">
        <v>0</v>
      </c>
      <c r="P372" s="49" t="n">
        <v>0</v>
      </c>
      <c r="Q372" s="49" t="n">
        <v>0</v>
      </c>
    </row>
    <row customHeight="true" ht="15" outlineLevel="0" r="373">
      <c r="A373" s="76" t="s"/>
      <c r="B373" s="71" t="s"/>
      <c r="C373" s="47" t="s">
        <v>11</v>
      </c>
      <c r="D373" s="32" t="n"/>
      <c r="E373" s="48" t="n">
        <f aca="false" ca="false" dt2D="false" dtr="false" t="normal">F373+G373+H373+I373+J373+K373+L373+M373+N373+O373+P373+Q373</f>
        <v>38222.91339</v>
      </c>
      <c r="F373" s="48" t="n">
        <v>38222.91339</v>
      </c>
      <c r="G373" s="48" t="n">
        <v>0</v>
      </c>
      <c r="H373" s="48" t="n">
        <v>0</v>
      </c>
      <c r="I373" s="48" t="n">
        <v>0</v>
      </c>
      <c r="J373" s="48" t="n">
        <v>0</v>
      </c>
      <c r="K373" s="48" t="n">
        <v>0</v>
      </c>
      <c r="L373" s="48" t="n">
        <v>0</v>
      </c>
      <c r="M373" s="48" t="n">
        <v>0</v>
      </c>
      <c r="N373" s="48" t="n">
        <v>0</v>
      </c>
      <c r="O373" s="49" t="n">
        <v>0</v>
      </c>
      <c r="P373" s="49" t="n">
        <v>0</v>
      </c>
      <c r="Q373" s="49" t="n">
        <v>0</v>
      </c>
    </row>
    <row customHeight="true" ht="15" outlineLevel="0" r="374">
      <c r="A374" s="76" t="s"/>
      <c r="B374" s="71" t="s"/>
      <c r="C374" s="47" t="s">
        <v>22</v>
      </c>
      <c r="D374" s="54" t="n"/>
      <c r="E374" s="48" t="n">
        <f aca="false" ca="false" dt2D="false" dtr="false" t="normal">F374+G374+H374+I374+J374+K374+L374+M374+N374+O374+P374+Q374</f>
        <v>0</v>
      </c>
      <c r="F374" s="48" t="n">
        <v>0</v>
      </c>
      <c r="G374" s="48" t="n">
        <v>0</v>
      </c>
      <c r="H374" s="48" t="n">
        <v>0</v>
      </c>
      <c r="I374" s="48" t="n">
        <v>0</v>
      </c>
      <c r="J374" s="48" t="n">
        <v>0</v>
      </c>
      <c r="K374" s="48" t="n">
        <v>0</v>
      </c>
      <c r="L374" s="48" t="n">
        <v>0</v>
      </c>
      <c r="M374" s="48" t="n">
        <v>0</v>
      </c>
      <c r="N374" s="48" t="n">
        <v>0</v>
      </c>
      <c r="O374" s="49" t="n">
        <v>0</v>
      </c>
      <c r="P374" s="49" t="n">
        <v>0</v>
      </c>
      <c r="Q374" s="49" t="n">
        <v>0</v>
      </c>
    </row>
    <row customHeight="true" ht="15" outlineLevel="0" r="375">
      <c r="A375" s="76" t="s"/>
      <c r="B375" s="71" t="s"/>
      <c r="C375" s="47" t="s">
        <v>13</v>
      </c>
      <c r="D375" s="54" t="n"/>
      <c r="E375" s="48" t="n">
        <f aca="false" ca="false" dt2D="false" dtr="false" t="normal">F375+G375+H375+I375+J375+K375+L375+M375+N375+O375+P375+Q375</f>
        <v>0</v>
      </c>
      <c r="F375" s="48" t="n">
        <v>0</v>
      </c>
      <c r="G375" s="48" t="n">
        <v>0</v>
      </c>
      <c r="H375" s="48" t="n">
        <v>0</v>
      </c>
      <c r="I375" s="48" t="n">
        <v>0</v>
      </c>
      <c r="J375" s="48" t="n">
        <v>0</v>
      </c>
      <c r="K375" s="48" t="n">
        <v>0</v>
      </c>
      <c r="L375" s="48" t="n">
        <v>0</v>
      </c>
      <c r="M375" s="48" t="n">
        <v>0</v>
      </c>
      <c r="N375" s="48" t="n">
        <v>0</v>
      </c>
      <c r="O375" s="49" t="n">
        <v>0</v>
      </c>
      <c r="P375" s="49" t="n">
        <v>0</v>
      </c>
      <c r="Q375" s="49" t="n">
        <v>0</v>
      </c>
    </row>
    <row customHeight="true" ht="30" outlineLevel="0" r="376">
      <c r="A376" s="76" t="s"/>
      <c r="B376" s="71" t="s"/>
      <c r="C376" s="47" t="s">
        <v>14</v>
      </c>
      <c r="D376" s="54" t="n"/>
      <c r="E376" s="48" t="n">
        <f aca="false" ca="false" dt2D="false" dtr="false" t="normal">F376+G376+H376+I376+J376+K376+L376+M376+N376+O376+P376+Q376</f>
        <v>0</v>
      </c>
      <c r="F376" s="48" t="n">
        <v>0</v>
      </c>
      <c r="G376" s="48" t="n">
        <v>0</v>
      </c>
      <c r="H376" s="48" t="n">
        <v>0</v>
      </c>
      <c r="I376" s="48" t="n">
        <v>0</v>
      </c>
      <c r="J376" s="48" t="n">
        <v>0</v>
      </c>
      <c r="K376" s="48" t="n">
        <v>0</v>
      </c>
      <c r="L376" s="48" t="n">
        <v>0</v>
      </c>
      <c r="M376" s="48" t="n">
        <v>0</v>
      </c>
      <c r="N376" s="48" t="n">
        <v>0</v>
      </c>
      <c r="O376" s="49" t="n">
        <v>0</v>
      </c>
      <c r="P376" s="49" t="n">
        <v>0</v>
      </c>
      <c r="Q376" s="49" t="n">
        <v>0</v>
      </c>
    </row>
    <row customHeight="true" ht="15" outlineLevel="0" r="377">
      <c r="A377" s="76" t="s"/>
      <c r="B377" s="71" t="s"/>
      <c r="C377" s="47" t="s">
        <v>17</v>
      </c>
      <c r="D377" s="54" t="n"/>
      <c r="E377" s="48" t="n">
        <f aca="false" ca="false" dt2D="false" dtr="false" t="normal">F377+G377+H377+I377+J377+K377+L377+M377+N377+O377+P377+Q377</f>
        <v>0</v>
      </c>
      <c r="F377" s="48" t="n">
        <v>0</v>
      </c>
      <c r="G377" s="48" t="n">
        <v>0</v>
      </c>
      <c r="H377" s="48" t="n">
        <v>0</v>
      </c>
      <c r="I377" s="48" t="n">
        <v>0</v>
      </c>
      <c r="J377" s="48" t="n">
        <v>0</v>
      </c>
      <c r="K377" s="48" t="n">
        <v>0</v>
      </c>
      <c r="L377" s="48" t="n">
        <v>0</v>
      </c>
      <c r="M377" s="48" t="n">
        <v>0</v>
      </c>
      <c r="N377" s="48" t="n">
        <v>0</v>
      </c>
      <c r="O377" s="49" t="n">
        <v>0</v>
      </c>
      <c r="P377" s="49" t="n">
        <v>0</v>
      </c>
      <c r="Q377" s="49" t="n">
        <v>0</v>
      </c>
    </row>
    <row customHeight="true" ht="26.5" outlineLevel="0" r="378">
      <c r="A378" s="76" t="s"/>
      <c r="B378" s="71" t="s"/>
      <c r="C378" s="47" t="s">
        <v>18</v>
      </c>
      <c r="D378" s="54" t="n"/>
      <c r="E378" s="48" t="n">
        <f aca="false" ca="false" dt2D="false" dtr="false" t="normal">F378+G378+H378+I378+J378+K378+L378+M378+N378+O378+P378+Q378</f>
        <v>0</v>
      </c>
      <c r="F378" s="48" t="n">
        <v>0</v>
      </c>
      <c r="G378" s="48" t="n">
        <v>0</v>
      </c>
      <c r="H378" s="48" t="n">
        <v>0</v>
      </c>
      <c r="I378" s="48" t="n">
        <v>0</v>
      </c>
      <c r="J378" s="48" t="n">
        <v>0</v>
      </c>
      <c r="K378" s="48" t="n">
        <v>0</v>
      </c>
      <c r="L378" s="48" t="n">
        <v>0</v>
      </c>
      <c r="M378" s="48" t="n">
        <v>0</v>
      </c>
      <c r="N378" s="48" t="n">
        <v>0</v>
      </c>
      <c r="O378" s="49" t="n">
        <v>0</v>
      </c>
      <c r="P378" s="49" t="n">
        <v>0</v>
      </c>
      <c r="Q378" s="49" t="n">
        <v>0</v>
      </c>
    </row>
    <row customHeight="true" ht="30" outlineLevel="0" r="379">
      <c r="A379" s="29" t="s"/>
      <c r="B379" s="75" t="s"/>
      <c r="C379" s="47" t="s">
        <v>24</v>
      </c>
      <c r="D379" s="54" t="n"/>
      <c r="E379" s="48" t="n">
        <f aca="false" ca="false" dt2D="false" dtr="false" t="normal">F379+G379+H379+I379+J379+K379+L379+M379+N379+O379+P379+Q379</f>
        <v>0</v>
      </c>
      <c r="F379" s="48" t="n">
        <v>0</v>
      </c>
      <c r="G379" s="48" t="n">
        <v>0</v>
      </c>
      <c r="H379" s="48" t="n">
        <v>0</v>
      </c>
      <c r="I379" s="48" t="n">
        <v>0</v>
      </c>
      <c r="J379" s="48" t="n">
        <v>0</v>
      </c>
      <c r="K379" s="48" t="n">
        <v>0</v>
      </c>
      <c r="L379" s="48" t="n">
        <v>0</v>
      </c>
      <c r="M379" s="48" t="n">
        <v>0</v>
      </c>
      <c r="N379" s="48" t="n">
        <v>0</v>
      </c>
      <c r="O379" s="49" t="n">
        <v>0</v>
      </c>
      <c r="P379" s="49" t="n">
        <v>0</v>
      </c>
      <c r="Q379" s="49" t="n">
        <v>0</v>
      </c>
    </row>
    <row customHeight="true" ht="25.5" outlineLevel="0" r="380">
      <c r="A380" s="24" t="s">
        <v>113</v>
      </c>
      <c r="B380" s="68" t="s">
        <v>114</v>
      </c>
      <c r="C380" s="47" t="s">
        <v>10</v>
      </c>
      <c r="D380" s="32" t="n"/>
      <c r="E380" s="48" t="n">
        <f aca="false" ca="false" dt2D="false" dtr="false" t="normal">F380+G380+H380+I380+J380+K380+L380+M380+N380+O380+P380+Q380</f>
        <v>286487.96249</v>
      </c>
      <c r="F380" s="48" t="n">
        <f aca="false" ca="false" dt2D="false" dtr="false" t="normal">F381+F382+F383+F384+F385+F387</f>
        <v>0</v>
      </c>
      <c r="G380" s="48" t="n">
        <f aca="false" ca="false" dt2D="false" dtr="false" t="normal">G381+G382+G383+G384+G385+G387</f>
        <v>0</v>
      </c>
      <c r="H380" s="48" t="n">
        <f aca="false" ca="false" dt2D="false" dtr="false" t="normal">H381+H382+H383+H384+H385+H387</f>
        <v>0</v>
      </c>
      <c r="I380" s="48" t="n">
        <f aca="false" ca="false" dt2D="false" dtr="false" t="normal">I381+I382+I383+I384+I385+I387</f>
        <v>0</v>
      </c>
      <c r="J380" s="48" t="n">
        <f aca="false" ca="false" dt2D="false" dtr="false" t="normal">J381+J382+J383+J384+J385+J387</f>
        <v>0</v>
      </c>
      <c r="K380" s="48" t="n">
        <f aca="false" ca="false" dt2D="false" dtr="false" t="normal">K381+K382+K383+K384+K385+K387</f>
        <v>49412</v>
      </c>
      <c r="L380" s="48" t="n">
        <f aca="false" ca="false" dt2D="false" dtr="false" t="normal">L381+L382+L383+L384+L385+L387</f>
        <v>56159.3</v>
      </c>
      <c r="M380" s="48" t="n">
        <f aca="false" ca="false" dt2D="false" dtr="false" t="normal">M381+M382+M383+M384+M385+M387</f>
        <v>46761.42249</v>
      </c>
      <c r="N380" s="48" t="n">
        <f aca="false" ca="false" dt2D="false" dtr="false" t="normal">N381+N382+N383+N384+N385+N387</f>
        <v>57148.7</v>
      </c>
      <c r="O380" s="49" t="n">
        <f aca="false" ca="false" dt2D="false" dtr="false" t="normal">O381+O382+O383+O384+O385+O387</f>
        <v>29753.5</v>
      </c>
      <c r="P380" s="49" t="n">
        <f aca="false" ca="false" dt2D="false" dtr="false" t="normal">P381+P382+P383+P384+P385+P387</f>
        <v>47253.04</v>
      </c>
      <c r="Q380" s="49" t="n">
        <f aca="false" ca="false" dt2D="false" dtr="false" t="normal">Q381+Q382+Q383+Q384+Q385+Q387</f>
        <v>0</v>
      </c>
    </row>
    <row customHeight="true" ht="15" outlineLevel="0" r="381">
      <c r="A381" s="76" t="s"/>
      <c r="B381" s="71" t="s"/>
      <c r="C381" s="47" t="s">
        <v>11</v>
      </c>
      <c r="D381" s="32" t="n">
        <v>814</v>
      </c>
      <c r="E381" s="48" t="n">
        <f aca="false" ca="false" dt2D="false" dtr="false" t="normal">F381+G381+H381+I381+J381+K381+L381+M381+N381+O381+P381+Q381</f>
        <v>277160.7</v>
      </c>
      <c r="F381" s="48" t="n">
        <f aca="false" ca="false" dt2D="false" dtr="false" t="normal">F389</f>
        <v>0</v>
      </c>
      <c r="G381" s="48" t="n">
        <f aca="false" ca="false" dt2D="false" dtr="false" t="normal">G389</f>
        <v>0</v>
      </c>
      <c r="H381" s="48" t="n">
        <f aca="false" ca="false" dt2D="false" dtr="false" t="normal">H389</f>
        <v>0</v>
      </c>
      <c r="I381" s="48" t="n">
        <f aca="false" ca="false" dt2D="false" dtr="false" t="normal">I389</f>
        <v>0</v>
      </c>
      <c r="J381" s="48" t="n">
        <f aca="false" ca="false" dt2D="false" dtr="false" t="normal">J389</f>
        <v>0</v>
      </c>
      <c r="K381" s="48" t="n">
        <f aca="false" ca="false" dt2D="false" dtr="false" t="normal">K389</f>
        <v>49412</v>
      </c>
      <c r="L381" s="48" t="n">
        <f aca="false" ca="false" dt2D="false" dtr="false" t="normal">L389</f>
        <v>56159.3</v>
      </c>
      <c r="M381" s="48" t="n">
        <f aca="false" ca="false" dt2D="false" dtr="false" t="normal">M389</f>
        <v>37906.7</v>
      </c>
      <c r="N381" s="48" t="n">
        <f aca="false" ca="false" dt2D="false" dtr="false" t="normal">N389</f>
        <v>57148.7</v>
      </c>
      <c r="O381" s="49" t="n">
        <f aca="false" ca="false" dt2D="false" dtr="false" t="normal">O389</f>
        <v>29753.5</v>
      </c>
      <c r="P381" s="49" t="n">
        <f aca="false" ca="false" dt2D="false" dtr="false" t="normal">P389</f>
        <v>46780.5</v>
      </c>
      <c r="Q381" s="49" t="n">
        <f aca="false" ca="false" dt2D="false" dtr="false" t="normal">Q389</f>
        <v>0</v>
      </c>
    </row>
    <row customHeight="true" ht="15" outlineLevel="0" r="382">
      <c r="A382" s="76" t="s"/>
      <c r="B382" s="71" t="s"/>
      <c r="C382" s="47" t="s">
        <v>22</v>
      </c>
      <c r="D382" s="54" t="n"/>
      <c r="E382" s="48" t="n">
        <f aca="false" ca="false" dt2D="false" dtr="false" t="normal">F382+G382+H382+I382+J382+K382+L382+M382+N382+O382+P382+Q382</f>
        <v>9327.262490000001</v>
      </c>
      <c r="F382" s="48" t="n">
        <f aca="false" ca="false" dt2D="false" dtr="false" t="normal">F390</f>
        <v>0</v>
      </c>
      <c r="G382" s="48" t="n">
        <f aca="false" ca="false" dt2D="false" dtr="false" t="normal">G390</f>
        <v>0</v>
      </c>
      <c r="H382" s="48" t="n">
        <f aca="false" ca="false" dt2D="false" dtr="false" t="normal">H390</f>
        <v>0</v>
      </c>
      <c r="I382" s="48" t="n">
        <f aca="false" ca="false" dt2D="false" dtr="false" t="normal">I390</f>
        <v>0</v>
      </c>
      <c r="J382" s="48" t="n">
        <f aca="false" ca="false" dt2D="false" dtr="false" t="normal">J390</f>
        <v>0</v>
      </c>
      <c r="K382" s="48" t="n">
        <f aca="false" ca="false" dt2D="false" dtr="false" t="normal">K390</f>
        <v>0</v>
      </c>
      <c r="L382" s="48" t="n">
        <f aca="false" ca="false" dt2D="false" dtr="false" t="normal">L390</f>
        <v>0</v>
      </c>
      <c r="M382" s="48" t="n">
        <f aca="false" ca="false" dt2D="false" dtr="false" t="normal">M390</f>
        <v>8854.72249</v>
      </c>
      <c r="N382" s="48" t="n">
        <f aca="false" ca="false" dt2D="false" dtr="false" t="normal">N390</f>
        <v>0</v>
      </c>
      <c r="O382" s="49" t="n">
        <f aca="false" ca="false" dt2D="false" dtr="false" t="normal">O390</f>
        <v>0</v>
      </c>
      <c r="P382" s="49" t="n">
        <f aca="false" ca="false" dt2D="false" dtr="false" t="normal">P390</f>
        <v>472.54</v>
      </c>
      <c r="Q382" s="49" t="n">
        <f aca="false" ca="false" dt2D="false" dtr="false" t="normal">Q390</f>
        <v>0</v>
      </c>
    </row>
    <row customHeight="true" ht="15" outlineLevel="0" r="383">
      <c r="A383" s="76" t="s"/>
      <c r="B383" s="71" t="s"/>
      <c r="C383" s="47" t="s">
        <v>13</v>
      </c>
      <c r="D383" s="54" t="n"/>
      <c r="E383" s="48" t="n">
        <f aca="false" ca="false" dt2D="false" dtr="false" t="normal">F383+G383+H383+I383+J383+K383+L383+M383+N383+O383+P383+Q383</f>
        <v>0</v>
      </c>
      <c r="F383" s="48" t="n">
        <f aca="false" ca="false" dt2D="false" dtr="false" t="normal">F391</f>
        <v>0</v>
      </c>
      <c r="G383" s="48" t="n">
        <f aca="false" ca="false" dt2D="false" dtr="false" t="normal">G391</f>
        <v>0</v>
      </c>
      <c r="H383" s="48" t="n">
        <f aca="false" ca="false" dt2D="false" dtr="false" t="normal">H391</f>
        <v>0</v>
      </c>
      <c r="I383" s="48" t="n">
        <f aca="false" ca="false" dt2D="false" dtr="false" t="normal">I391</f>
        <v>0</v>
      </c>
      <c r="J383" s="48" t="n">
        <f aca="false" ca="false" dt2D="false" dtr="false" t="normal">J391</f>
        <v>0</v>
      </c>
      <c r="K383" s="48" t="n">
        <f aca="false" ca="false" dt2D="false" dtr="false" t="normal">K391</f>
        <v>0</v>
      </c>
      <c r="L383" s="48" t="n">
        <f aca="false" ca="false" dt2D="false" dtr="false" t="normal">L391</f>
        <v>0</v>
      </c>
      <c r="M383" s="48" t="n">
        <f aca="false" ca="false" dt2D="false" dtr="false" t="normal">M391</f>
        <v>0</v>
      </c>
      <c r="N383" s="48" t="n">
        <f aca="false" ca="false" dt2D="false" dtr="false" t="normal">N391</f>
        <v>0</v>
      </c>
      <c r="O383" s="49" t="n">
        <f aca="false" ca="false" dt2D="false" dtr="false" t="normal">O391</f>
        <v>0</v>
      </c>
      <c r="P383" s="49" t="n">
        <f aca="false" ca="false" dt2D="false" dtr="false" t="normal">P391</f>
        <v>0</v>
      </c>
      <c r="Q383" s="49" t="n">
        <f aca="false" ca="false" dt2D="false" dtr="false" t="normal">Q391</f>
        <v>0</v>
      </c>
    </row>
    <row customHeight="true" ht="30" outlineLevel="0" r="384">
      <c r="A384" s="76" t="s"/>
      <c r="B384" s="71" t="s"/>
      <c r="C384" s="47" t="s">
        <v>14</v>
      </c>
      <c r="D384" s="54" t="n"/>
      <c r="E384" s="48" t="n">
        <f aca="false" ca="false" dt2D="false" dtr="false" t="normal">F384+G384+H384+I384+J384+K384+L384+M384+N384+O384+P384+Q384</f>
        <v>0</v>
      </c>
      <c r="F384" s="48" t="n">
        <f aca="false" ca="false" dt2D="false" dtr="false" t="normal">F392</f>
        <v>0</v>
      </c>
      <c r="G384" s="48" t="n">
        <f aca="false" ca="false" dt2D="false" dtr="false" t="normal">G392</f>
        <v>0</v>
      </c>
      <c r="H384" s="48" t="n">
        <f aca="false" ca="false" dt2D="false" dtr="false" t="normal">H392</f>
        <v>0</v>
      </c>
      <c r="I384" s="48" t="n">
        <f aca="false" ca="false" dt2D="false" dtr="false" t="normal">I392</f>
        <v>0</v>
      </c>
      <c r="J384" s="48" t="n">
        <f aca="false" ca="false" dt2D="false" dtr="false" t="normal">J392</f>
        <v>0</v>
      </c>
      <c r="K384" s="48" t="n">
        <f aca="false" ca="false" dt2D="false" dtr="false" t="normal">K392</f>
        <v>0</v>
      </c>
      <c r="L384" s="48" t="n">
        <f aca="false" ca="false" dt2D="false" dtr="false" t="normal">L392</f>
        <v>0</v>
      </c>
      <c r="M384" s="48" t="n">
        <f aca="false" ca="false" dt2D="false" dtr="false" t="normal">M392</f>
        <v>0</v>
      </c>
      <c r="N384" s="48" t="n">
        <f aca="false" ca="false" dt2D="false" dtr="false" t="normal">N392</f>
        <v>0</v>
      </c>
      <c r="O384" s="49" t="n">
        <f aca="false" ca="false" dt2D="false" dtr="false" t="normal">O392</f>
        <v>0</v>
      </c>
      <c r="P384" s="49" t="n">
        <f aca="false" ca="false" dt2D="false" dtr="false" t="normal">P392</f>
        <v>0</v>
      </c>
      <c r="Q384" s="49" t="n">
        <f aca="false" ca="false" dt2D="false" dtr="false" t="normal">Q392</f>
        <v>0</v>
      </c>
    </row>
    <row customHeight="true" ht="15" outlineLevel="0" r="385">
      <c r="A385" s="76" t="s"/>
      <c r="B385" s="71" t="s"/>
      <c r="C385" s="47" t="s">
        <v>17</v>
      </c>
      <c r="D385" s="54" t="n"/>
      <c r="E385" s="48" t="n">
        <f aca="false" ca="false" dt2D="false" dtr="false" t="normal">F385+G385+H385+I385+J385+K385+L385+M385+N385+O385+P385+Q385</f>
        <v>0</v>
      </c>
      <c r="F385" s="48" t="n">
        <f aca="false" ca="false" dt2D="false" dtr="false" t="normal">F393+F443+F451+F459</f>
        <v>0</v>
      </c>
      <c r="G385" s="48" t="n">
        <f aca="false" ca="false" dt2D="false" dtr="false" t="normal">G393+G443+G451+G459</f>
        <v>0</v>
      </c>
      <c r="H385" s="48" t="n">
        <f aca="false" ca="false" dt2D="false" dtr="false" t="normal">H393+H443+H451+H459</f>
        <v>0</v>
      </c>
      <c r="I385" s="48" t="n">
        <f aca="false" ca="false" dt2D="false" dtr="false" t="normal">I393+I443+I451+I459</f>
        <v>0</v>
      </c>
      <c r="J385" s="48" t="n">
        <f aca="false" ca="false" dt2D="false" dtr="false" t="normal">J393+J443+J451+J459</f>
        <v>0</v>
      </c>
      <c r="K385" s="48" t="n">
        <f aca="false" ca="false" dt2D="false" dtr="false" t="normal">K393+K443+K451+K459</f>
        <v>0</v>
      </c>
      <c r="L385" s="48" t="n">
        <f aca="false" ca="false" dt2D="false" dtr="false" t="normal">L393+L443+L451+L459</f>
        <v>0</v>
      </c>
      <c r="M385" s="48" t="n">
        <f aca="false" ca="false" dt2D="false" dtr="false" t="normal">M393+M443+M451+M459</f>
        <v>0</v>
      </c>
      <c r="N385" s="48" t="n">
        <f aca="false" ca="false" dt2D="false" dtr="false" t="normal">N393+N443+N451+N459</f>
        <v>0</v>
      </c>
      <c r="O385" s="49" t="n">
        <f aca="false" ca="false" dt2D="false" dtr="false" t="normal">O393+O443+O451+O459</f>
        <v>0</v>
      </c>
      <c r="P385" s="49" t="n">
        <f aca="false" ca="false" dt2D="false" dtr="false" t="normal">P393+P443+P451+P459</f>
        <v>0</v>
      </c>
      <c r="Q385" s="49" t="n">
        <f aca="false" ca="false" dt2D="false" dtr="false" t="normal">Q393+Q443+Q451+Q459</f>
        <v>0</v>
      </c>
    </row>
    <row customHeight="true" ht="30" outlineLevel="0" r="386">
      <c r="A386" s="76" t="s"/>
      <c r="B386" s="71" t="s"/>
      <c r="C386" s="47" t="s">
        <v>18</v>
      </c>
      <c r="D386" s="54" t="n"/>
      <c r="E386" s="48" t="n">
        <f aca="false" ca="false" dt2D="false" dtr="false" t="normal">F386+G386+H386+I386+J386+K386+L386+M386+N386+O386+P386+Q386</f>
        <v>0</v>
      </c>
      <c r="F386" s="48" t="n">
        <f aca="false" ca="false" dt2D="false" dtr="false" t="normal">F394+F444+F452+F460</f>
        <v>0</v>
      </c>
      <c r="G386" s="48" t="n">
        <f aca="false" ca="false" dt2D="false" dtr="false" t="normal">G394+G444+G452+G460</f>
        <v>0</v>
      </c>
      <c r="H386" s="48" t="n">
        <f aca="false" ca="false" dt2D="false" dtr="false" t="normal">H394+H444+H452+H460</f>
        <v>0</v>
      </c>
      <c r="I386" s="48" t="n">
        <f aca="false" ca="false" dt2D="false" dtr="false" t="normal">I394+I444+I452+I460</f>
        <v>0</v>
      </c>
      <c r="J386" s="48" t="n">
        <f aca="false" ca="false" dt2D="false" dtr="false" t="normal">J394+J444+J452+J460</f>
        <v>0</v>
      </c>
      <c r="K386" s="48" t="n">
        <f aca="false" ca="false" dt2D="false" dtr="false" t="normal">K394+K444+K452+K460</f>
        <v>0</v>
      </c>
      <c r="L386" s="48" t="n">
        <f aca="false" ca="false" dt2D="false" dtr="false" t="normal">L394+L444+L452+L460</f>
        <v>0</v>
      </c>
      <c r="M386" s="48" t="n">
        <f aca="false" ca="false" dt2D="false" dtr="false" t="normal">M394+M444+M452+M460</f>
        <v>0</v>
      </c>
      <c r="N386" s="48" t="n">
        <f aca="false" ca="false" dt2D="false" dtr="false" t="normal">N394+N444+N452+N460</f>
        <v>0</v>
      </c>
      <c r="O386" s="49" t="n">
        <f aca="false" ca="false" dt2D="false" dtr="false" t="normal">O394+O444+O452+O460</f>
        <v>0</v>
      </c>
      <c r="P386" s="49" t="n">
        <f aca="false" ca="false" dt2D="false" dtr="false" t="normal">P394+P444+P452+P460</f>
        <v>0</v>
      </c>
      <c r="Q386" s="49" t="n">
        <f aca="false" ca="false" dt2D="false" dtr="false" t="normal">Q394+Q444+Q452+Q460</f>
        <v>0</v>
      </c>
    </row>
    <row customHeight="true" ht="30" outlineLevel="0" r="387">
      <c r="A387" s="29" t="s"/>
      <c r="B387" s="75" t="s"/>
      <c r="C387" s="47" t="s">
        <v>24</v>
      </c>
      <c r="D387" s="54" t="n"/>
      <c r="E387" s="48" t="n">
        <f aca="false" ca="false" dt2D="false" dtr="false" t="normal">F387+G387+H387+I387+J387+K387+L387+M387+N387+O387+P387+Q387</f>
        <v>0</v>
      </c>
      <c r="F387" s="48" t="n">
        <f aca="false" ca="false" dt2D="false" dtr="false" t="normal">F395+F445+F453+F461</f>
        <v>0</v>
      </c>
      <c r="G387" s="48" t="n">
        <f aca="false" ca="false" dt2D="false" dtr="false" t="normal">G395+G445+G453+G461</f>
        <v>0</v>
      </c>
      <c r="H387" s="48" t="n">
        <f aca="false" ca="false" dt2D="false" dtr="false" t="normal">H395+H445+H453+H461</f>
        <v>0</v>
      </c>
      <c r="I387" s="48" t="n">
        <f aca="false" ca="false" dt2D="false" dtr="false" t="normal">I395+I445+I453+I461</f>
        <v>0</v>
      </c>
      <c r="J387" s="48" t="n">
        <f aca="false" ca="false" dt2D="false" dtr="false" t="normal">J395+J445+J453+J461</f>
        <v>0</v>
      </c>
      <c r="K387" s="48" t="n">
        <f aca="false" ca="false" dt2D="false" dtr="false" t="normal">K395+K445+K453+K461</f>
        <v>0</v>
      </c>
      <c r="L387" s="48" t="n">
        <f aca="false" ca="false" dt2D="false" dtr="false" t="normal">L395+L445+L453+L461</f>
        <v>0</v>
      </c>
      <c r="M387" s="48" t="n">
        <f aca="false" ca="false" dt2D="false" dtr="false" t="normal">M395+M445+M453+M461</f>
        <v>0</v>
      </c>
      <c r="N387" s="48" t="n">
        <f aca="false" ca="false" dt2D="false" dtr="false" t="normal">N395+N445+N453+N461</f>
        <v>0</v>
      </c>
      <c r="O387" s="49" t="n">
        <f aca="false" ca="false" dt2D="false" dtr="false" t="normal">O395+O445+O453+O461</f>
        <v>0</v>
      </c>
      <c r="P387" s="49" t="n">
        <f aca="false" ca="false" dt2D="false" dtr="false" t="normal">P395+P445+P453+P461</f>
        <v>0</v>
      </c>
      <c r="Q387" s="49" t="n">
        <f aca="false" ca="false" dt2D="false" dtr="false" t="normal">Q395+Q445+Q453+Q461</f>
        <v>0</v>
      </c>
    </row>
    <row customHeight="true" ht="25.5" outlineLevel="0" r="388">
      <c r="A388" s="24" t="s">
        <v>115</v>
      </c>
      <c r="B388" s="68" t="s">
        <v>116</v>
      </c>
      <c r="C388" s="47" t="s">
        <v>10</v>
      </c>
      <c r="D388" s="32" t="n"/>
      <c r="E388" s="48" t="n">
        <f aca="false" ca="false" dt2D="false" dtr="false" t="normal">F388+G388+H388+I388+J388+K388+L388+M388+N388+O388+P388+Q388</f>
        <v>286487.96249</v>
      </c>
      <c r="F388" s="48" t="n">
        <f aca="false" ca="false" dt2D="false" dtr="false" t="normal">F389+F390+F391+F392+F393+F395</f>
        <v>0</v>
      </c>
      <c r="G388" s="48" t="n">
        <f aca="false" ca="false" dt2D="false" dtr="false" t="normal">G389+G390+G391+G392+G393+G395</f>
        <v>0</v>
      </c>
      <c r="H388" s="48" t="n">
        <f aca="false" ca="false" dt2D="false" dtr="false" t="normal">H389+H390+H391+H392+H393+H395</f>
        <v>0</v>
      </c>
      <c r="I388" s="48" t="n">
        <f aca="false" ca="false" dt2D="false" dtr="false" t="normal">I389+I390+I391+I392+I393+I395</f>
        <v>0</v>
      </c>
      <c r="J388" s="48" t="n">
        <f aca="false" ca="false" dt2D="false" dtr="false" t="normal">J389+J390+J391+J392+J393+J395</f>
        <v>0</v>
      </c>
      <c r="K388" s="48" t="n">
        <f aca="false" ca="false" dt2D="false" dtr="false" t="normal">K389+K390+K391+K392+K393+K395</f>
        <v>49412</v>
      </c>
      <c r="L388" s="48" t="n">
        <f aca="false" ca="false" dt2D="false" dtr="false" t="normal">L389+L390+L391+L392+L393+L395</f>
        <v>56159.3</v>
      </c>
      <c r="M388" s="48" t="n">
        <f aca="false" ca="false" dt2D="false" dtr="false" t="normal">M389+M390+M391+M392+M393+M395</f>
        <v>46761.42249</v>
      </c>
      <c r="N388" s="48" t="n">
        <f aca="false" ca="false" dt2D="false" dtr="false" t="normal">N389+N390+N391+N392+N393+N395</f>
        <v>57148.7</v>
      </c>
      <c r="O388" s="49" t="n">
        <f aca="false" ca="false" dt2D="false" dtr="false" t="normal">O389+O390+O391+O392+O393+O395</f>
        <v>29753.5</v>
      </c>
      <c r="P388" s="49" t="n">
        <f aca="false" ca="false" dt2D="false" dtr="false" t="normal">P389+P390+P391+P392+P393+P395</f>
        <v>47253.04</v>
      </c>
      <c r="Q388" s="49" t="n">
        <f aca="false" ca="false" dt2D="false" dtr="false" t="normal">Q389+Q390+Q391+Q392+Q393+Q395</f>
        <v>0</v>
      </c>
    </row>
    <row customHeight="true" ht="15" outlineLevel="0" r="389">
      <c r="A389" s="76" t="s"/>
      <c r="B389" s="71" t="s"/>
      <c r="C389" s="47" t="s">
        <v>11</v>
      </c>
      <c r="D389" s="54" t="s">
        <v>23</v>
      </c>
      <c r="E389" s="48" t="n">
        <f aca="false" ca="false" dt2D="false" dtr="false" t="normal">F389+G389+H389+I389+J389+K389+L389+M389+N389+O389+P389+Q389</f>
        <v>277160.7</v>
      </c>
      <c r="F389" s="48" t="n">
        <v>0</v>
      </c>
      <c r="G389" s="48" t="n">
        <v>0</v>
      </c>
      <c r="H389" s="48" t="n">
        <v>0</v>
      </c>
      <c r="I389" s="48" t="n">
        <v>0</v>
      </c>
      <c r="J389" s="48" t="n">
        <v>0</v>
      </c>
      <c r="K389" s="48" t="n">
        <v>49412</v>
      </c>
      <c r="L389" s="48" t="n">
        <v>56159.3</v>
      </c>
      <c r="M389" s="48" t="n">
        <v>37906.7</v>
      </c>
      <c r="N389" s="48" t="n">
        <v>57148.7</v>
      </c>
      <c r="O389" s="49" t="n">
        <v>29753.5</v>
      </c>
      <c r="P389" s="49" t="n">
        <v>46780.5</v>
      </c>
      <c r="Q389" s="49" t="n">
        <v>0</v>
      </c>
    </row>
    <row customHeight="true" ht="15" outlineLevel="0" r="390">
      <c r="A390" s="76" t="s"/>
      <c r="B390" s="71" t="s"/>
      <c r="C390" s="47" t="s">
        <v>22</v>
      </c>
      <c r="D390" s="54" t="n"/>
      <c r="E390" s="48" t="n">
        <f aca="false" ca="false" dt2D="false" dtr="false" t="normal">F390+G390+H390+I390+J390+K390+L390+M390+N390+O390+P390+Q390</f>
        <v>9327.262490000001</v>
      </c>
      <c r="F390" s="48" t="n">
        <v>0</v>
      </c>
      <c r="G390" s="48" t="n">
        <v>0</v>
      </c>
      <c r="H390" s="48" t="n">
        <v>0</v>
      </c>
      <c r="I390" s="48" t="n">
        <v>0</v>
      </c>
      <c r="J390" s="48" t="n">
        <v>0</v>
      </c>
      <c r="K390" s="48" t="n">
        <v>0</v>
      </c>
      <c r="L390" s="48" t="n">
        <v>0</v>
      </c>
      <c r="M390" s="48" t="n">
        <v>8854.72249</v>
      </c>
      <c r="N390" s="48" t="n">
        <v>0</v>
      </c>
      <c r="O390" s="49" t="n">
        <v>0</v>
      </c>
      <c r="P390" s="49" t="n">
        <v>472.54</v>
      </c>
      <c r="Q390" s="49" t="n">
        <v>0</v>
      </c>
    </row>
    <row customHeight="true" ht="15" outlineLevel="0" r="391">
      <c r="A391" s="76" t="s"/>
      <c r="B391" s="71" t="s"/>
      <c r="C391" s="47" t="s">
        <v>13</v>
      </c>
      <c r="D391" s="54" t="n"/>
      <c r="E391" s="48" t="n">
        <f aca="false" ca="false" dt2D="false" dtr="false" t="normal">F391+G391+H391+I391+J391+K391+L391+M391+N391+O391+P391+Q391</f>
        <v>0</v>
      </c>
      <c r="F391" s="48" t="n">
        <v>0</v>
      </c>
      <c r="G391" s="48" t="n">
        <v>0</v>
      </c>
      <c r="H391" s="48" t="n">
        <v>0</v>
      </c>
      <c r="I391" s="48" t="n">
        <v>0</v>
      </c>
      <c r="J391" s="48" t="n">
        <v>0</v>
      </c>
      <c r="K391" s="48" t="n">
        <v>0</v>
      </c>
      <c r="L391" s="48" t="n">
        <v>0</v>
      </c>
      <c r="M391" s="48" t="n">
        <v>0</v>
      </c>
      <c r="N391" s="48" t="n">
        <v>0</v>
      </c>
      <c r="O391" s="49" t="n">
        <v>0</v>
      </c>
      <c r="P391" s="49" t="n">
        <v>0</v>
      </c>
      <c r="Q391" s="49" t="n">
        <v>0</v>
      </c>
    </row>
    <row customHeight="true" ht="30" outlineLevel="0" r="392">
      <c r="A392" s="76" t="s"/>
      <c r="B392" s="71" t="s"/>
      <c r="C392" s="47" t="s">
        <v>14</v>
      </c>
      <c r="D392" s="54" t="n"/>
      <c r="E392" s="48" t="n">
        <f aca="false" ca="false" dt2D="false" dtr="false" t="normal">F392+G392+H392+I392+J392+K392+L392+M392+N392+O392+P392+Q392</f>
        <v>0</v>
      </c>
      <c r="F392" s="48" t="n">
        <v>0</v>
      </c>
      <c r="G392" s="48" t="n">
        <v>0</v>
      </c>
      <c r="H392" s="48" t="n">
        <v>0</v>
      </c>
      <c r="I392" s="48" t="n">
        <v>0</v>
      </c>
      <c r="J392" s="48" t="n">
        <v>0</v>
      </c>
      <c r="K392" s="48" t="n">
        <v>0</v>
      </c>
      <c r="L392" s="48" t="n">
        <v>0</v>
      </c>
      <c r="M392" s="48" t="n">
        <v>0</v>
      </c>
      <c r="N392" s="48" t="n">
        <v>0</v>
      </c>
      <c r="O392" s="49" t="n">
        <v>0</v>
      </c>
      <c r="P392" s="49" t="n">
        <v>0</v>
      </c>
      <c r="Q392" s="49" t="n">
        <v>0</v>
      </c>
    </row>
    <row customHeight="true" ht="15" outlineLevel="0" r="393">
      <c r="A393" s="76" t="s"/>
      <c r="B393" s="71" t="s"/>
      <c r="C393" s="47" t="s">
        <v>17</v>
      </c>
      <c r="D393" s="54" t="n"/>
      <c r="E393" s="48" t="n">
        <f aca="false" ca="false" dt2D="false" dtr="false" t="normal">F393+G393+H393+I393+J393+K393+L393+M393+N393+O393+P393+Q393</f>
        <v>0</v>
      </c>
      <c r="F393" s="48" t="n">
        <v>0</v>
      </c>
      <c r="G393" s="48" t="n">
        <v>0</v>
      </c>
      <c r="H393" s="48" t="n">
        <v>0</v>
      </c>
      <c r="I393" s="48" t="n">
        <v>0</v>
      </c>
      <c r="J393" s="48" t="n">
        <v>0</v>
      </c>
      <c r="K393" s="48" t="n">
        <v>0</v>
      </c>
      <c r="L393" s="48" t="n">
        <v>0</v>
      </c>
      <c r="M393" s="48" t="n">
        <v>0</v>
      </c>
      <c r="N393" s="48" t="n">
        <v>0</v>
      </c>
      <c r="O393" s="49" t="n">
        <v>0</v>
      </c>
      <c r="P393" s="49" t="n">
        <v>0</v>
      </c>
      <c r="Q393" s="49" t="n">
        <v>0</v>
      </c>
    </row>
    <row customHeight="true" ht="30" outlineLevel="0" r="394">
      <c r="A394" s="76" t="s"/>
      <c r="B394" s="71" t="s"/>
      <c r="C394" s="47" t="s">
        <v>18</v>
      </c>
      <c r="D394" s="54" t="n"/>
      <c r="E394" s="48" t="n">
        <f aca="false" ca="false" dt2D="false" dtr="false" t="normal">F394+G394+H394+I394+J394+K394+L394+M394+N394+O394+P394+Q394</f>
        <v>0</v>
      </c>
      <c r="F394" s="48" t="n">
        <v>0</v>
      </c>
      <c r="G394" s="48" t="n">
        <v>0</v>
      </c>
      <c r="H394" s="48" t="n">
        <v>0</v>
      </c>
      <c r="I394" s="48" t="n">
        <v>0</v>
      </c>
      <c r="J394" s="48" t="n">
        <v>0</v>
      </c>
      <c r="K394" s="48" t="n">
        <v>0</v>
      </c>
      <c r="L394" s="48" t="n">
        <v>0</v>
      </c>
      <c r="M394" s="48" t="n">
        <v>0</v>
      </c>
      <c r="N394" s="48" t="n">
        <v>0</v>
      </c>
      <c r="O394" s="49" t="n">
        <v>0</v>
      </c>
      <c r="P394" s="49" t="n">
        <v>0</v>
      </c>
      <c r="Q394" s="49" t="n">
        <v>0</v>
      </c>
    </row>
    <row customHeight="true" ht="30" outlineLevel="0" r="395">
      <c r="A395" s="29" t="s"/>
      <c r="B395" s="75" t="s"/>
      <c r="C395" s="47" t="s">
        <v>24</v>
      </c>
      <c r="D395" s="54" t="n"/>
      <c r="E395" s="48" t="n">
        <f aca="false" ca="false" dt2D="false" dtr="false" t="normal">F395+G395+H395+I395+J395+K395+L395+M395+N395+O395+P395+Q395</f>
        <v>0</v>
      </c>
      <c r="F395" s="48" t="n">
        <v>0</v>
      </c>
      <c r="G395" s="48" t="n">
        <v>0</v>
      </c>
      <c r="H395" s="48" t="n">
        <v>0</v>
      </c>
      <c r="I395" s="48" t="n">
        <v>0</v>
      </c>
      <c r="J395" s="48" t="n">
        <v>0</v>
      </c>
      <c r="K395" s="48" t="n">
        <v>0</v>
      </c>
      <c r="L395" s="48" t="n">
        <v>0</v>
      </c>
      <c r="M395" s="48" t="n">
        <v>0</v>
      </c>
      <c r="N395" s="48" t="n">
        <v>0</v>
      </c>
      <c r="O395" s="49" t="n">
        <v>0</v>
      </c>
      <c r="P395" s="49" t="n">
        <v>0</v>
      </c>
      <c r="Q395" s="49" t="n">
        <v>0</v>
      </c>
    </row>
    <row customHeight="true" ht="22" outlineLevel="0" r="396">
      <c r="A396" s="24" t="s">
        <v>117</v>
      </c>
      <c r="B396" s="68" t="s">
        <v>118</v>
      </c>
      <c r="C396" s="47" t="s">
        <v>10</v>
      </c>
      <c r="D396" s="32" t="n"/>
      <c r="E396" s="48" t="n">
        <f aca="false" ca="false" dt2D="false" dtr="false" t="normal">F396+G396+H396+I396+J396+K396+L396+M396+N396+O396+P396+Q396</f>
        <v>707607.42226</v>
      </c>
      <c r="F396" s="48" t="n">
        <f aca="false" ca="false" dt2D="false" dtr="false" t="normal">F397+F398+F399+F400+F401+F403</f>
        <v>0</v>
      </c>
      <c r="G396" s="48" t="n">
        <f aca="false" ca="false" dt2D="false" dtr="false" t="normal">G397+G398+G399+G400+G401+G403</f>
        <v>0</v>
      </c>
      <c r="H396" s="48" t="n">
        <f aca="false" ca="false" dt2D="false" dtr="false" t="normal">H397+H398+H399+H400+H401+H403</f>
        <v>0</v>
      </c>
      <c r="I396" s="48" t="n">
        <f aca="false" ca="false" dt2D="false" dtr="false" t="normal">I397+I398+I399+I400+I401+I403</f>
        <v>0</v>
      </c>
      <c r="J396" s="48" t="n">
        <f aca="false" ca="false" dt2D="false" dtr="false" t="normal">J397+J398+J399+J400+J401+J403</f>
        <v>0</v>
      </c>
      <c r="K396" s="48" t="n">
        <f aca="false" ca="false" dt2D="false" dtr="false" t="normal">K397+K398+K399+K400+K401+K403</f>
        <v>174096.9</v>
      </c>
      <c r="L396" s="48" t="n">
        <f aca="false" ca="false" dt2D="false" dtr="false" t="normal">L397+L398+L399+L400+L401+L403</f>
        <v>298605.04466</v>
      </c>
      <c r="M396" s="48" t="n">
        <f aca="false" ca="false" dt2D="false" dtr="false" t="normal">M397+M398+M399+M400+M401+M403</f>
        <v>83841.4</v>
      </c>
      <c r="N396" s="48" t="n">
        <f aca="false" ca="false" dt2D="false" dtr="false" t="normal">N397+N398+N399+N400+N401+N403</f>
        <v>104194.4676</v>
      </c>
      <c r="O396" s="49" t="n">
        <f aca="false" ca="false" dt2D="false" dtr="false" t="normal">O397+O398+O399+O400+O401+O403</f>
        <v>25079.4</v>
      </c>
      <c r="P396" s="49" t="n">
        <f aca="false" ca="false" dt2D="false" dtr="false" t="normal">P397+P398+P399+P400+P401+P403</f>
        <v>21790.21</v>
      </c>
      <c r="Q396" s="49" t="n">
        <f aca="false" ca="false" dt2D="false" dtr="false" t="normal">Q397+Q398+Q399+Q400+Q401+Q403</f>
        <v>0</v>
      </c>
    </row>
    <row customHeight="true" ht="15" outlineLevel="0" r="397">
      <c r="A397" s="76" t="s"/>
      <c r="B397" s="71" t="s"/>
      <c r="C397" s="47" t="s">
        <v>11</v>
      </c>
      <c r="D397" s="32" t="n">
        <v>814</v>
      </c>
      <c r="E397" s="48" t="n">
        <f aca="false" ca="false" dt2D="false" dtr="false" t="normal">F397+G397+H397+I397+J397+K397+L397+M397+N397+O397+P397+Q397</f>
        <v>601279.9</v>
      </c>
      <c r="F397" s="48" t="n">
        <f aca="false" ca="false" dt2D="false" dtr="false" t="normal">F405+F413</f>
        <v>0</v>
      </c>
      <c r="G397" s="48" t="n">
        <f aca="false" ca="false" dt2D="false" dtr="false" t="normal">G405+G413</f>
        <v>0</v>
      </c>
      <c r="H397" s="48" t="n">
        <f aca="false" ca="false" dt2D="false" dtr="false" t="normal">H405+H413</f>
        <v>0</v>
      </c>
      <c r="I397" s="48" t="n">
        <f aca="false" ca="false" dt2D="false" dtr="false" t="normal">I405+I413</f>
        <v>0</v>
      </c>
      <c r="J397" s="48" t="n">
        <f aca="false" ca="false" dt2D="false" dtr="false" t="normal">J405+J413</f>
        <v>0</v>
      </c>
      <c r="K397" s="48" t="n">
        <f aca="false" ca="false" dt2D="false" dtr="false" t="normal">K405+K413</f>
        <v>138096.9</v>
      </c>
      <c r="L397" s="48" t="n">
        <f aca="false" ca="false" dt2D="false" dtr="false" t="normal">L405+L413</f>
        <v>241597.9</v>
      </c>
      <c r="M397" s="48" t="n">
        <f aca="false" ca="false" dt2D="false" dtr="false" t="normal">M405+M413</f>
        <v>83841.4</v>
      </c>
      <c r="N397" s="48" t="n">
        <f aca="false" ca="false" dt2D="false" dtr="false" t="normal">N405+N413</f>
        <v>91092</v>
      </c>
      <c r="O397" s="49" t="n">
        <f aca="false" ca="false" dt2D="false" dtr="false" t="normal">O405+O413</f>
        <v>25079.4</v>
      </c>
      <c r="P397" s="49" t="n">
        <f aca="false" ca="false" dt2D="false" dtr="false" t="normal">P405+P413</f>
        <v>21572.3</v>
      </c>
      <c r="Q397" s="49" t="n">
        <f aca="false" ca="false" dt2D="false" dtr="false" t="normal">Q405+Q413</f>
        <v>0</v>
      </c>
    </row>
    <row customHeight="true" ht="15" outlineLevel="0" r="398">
      <c r="A398" s="76" t="s"/>
      <c r="B398" s="71" t="s"/>
      <c r="C398" s="47" t="s">
        <v>22</v>
      </c>
      <c r="D398" s="54" t="s">
        <v>23</v>
      </c>
      <c r="E398" s="48" t="n">
        <f aca="false" ca="false" dt2D="false" dtr="false" t="normal">F398+G398+H398+I398+J398+K398+L398+M398+N398+O398+P398+Q398</f>
        <v>106327.52226</v>
      </c>
      <c r="F398" s="48" t="n">
        <f aca="false" ca="false" dt2D="false" dtr="false" t="normal">F406+F414</f>
        <v>0</v>
      </c>
      <c r="G398" s="48" t="n">
        <f aca="false" ca="false" dt2D="false" dtr="false" t="normal">G406+G414</f>
        <v>0</v>
      </c>
      <c r="H398" s="48" t="n">
        <f aca="false" ca="false" dt2D="false" dtr="false" t="normal">H406+H414</f>
        <v>0</v>
      </c>
      <c r="I398" s="48" t="n">
        <f aca="false" ca="false" dt2D="false" dtr="false" t="normal">I406+I414</f>
        <v>0</v>
      </c>
      <c r="J398" s="48" t="n">
        <f aca="false" ca="false" dt2D="false" dtr="false" t="normal">J406+J414</f>
        <v>0</v>
      </c>
      <c r="K398" s="48" t="n">
        <f aca="false" ca="false" dt2D="false" dtr="false" t="normal">K406+K414</f>
        <v>36000</v>
      </c>
      <c r="L398" s="48" t="n">
        <f aca="false" ca="false" dt2D="false" dtr="false" t="normal">L406+L414</f>
        <v>57007.14466</v>
      </c>
      <c r="M398" s="48" t="n">
        <f aca="false" ca="false" dt2D="false" dtr="false" t="normal">M406+M414</f>
        <v>0</v>
      </c>
      <c r="N398" s="48" t="n">
        <f aca="false" ca="false" dt2D="false" dtr="false" t="normal">N406+N414</f>
        <v>13102.4676</v>
      </c>
      <c r="O398" s="49" t="n">
        <f aca="false" ca="false" dt2D="false" dtr="false" t="normal">O406+O414</f>
        <v>0</v>
      </c>
      <c r="P398" s="49" t="n">
        <f aca="false" ca="false" dt2D="false" dtr="false" t="normal">P406+P414</f>
        <v>217.91</v>
      </c>
      <c r="Q398" s="49" t="n">
        <f aca="false" ca="false" dt2D="false" dtr="false" t="normal">Q406+Q414</f>
        <v>0</v>
      </c>
    </row>
    <row customHeight="true" ht="15" outlineLevel="0" r="399">
      <c r="A399" s="76" t="s"/>
      <c r="B399" s="71" t="s"/>
      <c r="C399" s="47" t="s">
        <v>13</v>
      </c>
      <c r="D399" s="54" t="n"/>
      <c r="E399" s="48" t="n">
        <f aca="false" ca="false" dt2D="false" dtr="false" t="normal">F399+G399+H399+I399+J399+K399+L399+M399+N399+O399+P399+Q399</f>
        <v>0</v>
      </c>
      <c r="F399" s="48" t="n">
        <f aca="false" ca="false" dt2D="false" dtr="false" t="normal">F407+F415+F439+F449</f>
        <v>0</v>
      </c>
      <c r="G399" s="48" t="n">
        <f aca="false" ca="false" dt2D="false" dtr="false" t="normal">G407+G415+G439+G449</f>
        <v>0</v>
      </c>
      <c r="H399" s="48" t="n">
        <f aca="false" ca="false" dt2D="false" dtr="false" t="normal">H407+H415+H439+H449</f>
        <v>0</v>
      </c>
      <c r="I399" s="48" t="n">
        <f aca="false" ca="false" dt2D="false" dtr="false" t="normal">I407+I415+I439+I449</f>
        <v>0</v>
      </c>
      <c r="J399" s="48" t="n">
        <f aca="false" ca="false" dt2D="false" dtr="false" t="normal">J407+J415+J439+J449</f>
        <v>0</v>
      </c>
      <c r="K399" s="48" t="n">
        <f aca="false" ca="false" dt2D="false" dtr="false" t="normal">K407+K415</f>
        <v>0</v>
      </c>
      <c r="L399" s="48" t="n">
        <f aca="false" ca="false" dt2D="false" dtr="false" t="normal">L407+L415</f>
        <v>0</v>
      </c>
      <c r="M399" s="48" t="n">
        <f aca="false" ca="false" dt2D="false" dtr="false" t="normal">M407+M415</f>
        <v>0</v>
      </c>
      <c r="N399" s="48" t="n">
        <f aca="false" ca="false" dt2D="false" dtr="false" t="normal">N407+N415</f>
        <v>0</v>
      </c>
      <c r="O399" s="49" t="n">
        <f aca="false" ca="false" dt2D="false" dtr="false" t="normal">O407+O415</f>
        <v>0</v>
      </c>
      <c r="P399" s="49" t="n">
        <f aca="false" ca="false" dt2D="false" dtr="false" t="normal">P407+P415</f>
        <v>0</v>
      </c>
      <c r="Q399" s="49" t="n">
        <f aca="false" ca="false" dt2D="false" dtr="false" t="normal">Q407+Q415</f>
        <v>0</v>
      </c>
    </row>
    <row customHeight="true" ht="28" outlineLevel="0" r="400">
      <c r="A400" s="76" t="s"/>
      <c r="B400" s="71" t="s"/>
      <c r="C400" s="47" t="s">
        <v>14</v>
      </c>
      <c r="D400" s="54" t="n"/>
      <c r="E400" s="48" t="n">
        <f aca="false" ca="false" dt2D="false" dtr="false" t="normal">F400+G400+H400+I400+J400+K400+L400+M400+N400+O400+P400+Q400</f>
        <v>0</v>
      </c>
      <c r="F400" s="48" t="n">
        <f aca="false" ca="false" dt2D="false" dtr="false" t="normal">F408+F416+F440+F450</f>
        <v>0</v>
      </c>
      <c r="G400" s="48" t="n">
        <f aca="false" ca="false" dt2D="false" dtr="false" t="normal">G408+G416+G440+G450</f>
        <v>0</v>
      </c>
      <c r="H400" s="48" t="n">
        <f aca="false" ca="false" dt2D="false" dtr="false" t="normal">H408+H416+H440+H450</f>
        <v>0</v>
      </c>
      <c r="I400" s="48" t="n">
        <v>0</v>
      </c>
      <c r="J400" s="48" t="n">
        <v>0</v>
      </c>
      <c r="K400" s="48" t="n">
        <f aca="false" ca="false" dt2D="false" dtr="false" t="normal">K408+K416</f>
        <v>0</v>
      </c>
      <c r="L400" s="48" t="n">
        <f aca="false" ca="false" dt2D="false" dtr="false" t="normal">L408+L416</f>
        <v>0</v>
      </c>
      <c r="M400" s="48" t="n">
        <f aca="false" ca="false" dt2D="false" dtr="false" t="normal">M408+M416</f>
        <v>0</v>
      </c>
      <c r="N400" s="48" t="n">
        <f aca="false" ca="false" dt2D="false" dtr="false" t="normal">N408+N416</f>
        <v>0</v>
      </c>
      <c r="O400" s="49" t="n">
        <f aca="false" ca="false" dt2D="false" dtr="false" t="normal">O408+O416</f>
        <v>0</v>
      </c>
      <c r="P400" s="49" t="n">
        <f aca="false" ca="false" dt2D="false" dtr="false" t="normal">P408+P416</f>
        <v>0</v>
      </c>
      <c r="Q400" s="49" t="n">
        <f aca="false" ca="false" dt2D="false" dtr="false" t="normal">Q408+Q416</f>
        <v>0</v>
      </c>
    </row>
    <row customHeight="true" ht="15" outlineLevel="0" r="401">
      <c r="A401" s="76" t="s"/>
      <c r="B401" s="71" t="s"/>
      <c r="C401" s="47" t="s">
        <v>17</v>
      </c>
      <c r="D401" s="54" t="n"/>
      <c r="E401" s="48" t="n">
        <f aca="false" ca="false" dt2D="false" dtr="false" t="normal">F401+G401+H401+I401+J401+K401+L401+M401+N401+O401+P401+Q401</f>
        <v>0</v>
      </c>
      <c r="F401" s="48" t="n">
        <f aca="false" ca="false" dt2D="false" dtr="false" t="normal">F409+F417+F443+F451</f>
        <v>0</v>
      </c>
      <c r="G401" s="48" t="n">
        <f aca="false" ca="false" dt2D="false" dtr="false" t="normal">G409+G417+G443+G451</f>
        <v>0</v>
      </c>
      <c r="H401" s="48" t="n">
        <f aca="false" ca="false" dt2D="false" dtr="false" t="normal">H409+H417+H443+H451</f>
        <v>0</v>
      </c>
      <c r="I401" s="48" t="n">
        <f aca="false" ca="false" dt2D="false" dtr="false" t="normal">I409+I417+I443+I451</f>
        <v>0</v>
      </c>
      <c r="J401" s="48" t="n">
        <f aca="false" ca="false" dt2D="false" dtr="false" t="normal">J409+J417+J443+J451</f>
        <v>0</v>
      </c>
      <c r="K401" s="48" t="n">
        <f aca="false" ca="false" dt2D="false" dtr="false" t="normal">K409+K417</f>
        <v>0</v>
      </c>
      <c r="L401" s="48" t="n">
        <f aca="false" ca="false" dt2D="false" dtr="false" t="normal">L409+L417</f>
        <v>0</v>
      </c>
      <c r="M401" s="48" t="n">
        <f aca="false" ca="false" dt2D="false" dtr="false" t="normal">M409+M417</f>
        <v>0</v>
      </c>
      <c r="N401" s="48" t="n">
        <f aca="false" ca="false" dt2D="false" dtr="false" t="normal">N409+N417</f>
        <v>0</v>
      </c>
      <c r="O401" s="49" t="n">
        <f aca="false" ca="false" dt2D="false" dtr="false" t="normal">O409+O417</f>
        <v>0</v>
      </c>
      <c r="P401" s="49" t="n">
        <f aca="false" ca="false" dt2D="false" dtr="false" t="normal">P409+P417</f>
        <v>0</v>
      </c>
      <c r="Q401" s="49" t="n">
        <f aca="false" ca="false" dt2D="false" dtr="false" t="normal">Q409+Q417</f>
        <v>0</v>
      </c>
    </row>
    <row customHeight="true" ht="28.5" outlineLevel="0" r="402">
      <c r="A402" s="76" t="s"/>
      <c r="B402" s="71" t="s"/>
      <c r="C402" s="47" t="s">
        <v>18</v>
      </c>
      <c r="D402" s="54" t="n"/>
      <c r="E402" s="48" t="n">
        <f aca="false" ca="false" dt2D="false" dtr="false" t="normal">F402+G402+H402+I402+J402+K402+L402+M402+N402+O402+P402+Q402</f>
        <v>0</v>
      </c>
      <c r="F402" s="48" t="n">
        <f aca="false" ca="false" dt2D="false" dtr="false" t="normal">F410+F418+F444+F452</f>
        <v>0</v>
      </c>
      <c r="G402" s="48" t="n">
        <f aca="false" ca="false" dt2D="false" dtr="false" t="normal">G410+G418+G444+G452</f>
        <v>0</v>
      </c>
      <c r="H402" s="48" t="n">
        <f aca="false" ca="false" dt2D="false" dtr="false" t="normal">H410+H418+H444+H452</f>
        <v>0</v>
      </c>
      <c r="I402" s="48" t="n">
        <f aca="false" ca="false" dt2D="false" dtr="false" t="normal">I410+I418+I444+I452</f>
        <v>0</v>
      </c>
      <c r="J402" s="48" t="n">
        <f aca="false" ca="false" dt2D="false" dtr="false" t="normal">J410+J418+J444+J452</f>
        <v>0</v>
      </c>
      <c r="K402" s="48" t="n">
        <f aca="false" ca="false" dt2D="false" dtr="false" t="normal">K410+K418</f>
        <v>0</v>
      </c>
      <c r="L402" s="48" t="n">
        <f aca="false" ca="false" dt2D="false" dtr="false" t="normal">L410+L418</f>
        <v>0</v>
      </c>
      <c r="M402" s="48" t="n">
        <f aca="false" ca="false" dt2D="false" dtr="false" t="normal">M410+M418</f>
        <v>0</v>
      </c>
      <c r="N402" s="48" t="n">
        <f aca="false" ca="false" dt2D="false" dtr="false" t="normal">N410+N418</f>
        <v>0</v>
      </c>
      <c r="O402" s="49" t="n">
        <f aca="false" ca="false" dt2D="false" dtr="false" t="normal">O410+O418</f>
        <v>0</v>
      </c>
      <c r="P402" s="49" t="n">
        <f aca="false" ca="false" dt2D="false" dtr="false" t="normal">P410+P418</f>
        <v>0</v>
      </c>
      <c r="Q402" s="49" t="n">
        <f aca="false" ca="false" dt2D="false" dtr="false" t="normal">Q410+Q418</f>
        <v>0</v>
      </c>
    </row>
    <row customHeight="true" ht="30" outlineLevel="0" r="403">
      <c r="A403" s="29" t="s"/>
      <c r="B403" s="75" t="s"/>
      <c r="C403" s="47" t="s">
        <v>24</v>
      </c>
      <c r="D403" s="54" t="n"/>
      <c r="E403" s="48" t="n">
        <f aca="false" ca="false" dt2D="false" dtr="false" t="normal">F403+G403+H403+I403+J403+K403+L403+M403+N403+O403+P403+Q403</f>
        <v>0</v>
      </c>
      <c r="F403" s="48" t="n">
        <f aca="false" ca="false" dt2D="false" dtr="false" t="normal">F411+F419+F445+F453</f>
        <v>0</v>
      </c>
      <c r="G403" s="48" t="n">
        <f aca="false" ca="false" dt2D="false" dtr="false" t="normal">G411+G419+G445+G453</f>
        <v>0</v>
      </c>
      <c r="H403" s="48" t="n">
        <f aca="false" ca="false" dt2D="false" dtr="false" t="normal">H411+H419+H445+H453</f>
        <v>0</v>
      </c>
      <c r="I403" s="48" t="n">
        <f aca="false" ca="false" dt2D="false" dtr="false" t="normal">I411+I419+I445+I453</f>
        <v>0</v>
      </c>
      <c r="J403" s="48" t="n">
        <f aca="false" ca="false" dt2D="false" dtr="false" t="normal">J411+J419+J445+J453</f>
        <v>0</v>
      </c>
      <c r="K403" s="48" t="n">
        <f aca="false" ca="false" dt2D="false" dtr="false" t="normal">K411+K419</f>
        <v>0</v>
      </c>
      <c r="L403" s="48" t="n">
        <f aca="false" ca="false" dt2D="false" dtr="false" t="normal">L411+L419</f>
        <v>0</v>
      </c>
      <c r="M403" s="48" t="n">
        <f aca="false" ca="false" dt2D="false" dtr="false" t="normal">M411+M419</f>
        <v>0</v>
      </c>
      <c r="N403" s="48" t="n">
        <f aca="false" ca="false" dt2D="false" dtr="false" t="normal">N411+N419</f>
        <v>0</v>
      </c>
      <c r="O403" s="49" t="n">
        <f aca="false" ca="false" dt2D="false" dtr="false" t="normal">O411+O419</f>
        <v>0</v>
      </c>
      <c r="P403" s="49" t="n">
        <f aca="false" ca="false" dt2D="false" dtr="false" t="normal">P411+P419</f>
        <v>0</v>
      </c>
      <c r="Q403" s="49" t="n">
        <f aca="false" ca="false" dt2D="false" dtr="false" t="normal">Q411+Q419</f>
        <v>0</v>
      </c>
    </row>
    <row customHeight="true" ht="20.5" outlineLevel="0" r="404">
      <c r="A404" s="24" t="s">
        <v>119</v>
      </c>
      <c r="B404" s="68" t="s">
        <v>120</v>
      </c>
      <c r="C404" s="47" t="s">
        <v>10</v>
      </c>
      <c r="D404" s="32" t="n"/>
      <c r="E404" s="48" t="n">
        <f aca="false" ca="false" dt2D="false" dtr="false" t="normal">F404+G404+H404+I404+J404+K404+L404+M404+N404+O404+P404+Q404</f>
        <v>70109.61226</v>
      </c>
      <c r="F404" s="48" t="n">
        <f aca="false" ca="false" dt2D="false" dtr="false" t="normal">F405+F406+F407+F408+F409+F411</f>
        <v>0</v>
      </c>
      <c r="G404" s="48" t="n">
        <f aca="false" ca="false" dt2D="false" dtr="false" t="normal">G405+G406+G407+G408+G409+G411</f>
        <v>0</v>
      </c>
      <c r="H404" s="48" t="n">
        <f aca="false" ca="false" dt2D="false" dtr="false" t="normal">H405+H406+H407+H408+H409+H411</f>
        <v>0</v>
      </c>
      <c r="I404" s="48" t="n">
        <f aca="false" ca="false" dt2D="false" dtr="false" t="normal">I405+I406+I407+I408+I409+I411</f>
        <v>0</v>
      </c>
      <c r="J404" s="48" t="n">
        <f aca="false" ca="false" dt2D="false" dtr="false" t="normal">J405+J406+J407+J408+J409+J411</f>
        <v>0</v>
      </c>
      <c r="K404" s="48" t="n">
        <f aca="false" ca="false" dt2D="false" dtr="false" t="normal">K405+K406+K407+K408+K409+K411</f>
        <v>0</v>
      </c>
      <c r="L404" s="48" t="n">
        <f aca="false" ca="false" dt2D="false" dtr="false" t="normal">L405+L406+L407+L408+L409+L411</f>
        <v>57007.14466</v>
      </c>
      <c r="M404" s="48" t="n">
        <f aca="false" ca="false" dt2D="false" dtr="false" t="normal">M405+M406+M407+M408+M409+M411</f>
        <v>0</v>
      </c>
      <c r="N404" s="48" t="n">
        <f aca="false" ca="false" dt2D="false" dtr="false" t="normal">N405+N406+N407+N408+N409+N411</f>
        <v>13102.4676</v>
      </c>
      <c r="O404" s="49" t="n">
        <f aca="false" ca="false" dt2D="false" dtr="false" t="normal">O405+O406+O407+O408+O409+O411</f>
        <v>0</v>
      </c>
      <c r="P404" s="49" t="n">
        <f aca="false" ca="false" dt2D="false" dtr="false" t="normal">P405+P406+P407+P408+P409+P411</f>
        <v>0</v>
      </c>
      <c r="Q404" s="49" t="n">
        <f aca="false" ca="false" dt2D="false" dtr="false" t="normal">Q405+Q406+Q407+Q408+Q409+Q411</f>
        <v>0</v>
      </c>
    </row>
    <row customHeight="true" ht="15" outlineLevel="0" r="405">
      <c r="A405" s="76" t="s"/>
      <c r="B405" s="71" t="s"/>
      <c r="C405" s="47" t="s">
        <v>11</v>
      </c>
      <c r="D405" s="54" t="n"/>
      <c r="E405" s="48" t="n">
        <f aca="false" ca="false" dt2D="false" dtr="false" t="normal">F405+G405+H405+I405+J405+K405+L405+M405+N405+O405+P405+Q405</f>
        <v>0</v>
      </c>
      <c r="F405" s="48" t="n">
        <v>0</v>
      </c>
      <c r="G405" s="48" t="n">
        <v>0</v>
      </c>
      <c r="H405" s="48" t="n">
        <v>0</v>
      </c>
      <c r="I405" s="48" t="n">
        <v>0</v>
      </c>
      <c r="J405" s="48" t="n">
        <v>0</v>
      </c>
      <c r="K405" s="48" t="n">
        <v>0</v>
      </c>
      <c r="L405" s="48" t="n">
        <v>0</v>
      </c>
      <c r="M405" s="48" t="n">
        <v>0</v>
      </c>
      <c r="N405" s="48" t="n">
        <v>0</v>
      </c>
      <c r="O405" s="49" t="n">
        <v>0</v>
      </c>
      <c r="P405" s="49" t="n">
        <v>0</v>
      </c>
      <c r="Q405" s="49" t="n">
        <v>0</v>
      </c>
    </row>
    <row customHeight="true" ht="18.5" outlineLevel="0" r="406">
      <c r="A406" s="76" t="s"/>
      <c r="B406" s="71" t="s"/>
      <c r="C406" s="47" t="s">
        <v>22</v>
      </c>
      <c r="D406" s="54" t="s">
        <v>23</v>
      </c>
      <c r="E406" s="48" t="n">
        <f aca="false" ca="false" dt2D="false" dtr="false" t="normal">F406+G406+H406+I406+J406+K406+L406+M406+N406+O406+P406+Q406</f>
        <v>70109.61226</v>
      </c>
      <c r="F406" s="48" t="n">
        <v>0</v>
      </c>
      <c r="G406" s="48" t="n">
        <v>0</v>
      </c>
      <c r="H406" s="48" t="n">
        <v>0</v>
      </c>
      <c r="I406" s="48" t="n">
        <v>0</v>
      </c>
      <c r="J406" s="48" t="n">
        <v>0</v>
      </c>
      <c r="K406" s="48" t="n">
        <v>0</v>
      </c>
      <c r="L406" s="48" t="n">
        <v>57007.14466</v>
      </c>
      <c r="M406" s="48" t="n">
        <v>0</v>
      </c>
      <c r="N406" s="48" t="n">
        <v>13102.4676</v>
      </c>
      <c r="O406" s="49" t="n">
        <v>0</v>
      </c>
      <c r="P406" s="49" t="n">
        <v>0</v>
      </c>
      <c r="Q406" s="49" t="n">
        <v>0</v>
      </c>
    </row>
    <row customHeight="true" ht="15" outlineLevel="0" r="407">
      <c r="A407" s="76" t="s"/>
      <c r="B407" s="71" t="s"/>
      <c r="C407" s="47" t="s">
        <v>13</v>
      </c>
      <c r="D407" s="54" t="n"/>
      <c r="E407" s="48" t="n">
        <f aca="false" ca="false" dt2D="false" dtr="false" t="normal">F407+G407+H407+I407+J407+K407+L407+M407+N407+O407+P407+Q407</f>
        <v>0</v>
      </c>
      <c r="F407" s="48" t="n">
        <v>0</v>
      </c>
      <c r="G407" s="48" t="n">
        <v>0</v>
      </c>
      <c r="H407" s="48" t="n">
        <v>0</v>
      </c>
      <c r="I407" s="48" t="n">
        <v>0</v>
      </c>
      <c r="J407" s="48" t="n">
        <v>0</v>
      </c>
      <c r="K407" s="48" t="n">
        <v>0</v>
      </c>
      <c r="L407" s="48" t="n">
        <v>0</v>
      </c>
      <c r="M407" s="48" t="n">
        <v>0</v>
      </c>
      <c r="N407" s="48" t="n">
        <v>0</v>
      </c>
      <c r="O407" s="49" t="n">
        <v>0</v>
      </c>
      <c r="P407" s="49" t="n">
        <v>0</v>
      </c>
      <c r="Q407" s="49" t="n">
        <v>0</v>
      </c>
    </row>
    <row customHeight="true" ht="30" outlineLevel="0" r="408">
      <c r="A408" s="76" t="s"/>
      <c r="B408" s="71" t="s"/>
      <c r="C408" s="47" t="s">
        <v>14</v>
      </c>
      <c r="D408" s="54" t="n"/>
      <c r="E408" s="48" t="n">
        <f aca="false" ca="false" dt2D="false" dtr="false" t="normal">F408+G408+H408+I408+J408+K408+L408+M408+N408+O408+P408+Q408</f>
        <v>0</v>
      </c>
      <c r="F408" s="48" t="n">
        <v>0</v>
      </c>
      <c r="G408" s="48" t="n">
        <v>0</v>
      </c>
      <c r="H408" s="48" t="n">
        <v>0</v>
      </c>
      <c r="I408" s="48" t="n">
        <v>0</v>
      </c>
      <c r="J408" s="48" t="n">
        <v>0</v>
      </c>
      <c r="K408" s="48" t="n">
        <v>0</v>
      </c>
      <c r="L408" s="48" t="n">
        <v>0</v>
      </c>
      <c r="M408" s="48" t="n">
        <v>0</v>
      </c>
      <c r="N408" s="48" t="n">
        <v>0</v>
      </c>
      <c r="O408" s="49" t="n">
        <v>0</v>
      </c>
      <c r="P408" s="49" t="n">
        <v>0</v>
      </c>
      <c r="Q408" s="49" t="n">
        <v>0</v>
      </c>
    </row>
    <row customHeight="true" ht="15" outlineLevel="0" r="409">
      <c r="A409" s="76" t="s"/>
      <c r="B409" s="71" t="s"/>
      <c r="C409" s="47" t="s">
        <v>17</v>
      </c>
      <c r="D409" s="54" t="n"/>
      <c r="E409" s="48" t="n">
        <f aca="false" ca="false" dt2D="false" dtr="false" t="normal">F409+G409+H409+I409+J409+K409+L409+M409+N409+O409+P409+Q409</f>
        <v>0</v>
      </c>
      <c r="F409" s="48" t="n">
        <v>0</v>
      </c>
      <c r="G409" s="48" t="n">
        <v>0</v>
      </c>
      <c r="H409" s="48" t="n">
        <v>0</v>
      </c>
      <c r="I409" s="48" t="n">
        <v>0</v>
      </c>
      <c r="J409" s="48" t="n">
        <v>0</v>
      </c>
      <c r="K409" s="48" t="n">
        <v>0</v>
      </c>
      <c r="L409" s="48" t="n">
        <v>0</v>
      </c>
      <c r="M409" s="48" t="n">
        <v>0</v>
      </c>
      <c r="N409" s="48" t="n">
        <v>0</v>
      </c>
      <c r="O409" s="49" t="n">
        <v>0</v>
      </c>
      <c r="P409" s="49" t="n">
        <v>0</v>
      </c>
      <c r="Q409" s="49" t="n">
        <v>0</v>
      </c>
    </row>
    <row customHeight="true" ht="30" outlineLevel="0" r="410">
      <c r="A410" s="76" t="s"/>
      <c r="B410" s="71" t="s"/>
      <c r="C410" s="47" t="s">
        <v>18</v>
      </c>
      <c r="D410" s="54" t="n"/>
      <c r="E410" s="48" t="n">
        <f aca="false" ca="false" dt2D="false" dtr="false" t="normal">F410+G410+H410+I410+J410+K410+L410+M410+N410+O410+P410+Q410</f>
        <v>0</v>
      </c>
      <c r="F410" s="48" t="n">
        <v>0</v>
      </c>
      <c r="G410" s="48" t="n">
        <v>0</v>
      </c>
      <c r="H410" s="48" t="n">
        <v>0</v>
      </c>
      <c r="I410" s="48" t="n">
        <v>0</v>
      </c>
      <c r="J410" s="48" t="n">
        <v>0</v>
      </c>
      <c r="K410" s="48" t="n">
        <v>0</v>
      </c>
      <c r="L410" s="48" t="n">
        <v>0</v>
      </c>
      <c r="M410" s="48" t="n">
        <v>0</v>
      </c>
      <c r="N410" s="48" t="n">
        <v>0</v>
      </c>
      <c r="O410" s="49" t="n">
        <v>0</v>
      </c>
      <c r="P410" s="49" t="n">
        <v>0</v>
      </c>
      <c r="Q410" s="49" t="n">
        <v>0</v>
      </c>
    </row>
    <row customHeight="true" ht="30" outlineLevel="0" r="411">
      <c r="A411" s="29" t="s"/>
      <c r="B411" s="75" t="s"/>
      <c r="C411" s="47" t="s">
        <v>24</v>
      </c>
      <c r="D411" s="54" t="n"/>
      <c r="E411" s="48" t="n">
        <f aca="false" ca="false" dt2D="false" dtr="false" t="normal">F411+G411+H411+I411+J411+K411+L411+M411+N411+O411+P411+Q411</f>
        <v>0</v>
      </c>
      <c r="F411" s="48" t="n">
        <v>0</v>
      </c>
      <c r="G411" s="48" t="n">
        <v>0</v>
      </c>
      <c r="H411" s="48" t="n">
        <v>0</v>
      </c>
      <c r="I411" s="48" t="n">
        <v>0</v>
      </c>
      <c r="J411" s="48" t="n">
        <v>0</v>
      </c>
      <c r="K411" s="48" t="n">
        <v>0</v>
      </c>
      <c r="L411" s="48" t="n">
        <v>0</v>
      </c>
      <c r="M411" s="48" t="n">
        <v>0</v>
      </c>
      <c r="N411" s="48" t="n">
        <v>0</v>
      </c>
      <c r="O411" s="49" t="n">
        <v>0</v>
      </c>
      <c r="P411" s="49" t="n">
        <v>0</v>
      </c>
      <c r="Q411" s="49" t="n">
        <v>0</v>
      </c>
    </row>
    <row customHeight="true" ht="20.1499996185303" outlineLevel="0" r="412">
      <c r="A412" s="24" t="s">
        <v>121</v>
      </c>
      <c r="B412" s="68" t="s">
        <v>122</v>
      </c>
      <c r="C412" s="47" t="s">
        <v>10</v>
      </c>
      <c r="D412" s="32" t="n"/>
      <c r="E412" s="48" t="n">
        <f aca="false" ca="false" dt2D="false" dtr="false" t="normal">F412+G412+H412+I412+J412+K412+L412+M412+N412+O412+P412+Q412</f>
        <v>637497.8099999999</v>
      </c>
      <c r="F412" s="48" t="n">
        <f aca="false" ca="false" dt2D="false" dtr="false" t="normal">F413+F414+F415+F416+F417+F419</f>
        <v>0</v>
      </c>
      <c r="G412" s="48" t="n">
        <f aca="false" ca="false" dt2D="false" dtr="false" t="normal">G413+G414+G415+G416+G417+G419</f>
        <v>0</v>
      </c>
      <c r="H412" s="48" t="n">
        <f aca="false" ca="false" dt2D="false" dtr="false" t="normal">H413+H414+H415+H416+H417+H419</f>
        <v>0</v>
      </c>
      <c r="I412" s="48" t="n">
        <f aca="false" ca="false" dt2D="false" dtr="false" t="normal">I413+I414+I415+I416+I417+I419</f>
        <v>0</v>
      </c>
      <c r="J412" s="48" t="n">
        <f aca="false" ca="false" dt2D="false" dtr="false" t="normal">J413+J414+J415+J416+J417+J419</f>
        <v>0</v>
      </c>
      <c r="K412" s="48" t="n">
        <f aca="false" ca="false" dt2D="false" dtr="false" t="normal">K413+K414+K415+K416+K417+K419</f>
        <v>174096.9</v>
      </c>
      <c r="L412" s="48" t="n">
        <f aca="false" ca="false" dt2D="false" dtr="false" t="normal">L413+L414+L415+L416+L417+L419</f>
        <v>241597.9</v>
      </c>
      <c r="M412" s="48" t="n">
        <f aca="false" ca="false" dt2D="false" dtr="false" t="normal">M413+M414+M415+M416+M417+M419</f>
        <v>83841.4</v>
      </c>
      <c r="N412" s="48" t="n">
        <f aca="false" ca="false" dt2D="false" dtr="false" t="normal">N413+N414+N415+N416+N417+N419</f>
        <v>91092</v>
      </c>
      <c r="O412" s="49" t="n">
        <f aca="false" ca="false" dt2D="false" dtr="false" t="normal">O413+O414+O415+O416+O417+O419</f>
        <v>25079.4</v>
      </c>
      <c r="P412" s="49" t="n">
        <f aca="false" ca="false" dt2D="false" dtr="false" t="normal">P413+P414+P415+P416+P417+P419</f>
        <v>21790.21</v>
      </c>
      <c r="Q412" s="49" t="n">
        <f aca="false" ca="false" dt2D="false" dtr="false" t="normal">Q413+Q414+Q415+Q416+Q417+Q419</f>
        <v>0</v>
      </c>
    </row>
    <row customHeight="true" ht="15" outlineLevel="0" r="413">
      <c r="A413" s="76" t="s"/>
      <c r="B413" s="71" t="s"/>
      <c r="C413" s="47" t="s">
        <v>11</v>
      </c>
      <c r="D413" s="32" t="n">
        <v>814</v>
      </c>
      <c r="E413" s="48" t="n">
        <f aca="false" ca="false" dt2D="false" dtr="false" t="normal">F413+G413+H413+I413+J413+K413+L413+M413+N413+O413+P413+Q413</f>
        <v>601279.9</v>
      </c>
      <c r="F413" s="48" t="n">
        <v>0</v>
      </c>
      <c r="G413" s="48" t="n">
        <v>0</v>
      </c>
      <c r="H413" s="48" t="n">
        <v>0</v>
      </c>
      <c r="I413" s="48" t="n">
        <v>0</v>
      </c>
      <c r="J413" s="48" t="n">
        <v>0</v>
      </c>
      <c r="K413" s="48" t="n">
        <v>138096.9</v>
      </c>
      <c r="L413" s="48" t="n">
        <v>241597.9</v>
      </c>
      <c r="M413" s="48" t="n">
        <v>83841.4</v>
      </c>
      <c r="N413" s="48" t="n">
        <v>91092</v>
      </c>
      <c r="O413" s="49" t="n">
        <v>25079.4</v>
      </c>
      <c r="P413" s="49" t="n">
        <v>21572.3</v>
      </c>
      <c r="Q413" s="49" t="n">
        <v>0</v>
      </c>
    </row>
    <row customHeight="true" ht="15" outlineLevel="0" r="414">
      <c r="A414" s="76" t="s"/>
      <c r="B414" s="71" t="s"/>
      <c r="C414" s="47" t="s">
        <v>22</v>
      </c>
      <c r="D414" s="54" t="n"/>
      <c r="E414" s="48" t="n">
        <f aca="false" ca="false" dt2D="false" dtr="false" t="normal">F414+G414+H414+I414+J414+K414+L414+M414+N414+O414+P414+Q414</f>
        <v>36217.91</v>
      </c>
      <c r="F414" s="48" t="n">
        <v>0</v>
      </c>
      <c r="G414" s="48" t="n">
        <v>0</v>
      </c>
      <c r="H414" s="48" t="n">
        <v>0</v>
      </c>
      <c r="I414" s="48" t="n">
        <v>0</v>
      </c>
      <c r="J414" s="48" t="n">
        <v>0</v>
      </c>
      <c r="K414" s="48" t="n">
        <v>36000</v>
      </c>
      <c r="L414" s="48" t="n">
        <v>0</v>
      </c>
      <c r="M414" s="48" t="n">
        <v>0</v>
      </c>
      <c r="N414" s="48" t="n">
        <v>0</v>
      </c>
      <c r="O414" s="49" t="n">
        <v>0</v>
      </c>
      <c r="P414" s="49" t="n">
        <v>217.91</v>
      </c>
      <c r="Q414" s="49" t="n">
        <v>0</v>
      </c>
    </row>
    <row customHeight="true" ht="15" outlineLevel="0" r="415">
      <c r="A415" s="76" t="s"/>
      <c r="B415" s="71" t="s"/>
      <c r="C415" s="47" t="s">
        <v>13</v>
      </c>
      <c r="D415" s="54" t="n"/>
      <c r="E415" s="48" t="n">
        <f aca="false" ca="false" dt2D="false" dtr="false" t="normal">F415+G415+H415+I415+J415+K415+L415+M415+N415+O415+P415+Q415</f>
        <v>0</v>
      </c>
      <c r="F415" s="48" t="n">
        <v>0</v>
      </c>
      <c r="G415" s="48" t="n">
        <v>0</v>
      </c>
      <c r="H415" s="48" t="n">
        <v>0</v>
      </c>
      <c r="I415" s="48" t="n">
        <v>0</v>
      </c>
      <c r="J415" s="48" t="n">
        <v>0</v>
      </c>
      <c r="K415" s="48" t="n">
        <v>0</v>
      </c>
      <c r="L415" s="48" t="n">
        <v>0</v>
      </c>
      <c r="M415" s="48" t="n">
        <v>0</v>
      </c>
      <c r="N415" s="48" t="n">
        <v>0</v>
      </c>
      <c r="O415" s="49" t="n">
        <v>0</v>
      </c>
      <c r="P415" s="49" t="n">
        <v>0</v>
      </c>
      <c r="Q415" s="49" t="n">
        <v>0</v>
      </c>
    </row>
    <row customHeight="true" ht="30" outlineLevel="0" r="416">
      <c r="A416" s="76" t="s"/>
      <c r="B416" s="71" t="s"/>
      <c r="C416" s="47" t="s">
        <v>14</v>
      </c>
      <c r="D416" s="54" t="n"/>
      <c r="E416" s="48" t="n">
        <f aca="false" ca="false" dt2D="false" dtr="false" t="normal">F416+G416+H416+I416+J416+K416+L416+M416+N416+O416+P416+Q416</f>
        <v>0</v>
      </c>
      <c r="F416" s="48" t="n">
        <v>0</v>
      </c>
      <c r="G416" s="48" t="n">
        <v>0</v>
      </c>
      <c r="H416" s="48" t="n">
        <v>0</v>
      </c>
      <c r="I416" s="48" t="n">
        <v>0</v>
      </c>
      <c r="J416" s="48" t="n">
        <v>0</v>
      </c>
      <c r="K416" s="48" t="n">
        <v>0</v>
      </c>
      <c r="L416" s="48" t="n">
        <v>0</v>
      </c>
      <c r="M416" s="48" t="n">
        <v>0</v>
      </c>
      <c r="N416" s="48" t="n">
        <v>0</v>
      </c>
      <c r="O416" s="49" t="n">
        <v>0</v>
      </c>
      <c r="P416" s="49" t="n">
        <v>0</v>
      </c>
      <c r="Q416" s="49" t="n">
        <v>0</v>
      </c>
    </row>
    <row customHeight="true" ht="15" outlineLevel="0" r="417">
      <c r="A417" s="76" t="s"/>
      <c r="B417" s="71" t="s"/>
      <c r="C417" s="47" t="s">
        <v>17</v>
      </c>
      <c r="D417" s="54" t="n"/>
      <c r="E417" s="48" t="n">
        <f aca="false" ca="false" dt2D="false" dtr="false" t="normal">F417+G417+H417+I417+J417+K417+L417+M417+N417+O417+P417+Q417</f>
        <v>0</v>
      </c>
      <c r="F417" s="48" t="n">
        <v>0</v>
      </c>
      <c r="G417" s="48" t="n">
        <v>0</v>
      </c>
      <c r="H417" s="48" t="n">
        <v>0</v>
      </c>
      <c r="I417" s="48" t="n">
        <v>0</v>
      </c>
      <c r="J417" s="48" t="n">
        <v>0</v>
      </c>
      <c r="K417" s="48" t="n">
        <v>0</v>
      </c>
      <c r="L417" s="48" t="n">
        <v>0</v>
      </c>
      <c r="M417" s="48" t="n">
        <v>0</v>
      </c>
      <c r="N417" s="48" t="n">
        <v>0</v>
      </c>
      <c r="O417" s="49" t="n">
        <v>0</v>
      </c>
      <c r="P417" s="49" t="n">
        <v>0</v>
      </c>
      <c r="Q417" s="49" t="n">
        <v>0</v>
      </c>
    </row>
    <row customHeight="true" ht="30" outlineLevel="0" r="418">
      <c r="A418" s="76" t="s"/>
      <c r="B418" s="71" t="s"/>
      <c r="C418" s="47" t="s">
        <v>18</v>
      </c>
      <c r="D418" s="54" t="n"/>
      <c r="E418" s="48" t="n">
        <f aca="false" ca="false" dt2D="false" dtr="false" t="normal">F418+G418+H418+I418+J418+K418+L418+M418+N418+O418+P418+Q418</f>
        <v>0</v>
      </c>
      <c r="F418" s="48" t="n">
        <v>0</v>
      </c>
      <c r="G418" s="48" t="n">
        <v>0</v>
      </c>
      <c r="H418" s="48" t="n">
        <v>0</v>
      </c>
      <c r="I418" s="48" t="n">
        <v>0</v>
      </c>
      <c r="J418" s="48" t="n">
        <v>0</v>
      </c>
      <c r="K418" s="48" t="n">
        <v>0</v>
      </c>
      <c r="L418" s="48" t="n">
        <v>0</v>
      </c>
      <c r="M418" s="48" t="n">
        <v>0</v>
      </c>
      <c r="N418" s="48" t="n">
        <v>0</v>
      </c>
      <c r="O418" s="49" t="n">
        <v>0</v>
      </c>
      <c r="P418" s="49" t="n">
        <v>0</v>
      </c>
      <c r="Q418" s="49" t="n">
        <v>0</v>
      </c>
    </row>
    <row customHeight="true" ht="30" outlineLevel="0" r="419">
      <c r="A419" s="29" t="s"/>
      <c r="B419" s="75" t="s"/>
      <c r="C419" s="47" t="s">
        <v>24</v>
      </c>
      <c r="D419" s="54" t="n"/>
      <c r="E419" s="48" t="n">
        <f aca="false" ca="false" dt2D="false" dtr="false" t="normal">F419+G419+H419+I419+J419+K419+L419+M419+N419+O419+P419+Q419</f>
        <v>0</v>
      </c>
      <c r="F419" s="48" t="n">
        <v>0</v>
      </c>
      <c r="G419" s="48" t="n">
        <v>0</v>
      </c>
      <c r="H419" s="48" t="n">
        <v>0</v>
      </c>
      <c r="I419" s="48" t="n">
        <v>0</v>
      </c>
      <c r="J419" s="48" t="n">
        <v>0</v>
      </c>
      <c r="K419" s="48" t="n">
        <v>0</v>
      </c>
      <c r="L419" s="48" t="n">
        <v>0</v>
      </c>
      <c r="M419" s="48" t="n">
        <v>0</v>
      </c>
      <c r="N419" s="48" t="n">
        <v>0</v>
      </c>
      <c r="O419" s="49" t="n">
        <v>0</v>
      </c>
      <c r="P419" s="49" t="n">
        <v>0</v>
      </c>
      <c r="Q419" s="49" t="n">
        <v>0</v>
      </c>
    </row>
    <row customHeight="true" hidden="true" ht="11.5" outlineLevel="0" r="420">
      <c r="A420" s="24" t="s">
        <v>123</v>
      </c>
      <c r="B420" s="68" t="s">
        <v>124</v>
      </c>
      <c r="C420" s="47" t="s">
        <v>10</v>
      </c>
      <c r="D420" s="32" t="n"/>
      <c r="E420" s="48" t="n">
        <f aca="false" ca="false" dt2D="false" dtr="false" t="normal">E421+E422+E423+E424+E425+E427</f>
        <v>0</v>
      </c>
      <c r="F420" s="48" t="n">
        <f aca="false" ca="false" dt2D="false" dtr="false" t="normal">F421+F422+F423+F424+F425+F427</f>
        <v>0</v>
      </c>
      <c r="G420" s="48" t="n">
        <f aca="false" ca="false" dt2D="false" dtr="false" t="normal">G421+G422+G423+G424+G425+G427</f>
        <v>0</v>
      </c>
      <c r="H420" s="48" t="n">
        <f aca="false" ca="false" dt2D="false" dtr="false" t="normal">H421+H422+H423+H424+H425+H427</f>
        <v>0</v>
      </c>
      <c r="I420" s="48" t="n">
        <f aca="false" ca="false" dt2D="false" dtr="false" t="normal">I421+I422+I423+I424+I425+I427</f>
        <v>0</v>
      </c>
      <c r="J420" s="48" t="n">
        <f aca="false" ca="false" dt2D="false" dtr="false" t="normal">J421+J422+J423+J424+J425+J427</f>
        <v>0</v>
      </c>
      <c r="K420" s="48" t="n">
        <f aca="false" ca="false" dt2D="false" dtr="false" t="normal">K421+K422+K423+K424+K425+K427</f>
        <v>0</v>
      </c>
      <c r="L420" s="48" t="n">
        <f aca="false" ca="false" dt2D="false" dtr="false" t="normal">L421+L422+L423+L424+L425+L427</f>
        <v>0</v>
      </c>
      <c r="M420" s="48" t="n">
        <f aca="false" ca="false" dt2D="false" dtr="false" t="normal">M421+M422+M423+M424+M425+M427</f>
        <v>0</v>
      </c>
      <c r="N420" s="48" t="n">
        <f aca="false" ca="false" dt2D="false" dtr="false" t="normal">N421+N422+N423+N424+N425+N427</f>
        <v>0</v>
      </c>
      <c r="O420" s="49" t="n">
        <f aca="false" ca="false" dt2D="false" dtr="false" t="normal">O421+O422+O423+O424+O425+O427</f>
        <v>0</v>
      </c>
      <c r="P420" s="49" t="n">
        <f aca="false" ca="false" dt2D="false" dtr="false" t="normal">P421+P422+P423+P424+P425+P427</f>
        <v>0</v>
      </c>
      <c r="Q420" s="49" t="n">
        <f aca="false" ca="false" dt2D="false" dtr="false" t="normal">Q421+Q422+Q423+Q424+Q425+Q427</f>
        <v>0</v>
      </c>
    </row>
    <row customHeight="true" hidden="true" ht="19.5" outlineLevel="0" r="421">
      <c r="A421" s="76" t="s"/>
      <c r="B421" s="71" t="s"/>
      <c r="C421" s="47" t="s">
        <v>11</v>
      </c>
      <c r="D421" s="32" t="n">
        <v>814</v>
      </c>
      <c r="E421" s="48" t="n">
        <f aca="false" ca="false" dt2D="false" dtr="false" t="normal">E429</f>
        <v>0</v>
      </c>
      <c r="F421" s="48" t="n">
        <f aca="false" ca="false" dt2D="false" dtr="false" t="normal">F429</f>
        <v>0</v>
      </c>
      <c r="G421" s="48" t="n">
        <f aca="false" ca="false" dt2D="false" dtr="false" t="normal">G429</f>
        <v>0</v>
      </c>
      <c r="H421" s="48" t="n">
        <f aca="false" ca="false" dt2D="false" dtr="false" t="normal">H429</f>
        <v>0</v>
      </c>
      <c r="I421" s="48" t="n">
        <f aca="false" ca="false" dt2D="false" dtr="false" t="normal">I429</f>
        <v>0</v>
      </c>
      <c r="J421" s="48" t="n">
        <f aca="false" ca="false" dt2D="false" dtr="false" t="normal">J429</f>
        <v>0</v>
      </c>
      <c r="K421" s="48" t="n">
        <f aca="false" ca="false" dt2D="false" dtr="false" t="normal">K429</f>
        <v>0</v>
      </c>
      <c r="L421" s="48" t="n">
        <f aca="false" ca="false" dt2D="false" dtr="false" t="normal">L429</f>
        <v>0</v>
      </c>
      <c r="M421" s="48" t="n">
        <f aca="false" ca="false" dt2D="false" dtr="false" t="normal">M429</f>
        <v>0</v>
      </c>
      <c r="N421" s="48" t="n">
        <f aca="false" ca="false" dt2D="false" dtr="false" t="normal">N429</f>
        <v>0</v>
      </c>
      <c r="O421" s="49" t="n">
        <f aca="false" ca="false" dt2D="false" dtr="false" t="normal">O429</f>
        <v>0</v>
      </c>
      <c r="P421" s="49" t="n">
        <f aca="false" ca="false" dt2D="false" dtr="false" t="normal">P429</f>
        <v>0</v>
      </c>
      <c r="Q421" s="49" t="n">
        <f aca="false" ca="false" dt2D="false" dtr="false" t="normal">Q429</f>
        <v>0</v>
      </c>
    </row>
    <row customHeight="true" hidden="true" ht="22.5" outlineLevel="0" r="422">
      <c r="A422" s="76" t="s"/>
      <c r="B422" s="71" t="s"/>
      <c r="C422" s="47" t="s">
        <v>22</v>
      </c>
      <c r="D422" s="54" t="s">
        <v>23</v>
      </c>
      <c r="E422" s="48" t="n">
        <f aca="false" ca="false" dt2D="false" dtr="false" t="normal">E430</f>
        <v>0</v>
      </c>
      <c r="F422" s="48" t="n">
        <f aca="false" ca="false" dt2D="false" dtr="false" t="normal">F430</f>
        <v>0</v>
      </c>
      <c r="G422" s="48" t="n">
        <f aca="false" ca="false" dt2D="false" dtr="false" t="normal">G430</f>
        <v>0</v>
      </c>
      <c r="H422" s="48" t="n">
        <f aca="false" ca="false" dt2D="false" dtr="false" t="normal">H430</f>
        <v>0</v>
      </c>
      <c r="I422" s="48" t="n">
        <f aca="false" ca="false" dt2D="false" dtr="false" t="normal">I430</f>
        <v>0</v>
      </c>
      <c r="J422" s="48" t="n">
        <f aca="false" ca="false" dt2D="false" dtr="false" t="normal">J430</f>
        <v>0</v>
      </c>
      <c r="K422" s="48" t="n">
        <v>0</v>
      </c>
      <c r="L422" s="48" t="n">
        <f aca="false" ca="false" dt2D="false" dtr="false" t="normal">L430</f>
        <v>0</v>
      </c>
      <c r="M422" s="48" t="n">
        <f aca="false" ca="false" dt2D="false" dtr="false" t="normal">M430</f>
        <v>0</v>
      </c>
      <c r="N422" s="48" t="n">
        <f aca="false" ca="false" dt2D="false" dtr="false" t="normal">N430</f>
        <v>0</v>
      </c>
      <c r="O422" s="49" t="n">
        <f aca="false" ca="false" dt2D="false" dtr="false" t="normal">O430</f>
        <v>0</v>
      </c>
      <c r="P422" s="49" t="n">
        <f aca="false" ca="false" dt2D="false" dtr="false" t="normal">P430</f>
        <v>0</v>
      </c>
      <c r="Q422" s="49" t="n">
        <f aca="false" ca="false" dt2D="false" dtr="false" t="normal">Q430</f>
        <v>0</v>
      </c>
    </row>
    <row customHeight="true" hidden="true" ht="15" outlineLevel="0" r="423">
      <c r="A423" s="76" t="s"/>
      <c r="B423" s="71" t="s"/>
      <c r="C423" s="47" t="s">
        <v>13</v>
      </c>
      <c r="D423" s="54" t="n"/>
      <c r="E423" s="48" t="n">
        <f aca="false" ca="false" dt2D="false" dtr="false" t="normal">E431+E439+E465+E473</f>
        <v>0</v>
      </c>
      <c r="F423" s="48" t="n">
        <f aca="false" ca="false" dt2D="false" dtr="false" t="normal">F431+F439+F465+F473</f>
        <v>0</v>
      </c>
      <c r="G423" s="48" t="n">
        <f aca="false" ca="false" dt2D="false" dtr="false" t="normal">G431+G439+G465+G473</f>
        <v>0</v>
      </c>
      <c r="H423" s="48" t="n">
        <f aca="false" ca="false" dt2D="false" dtr="false" t="normal">H431+H439+H465+H473</f>
        <v>0</v>
      </c>
      <c r="I423" s="48" t="n">
        <f aca="false" ca="false" dt2D="false" dtr="false" t="normal">I431+I439+I465+I473</f>
        <v>0</v>
      </c>
      <c r="J423" s="48" t="n">
        <f aca="false" ca="false" dt2D="false" dtr="false" t="normal">J431+J439+J465+J473</f>
        <v>0</v>
      </c>
      <c r="K423" s="48" t="n">
        <f aca="false" ca="false" dt2D="false" dtr="false" t="normal">K431</f>
        <v>0</v>
      </c>
      <c r="L423" s="48" t="n">
        <f aca="false" ca="false" dt2D="false" dtr="false" t="normal">L431+L439+L465+L473</f>
        <v>0</v>
      </c>
      <c r="M423" s="48" t="n">
        <f aca="false" ca="false" dt2D="false" dtr="false" t="normal">M431+M439+M465+M473</f>
        <v>0</v>
      </c>
      <c r="N423" s="48" t="n">
        <f aca="false" ca="false" dt2D="false" dtr="false" t="normal">N431+N439+N465+N473</f>
        <v>0</v>
      </c>
      <c r="O423" s="49" t="n">
        <f aca="false" ca="false" dt2D="false" dtr="false" t="normal">O431+O439+O465+O473</f>
        <v>0</v>
      </c>
      <c r="P423" s="49" t="n">
        <f aca="false" ca="false" dt2D="false" dtr="false" t="normal">P431+P439+P465+P473</f>
        <v>0</v>
      </c>
      <c r="Q423" s="49" t="n">
        <f aca="false" ca="false" dt2D="false" dtr="false" t="normal">Q431+Q439+Q465+Q473</f>
        <v>0</v>
      </c>
    </row>
    <row customHeight="true" hidden="true" ht="30" outlineLevel="0" r="424">
      <c r="A424" s="76" t="s"/>
      <c r="B424" s="71" t="s"/>
      <c r="C424" s="47" t="s">
        <v>14</v>
      </c>
      <c r="D424" s="54" t="n"/>
      <c r="E424" s="48" t="n">
        <f aca="false" ca="false" dt2D="false" dtr="false" t="normal">E432</f>
        <v>0</v>
      </c>
      <c r="F424" s="48" t="n">
        <f aca="false" ca="false" dt2D="false" dtr="false" t="normal">F432</f>
        <v>0</v>
      </c>
      <c r="G424" s="48" t="n">
        <f aca="false" ca="false" dt2D="false" dtr="false" t="normal">G432</f>
        <v>0</v>
      </c>
      <c r="H424" s="48" t="n">
        <f aca="false" ca="false" dt2D="false" dtr="false" t="normal">H432</f>
        <v>0</v>
      </c>
      <c r="I424" s="48" t="n">
        <f aca="false" ca="false" dt2D="false" dtr="false" t="normal">I432</f>
        <v>0</v>
      </c>
      <c r="J424" s="48" t="n">
        <f aca="false" ca="false" dt2D="false" dtr="false" t="normal">J432</f>
        <v>0</v>
      </c>
      <c r="K424" s="48" t="n">
        <f aca="false" ca="false" dt2D="false" dtr="false" t="normal">K432</f>
        <v>0</v>
      </c>
      <c r="L424" s="48" t="n">
        <f aca="false" ca="false" dt2D="false" dtr="false" t="normal">L432</f>
        <v>0</v>
      </c>
      <c r="M424" s="48" t="n">
        <f aca="false" ca="false" dt2D="false" dtr="false" t="normal">M432</f>
        <v>0</v>
      </c>
      <c r="N424" s="48" t="n">
        <f aca="false" ca="false" dt2D="false" dtr="false" t="normal">N432</f>
        <v>0</v>
      </c>
      <c r="O424" s="49" t="n">
        <f aca="false" ca="false" dt2D="false" dtr="false" t="normal">O432</f>
        <v>0</v>
      </c>
      <c r="P424" s="49" t="n">
        <f aca="false" ca="false" dt2D="false" dtr="false" t="normal">P432</f>
        <v>0</v>
      </c>
      <c r="Q424" s="49" t="n">
        <f aca="false" ca="false" dt2D="false" dtr="false" t="normal">Q432</f>
        <v>0</v>
      </c>
    </row>
    <row customHeight="true" hidden="true" ht="15" outlineLevel="0" r="425">
      <c r="A425" s="76" t="s"/>
      <c r="B425" s="71" t="s"/>
      <c r="C425" s="47" t="s">
        <v>17</v>
      </c>
      <c r="D425" s="54" t="n"/>
      <c r="E425" s="48" t="n">
        <f aca="false" ca="false" dt2D="false" dtr="false" t="normal">E433</f>
        <v>0</v>
      </c>
      <c r="F425" s="48" t="n">
        <f aca="false" ca="false" dt2D="false" dtr="false" t="normal">F433</f>
        <v>0</v>
      </c>
      <c r="G425" s="48" t="n">
        <f aca="false" ca="false" dt2D="false" dtr="false" t="normal">G433</f>
        <v>0</v>
      </c>
      <c r="H425" s="48" t="n">
        <f aca="false" ca="false" dt2D="false" dtr="false" t="normal">H433</f>
        <v>0</v>
      </c>
      <c r="I425" s="48" t="n">
        <f aca="false" ca="false" dt2D="false" dtr="false" t="normal">I433</f>
        <v>0</v>
      </c>
      <c r="J425" s="48" t="n">
        <f aca="false" ca="false" dt2D="false" dtr="false" t="normal">J433</f>
        <v>0</v>
      </c>
      <c r="K425" s="48" t="n">
        <f aca="false" ca="false" dt2D="false" dtr="false" t="normal">K433</f>
        <v>0</v>
      </c>
      <c r="L425" s="48" t="n">
        <f aca="false" ca="false" dt2D="false" dtr="false" t="normal">L433</f>
        <v>0</v>
      </c>
      <c r="M425" s="48" t="n">
        <f aca="false" ca="false" dt2D="false" dtr="false" t="normal">M433</f>
        <v>0</v>
      </c>
      <c r="N425" s="48" t="n">
        <f aca="false" ca="false" dt2D="false" dtr="false" t="normal">N433</f>
        <v>0</v>
      </c>
      <c r="O425" s="49" t="n">
        <f aca="false" ca="false" dt2D="false" dtr="false" t="normal">O433</f>
        <v>0</v>
      </c>
      <c r="P425" s="49" t="n">
        <f aca="false" ca="false" dt2D="false" dtr="false" t="normal">P433</f>
        <v>0</v>
      </c>
      <c r="Q425" s="49" t="n">
        <f aca="false" ca="false" dt2D="false" dtr="false" t="normal">Q433</f>
        <v>0</v>
      </c>
    </row>
    <row customHeight="true" hidden="true" ht="30" outlineLevel="0" r="426">
      <c r="A426" s="76" t="s"/>
      <c r="B426" s="71" t="s"/>
      <c r="C426" s="47" t="s">
        <v>18</v>
      </c>
      <c r="D426" s="54" t="n"/>
      <c r="E426" s="48" t="n">
        <f aca="false" ca="false" dt2D="false" dtr="false" t="normal">E434</f>
        <v>0</v>
      </c>
      <c r="F426" s="48" t="n">
        <f aca="false" ca="false" dt2D="false" dtr="false" t="normal">F434</f>
        <v>0</v>
      </c>
      <c r="G426" s="48" t="n">
        <f aca="false" ca="false" dt2D="false" dtr="false" t="normal">G434</f>
        <v>0</v>
      </c>
      <c r="H426" s="48" t="n">
        <f aca="false" ca="false" dt2D="false" dtr="false" t="normal">H434</f>
        <v>0</v>
      </c>
      <c r="I426" s="48" t="n">
        <f aca="false" ca="false" dt2D="false" dtr="false" t="normal">I434</f>
        <v>0</v>
      </c>
      <c r="J426" s="48" t="n">
        <f aca="false" ca="false" dt2D="false" dtr="false" t="normal">J434</f>
        <v>0</v>
      </c>
      <c r="K426" s="48" t="n">
        <f aca="false" ca="false" dt2D="false" dtr="false" t="normal">K434</f>
        <v>0</v>
      </c>
      <c r="L426" s="48" t="n">
        <f aca="false" ca="false" dt2D="false" dtr="false" t="normal">L434</f>
        <v>0</v>
      </c>
      <c r="M426" s="48" t="n">
        <f aca="false" ca="false" dt2D="false" dtr="false" t="normal">M434</f>
        <v>0</v>
      </c>
      <c r="N426" s="48" t="n">
        <f aca="false" ca="false" dt2D="false" dtr="false" t="normal">N434</f>
        <v>0</v>
      </c>
      <c r="O426" s="49" t="n">
        <f aca="false" ca="false" dt2D="false" dtr="false" t="normal">O434</f>
        <v>0</v>
      </c>
      <c r="P426" s="49" t="n">
        <f aca="false" ca="false" dt2D="false" dtr="false" t="normal">P434</f>
        <v>0</v>
      </c>
      <c r="Q426" s="49" t="n">
        <f aca="false" ca="false" dt2D="false" dtr="false" t="normal">Q434</f>
        <v>0</v>
      </c>
    </row>
    <row customHeight="true" hidden="true" ht="30" outlineLevel="0" r="427">
      <c r="A427" s="29" t="s"/>
      <c r="B427" s="75" t="s"/>
      <c r="C427" s="47" t="s">
        <v>24</v>
      </c>
      <c r="D427" s="54" t="n"/>
      <c r="E427" s="48" t="n">
        <f aca="false" ca="false" dt2D="false" dtr="false" t="normal">E435</f>
        <v>0</v>
      </c>
      <c r="F427" s="48" t="n">
        <f aca="false" ca="false" dt2D="false" dtr="false" t="normal">F435</f>
        <v>0</v>
      </c>
      <c r="G427" s="48" t="n">
        <f aca="false" ca="false" dt2D="false" dtr="false" t="normal">G435</f>
        <v>0</v>
      </c>
      <c r="H427" s="48" t="n">
        <f aca="false" ca="false" dt2D="false" dtr="false" t="normal">H435</f>
        <v>0</v>
      </c>
      <c r="I427" s="48" t="n">
        <f aca="false" ca="false" dt2D="false" dtr="false" t="normal">I435</f>
        <v>0</v>
      </c>
      <c r="J427" s="48" t="n">
        <f aca="false" ca="false" dt2D="false" dtr="false" t="normal">J435</f>
        <v>0</v>
      </c>
      <c r="K427" s="48" t="n">
        <f aca="false" ca="false" dt2D="false" dtr="false" t="normal">K435</f>
        <v>0</v>
      </c>
      <c r="L427" s="48" t="n">
        <f aca="false" ca="false" dt2D="false" dtr="false" t="normal">L435</f>
        <v>0</v>
      </c>
      <c r="M427" s="48" t="n">
        <f aca="false" ca="false" dt2D="false" dtr="false" t="normal">M435</f>
        <v>0</v>
      </c>
      <c r="N427" s="48" t="n">
        <f aca="false" ca="false" dt2D="false" dtr="false" t="normal">N435</f>
        <v>0</v>
      </c>
      <c r="O427" s="49" t="n">
        <f aca="false" ca="false" dt2D="false" dtr="false" t="normal">O435</f>
        <v>0</v>
      </c>
      <c r="P427" s="49" t="n">
        <f aca="false" ca="false" dt2D="false" dtr="false" t="normal">P435</f>
        <v>0</v>
      </c>
      <c r="Q427" s="49" t="n">
        <f aca="false" ca="false" dt2D="false" dtr="false" t="normal">Q435</f>
        <v>0</v>
      </c>
    </row>
    <row customHeight="true" hidden="true" ht="15" outlineLevel="0" r="428">
      <c r="A428" s="24" t="s">
        <v>125</v>
      </c>
      <c r="B428" s="68" t="s">
        <v>126</v>
      </c>
      <c r="C428" s="47" t="s">
        <v>10</v>
      </c>
      <c r="D428" s="32" t="n"/>
      <c r="E428" s="48" t="n">
        <f aca="false" ca="false" dt2D="false" dtr="false" t="normal">E429+E430+E431+E432+E433+E435</f>
        <v>0</v>
      </c>
      <c r="F428" s="48" t="n">
        <f aca="false" ca="false" dt2D="false" dtr="false" t="normal">F429+F430+F431+F432+F433+F435</f>
        <v>0</v>
      </c>
      <c r="G428" s="48" t="n">
        <f aca="false" ca="false" dt2D="false" dtr="false" t="normal">G429+G430+G431+G432+G433+G435</f>
        <v>0</v>
      </c>
      <c r="H428" s="48" t="n">
        <f aca="false" ca="false" dt2D="false" dtr="false" t="normal">H429+H430+H431+H432+H433+H435</f>
        <v>0</v>
      </c>
      <c r="I428" s="48" t="n">
        <f aca="false" ca="false" dt2D="false" dtr="false" t="normal">I429+I430+I431+I432+I433+I435</f>
        <v>0</v>
      </c>
      <c r="J428" s="48" t="n">
        <f aca="false" ca="false" dt2D="false" dtr="false" t="normal">J429+J430+J431+J432+J433+J435</f>
        <v>0</v>
      </c>
      <c r="K428" s="48" t="n">
        <f aca="false" ca="false" dt2D="false" dtr="false" t="normal">K429+K430+K431+K432+K433+K435</f>
        <v>0</v>
      </c>
      <c r="L428" s="48" t="n">
        <f aca="false" ca="false" dt2D="false" dtr="false" t="normal">L429+L430+L431+L432+L433+L435</f>
        <v>0</v>
      </c>
      <c r="M428" s="48" t="n">
        <f aca="false" ca="false" dt2D="false" dtr="false" t="normal">M429+M430+M431+M432+M433+M435</f>
        <v>0</v>
      </c>
      <c r="N428" s="48" t="n">
        <f aca="false" ca="false" dt2D="false" dtr="false" t="normal">N429+N430+N431+N432+N433+N435</f>
        <v>0</v>
      </c>
      <c r="O428" s="49" t="n">
        <f aca="false" ca="false" dt2D="false" dtr="false" t="normal">O429+O430+O431+O432+O433+O435</f>
        <v>0</v>
      </c>
      <c r="P428" s="49" t="n">
        <f aca="false" ca="false" dt2D="false" dtr="false" t="normal">P429+P430+P431+P432+P433+P435</f>
        <v>0</v>
      </c>
      <c r="Q428" s="49" t="n">
        <f aca="false" ca="false" dt2D="false" dtr="false" t="normal">Q429+Q430+Q431+Q432+Q433+Q435</f>
        <v>0</v>
      </c>
    </row>
    <row customHeight="true" hidden="true" ht="15" outlineLevel="0" r="429">
      <c r="A429" s="76" t="s"/>
      <c r="B429" s="71" t="s"/>
      <c r="C429" s="47" t="s">
        <v>11</v>
      </c>
      <c r="D429" s="54" t="n"/>
      <c r="E429" s="48" t="n">
        <f aca="false" ca="false" dt2D="false" dtr="false" t="normal">F429+G429+H429+I429+J429+K429+L429+M429+N429+O429+P429+Q429</f>
        <v>0</v>
      </c>
      <c r="F429" s="48" t="n">
        <v>0</v>
      </c>
      <c r="G429" s="48" t="n">
        <v>0</v>
      </c>
      <c r="H429" s="48" t="n">
        <v>0</v>
      </c>
      <c r="I429" s="48" t="n">
        <v>0</v>
      </c>
      <c r="J429" s="48" t="n">
        <v>0</v>
      </c>
      <c r="K429" s="48" t="n">
        <v>0</v>
      </c>
      <c r="L429" s="48" t="n">
        <v>0</v>
      </c>
      <c r="M429" s="48" t="n">
        <v>0</v>
      </c>
      <c r="N429" s="48" t="n">
        <v>0</v>
      </c>
      <c r="O429" s="49" t="n">
        <v>0</v>
      </c>
      <c r="P429" s="49" t="n">
        <v>0</v>
      </c>
      <c r="Q429" s="49" t="n">
        <v>0</v>
      </c>
    </row>
    <row customHeight="true" hidden="true" ht="15" outlineLevel="0" r="430">
      <c r="A430" s="76" t="s"/>
      <c r="B430" s="71" t="s"/>
      <c r="C430" s="47" t="s">
        <v>22</v>
      </c>
      <c r="D430" s="54" t="s">
        <v>23</v>
      </c>
      <c r="E430" s="48" t="n">
        <f aca="false" ca="false" dt2D="false" dtr="false" t="normal">F430+G430+H430+I430+J430+K430+L430+M430+N430+O430+P430+Q430</f>
        <v>0</v>
      </c>
      <c r="F430" s="48" t="n">
        <v>0</v>
      </c>
      <c r="G430" s="48" t="n">
        <v>0</v>
      </c>
      <c r="H430" s="48" t="n">
        <v>0</v>
      </c>
      <c r="I430" s="48" t="n">
        <v>0</v>
      </c>
      <c r="J430" s="48" t="n">
        <v>0</v>
      </c>
      <c r="K430" s="48" t="n">
        <v>0</v>
      </c>
      <c r="L430" s="48" t="n">
        <v>0</v>
      </c>
      <c r="M430" s="48" t="n">
        <v>0</v>
      </c>
      <c r="N430" s="48" t="n">
        <v>0</v>
      </c>
      <c r="O430" s="49" t="n">
        <v>0</v>
      </c>
      <c r="P430" s="49" t="n">
        <v>0</v>
      </c>
      <c r="Q430" s="49" t="n">
        <v>0</v>
      </c>
    </row>
    <row customHeight="true" hidden="true" ht="15" outlineLevel="0" r="431">
      <c r="A431" s="76" t="s"/>
      <c r="B431" s="71" t="s"/>
      <c r="C431" s="47" t="s">
        <v>13</v>
      </c>
      <c r="D431" s="54" t="n"/>
      <c r="E431" s="48" t="n">
        <f aca="false" ca="false" dt2D="false" dtr="false" t="normal">F431+G431+H431+I431+J431+K431+L431+M431+N431+O431+P431+Q431</f>
        <v>0</v>
      </c>
      <c r="F431" s="48" t="n">
        <v>0</v>
      </c>
      <c r="G431" s="48" t="n">
        <v>0</v>
      </c>
      <c r="H431" s="48" t="n">
        <v>0</v>
      </c>
      <c r="I431" s="48" t="n">
        <v>0</v>
      </c>
      <c r="J431" s="48" t="n">
        <v>0</v>
      </c>
      <c r="K431" s="48" t="n">
        <v>0</v>
      </c>
      <c r="L431" s="48" t="n">
        <v>0</v>
      </c>
      <c r="M431" s="48" t="n">
        <v>0</v>
      </c>
      <c r="N431" s="48" t="n">
        <v>0</v>
      </c>
      <c r="O431" s="49" t="n">
        <v>0</v>
      </c>
      <c r="P431" s="49" t="n">
        <v>0</v>
      </c>
      <c r="Q431" s="49" t="n">
        <v>0</v>
      </c>
    </row>
    <row customHeight="true" hidden="true" ht="30" outlineLevel="0" r="432">
      <c r="A432" s="76" t="s"/>
      <c r="B432" s="71" t="s"/>
      <c r="C432" s="47" t="s">
        <v>14</v>
      </c>
      <c r="D432" s="54" t="n"/>
      <c r="E432" s="48" t="n">
        <f aca="false" ca="false" dt2D="false" dtr="false" t="normal">F432+G432+H432+I432+J432+K432+L432+M432+N432+O432+P432+Q432</f>
        <v>0</v>
      </c>
      <c r="F432" s="48" t="n">
        <v>0</v>
      </c>
      <c r="G432" s="48" t="n">
        <v>0</v>
      </c>
      <c r="H432" s="48" t="n">
        <v>0</v>
      </c>
      <c r="I432" s="48" t="n">
        <v>0</v>
      </c>
      <c r="J432" s="48" t="n">
        <v>0</v>
      </c>
      <c r="K432" s="48" t="n">
        <v>0</v>
      </c>
      <c r="L432" s="48" t="n">
        <v>0</v>
      </c>
      <c r="M432" s="48" t="n">
        <v>0</v>
      </c>
      <c r="N432" s="48" t="n">
        <v>0</v>
      </c>
      <c r="O432" s="49" t="n">
        <v>0</v>
      </c>
      <c r="P432" s="49" t="n">
        <v>0</v>
      </c>
      <c r="Q432" s="49" t="n">
        <v>0</v>
      </c>
    </row>
    <row customHeight="true" hidden="true" ht="15" outlineLevel="0" r="433">
      <c r="A433" s="76" t="s"/>
      <c r="B433" s="71" t="s"/>
      <c r="C433" s="47" t="s">
        <v>17</v>
      </c>
      <c r="D433" s="54" t="n"/>
      <c r="E433" s="48" t="n">
        <f aca="false" ca="false" dt2D="false" dtr="false" t="normal">F433+G433+H433+I433+J433+K433+L433+M433+N433+O433+P433+Q433</f>
        <v>0</v>
      </c>
      <c r="F433" s="48" t="n">
        <v>0</v>
      </c>
      <c r="G433" s="48" t="n">
        <v>0</v>
      </c>
      <c r="H433" s="48" t="n">
        <v>0</v>
      </c>
      <c r="I433" s="48" t="n">
        <v>0</v>
      </c>
      <c r="J433" s="48" t="n">
        <v>0</v>
      </c>
      <c r="K433" s="48" t="n">
        <v>0</v>
      </c>
      <c r="L433" s="48" t="n">
        <v>0</v>
      </c>
      <c r="M433" s="48" t="n">
        <v>0</v>
      </c>
      <c r="N433" s="48" t="n">
        <v>0</v>
      </c>
      <c r="O433" s="49" t="n">
        <v>0</v>
      </c>
      <c r="P433" s="49" t="n">
        <v>0</v>
      </c>
      <c r="Q433" s="49" t="n">
        <v>0</v>
      </c>
    </row>
    <row customHeight="true" hidden="true" ht="30" outlineLevel="0" r="434">
      <c r="A434" s="76" t="s"/>
      <c r="B434" s="71" t="s"/>
      <c r="C434" s="47" t="s">
        <v>18</v>
      </c>
      <c r="D434" s="54" t="n"/>
      <c r="E434" s="48" t="n">
        <f aca="false" ca="false" dt2D="false" dtr="false" t="normal">F434+G434+H434+I434+J434+K434+L434+M434+N434+O434+P434+Q434</f>
        <v>0</v>
      </c>
      <c r="F434" s="48" t="n">
        <v>0</v>
      </c>
      <c r="G434" s="48" t="n">
        <v>0</v>
      </c>
      <c r="H434" s="48" t="n">
        <v>0</v>
      </c>
      <c r="I434" s="48" t="n">
        <v>0</v>
      </c>
      <c r="J434" s="48" t="n">
        <v>0</v>
      </c>
      <c r="K434" s="48" t="n">
        <v>0</v>
      </c>
      <c r="L434" s="48" t="n">
        <v>0</v>
      </c>
      <c r="M434" s="48" t="n">
        <v>0</v>
      </c>
      <c r="N434" s="48" t="n">
        <v>0</v>
      </c>
      <c r="O434" s="49" t="n">
        <v>0</v>
      </c>
      <c r="P434" s="49" t="n">
        <v>0</v>
      </c>
      <c r="Q434" s="49" t="n">
        <v>0</v>
      </c>
    </row>
    <row customHeight="true" hidden="true" ht="30" outlineLevel="0" r="435">
      <c r="A435" s="29" t="s"/>
      <c r="B435" s="75" t="s"/>
      <c r="C435" s="47" t="s">
        <v>24</v>
      </c>
      <c r="D435" s="54" t="n"/>
      <c r="E435" s="48" t="n">
        <f aca="false" ca="false" dt2D="false" dtr="false" t="normal">F435+G435+H435+I435+J435+K435+L435+M435+N435+O435+P435+Q435</f>
        <v>0</v>
      </c>
      <c r="F435" s="48" t="n">
        <v>0</v>
      </c>
      <c r="G435" s="48" t="n">
        <v>0</v>
      </c>
      <c r="H435" s="48" t="n">
        <v>0</v>
      </c>
      <c r="I435" s="48" t="n">
        <v>0</v>
      </c>
      <c r="J435" s="48" t="n">
        <v>0</v>
      </c>
      <c r="K435" s="48" t="n">
        <v>0</v>
      </c>
      <c r="L435" s="48" t="n">
        <v>0</v>
      </c>
      <c r="M435" s="48" t="n">
        <v>0</v>
      </c>
      <c r="N435" s="48" t="n">
        <v>0</v>
      </c>
      <c r="O435" s="49" t="n">
        <v>0</v>
      </c>
      <c r="P435" s="49" t="n">
        <v>0</v>
      </c>
      <c r="Q435" s="49" t="n">
        <v>0</v>
      </c>
    </row>
    <row ht="75" outlineLevel="0" r="436">
      <c r="A436" s="67" t="s">
        <v>127</v>
      </c>
      <c r="B436" s="47" t="s">
        <v>128</v>
      </c>
      <c r="C436" s="47" t="s">
        <v>129</v>
      </c>
      <c r="D436" s="32" t="n"/>
      <c r="E436" s="48" t="n">
        <f aca="false" ca="false" dt2D="false" dtr="false" t="normal">F436+G436+H436+I436+J436+K436+L436+M436+N436+O436+P436+Q436</f>
        <v>9439877.971819999</v>
      </c>
      <c r="F436" s="48" t="n">
        <f aca="false" ca="false" dt2D="false" dtr="false" t="normal">F437+F438+F439+F440+F443+F445</f>
        <v>314699.18486</v>
      </c>
      <c r="G436" s="48" t="n">
        <f aca="false" ca="false" dt2D="false" dtr="false" t="normal">G437+G438+G439+G440+G443+G445</f>
        <v>320751.89946999995</v>
      </c>
      <c r="H436" s="48" t="n">
        <f aca="false" ca="false" dt2D="false" dtr="false" t="normal">H437+H438+H439+H440+H443+H445</f>
        <v>328102.14197</v>
      </c>
      <c r="I436" s="48" t="n">
        <f aca="false" ca="false" dt2D="false" dtr="false" t="normal">I437+I438+I439+I440+I443+I445</f>
        <v>811107.1161299999</v>
      </c>
      <c r="J436" s="48" t="n">
        <f aca="false" ca="false" dt2D="false" dtr="false" t="normal">J437+J438+J439+J440+J443+J445</f>
        <v>689355.7527099999</v>
      </c>
      <c r="K436" s="48" t="n">
        <f aca="false" ca="false" dt2D="false" dtr="false" t="normal">K437+K438+K439+K440+K443+K445</f>
        <v>1030672.88625</v>
      </c>
      <c r="L436" s="48" t="n">
        <f aca="false" ca="false" dt2D="false" dtr="false" t="normal">L437+L438+L439+L440+L443+L445</f>
        <v>1445579.33279</v>
      </c>
      <c r="M436" s="48" t="n">
        <f aca="false" ca="false" dt2D="false" dtr="false" t="normal">M437+M438+M439+M440+M443+M445</f>
        <v>890766.3169600002</v>
      </c>
      <c r="N436" s="48" t="n">
        <f aca="false" ca="false" dt2D="false" dtr="false" t="normal">N437+N438+N439+N440+N443+N445</f>
        <v>816624.21318</v>
      </c>
      <c r="O436" s="49" t="n">
        <f aca="false" ca="false" dt2D="false" dtr="false" t="normal">O437+O438+O439+O440+O443+O445</f>
        <v>1140671.35602</v>
      </c>
      <c r="P436" s="49" t="n">
        <f aca="false" ca="false" dt2D="false" dtr="false" t="normal">P437+P438+P439+P440+P443+P445</f>
        <v>791341.5739900001</v>
      </c>
      <c r="Q436" s="96" t="n">
        <f aca="false" ca="false" dt2D="false" dtr="false" t="normal">Q437+Q438+Q439+Q440+Q443+Q445</f>
        <v>860206.19749</v>
      </c>
      <c r="R436" s="1" t="n"/>
      <c r="S436" s="39" t="n"/>
      <c r="T436" s="1" t="n"/>
      <c r="U436" s="1" t="n"/>
    </row>
    <row ht="15" outlineLevel="0" r="437">
      <c r="A437" s="70" t="s"/>
      <c r="B437" s="53" t="s"/>
      <c r="C437" s="47" t="s">
        <v>11</v>
      </c>
      <c r="D437" s="32" t="n">
        <v>814</v>
      </c>
      <c r="E437" s="48" t="n">
        <f aca="false" ca="false" dt2D="false" dtr="false" t="normal">F437+G437+H437+I437+J437+K437+L437+M437+N437+O437+P437+Q437</f>
        <v>667409.19908</v>
      </c>
      <c r="F437" s="48" t="n">
        <f aca="false" ca="false" dt2D="false" dtr="false" t="normal">F447+F479+F503+F527</f>
        <v>4054.7</v>
      </c>
      <c r="G437" s="48" t="n">
        <f aca="false" ca="false" dt2D="false" dtr="false" t="normal">G447+G479+G503+G527</f>
        <v>3754.1</v>
      </c>
      <c r="H437" s="48" t="n">
        <f aca="false" ca="false" dt2D="false" dtr="false" t="normal">H447+H479+H503+H527</f>
        <v>3649.2</v>
      </c>
      <c r="I437" s="48" t="n">
        <f aca="false" ca="false" dt2D="false" dtr="false" t="normal">I447+I479+I503+I527</f>
        <v>2680.6</v>
      </c>
      <c r="J437" s="48" t="n">
        <f aca="false" ca="false" dt2D="false" dtr="false" t="normal">J447+J479+J503+J527</f>
        <v>30141.1</v>
      </c>
      <c r="K437" s="48" t="n">
        <f aca="false" ca="false" dt2D="false" dtr="false" t="normal">K447+K479+K503+K527</f>
        <v>58609</v>
      </c>
      <c r="L437" s="48" t="n">
        <f aca="false" ca="false" dt2D="false" dtr="false" t="normal">L447+L479+L503+L527</f>
        <v>508291.79907999997</v>
      </c>
      <c r="M437" s="48" t="n">
        <f aca="false" ca="false" dt2D="false" dtr="false" t="normal">M447+M479+M503+M527</f>
        <v>48944.30000000009</v>
      </c>
      <c r="N437" s="48" t="n">
        <f aca="false" ca="false" dt2D="false" dtr="false" t="normal">N447+N479+N503+N527</f>
        <v>1775.1</v>
      </c>
      <c r="O437" s="49" t="n">
        <f aca="false" ca="false" dt2D="false" dtr="false" t="normal">O447+O479+O503+O527</f>
        <v>1756.5</v>
      </c>
      <c r="P437" s="49" t="n">
        <f aca="false" ca="false" dt2D="false" dtr="false" t="normal">P447+P479+P503+P527</f>
        <v>1839.8</v>
      </c>
      <c r="Q437" s="96" t="n">
        <f aca="false" ca="false" dt2D="false" dtr="false" t="normal">Q447+Q479+Q503+Q527</f>
        <v>1913</v>
      </c>
      <c r="R437" s="1" t="n"/>
      <c r="S437" s="1" t="n"/>
      <c r="T437" s="1" t="n"/>
      <c r="U437" s="1" t="n"/>
    </row>
    <row customHeight="true" ht="75.5" outlineLevel="0" r="438">
      <c r="A438" s="70" t="s"/>
      <c r="B438" s="53" t="s"/>
      <c r="C438" s="47" t="s">
        <v>130</v>
      </c>
      <c r="D438" s="54" t="s">
        <v>23</v>
      </c>
      <c r="E438" s="48" t="n">
        <f aca="false" ca="false" dt2D="false" dtr="false" t="normal">F438+G438+H438+I438+J438+K438+L438+M438+N438+O438+P438+Q438</f>
        <v>6694739.8360899985</v>
      </c>
      <c r="F438" s="48" t="n">
        <f aca="false" ca="false" dt2D="false" dtr="false" t="normal">F448+F480+F504+F528</f>
        <v>310644.48485999997</v>
      </c>
      <c r="G438" s="48" t="n">
        <f aca="false" ca="false" dt2D="false" dtr="false" t="normal">G448+G480+G504+G528</f>
        <v>316997.79946999997</v>
      </c>
      <c r="H438" s="48" t="n">
        <f aca="false" ca="false" dt2D="false" dtr="false" t="normal">H448+H480+H504+H528</f>
        <v>324452.94197</v>
      </c>
      <c r="I438" s="48" t="n">
        <f aca="false" ca="false" dt2D="false" dtr="false" t="normal">I448+I480+I504+I528</f>
        <v>587569.1261299999</v>
      </c>
      <c r="J438" s="48" t="n">
        <f aca="false" ca="false" dt2D="false" dtr="false" t="normal">J448+J480+J504+J528</f>
        <v>416403.52271</v>
      </c>
      <c r="K438" s="48" t="n">
        <f aca="false" ca="false" dt2D="false" dtr="false" t="normal">K448+K480+K504+K528</f>
        <v>624670.86387</v>
      </c>
      <c r="L438" s="48" t="n">
        <f aca="false" ca="false" dt2D="false" dtr="false" t="normal">L448+L480+L504+L528</f>
        <v>622018.28651</v>
      </c>
      <c r="M438" s="48" t="n">
        <f aca="false" ca="false" dt2D="false" dtr="false" t="normal">M448+M480+M504+M528</f>
        <v>619947.2271700001</v>
      </c>
      <c r="N438" s="48" t="n">
        <f aca="false" ca="false" dt2D="false" dtr="false" t="normal">N448+N480+N504+N528</f>
        <v>542565.89043</v>
      </c>
      <c r="O438" s="49" t="n">
        <f aca="false" ca="false" dt2D="false" dtr="false" t="normal">O448+O480+O504+O528</f>
        <v>811215.62149</v>
      </c>
      <c r="P438" s="49" t="n">
        <f aca="false" ca="false" dt2D="false" dtr="false" t="normal">P448+P480+P504+P528</f>
        <v>789501.77399</v>
      </c>
      <c r="Q438" s="96" t="n">
        <f aca="false" ca="false" dt2D="false" dtr="false" t="normal">Q448+Q480+Q504+Q528</f>
        <v>728752.29749</v>
      </c>
      <c r="R438" s="97" t="n"/>
      <c r="S438" s="97" t="n"/>
      <c r="T438" s="97" t="n"/>
      <c r="U438" s="1" t="n"/>
    </row>
    <row customHeight="true" ht="19" outlineLevel="0" r="439">
      <c r="A439" s="70" t="s"/>
      <c r="B439" s="53" t="s"/>
      <c r="C439" s="47" t="s">
        <v>13</v>
      </c>
      <c r="D439" s="54" t="n"/>
      <c r="E439" s="48" t="n">
        <f aca="false" ca="false" dt2D="false" dtr="false" t="normal">F439+G439+H439+I439+J439+K439+L439+M439+N439+O439+P439+Q439</f>
        <v>0</v>
      </c>
      <c r="F439" s="48" t="n">
        <f aca="false" ca="false" dt2D="false" dtr="false" t="normal">F449+F481+F505</f>
        <v>0</v>
      </c>
      <c r="G439" s="48" t="n">
        <f aca="false" ca="false" dt2D="false" dtr="false" t="normal">G449+G481+G505</f>
        <v>0</v>
      </c>
      <c r="H439" s="48" t="n">
        <f aca="false" ca="false" dt2D="false" dtr="false" t="normal">H449+H481+H505</f>
        <v>0</v>
      </c>
      <c r="I439" s="48" t="n">
        <f aca="false" ca="false" dt2D="false" dtr="false" t="normal">I449+I481+I505</f>
        <v>0</v>
      </c>
      <c r="J439" s="48" t="n">
        <f aca="false" ca="false" dt2D="false" dtr="false" t="normal">J449+J481+J505</f>
        <v>0</v>
      </c>
      <c r="K439" s="48" t="n">
        <f aca="false" ca="false" dt2D="false" dtr="false" t="normal">K449+K481+K505</f>
        <v>0</v>
      </c>
      <c r="L439" s="48" t="n">
        <f aca="false" ca="false" dt2D="false" dtr="false" t="normal">L449+L481+L505</f>
        <v>0</v>
      </c>
      <c r="M439" s="48" t="n">
        <f aca="false" ca="false" dt2D="false" dtr="false" t="normal">M449+M481+M505</f>
        <v>0</v>
      </c>
      <c r="N439" s="48" t="n">
        <f aca="false" ca="false" dt2D="false" dtr="false" t="normal">N449+N481+N505</f>
        <v>0</v>
      </c>
      <c r="O439" s="49" t="n">
        <f aca="false" ca="false" dt2D="false" dtr="false" t="normal">O449+O481+O505</f>
        <v>0</v>
      </c>
      <c r="P439" s="49" t="n">
        <f aca="false" ca="false" dt2D="false" dtr="false" t="normal">P449+P481+P505</f>
        <v>0</v>
      </c>
      <c r="Q439" s="96" t="n">
        <f aca="false" ca="false" dt2D="false" dtr="false" t="normal">Q449+Q481+Q505</f>
        <v>0</v>
      </c>
      <c r="R439" s="1" t="n"/>
      <c r="S439" s="1" t="n"/>
      <c r="T439" s="1" t="n"/>
      <c r="U439" s="1" t="n"/>
    </row>
    <row ht="30" outlineLevel="0" r="440">
      <c r="A440" s="70" t="s"/>
      <c r="B440" s="53" t="s"/>
      <c r="C440" s="47" t="s">
        <v>14</v>
      </c>
      <c r="D440" s="54" t="s">
        <v>131</v>
      </c>
      <c r="E440" s="48" t="n">
        <f aca="false" ca="false" dt2D="false" dtr="false" t="normal">F440+G440+H440+I440+J440+K440+L440+M440+N440+O440+P440+Q440</f>
        <v>2077728.93665</v>
      </c>
      <c r="F440" s="48" t="n">
        <f aca="false" ca="false" dt2D="false" dtr="false" t="normal">F450+F482+F506+F530</f>
        <v>0</v>
      </c>
      <c r="G440" s="48" t="n">
        <f aca="false" ca="false" dt2D="false" dtr="false" t="normal">G450+G482+G506+G530</f>
        <v>0</v>
      </c>
      <c r="H440" s="48" t="n">
        <f aca="false" ca="false" dt2D="false" dtr="false" t="normal">H450+H482+H506+H530</f>
        <v>0</v>
      </c>
      <c r="I440" s="48" t="n">
        <f aca="false" ca="false" dt2D="false" dtr="false" t="normal">I450+I482+I506+I530</f>
        <v>220857.39</v>
      </c>
      <c r="J440" s="48" t="n">
        <f aca="false" ca="false" dt2D="false" dtr="false" t="normal">J450+J482+J506+J530</f>
        <v>242811.13</v>
      </c>
      <c r="K440" s="48" t="n">
        <f aca="false" ca="false" dt2D="false" dtr="false" t="normal">K450+K482+K506+K530</f>
        <v>347393.02238</v>
      </c>
      <c r="L440" s="48" t="n">
        <f aca="false" ca="false" dt2D="false" dtr="false" t="normal">L450+L482+L506+L530</f>
        <v>315269.2472</v>
      </c>
      <c r="M440" s="48" t="n">
        <f aca="false" ca="false" dt2D="false" dtr="false" t="normal">M450+M482+M506+M530</f>
        <v>221874.78979</v>
      </c>
      <c r="N440" s="48" t="n">
        <f aca="false" ca="false" dt2D="false" dtr="false" t="normal">N450+N482+N506+N530</f>
        <v>272283.22275</v>
      </c>
      <c r="O440" s="49" t="n">
        <f aca="false" ca="false" dt2D="false" dtr="false" t="normal">O450+O482+O506+O530</f>
        <v>327699.23453</v>
      </c>
      <c r="P440" s="49" t="n">
        <f aca="false" ca="false" dt2D="false" dtr="false" t="normal">P450+P482+P506+P530</f>
        <v>0</v>
      </c>
      <c r="Q440" s="96" t="n">
        <f aca="false" ca="false" dt2D="false" dtr="false" t="normal">Q450+Q482+Q506+Q530</f>
        <v>129540.9</v>
      </c>
      <c r="R440" s="1" t="n"/>
      <c r="S440" s="1" t="n"/>
      <c r="T440" s="1" t="n"/>
      <c r="U440" s="1" t="n"/>
    </row>
    <row ht="38.25" outlineLevel="0" r="441">
      <c r="A441" s="70" t="s"/>
      <c r="B441" s="53" t="s"/>
      <c r="C441" s="60" t="s">
        <v>15</v>
      </c>
      <c r="D441" s="61" t="n"/>
      <c r="E441" s="62" t="n">
        <f aca="false" ca="false" dt2D="false" dtr="false" t="normal">F441+G441+H441+I441+J441+K441+L441+M441+N441+O441+P441+Q441</f>
        <v>5396987.2</v>
      </c>
      <c r="F441" s="62" t="n">
        <v>2475814</v>
      </c>
      <c r="G441" s="62" t="n">
        <v>2921173.2</v>
      </c>
      <c r="H441" s="62" t="n">
        <v>0</v>
      </c>
      <c r="I441" s="62" t="n">
        <v>0</v>
      </c>
      <c r="J441" s="98" t="n">
        <v>0</v>
      </c>
      <c r="K441" s="62" t="n">
        <v>0</v>
      </c>
      <c r="L441" s="62" t="n">
        <v>0</v>
      </c>
      <c r="M441" s="62" t="n">
        <v>0</v>
      </c>
      <c r="N441" s="62" t="n">
        <v>0</v>
      </c>
      <c r="O441" s="63" t="n">
        <v>0</v>
      </c>
      <c r="P441" s="63" t="n">
        <v>0</v>
      </c>
      <c r="Q441" s="99" t="n">
        <v>0</v>
      </c>
      <c r="R441" s="1" t="n"/>
      <c r="S441" s="1" t="n"/>
      <c r="T441" s="1" t="n"/>
      <c r="U441" s="1" t="n"/>
    </row>
    <row customHeight="true" ht="21" outlineLevel="0" r="442">
      <c r="A442" s="70" t="s"/>
      <c r="B442" s="53" t="s"/>
      <c r="C442" s="60" t="s">
        <v>16</v>
      </c>
      <c r="D442" s="61" t="n"/>
      <c r="E442" s="62" t="n">
        <f aca="false" ca="false" dt2D="false" dtr="false" t="normal">F442+G442+H442+I442+J442+K442+L442+M442+N442+O442+P442+Q442</f>
        <v>419554</v>
      </c>
      <c r="F442" s="62" t="n">
        <v>419554</v>
      </c>
      <c r="G442" s="62" t="n">
        <v>0</v>
      </c>
      <c r="H442" s="62" t="n">
        <v>0</v>
      </c>
      <c r="I442" s="62" t="n">
        <v>0</v>
      </c>
      <c r="J442" s="62" t="n">
        <v>0</v>
      </c>
      <c r="K442" s="62" t="n">
        <v>0</v>
      </c>
      <c r="L442" s="62" t="n">
        <v>0</v>
      </c>
      <c r="M442" s="62" t="n">
        <v>0</v>
      </c>
      <c r="N442" s="62" t="n">
        <v>0</v>
      </c>
      <c r="O442" s="63" t="n">
        <v>0</v>
      </c>
      <c r="P442" s="63" t="n">
        <v>0</v>
      </c>
      <c r="Q442" s="99" t="n">
        <v>0</v>
      </c>
      <c r="R442" s="1" t="n"/>
      <c r="S442" s="1" t="n"/>
      <c r="T442" s="1" t="n"/>
      <c r="U442" s="1" t="n"/>
    </row>
    <row ht="15" outlineLevel="0" r="443">
      <c r="A443" s="70" t="s"/>
      <c r="B443" s="53" t="s"/>
      <c r="C443" s="47" t="s">
        <v>17</v>
      </c>
      <c r="D443" s="54" t="n"/>
      <c r="E443" s="48" t="n">
        <f aca="false" ca="false" dt2D="false" dtr="false" t="normal">F443+G443+H443+I443+J443+K443+L443+M443+N443+O443+P443+Q443</f>
        <v>0</v>
      </c>
      <c r="F443" s="48" t="n">
        <f aca="false" ca="false" dt2D="false" dtr="false" t="normal">F451+F483+F507</f>
        <v>0</v>
      </c>
      <c r="G443" s="48" t="n">
        <f aca="false" ca="false" dt2D="false" dtr="false" t="normal">G451+G483+G507</f>
        <v>0</v>
      </c>
      <c r="H443" s="48" t="n">
        <f aca="false" ca="false" dt2D="false" dtr="false" t="normal">H451+H483+H507</f>
        <v>0</v>
      </c>
      <c r="I443" s="48" t="n">
        <f aca="false" ca="false" dt2D="false" dtr="false" t="normal">I451+I483+I507</f>
        <v>0</v>
      </c>
      <c r="J443" s="48" t="n">
        <f aca="false" ca="false" dt2D="false" dtr="false" t="normal">J451+J483+J507</f>
        <v>0</v>
      </c>
      <c r="K443" s="48" t="n">
        <f aca="false" ca="false" dt2D="false" dtr="false" t="normal">K451+K483+K507</f>
        <v>0</v>
      </c>
      <c r="L443" s="48" t="n">
        <f aca="false" ca="false" dt2D="false" dtr="false" t="normal">L451+L483+L507</f>
        <v>0</v>
      </c>
      <c r="M443" s="48" t="n">
        <f aca="false" ca="false" dt2D="false" dtr="false" t="normal">M451+M483+M507</f>
        <v>0</v>
      </c>
      <c r="N443" s="48" t="n">
        <f aca="false" ca="false" dt2D="false" dtr="false" t="normal">N451+N483+N507</f>
        <v>0</v>
      </c>
      <c r="O443" s="49" t="n">
        <f aca="false" ca="false" dt2D="false" dtr="false" t="normal">O451+O483+O507</f>
        <v>0</v>
      </c>
      <c r="P443" s="49" t="n">
        <f aca="false" ca="false" dt2D="false" dtr="false" t="normal">P451+P483+P507</f>
        <v>0</v>
      </c>
      <c r="Q443" s="49" t="n">
        <f aca="false" ca="false" dt2D="false" dtr="false" t="normal">Q451+Q483+Q507</f>
        <v>0</v>
      </c>
    </row>
    <row ht="30" outlineLevel="0" r="444">
      <c r="A444" s="70" t="s"/>
      <c r="B444" s="53" t="s"/>
      <c r="C444" s="47" t="s">
        <v>18</v>
      </c>
      <c r="D444" s="54" t="n"/>
      <c r="E444" s="48" t="n">
        <f aca="false" ca="false" dt2D="false" dtr="false" t="normal">F444+G444+H444+I444+J444+K444+L444+M444+N444+O444+P444+Q444</f>
        <v>0</v>
      </c>
      <c r="F444" s="48" t="n">
        <f aca="false" ca="false" dt2D="false" dtr="false" t="normal">F452+F484+F508</f>
        <v>0</v>
      </c>
      <c r="G444" s="48" t="n">
        <f aca="false" ca="false" dt2D="false" dtr="false" t="normal">G452+G484+G508</f>
        <v>0</v>
      </c>
      <c r="H444" s="48" t="n">
        <f aca="false" ca="false" dt2D="false" dtr="false" t="normal">H452+H484+H508</f>
        <v>0</v>
      </c>
      <c r="I444" s="48" t="n">
        <f aca="false" ca="false" dt2D="false" dtr="false" t="normal">I452+I484+I508</f>
        <v>0</v>
      </c>
      <c r="J444" s="48" t="n">
        <f aca="false" ca="false" dt2D="false" dtr="false" t="normal">J452+J484+J508</f>
        <v>0</v>
      </c>
      <c r="K444" s="48" t="n">
        <f aca="false" ca="false" dt2D="false" dtr="false" t="normal">K452+K484+K508</f>
        <v>0</v>
      </c>
      <c r="L444" s="48" t="n">
        <f aca="false" ca="false" dt2D="false" dtr="false" t="normal">L452+L484+L508</f>
        <v>0</v>
      </c>
      <c r="M444" s="48" t="n">
        <f aca="false" ca="false" dt2D="false" dtr="false" t="normal">M452+M484+M508</f>
        <v>0</v>
      </c>
      <c r="N444" s="48" t="n">
        <f aca="false" ca="false" dt2D="false" dtr="false" t="normal">N452+N484+N508</f>
        <v>0</v>
      </c>
      <c r="O444" s="49" t="n">
        <f aca="false" ca="false" dt2D="false" dtr="false" t="normal">O452+O484+O508</f>
        <v>0</v>
      </c>
      <c r="P444" s="49" t="n">
        <f aca="false" ca="false" dt2D="false" dtr="false" t="normal">P452+P484+P508</f>
        <v>0</v>
      </c>
      <c r="Q444" s="49" t="n">
        <f aca="false" ca="false" dt2D="false" dtr="false" t="normal">Q452+Q484+Q508</f>
        <v>0</v>
      </c>
    </row>
    <row ht="30" outlineLevel="0" r="445">
      <c r="A445" s="74" t="s"/>
      <c r="B445" s="66" t="s"/>
      <c r="C445" s="47" t="s">
        <v>24</v>
      </c>
      <c r="D445" s="54" t="n"/>
      <c r="E445" s="48" t="n">
        <f aca="false" ca="false" dt2D="false" dtr="false" t="normal">F445+G445+H445+I445+J445+K445+L445+M445+N445+O445+P445+Q445</f>
        <v>0</v>
      </c>
      <c r="F445" s="48" t="n">
        <f aca="false" ca="false" dt2D="false" dtr="false" t="normal">F453+F485+F509</f>
        <v>0</v>
      </c>
      <c r="G445" s="48" t="n">
        <f aca="false" ca="false" dt2D="false" dtr="false" t="normal">G453+G485+G509</f>
        <v>0</v>
      </c>
      <c r="H445" s="48" t="n">
        <f aca="false" ca="false" dt2D="false" dtr="false" t="normal">H453+H485+H509</f>
        <v>0</v>
      </c>
      <c r="I445" s="48" t="n">
        <f aca="false" ca="false" dt2D="false" dtr="false" t="normal">I453+I485+I509</f>
        <v>0</v>
      </c>
      <c r="J445" s="48" t="n">
        <f aca="false" ca="false" dt2D="false" dtr="false" t="normal">J453+J485+J509</f>
        <v>0</v>
      </c>
      <c r="K445" s="48" t="n">
        <f aca="false" ca="false" dt2D="false" dtr="false" t="normal">K453+K485+K509</f>
        <v>0</v>
      </c>
      <c r="L445" s="48" t="n">
        <f aca="false" ca="false" dt2D="false" dtr="false" t="normal">L453+L485+L509</f>
        <v>0</v>
      </c>
      <c r="M445" s="48" t="n">
        <f aca="false" ca="false" dt2D="false" dtr="false" t="normal">M453+M485+M509</f>
        <v>0</v>
      </c>
      <c r="N445" s="48" t="n">
        <f aca="false" ca="false" dt2D="false" dtr="false" t="normal">N453+N485+N509</f>
        <v>0</v>
      </c>
      <c r="O445" s="49" t="n">
        <f aca="false" ca="false" dt2D="false" dtr="false" t="normal">O453+O485+O509</f>
        <v>0</v>
      </c>
      <c r="P445" s="49" t="n">
        <f aca="false" ca="false" dt2D="false" dtr="false" t="normal">P453+P485+P509</f>
        <v>0</v>
      </c>
      <c r="Q445" s="49" t="n">
        <f aca="false" ca="false" dt2D="false" dtr="false" t="normal">Q453+Q485+Q509</f>
        <v>0</v>
      </c>
    </row>
    <row customHeight="true" ht="15" outlineLevel="0" r="446">
      <c r="A446" s="24" t="s">
        <v>132</v>
      </c>
      <c r="B446" s="68" t="s">
        <v>133</v>
      </c>
      <c r="C446" s="47" t="s">
        <v>10</v>
      </c>
      <c r="D446" s="32" t="n"/>
      <c r="E446" s="48" t="n">
        <f aca="false" ca="false" dt2D="false" dtr="false" t="normal">F446+G446+H446+I446+J446+K446+L446+M446+N446+O446+P446+Q446</f>
        <v>7375857.69084</v>
      </c>
      <c r="F446" s="48" t="n">
        <f aca="false" ca="false" dt2D="false" dtr="false" t="normal">F447+F448+F449+F450+F451+F453</f>
        <v>228981.95511</v>
      </c>
      <c r="G446" s="48" t="n">
        <f aca="false" ca="false" dt2D="false" dtr="false" t="normal">G447+G448+G449+G450+G451+G453</f>
        <v>236904.3554</v>
      </c>
      <c r="H446" s="48" t="n">
        <f aca="false" ca="false" dt2D="false" dtr="false" t="normal">H447+H448+H449+H450+H451+H453</f>
        <v>237272.99384</v>
      </c>
      <c r="I446" s="48" t="n">
        <f aca="false" ca="false" dt2D="false" dtr="false" t="normal">I447+I448+I449+I450+I451+I453</f>
        <v>703298.2979899999</v>
      </c>
      <c r="J446" s="48" t="n">
        <f aca="false" ca="false" dt2D="false" dtr="false" t="normal">J447+J448+J449+J450+J451+J453</f>
        <v>528619.9238699999</v>
      </c>
      <c r="K446" s="48" t="n">
        <f aca="false" ca="false" dt2D="false" dtr="false" t="normal">K447+K448+K449+K450+K451+K453</f>
        <v>812774.4799899999</v>
      </c>
      <c r="L446" s="48" t="n">
        <f aca="false" ca="false" dt2D="false" dtr="false" t="normal">L447+L448+L449+L450+L451+L453</f>
        <v>1127475.59888</v>
      </c>
      <c r="M446" s="48" t="n">
        <f aca="false" ca="false" dt2D="false" dtr="false" t="normal">M447+M448+M449+M450+M451+M453</f>
        <v>712043.9061600001</v>
      </c>
      <c r="N446" s="48" t="n">
        <f aca="false" ca="false" dt2D="false" dtr="false" t="normal">N447+N448+N449+N450+N451+N453</f>
        <v>749727.0496799999</v>
      </c>
      <c r="O446" s="49" t="n">
        <f aca="false" ca="false" dt2D="false" dtr="false" t="normal">O447+O448+O449+O450+O451+O453</f>
        <v>850257.84016</v>
      </c>
      <c r="P446" s="49" t="n">
        <f aca="false" ca="false" dt2D="false" dtr="false" t="normal">P447+P448+P449+P450+P451+P453</f>
        <v>528708.6081300001</v>
      </c>
      <c r="Q446" s="49" t="n">
        <f aca="false" ca="false" dt2D="false" dtr="false" t="normal">Q447+Q448+Q449+Q450+Q451+Q453</f>
        <v>659792.68163</v>
      </c>
      <c r="S446" s="39" t="n"/>
    </row>
    <row customHeight="true" ht="15" outlineLevel="0" r="447">
      <c r="A447" s="76" t="s"/>
      <c r="B447" s="71" t="s"/>
      <c r="C447" s="47" t="s">
        <v>11</v>
      </c>
      <c r="D447" s="32" t="n">
        <v>814</v>
      </c>
      <c r="E447" s="48" t="n">
        <f aca="false" ca="false" dt2D="false" dtr="false" t="normal">F447+G447+H447+I447+J447+K447+L447+M447+N447+O447+P447+Q447</f>
        <v>350801.49908000004</v>
      </c>
      <c r="F447" s="48" t="n">
        <f aca="false" ca="false" dt2D="false" dtr="false" t="normal">F455+F463+F471</f>
        <v>4054.7</v>
      </c>
      <c r="G447" s="48" t="n">
        <f aca="false" ca="false" dt2D="false" dtr="false" t="normal">G455+G463+G471</f>
        <v>3754.1</v>
      </c>
      <c r="H447" s="48" t="n">
        <f aca="false" ca="false" dt2D="false" dtr="false" t="normal">H455+H463+H471</f>
        <v>3649.2</v>
      </c>
      <c r="I447" s="48" t="n">
        <f aca="false" ca="false" dt2D="false" dtr="false" t="normal">I455+I463+I471</f>
        <v>2680.6</v>
      </c>
      <c r="J447" s="48" t="n">
        <f aca="false" ca="false" dt2D="false" dtr="false" t="normal">J455+J463+J471</f>
        <v>3141.1</v>
      </c>
      <c r="K447" s="48" t="n">
        <f aca="false" ca="false" dt2D="false" dtr="false" t="normal">K455+K463+K471</f>
        <v>3195</v>
      </c>
      <c r="L447" s="48" t="n">
        <f aca="false" ca="false" dt2D="false" dtr="false" t="normal">L455+L463+L471</f>
        <v>321188.79907999997</v>
      </c>
      <c r="M447" s="48" t="n">
        <f aca="false" ca="false" dt2D="false" dtr="false" t="normal">M455+M463+M471</f>
        <v>1853.6000000000931</v>
      </c>
      <c r="N447" s="48" t="n">
        <f aca="false" ca="false" dt2D="false" dtr="false" t="normal">N455+N463+N471</f>
        <v>1775.1</v>
      </c>
      <c r="O447" s="49" t="n">
        <f aca="false" ca="false" dt2D="false" dtr="false" t="normal">O455+O463+O471</f>
        <v>1756.5</v>
      </c>
      <c r="P447" s="49" t="n">
        <f aca="false" ca="false" dt2D="false" dtr="false" t="normal">P455+P463+P471</f>
        <v>1839.8</v>
      </c>
      <c r="Q447" s="49" t="n">
        <f aca="false" ca="false" dt2D="false" dtr="false" t="normal">Q455+Q463+Q471</f>
        <v>1913</v>
      </c>
      <c r="S447" s="39" t="n"/>
    </row>
    <row customHeight="true" ht="15" outlineLevel="0" r="448">
      <c r="A448" s="76" t="s"/>
      <c r="B448" s="71" t="s"/>
      <c r="C448" s="47" t="s">
        <v>22</v>
      </c>
      <c r="D448" s="54" t="s">
        <v>23</v>
      </c>
      <c r="E448" s="48" t="n">
        <f aca="false" ca="false" dt2D="false" dtr="false" t="normal">F448+G448+H448+I448+J448+K448+L448+M448+N448+O448+P448+Q448</f>
        <v>4947327.25511</v>
      </c>
      <c r="F448" s="48" t="n">
        <f aca="false" ca="false" dt2D="false" dtr="false" t="normal">F456+F464+F472</f>
        <v>224927.25511</v>
      </c>
      <c r="G448" s="48" t="n">
        <f aca="false" ca="false" dt2D="false" dtr="false" t="normal">G456+G464+G472</f>
        <v>233150.2554</v>
      </c>
      <c r="H448" s="48" t="n">
        <f aca="false" ca="false" dt2D="false" dtr="false" t="normal">H456+H464+H472</f>
        <v>233623.79384</v>
      </c>
      <c r="I448" s="48" t="n">
        <f aca="false" ca="false" dt2D="false" dtr="false" t="normal">I456+I464+I472</f>
        <v>479760.30798999994</v>
      </c>
      <c r="J448" s="48" t="n">
        <f aca="false" ca="false" dt2D="false" dtr="false" t="normal">J456+J464+J472</f>
        <v>282667.69386999996</v>
      </c>
      <c r="K448" s="48" t="n">
        <f aca="false" ca="false" dt2D="false" dtr="false" t="normal">K456+K464+K472</f>
        <v>462186.45761</v>
      </c>
      <c r="L448" s="48" t="n">
        <f aca="false" ca="false" dt2D="false" dtr="false" t="normal">L456+L464+L472</f>
        <v>491017.5526</v>
      </c>
      <c r="M448" s="48" t="n">
        <f aca="false" ca="false" dt2D="false" dtr="false" t="normal">M456+M464+M472</f>
        <v>488315.51637</v>
      </c>
      <c r="N448" s="48" t="n">
        <f aca="false" ca="false" dt2D="false" dtr="false" t="normal">N456+N464+N472</f>
        <v>475668.72693</v>
      </c>
      <c r="O448" s="49" t="n">
        <f aca="false" ca="false" dt2D="false" dtr="false" t="normal">O456+O464+O472</f>
        <v>520802.10563</v>
      </c>
      <c r="P448" s="49" t="n">
        <f aca="false" ca="false" dt2D="false" dtr="false" t="normal">P456+P464+P472</f>
        <v>526868.80813</v>
      </c>
      <c r="Q448" s="49" t="n">
        <f aca="false" ca="false" dt2D="false" dtr="false" t="normal">Q456+Q464+Q472</f>
        <v>528338.78163</v>
      </c>
      <c r="S448" s="100" t="n"/>
    </row>
    <row customHeight="true" ht="15" outlineLevel="0" r="449">
      <c r="A449" s="76" t="s"/>
      <c r="B449" s="71" t="s"/>
      <c r="C449" s="47" t="s">
        <v>13</v>
      </c>
      <c r="D449" s="54" t="n"/>
      <c r="E449" s="48" t="n">
        <f aca="false" ca="false" dt2D="false" dtr="false" t="normal">F449+G449+H449+I449+J449+K449+L449+M449+N449+O449+P449+Q449</f>
        <v>0</v>
      </c>
      <c r="F449" s="48" t="n">
        <f aca="false" ca="false" dt2D="false" dtr="false" t="normal">F457+F465+F473</f>
        <v>0</v>
      </c>
      <c r="G449" s="48" t="n">
        <f aca="false" ca="false" dt2D="false" dtr="false" t="normal">G457+G465+G473</f>
        <v>0</v>
      </c>
      <c r="H449" s="48" t="n">
        <f aca="false" ca="false" dt2D="false" dtr="false" t="normal">H457+H465+H473</f>
        <v>0</v>
      </c>
      <c r="I449" s="48" t="n">
        <f aca="false" ca="false" dt2D="false" dtr="false" t="normal">I457+I465+I473</f>
        <v>0</v>
      </c>
      <c r="J449" s="48" t="n">
        <f aca="false" ca="false" dt2D="false" dtr="false" t="normal">J457+J465+J473</f>
        <v>0</v>
      </c>
      <c r="K449" s="48" t="n">
        <f aca="false" ca="false" dt2D="false" dtr="false" t="normal">K457+K465+K473</f>
        <v>0</v>
      </c>
      <c r="L449" s="48" t="n">
        <f aca="false" ca="false" dt2D="false" dtr="false" t="normal">L457+L465+L473</f>
        <v>0</v>
      </c>
      <c r="M449" s="48" t="n">
        <f aca="false" ca="false" dt2D="false" dtr="false" t="normal">M457+M465+M473</f>
        <v>0</v>
      </c>
      <c r="N449" s="48" t="n">
        <f aca="false" ca="false" dt2D="false" dtr="false" t="normal">N457+N465+N473</f>
        <v>0</v>
      </c>
      <c r="O449" s="49" t="n">
        <f aca="false" ca="false" dt2D="false" dtr="false" t="normal">O457+O465+O473</f>
        <v>0</v>
      </c>
      <c r="P449" s="49" t="n">
        <f aca="false" ca="false" dt2D="false" dtr="false" t="normal">P457+P465+P473</f>
        <v>0</v>
      </c>
      <c r="Q449" s="49" t="n">
        <f aca="false" ca="false" dt2D="false" dtr="false" t="normal">Q457+Q465+Q473</f>
        <v>0</v>
      </c>
      <c r="S449" s="39" t="n"/>
    </row>
    <row customHeight="true" ht="30" outlineLevel="0" r="450">
      <c r="A450" s="76" t="s"/>
      <c r="B450" s="71" t="s"/>
      <c r="C450" s="47" t="s">
        <v>14</v>
      </c>
      <c r="D450" s="54" t="s">
        <v>131</v>
      </c>
      <c r="E450" s="48" t="n">
        <f aca="false" ca="false" dt2D="false" dtr="false" t="normal">F450+G450+H450+I450+J450+K450+L450+M450+N450+O450+P450+Q450</f>
        <v>2077728.93665</v>
      </c>
      <c r="F450" s="48" t="n">
        <f aca="false" ca="false" dt2D="false" dtr="false" t="normal">F458+F466+F474</f>
        <v>0</v>
      </c>
      <c r="G450" s="48" t="n">
        <f aca="false" ca="false" dt2D="false" dtr="false" t="normal">G458+G466+G474</f>
        <v>0</v>
      </c>
      <c r="H450" s="48" t="n">
        <f aca="false" ca="false" dt2D="false" dtr="false" t="normal">H458+H466+H474</f>
        <v>0</v>
      </c>
      <c r="I450" s="48" t="n">
        <f aca="false" ca="false" dt2D="false" dtr="false" t="normal">I458+I466+I474</f>
        <v>220857.39</v>
      </c>
      <c r="J450" s="48" t="n">
        <f aca="false" ca="false" dt2D="false" dtr="false" t="normal">J458+J466+J474</f>
        <v>242811.13</v>
      </c>
      <c r="K450" s="48" t="n">
        <f aca="false" ca="false" dt2D="false" dtr="false" t="normal">K458+K466+K474</f>
        <v>347393.02238</v>
      </c>
      <c r="L450" s="48" t="n">
        <f aca="false" ca="false" dt2D="false" dtr="false" t="normal">L458+L466+L474</f>
        <v>315269.2472</v>
      </c>
      <c r="M450" s="48" t="n">
        <f aca="false" ca="false" dt2D="false" dtr="false" t="normal">M458+M466+M474</f>
        <v>221874.78979</v>
      </c>
      <c r="N450" s="48" t="n">
        <f aca="false" ca="false" dt2D="false" dtr="false" t="normal">N458+N466+N474</f>
        <v>272283.22275</v>
      </c>
      <c r="O450" s="49" t="n">
        <f aca="false" ca="false" dt2D="false" dtr="false" t="normal">O458+O466+O474</f>
        <v>327699.23453</v>
      </c>
      <c r="P450" s="49" t="n">
        <f aca="false" ca="false" dt2D="false" dtr="false" t="normal">P458+P466+P474</f>
        <v>0</v>
      </c>
      <c r="Q450" s="49" t="n">
        <f aca="false" ca="false" dt2D="false" dtr="false" t="normal">Q458+Q466+Q474</f>
        <v>129540.9</v>
      </c>
    </row>
    <row customHeight="true" ht="15" outlineLevel="0" r="451">
      <c r="A451" s="76" t="s"/>
      <c r="B451" s="71" t="s"/>
      <c r="C451" s="47" t="s">
        <v>17</v>
      </c>
      <c r="D451" s="54" t="n"/>
      <c r="E451" s="48" t="n">
        <f aca="false" ca="false" dt2D="false" dtr="false" t="normal">F451+G451+H451+I451+J451+K451+L451+M451+N451+O451+P451+Q451</f>
        <v>0</v>
      </c>
      <c r="F451" s="48" t="n">
        <f aca="false" ca="false" dt2D="false" dtr="false" t="normal">F459+F467+F475</f>
        <v>0</v>
      </c>
      <c r="G451" s="48" t="n">
        <f aca="false" ca="false" dt2D="false" dtr="false" t="normal">G459+G467+G475</f>
        <v>0</v>
      </c>
      <c r="H451" s="48" t="n">
        <f aca="false" ca="false" dt2D="false" dtr="false" t="normal">H459+H467+H475</f>
        <v>0</v>
      </c>
      <c r="I451" s="48" t="n">
        <f aca="false" ca="false" dt2D="false" dtr="false" t="normal">I459+I467+I475</f>
        <v>0</v>
      </c>
      <c r="J451" s="48" t="n">
        <f aca="false" ca="false" dt2D="false" dtr="false" t="normal">J459+J467+J475</f>
        <v>0</v>
      </c>
      <c r="K451" s="48" t="n">
        <f aca="false" ca="false" dt2D="false" dtr="false" t="normal">K459+K467+K475</f>
        <v>0</v>
      </c>
      <c r="L451" s="48" t="n">
        <f aca="false" ca="false" dt2D="false" dtr="false" t="normal">L459+L467+L475</f>
        <v>0</v>
      </c>
      <c r="M451" s="48" t="n">
        <f aca="false" ca="false" dt2D="false" dtr="false" t="normal">M459+M467+M475</f>
        <v>0</v>
      </c>
      <c r="N451" s="48" t="n">
        <f aca="false" ca="false" dt2D="false" dtr="false" t="normal">N459+N467+N475</f>
        <v>0</v>
      </c>
      <c r="O451" s="49" t="n">
        <f aca="false" ca="false" dt2D="false" dtr="false" t="normal">O459+O467+O475</f>
        <v>0</v>
      </c>
      <c r="P451" s="49" t="n">
        <f aca="false" ca="false" dt2D="false" dtr="false" t="normal">P459+P467+P475</f>
        <v>0</v>
      </c>
      <c r="Q451" s="49" t="n">
        <f aca="false" ca="false" dt2D="false" dtr="false" t="normal">Q459+Q467+Q475</f>
        <v>0</v>
      </c>
    </row>
    <row customHeight="true" ht="30" outlineLevel="0" r="452">
      <c r="A452" s="76" t="s"/>
      <c r="B452" s="71" t="s"/>
      <c r="C452" s="47" t="s">
        <v>18</v>
      </c>
      <c r="D452" s="54" t="n"/>
      <c r="E452" s="48" t="n">
        <f aca="false" ca="false" dt2D="false" dtr="false" t="normal">F452+G452+H452+I452+J452+K452+L452+M452+N452+O452+P452+Q452</f>
        <v>0</v>
      </c>
      <c r="F452" s="48" t="n">
        <f aca="false" ca="false" dt2D="false" dtr="false" t="normal">F460+F468+F476</f>
        <v>0</v>
      </c>
      <c r="G452" s="48" t="n">
        <f aca="false" ca="false" dt2D="false" dtr="false" t="normal">G460+G468+G476</f>
        <v>0</v>
      </c>
      <c r="H452" s="48" t="n">
        <f aca="false" ca="false" dt2D="false" dtr="false" t="normal">H460+H468+H476</f>
        <v>0</v>
      </c>
      <c r="I452" s="48" t="n">
        <f aca="false" ca="false" dt2D="false" dtr="false" t="normal">I460+I468+I476</f>
        <v>0</v>
      </c>
      <c r="J452" s="48" t="n">
        <f aca="false" ca="false" dt2D="false" dtr="false" t="normal">J460+J468+J476</f>
        <v>0</v>
      </c>
      <c r="K452" s="48" t="n">
        <f aca="false" ca="false" dt2D="false" dtr="false" t="normal">K460+K468+K476</f>
        <v>0</v>
      </c>
      <c r="L452" s="48" t="n">
        <f aca="false" ca="false" dt2D="false" dtr="false" t="normal">L460+L468+L476</f>
        <v>0</v>
      </c>
      <c r="M452" s="48" t="n">
        <f aca="false" ca="false" dt2D="false" dtr="false" t="normal">M460+M468+M476</f>
        <v>0</v>
      </c>
      <c r="N452" s="48" t="n">
        <f aca="false" ca="false" dt2D="false" dtr="false" t="normal">N460+N468+N476</f>
        <v>0</v>
      </c>
      <c r="O452" s="49" t="n">
        <f aca="false" ca="false" dt2D="false" dtr="false" t="normal">O460+O468+O476</f>
        <v>0</v>
      </c>
      <c r="P452" s="49" t="n">
        <f aca="false" ca="false" dt2D="false" dtr="false" t="normal">P460+P468+P476</f>
        <v>0</v>
      </c>
      <c r="Q452" s="49" t="n">
        <f aca="false" ca="false" dt2D="false" dtr="false" t="normal">Q460+Q468+Q476</f>
        <v>0</v>
      </c>
    </row>
    <row customHeight="true" ht="30" outlineLevel="0" r="453">
      <c r="A453" s="29" t="s"/>
      <c r="B453" s="75" t="s"/>
      <c r="C453" s="47" t="s">
        <v>24</v>
      </c>
      <c r="D453" s="54" t="n"/>
      <c r="E453" s="48" t="n">
        <f aca="false" ca="false" dt2D="false" dtr="false" t="normal">F453+G453+H453+I453+J453+K453+L453+M453+N453+O453+P453+Q453</f>
        <v>0</v>
      </c>
      <c r="F453" s="48" t="n">
        <f aca="false" ca="false" dt2D="false" dtr="false" t="normal">F461+F469+F477</f>
        <v>0</v>
      </c>
      <c r="G453" s="48" t="n">
        <f aca="false" ca="false" dt2D="false" dtr="false" t="normal">G461+G469+G477</f>
        <v>0</v>
      </c>
      <c r="H453" s="48" t="n">
        <f aca="false" ca="false" dt2D="false" dtr="false" t="normal">H461+H469+H477</f>
        <v>0</v>
      </c>
      <c r="I453" s="48" t="n">
        <f aca="false" ca="false" dt2D="false" dtr="false" t="normal">I461+I469+I477</f>
        <v>0</v>
      </c>
      <c r="J453" s="48" t="n">
        <f aca="false" ca="false" dt2D="false" dtr="false" t="normal">J461+J469+J477</f>
        <v>0</v>
      </c>
      <c r="K453" s="48" t="n">
        <f aca="false" ca="false" dt2D="false" dtr="false" t="normal">K461+K469+K477</f>
        <v>0</v>
      </c>
      <c r="L453" s="48" t="n">
        <f aca="false" ca="false" dt2D="false" dtr="false" t="normal">L461+L469+L477</f>
        <v>0</v>
      </c>
      <c r="M453" s="48" t="n">
        <f aca="false" ca="false" dt2D="false" dtr="false" t="normal">M461+M469+M477</f>
        <v>0</v>
      </c>
      <c r="N453" s="48" t="n">
        <f aca="false" ca="false" dt2D="false" dtr="false" t="normal">N461+N469+N477</f>
        <v>0</v>
      </c>
      <c r="O453" s="49" t="n">
        <f aca="false" ca="false" dt2D="false" dtr="false" t="normal">O461+O469+O477</f>
        <v>0</v>
      </c>
      <c r="P453" s="49" t="n">
        <f aca="false" ca="false" dt2D="false" dtr="false" t="normal">P461+P469+P477</f>
        <v>0</v>
      </c>
      <c r="Q453" s="49" t="n">
        <f aca="false" ca="false" dt2D="false" dtr="false" t="normal">Q461+Q469+Q477</f>
        <v>0</v>
      </c>
    </row>
    <row customHeight="true" ht="15" outlineLevel="0" r="454">
      <c r="A454" s="24" t="s">
        <v>134</v>
      </c>
      <c r="B454" s="68" t="s">
        <v>135</v>
      </c>
      <c r="C454" s="47" t="s">
        <v>10</v>
      </c>
      <c r="D454" s="32" t="n"/>
      <c r="E454" s="48" t="n">
        <f aca="false" ca="false" dt2D="false" dtr="false" t="normal">F454+G454+H454+I454+J454+K454+L454+M454+N454+O454+P454+Q454</f>
        <v>5806192.68956</v>
      </c>
      <c r="F454" s="48" t="n">
        <f aca="false" ca="false" dt2D="false" dtr="false" t="normal">F455+F456+F457+F458+F459+F461</f>
        <v>115117.265</v>
      </c>
      <c r="G454" s="48" t="n">
        <f aca="false" ca="false" dt2D="false" dtr="false" t="normal">G455+G456+G457+G458+G459+G461</f>
        <v>109085.85</v>
      </c>
      <c r="H454" s="48" t="n">
        <f aca="false" ca="false" dt2D="false" dtr="false" t="normal">H455+H456+H457+H458+H459+H461</f>
        <v>120843.4532</v>
      </c>
      <c r="I454" s="48" t="n">
        <f aca="false" ca="false" dt2D="false" dtr="false" t="normal">I455+I456+I457+I458+I459+I461</f>
        <v>586057.75923</v>
      </c>
      <c r="J454" s="48" t="n">
        <f aca="false" ca="false" dt2D="false" dtr="false" t="normal">J455+J456+J457+J458+J459+J461</f>
        <v>405221.58172</v>
      </c>
      <c r="K454" s="48" t="n">
        <f aca="false" ca="false" dt2D="false" dtr="false" t="normal">K455+K456+K457+K458+K459+K461</f>
        <v>679310.6419899999</v>
      </c>
      <c r="L454" s="48" t="n">
        <f aca="false" ca="false" dt2D="false" dtr="false" t="normal">L455+L456+L457+L458+L459+L461</f>
        <v>987965.78078</v>
      </c>
      <c r="M454" s="48" t="n">
        <f aca="false" ca="false" dt2D="false" dtr="false" t="normal">M455+M456+M457+M458+M459+M461</f>
        <v>572643.0053200001</v>
      </c>
      <c r="N454" s="48" t="n">
        <f aca="false" ca="false" dt2D="false" dtr="false" t="normal">N455+N456+N457+N458+N459+N461</f>
        <v>614753.97848</v>
      </c>
      <c r="O454" s="49" t="n">
        <f aca="false" ca="false" dt2D="false" dtr="false" t="normal">O455+O456+O457+O458+O459+O461</f>
        <v>710132.3248000001</v>
      </c>
      <c r="P454" s="49" t="n">
        <f aca="false" ca="false" dt2D="false" dtr="false" t="normal">P455+P456+P457+P458+P459+P461</f>
        <v>387584.41277</v>
      </c>
      <c r="Q454" s="49" t="n">
        <f aca="false" ca="false" dt2D="false" dtr="false" t="normal">Q455+Q456+Q457+Q458+Q459+Q461</f>
        <v>517476.63627</v>
      </c>
    </row>
    <row customHeight="true" ht="15" outlineLevel="0" r="455">
      <c r="A455" s="76" t="s"/>
      <c r="B455" s="71" t="s"/>
      <c r="C455" s="47" t="s">
        <v>11</v>
      </c>
      <c r="D455" s="32" t="n">
        <v>814</v>
      </c>
      <c r="E455" s="48" t="n">
        <f aca="false" ca="false" dt2D="false" dtr="false" t="normal">F455+G455+H455+I455+J455+K455+L455+M455+N455+O455+P455+Q455</f>
        <v>341394.27908000007</v>
      </c>
      <c r="F455" s="48" t="n">
        <v>4054.7</v>
      </c>
      <c r="G455" s="48" t="n">
        <v>3754.1</v>
      </c>
      <c r="H455" s="48" t="n">
        <v>3649.2</v>
      </c>
      <c r="I455" s="48" t="n">
        <v>2680.6</v>
      </c>
      <c r="J455" s="48" t="n">
        <v>3141.1</v>
      </c>
      <c r="K455" s="48" t="n">
        <v>3195</v>
      </c>
      <c r="L455" s="48" t="n">
        <v>311781.57908</v>
      </c>
      <c r="M455" s="48" t="n">
        <f aca="false" ca="false" dt2D="false" dtr="false" t="normal">806353.3-33620-770879.7</f>
        <v>1853.6000000000931</v>
      </c>
      <c r="N455" s="48" t="n">
        <v>1775.1</v>
      </c>
      <c r="O455" s="49" t="n">
        <v>1756.5</v>
      </c>
      <c r="P455" s="49" t="n">
        <v>1839.8</v>
      </c>
      <c r="Q455" s="49" t="n">
        <v>1913</v>
      </c>
    </row>
    <row customHeight="true" ht="15" outlineLevel="0" r="456">
      <c r="A456" s="76" t="s"/>
      <c r="B456" s="71" t="s"/>
      <c r="C456" s="47" t="s">
        <v>22</v>
      </c>
      <c r="D456" s="54" t="s">
        <v>23</v>
      </c>
      <c r="E456" s="48" t="n">
        <f aca="false" ca="false" dt2D="false" dtr="false" t="normal">F456+G456+H456+I456+J456+K456+L456+M456+N456+O456+P456+Q456</f>
        <v>3387069.4738300005</v>
      </c>
      <c r="F456" s="48" t="n">
        <v>111062.565</v>
      </c>
      <c r="G456" s="48" t="n">
        <v>105331.75</v>
      </c>
      <c r="H456" s="48" t="n">
        <v>117194.2532</v>
      </c>
      <c r="I456" s="48" t="n">
        <v>362519.76923</v>
      </c>
      <c r="J456" s="48" t="n">
        <v>159269.35172</v>
      </c>
      <c r="K456" s="48" t="n">
        <v>328722.61961</v>
      </c>
      <c r="L456" s="48" t="n">
        <v>360914.9545</v>
      </c>
      <c r="M456" s="48" t="n">
        <v>348914.61553</v>
      </c>
      <c r="N456" s="48" t="n">
        <v>340695.65573</v>
      </c>
      <c r="O456" s="49" t="n">
        <v>380676.59027</v>
      </c>
      <c r="P456" s="49" t="n">
        <v>385744.61277</v>
      </c>
      <c r="Q456" s="49" t="n">
        <v>386022.73627</v>
      </c>
      <c r="S456" s="100" t="n"/>
    </row>
    <row customHeight="true" ht="15" outlineLevel="0" r="457">
      <c r="A457" s="76" t="s"/>
      <c r="B457" s="71" t="s"/>
      <c r="C457" s="47" t="s">
        <v>13</v>
      </c>
      <c r="D457" s="54" t="n"/>
      <c r="E457" s="48" t="n">
        <f aca="false" ca="false" dt2D="false" dtr="false" t="normal">F457+G457+H457+I457+J457+K457+L457+M457+N457+O457+P457+Q457</f>
        <v>0</v>
      </c>
      <c r="F457" s="48" t="n">
        <v>0</v>
      </c>
      <c r="G457" s="48" t="n">
        <v>0</v>
      </c>
      <c r="H457" s="48" t="n">
        <v>0</v>
      </c>
      <c r="I457" s="48" t="n">
        <v>0</v>
      </c>
      <c r="J457" s="48" t="n">
        <v>0</v>
      </c>
      <c r="K457" s="48" t="n">
        <v>0</v>
      </c>
      <c r="L457" s="48" t="n">
        <v>0</v>
      </c>
      <c r="M457" s="48" t="n">
        <v>0</v>
      </c>
      <c r="N457" s="48" t="n">
        <v>0</v>
      </c>
      <c r="O457" s="49" t="n">
        <v>0</v>
      </c>
      <c r="P457" s="49" t="n">
        <v>0</v>
      </c>
      <c r="Q457" s="49" t="n">
        <v>0</v>
      </c>
    </row>
    <row customHeight="true" ht="30" outlineLevel="0" r="458">
      <c r="A458" s="76" t="s"/>
      <c r="B458" s="71" t="s"/>
      <c r="C458" s="47" t="s">
        <v>14</v>
      </c>
      <c r="D458" s="54" t="s">
        <v>131</v>
      </c>
      <c r="E458" s="48" t="n">
        <f aca="false" ca="false" dt2D="false" dtr="false" t="normal">F458+G458+H458+I458+J458+K458+L458+M458+N458+O458+P458+Q458</f>
        <v>2077728.93665</v>
      </c>
      <c r="F458" s="48" t="n">
        <v>0</v>
      </c>
      <c r="G458" s="48" t="n">
        <v>0</v>
      </c>
      <c r="H458" s="48" t="n">
        <v>0</v>
      </c>
      <c r="I458" s="101" t="n">
        <v>220857.39</v>
      </c>
      <c r="J458" s="101" t="n">
        <v>242811.13</v>
      </c>
      <c r="K458" s="48" t="n">
        <v>347393.02238</v>
      </c>
      <c r="L458" s="48" t="n">
        <v>315269.2472</v>
      </c>
      <c r="M458" s="48" t="n">
        <v>221874.78979</v>
      </c>
      <c r="N458" s="48" t="n">
        <v>272283.22275</v>
      </c>
      <c r="O458" s="77" t="n">
        <v>327699.23453</v>
      </c>
      <c r="P458" s="49" t="n">
        <f aca="false" ca="false" dt2D="false" dtr="false" t="normal">P466+P474+P482</f>
        <v>0</v>
      </c>
      <c r="Q458" s="49" t="n">
        <v>129540.9</v>
      </c>
    </row>
    <row customHeight="true" ht="15" outlineLevel="0" r="459">
      <c r="A459" s="76" t="s"/>
      <c r="B459" s="71" t="s"/>
      <c r="C459" s="47" t="s">
        <v>17</v>
      </c>
      <c r="D459" s="54" t="n"/>
      <c r="E459" s="48" t="n">
        <f aca="false" ca="false" dt2D="false" dtr="false" t="normal">F459+G459+H459+I459+J459+K459+L459+M459+N459+O459+P459+Q459</f>
        <v>0</v>
      </c>
      <c r="F459" s="48" t="n">
        <v>0</v>
      </c>
      <c r="G459" s="48" t="n">
        <v>0</v>
      </c>
      <c r="H459" s="48" t="n">
        <v>0</v>
      </c>
      <c r="I459" s="48" t="n">
        <v>0</v>
      </c>
      <c r="J459" s="48" t="n">
        <v>0</v>
      </c>
      <c r="K459" s="48" t="n">
        <v>0</v>
      </c>
      <c r="L459" s="48" t="n">
        <v>0</v>
      </c>
      <c r="M459" s="48" t="n">
        <v>0</v>
      </c>
      <c r="N459" s="48" t="n">
        <v>0</v>
      </c>
      <c r="O459" s="49" t="n">
        <v>0</v>
      </c>
      <c r="P459" s="49" t="n">
        <v>0</v>
      </c>
      <c r="Q459" s="49" t="n">
        <v>0</v>
      </c>
    </row>
    <row customHeight="true" ht="30" outlineLevel="0" r="460">
      <c r="A460" s="76" t="s"/>
      <c r="B460" s="71" t="s"/>
      <c r="C460" s="47" t="s">
        <v>18</v>
      </c>
      <c r="D460" s="54" t="n"/>
      <c r="E460" s="48" t="n">
        <f aca="false" ca="false" dt2D="false" dtr="false" t="normal">F460+G460+H460+I460+J460+K460+L460+M460+N460+O460+P460+Q460</f>
        <v>0</v>
      </c>
      <c r="F460" s="48" t="n">
        <v>0</v>
      </c>
      <c r="G460" s="48" t="n">
        <v>0</v>
      </c>
      <c r="H460" s="48" t="n">
        <v>0</v>
      </c>
      <c r="I460" s="48" t="n">
        <v>0</v>
      </c>
      <c r="J460" s="48" t="n">
        <v>0</v>
      </c>
      <c r="K460" s="48" t="n">
        <v>0</v>
      </c>
      <c r="L460" s="48" t="n">
        <v>0</v>
      </c>
      <c r="M460" s="48" t="n">
        <v>0</v>
      </c>
      <c r="N460" s="48" t="n">
        <v>0</v>
      </c>
      <c r="O460" s="49" t="n">
        <v>0</v>
      </c>
      <c r="P460" s="49" t="n">
        <v>0</v>
      </c>
      <c r="Q460" s="49" t="n">
        <v>0</v>
      </c>
    </row>
    <row customHeight="true" ht="30" outlineLevel="0" r="461">
      <c r="A461" s="29" t="s"/>
      <c r="B461" s="75" t="s"/>
      <c r="C461" s="47" t="s">
        <v>24</v>
      </c>
      <c r="D461" s="54" t="n"/>
      <c r="E461" s="48" t="n">
        <f aca="false" ca="false" dt2D="false" dtr="false" t="normal">F461+G461+H461+I461+J461+K461+L461+M461+N461+O461+P461+Q461</f>
        <v>0</v>
      </c>
      <c r="F461" s="48" t="n">
        <v>0</v>
      </c>
      <c r="G461" s="48" t="n">
        <v>0</v>
      </c>
      <c r="H461" s="48" t="n">
        <v>0</v>
      </c>
      <c r="I461" s="48" t="n">
        <v>0</v>
      </c>
      <c r="J461" s="48" t="n">
        <v>0</v>
      </c>
      <c r="K461" s="48" t="n">
        <v>0</v>
      </c>
      <c r="L461" s="48" t="n">
        <v>0</v>
      </c>
      <c r="M461" s="48" t="n">
        <v>0</v>
      </c>
      <c r="N461" s="48" t="n">
        <v>0</v>
      </c>
      <c r="O461" s="49" t="n">
        <v>0</v>
      </c>
      <c r="P461" s="49" t="n">
        <v>0</v>
      </c>
      <c r="Q461" s="49" t="n">
        <v>0</v>
      </c>
    </row>
    <row customHeight="true" ht="15" outlineLevel="0" r="462">
      <c r="A462" s="24" t="s">
        <v>136</v>
      </c>
      <c r="B462" s="68" t="s">
        <v>137</v>
      </c>
      <c r="C462" s="47" t="s">
        <v>10</v>
      </c>
      <c r="D462" s="32" t="n"/>
      <c r="E462" s="48" t="n">
        <f aca="false" ca="false" dt2D="false" dtr="false" t="normal">F462+G462+H462+I462+J462+K462+L462+M462+N462+O462+P462+Q462</f>
        <v>1346957.42117</v>
      </c>
      <c r="F462" s="48" t="n">
        <f aca="false" ca="false" dt2D="false" dtr="false" t="normal">F463+F464+F465+F466+F467+F469</f>
        <v>85611.3995</v>
      </c>
      <c r="G462" s="48" t="n">
        <f aca="false" ca="false" dt2D="false" dtr="false" t="normal">G463+G464+G465+G466+G467+G469</f>
        <v>107452.603</v>
      </c>
      <c r="H462" s="48" t="n">
        <f aca="false" ca="false" dt2D="false" dtr="false" t="normal">H463+H464+H465+H466+H467+H469</f>
        <v>100197.17044</v>
      </c>
      <c r="I462" s="48" t="n">
        <f aca="false" ca="false" dt2D="false" dtr="false" t="normal">I463+I464+I465+I466+I467+I469</f>
        <v>101602.43876</v>
      </c>
      <c r="J462" s="48" t="n">
        <f aca="false" ca="false" dt2D="false" dtr="false" t="normal">J463+J464+J465+J466+J467+J469</f>
        <v>105558.59385</v>
      </c>
      <c r="K462" s="48" t="n">
        <f aca="false" ca="false" dt2D="false" dtr="false" t="normal">K463+K464+K465+K466+K467+K469</f>
        <v>114625.288</v>
      </c>
      <c r="L462" s="48" t="n">
        <f aca="false" ca="false" dt2D="false" dtr="false" t="normal">L463+L464+L465+L466+L467+L469</f>
        <v>123642.0121</v>
      </c>
      <c r="M462" s="48" t="n">
        <f aca="false" ca="false" dt2D="false" dtr="false" t="normal">M463+M464+M465+M466+M467+M469</f>
        <v>121802.18685</v>
      </c>
      <c r="N462" s="48" t="n">
        <f aca="false" ca="false" dt2D="false" dtr="false" t="normal">N463+N464+N465+N466+N467+N469</f>
        <v>116249.05788</v>
      </c>
      <c r="O462" s="49" t="n">
        <f aca="false" ca="false" dt2D="false" dtr="false" t="normal">O463+O464+O465+O466+O467+O469</f>
        <v>122342.48693</v>
      </c>
      <c r="P462" s="49" t="n">
        <f aca="false" ca="false" dt2D="false" dtr="false" t="normal">P463+P464+P465+P466+P467+P469</f>
        <v>123341.16693</v>
      </c>
      <c r="Q462" s="49" t="n">
        <f aca="false" ca="false" dt2D="false" dtr="false" t="normal">Q463+Q464+Q465+Q466+Q467+Q469</f>
        <v>124533.01693</v>
      </c>
    </row>
    <row customHeight="true" ht="15" outlineLevel="0" r="463">
      <c r="A463" s="76" t="s"/>
      <c r="B463" s="71" t="s"/>
      <c r="C463" s="47" t="s">
        <v>11</v>
      </c>
      <c r="D463" s="32" t="n"/>
      <c r="E463" s="48" t="n">
        <f aca="false" ca="false" dt2D="false" dtr="false" t="normal">F463+G463+H463+I463+J463+K463+L463+M463+N463+O463+P463+Q463</f>
        <v>9407.22</v>
      </c>
      <c r="F463" s="48" t="n">
        <v>0</v>
      </c>
      <c r="G463" s="48" t="n">
        <v>0</v>
      </c>
      <c r="H463" s="48" t="n">
        <v>0</v>
      </c>
      <c r="I463" s="48" t="n">
        <v>0</v>
      </c>
      <c r="J463" s="48" t="n">
        <v>0</v>
      </c>
      <c r="K463" s="48" t="n">
        <v>0</v>
      </c>
      <c r="L463" s="48" t="n">
        <v>9407.22</v>
      </c>
      <c r="M463" s="48" t="n">
        <v>0</v>
      </c>
      <c r="N463" s="48" t="n">
        <v>0</v>
      </c>
      <c r="O463" s="49" t="n">
        <v>0</v>
      </c>
      <c r="P463" s="49" t="n">
        <v>0</v>
      </c>
      <c r="Q463" s="49" t="n">
        <v>0</v>
      </c>
    </row>
    <row customHeight="true" ht="15" outlineLevel="0" r="464">
      <c r="A464" s="76" t="s"/>
      <c r="B464" s="71" t="s"/>
      <c r="C464" s="47" t="s">
        <v>22</v>
      </c>
      <c r="D464" s="54" t="s">
        <v>23</v>
      </c>
      <c r="E464" s="48" t="n">
        <f aca="false" ca="false" dt2D="false" dtr="false" t="normal">F464+G464+H464+I464+J464+K464+L464+M464+N464+O464+P464+Q464</f>
        <v>1337550.2011699998</v>
      </c>
      <c r="F464" s="48" t="n">
        <v>85611.3995</v>
      </c>
      <c r="G464" s="48" t="n">
        <v>107452.603</v>
      </c>
      <c r="H464" s="48" t="n">
        <v>100197.17044</v>
      </c>
      <c r="I464" s="48" t="n">
        <v>101602.43876</v>
      </c>
      <c r="J464" s="48" t="n">
        <v>105558.59385</v>
      </c>
      <c r="K464" s="48" t="n">
        <v>114625.288</v>
      </c>
      <c r="L464" s="48" t="n">
        <v>114234.7921</v>
      </c>
      <c r="M464" s="48" t="n">
        <f aca="false" ca="false" dt2D="false" dtr="false" t="normal">121798.29093+3.89592</f>
        <v>121802.18685</v>
      </c>
      <c r="N464" s="48" t="n">
        <v>116249.05788</v>
      </c>
      <c r="O464" s="49" t="n">
        <v>122342.48693</v>
      </c>
      <c r="P464" s="49" t="n">
        <v>123341.16693</v>
      </c>
      <c r="Q464" s="49" t="n">
        <v>124533.01693</v>
      </c>
      <c r="S464" s="100" t="n"/>
    </row>
    <row customHeight="true" ht="15" outlineLevel="0" r="465">
      <c r="A465" s="76" t="s"/>
      <c r="B465" s="71" t="s"/>
      <c r="C465" s="47" t="s">
        <v>13</v>
      </c>
      <c r="D465" s="54" t="n"/>
      <c r="E465" s="48" t="n">
        <f aca="false" ca="false" dt2D="false" dtr="false" t="normal">F465+G465+H465+I465+J465+K465+L465+M465+N465+O465+P465+Q465</f>
        <v>0</v>
      </c>
      <c r="F465" s="48" t="n">
        <v>0</v>
      </c>
      <c r="G465" s="48" t="n">
        <v>0</v>
      </c>
      <c r="H465" s="48" t="n">
        <v>0</v>
      </c>
      <c r="I465" s="48" t="n">
        <v>0</v>
      </c>
      <c r="J465" s="48" t="n">
        <v>0</v>
      </c>
      <c r="K465" s="48" t="n">
        <v>0</v>
      </c>
      <c r="L465" s="48" t="n">
        <v>0</v>
      </c>
      <c r="M465" s="48" t="n">
        <v>0</v>
      </c>
      <c r="N465" s="48" t="n">
        <v>0</v>
      </c>
      <c r="O465" s="49" t="n">
        <v>0</v>
      </c>
      <c r="P465" s="49" t="n">
        <v>0</v>
      </c>
      <c r="Q465" s="49" t="n">
        <v>0</v>
      </c>
    </row>
    <row customHeight="true" ht="30" outlineLevel="0" r="466">
      <c r="A466" s="76" t="s"/>
      <c r="B466" s="71" t="s"/>
      <c r="C466" s="47" t="s">
        <v>14</v>
      </c>
      <c r="D466" s="54" t="n"/>
      <c r="E466" s="48" t="n">
        <f aca="false" ca="false" dt2D="false" dtr="false" t="normal">F466+G466+H466+I466+J466+K466+L466+M466+N466+O466+P466+Q466</f>
        <v>0</v>
      </c>
      <c r="F466" s="48" t="n">
        <v>0</v>
      </c>
      <c r="G466" s="48" t="n">
        <v>0</v>
      </c>
      <c r="H466" s="48" t="n">
        <v>0</v>
      </c>
      <c r="I466" s="48" t="n">
        <v>0</v>
      </c>
      <c r="J466" s="48" t="n">
        <v>0</v>
      </c>
      <c r="K466" s="48" t="n">
        <v>0</v>
      </c>
      <c r="L466" s="48" t="n">
        <v>0</v>
      </c>
      <c r="M466" s="48" t="n">
        <v>0</v>
      </c>
      <c r="N466" s="48" t="n">
        <v>0</v>
      </c>
      <c r="O466" s="49" t="n">
        <v>0</v>
      </c>
      <c r="P466" s="49" t="n">
        <v>0</v>
      </c>
      <c r="Q466" s="49" t="n">
        <v>0</v>
      </c>
    </row>
    <row customHeight="true" ht="15" outlineLevel="0" r="467">
      <c r="A467" s="76" t="s"/>
      <c r="B467" s="71" t="s"/>
      <c r="C467" s="47" t="s">
        <v>17</v>
      </c>
      <c r="D467" s="54" t="n"/>
      <c r="E467" s="48" t="n">
        <f aca="false" ca="false" dt2D="false" dtr="false" t="normal">F467+G467+H467+I467+J467+K467+L467+M467+N467+O467+P467+Q467</f>
        <v>0</v>
      </c>
      <c r="F467" s="48" t="n">
        <v>0</v>
      </c>
      <c r="G467" s="48" t="n">
        <v>0</v>
      </c>
      <c r="H467" s="48" t="n">
        <v>0</v>
      </c>
      <c r="I467" s="48" t="n">
        <v>0</v>
      </c>
      <c r="J467" s="48" t="n">
        <v>0</v>
      </c>
      <c r="K467" s="48" t="n">
        <v>0</v>
      </c>
      <c r="L467" s="48" t="n">
        <v>0</v>
      </c>
      <c r="M467" s="48" t="n">
        <v>0</v>
      </c>
      <c r="N467" s="48" t="n">
        <v>0</v>
      </c>
      <c r="O467" s="49" t="n">
        <v>0</v>
      </c>
      <c r="P467" s="49" t="n">
        <v>0</v>
      </c>
      <c r="Q467" s="49" t="n">
        <v>0</v>
      </c>
    </row>
    <row customHeight="true" ht="30" outlineLevel="0" r="468">
      <c r="A468" s="76" t="s"/>
      <c r="B468" s="71" t="s"/>
      <c r="C468" s="47" t="s">
        <v>18</v>
      </c>
      <c r="D468" s="54" t="n"/>
      <c r="E468" s="48" t="n">
        <f aca="false" ca="false" dt2D="false" dtr="false" t="normal">F468+G468+H468+I468+J468+K468+L468+M468+N468+O468+P468+Q468</f>
        <v>0</v>
      </c>
      <c r="F468" s="48" t="n">
        <v>0</v>
      </c>
      <c r="G468" s="48" t="n">
        <v>0</v>
      </c>
      <c r="H468" s="48" t="n">
        <v>0</v>
      </c>
      <c r="I468" s="48" t="n">
        <v>0</v>
      </c>
      <c r="J468" s="48" t="n">
        <v>0</v>
      </c>
      <c r="K468" s="48" t="n">
        <v>0</v>
      </c>
      <c r="L468" s="48" t="n">
        <v>0</v>
      </c>
      <c r="M468" s="48" t="n">
        <v>0</v>
      </c>
      <c r="N468" s="48" t="n">
        <v>0</v>
      </c>
      <c r="O468" s="49" t="n">
        <v>0</v>
      </c>
      <c r="P468" s="49" t="n">
        <v>0</v>
      </c>
      <c r="Q468" s="49" t="n">
        <v>0</v>
      </c>
    </row>
    <row customHeight="true" ht="34" outlineLevel="0" r="469">
      <c r="A469" s="29" t="s"/>
      <c r="B469" s="75" t="s"/>
      <c r="C469" s="47" t="s">
        <v>24</v>
      </c>
      <c r="D469" s="54" t="n"/>
      <c r="E469" s="48" t="n">
        <f aca="false" ca="false" dt2D="false" dtr="false" t="normal">F469+G469+H469+I469+J469+K469+L469+M469+N469+O469+P469+Q469</f>
        <v>0</v>
      </c>
      <c r="F469" s="48" t="n">
        <v>0</v>
      </c>
      <c r="G469" s="48" t="n">
        <v>0</v>
      </c>
      <c r="H469" s="48" t="n">
        <v>0</v>
      </c>
      <c r="I469" s="48" t="n">
        <v>0</v>
      </c>
      <c r="J469" s="48" t="n">
        <v>0</v>
      </c>
      <c r="K469" s="48" t="n">
        <v>0</v>
      </c>
      <c r="L469" s="48" t="n">
        <v>0</v>
      </c>
      <c r="M469" s="48" t="n">
        <v>0</v>
      </c>
      <c r="N469" s="48" t="n">
        <v>0</v>
      </c>
      <c r="O469" s="49" t="n">
        <v>0</v>
      </c>
      <c r="P469" s="49" t="n">
        <v>0</v>
      </c>
      <c r="Q469" s="49" t="n">
        <v>0</v>
      </c>
    </row>
    <row customHeight="true" ht="15" outlineLevel="0" r="470">
      <c r="A470" s="24" t="s">
        <v>138</v>
      </c>
      <c r="B470" s="68" t="s">
        <v>139</v>
      </c>
      <c r="C470" s="47" t="s">
        <v>10</v>
      </c>
      <c r="D470" s="32" t="n"/>
      <c r="E470" s="48" t="n">
        <f aca="false" ca="false" dt2D="false" dtr="false" t="normal">F470+G470+H470+I470+J470+K470+L470+M470+N470+O470+P470+Q470</f>
        <v>222707.58011</v>
      </c>
      <c r="F470" s="48" t="n">
        <f aca="false" ca="false" dt2D="false" dtr="false" t="normal">F471+F472+F473+F474+F475+F477</f>
        <v>28253.29061</v>
      </c>
      <c r="G470" s="48" t="n">
        <f aca="false" ca="false" dt2D="false" dtr="false" t="normal">G471+G472+G473+G474+G475+G477</f>
        <v>20365.9024</v>
      </c>
      <c r="H470" s="48" t="n">
        <f aca="false" ca="false" dt2D="false" dtr="false" t="normal">H471+H472+H473+H474+H475+H477</f>
        <v>16232.3702</v>
      </c>
      <c r="I470" s="48" t="n">
        <f aca="false" ca="false" dt2D="false" dtr="false" t="normal">I471+I472+I473+I474+I475+I477</f>
        <v>15638.1</v>
      </c>
      <c r="J470" s="48" t="n">
        <f aca="false" ca="false" dt2D="false" dtr="false" t="normal">J471+J472+J473+J474+J475+J477</f>
        <v>17839.7483</v>
      </c>
      <c r="K470" s="48" t="n">
        <f aca="false" ca="false" dt2D="false" dtr="false" t="normal">K471+K472+K473+K474+K475+K477</f>
        <v>18838.55</v>
      </c>
      <c r="L470" s="48" t="n">
        <f aca="false" ca="false" dt2D="false" dtr="false" t="normal">L471+L472+L473+L474+L475+L477</f>
        <v>15867.806</v>
      </c>
      <c r="M470" s="48" t="n">
        <f aca="false" ca="false" dt2D="false" dtr="false" t="normal">M471+M472+M473+M474+M475+M477</f>
        <v>17598.71399</v>
      </c>
      <c r="N470" s="48" t="n">
        <f aca="false" ca="false" dt2D="false" dtr="false" t="normal">N471+N472+N473+N474+N475+N477</f>
        <v>18724.01332</v>
      </c>
      <c r="O470" s="49" t="n">
        <f aca="false" ca="false" dt2D="false" dtr="false" t="normal">O471+O472+O473+O474+O475+O477</f>
        <v>17783.02843</v>
      </c>
      <c r="P470" s="49" t="n">
        <f aca="false" ca="false" dt2D="false" dtr="false" t="normal">P471+P472+P473+P474+P475+P477</f>
        <v>17783.02843</v>
      </c>
      <c r="Q470" s="49" t="n">
        <f aca="false" ca="false" dt2D="false" dtr="false" t="normal">Q471+Q472+Q473+Q474+Q475+Q477</f>
        <v>17783.02843</v>
      </c>
    </row>
    <row customHeight="true" ht="15" outlineLevel="0" r="471">
      <c r="A471" s="76" t="s"/>
      <c r="B471" s="71" t="s"/>
      <c r="C471" s="47" t="s">
        <v>11</v>
      </c>
      <c r="D471" s="32" t="n"/>
      <c r="E471" s="48" t="n">
        <f aca="false" ca="false" dt2D="false" dtr="false" t="normal">F471+G471+H471+I471+J471+K471+L471+M471+N471+O471+P471+Q471</f>
        <v>0</v>
      </c>
      <c r="F471" s="48" t="n">
        <v>0</v>
      </c>
      <c r="G471" s="48" t="n">
        <v>0</v>
      </c>
      <c r="H471" s="48" t="n">
        <v>0</v>
      </c>
      <c r="I471" s="48" t="n">
        <v>0</v>
      </c>
      <c r="J471" s="48" t="n">
        <v>0</v>
      </c>
      <c r="K471" s="48" t="n">
        <v>0</v>
      </c>
      <c r="L471" s="48" t="n">
        <v>0</v>
      </c>
      <c r="M471" s="48" t="n">
        <v>0</v>
      </c>
      <c r="N471" s="48" t="n">
        <v>0</v>
      </c>
      <c r="O471" s="49" t="n">
        <v>0</v>
      </c>
      <c r="P471" s="49" t="n">
        <v>0</v>
      </c>
      <c r="Q471" s="49" t="n">
        <v>0</v>
      </c>
    </row>
    <row customHeight="true" ht="15" outlineLevel="0" r="472">
      <c r="A472" s="76" t="s"/>
      <c r="B472" s="71" t="s"/>
      <c r="C472" s="47" t="s">
        <v>22</v>
      </c>
      <c r="D472" s="54" t="s">
        <v>23</v>
      </c>
      <c r="E472" s="48" t="n">
        <f aca="false" ca="false" dt2D="false" dtr="false" t="normal">F472+G472+H472+I472+J472+K472+L472+M472+N472+O472+P472+Q472</f>
        <v>222707.58011</v>
      </c>
      <c r="F472" s="48" t="n">
        <v>28253.29061</v>
      </c>
      <c r="G472" s="48" t="n">
        <v>20365.9024</v>
      </c>
      <c r="H472" s="48" t="n">
        <v>16232.3702</v>
      </c>
      <c r="I472" s="48" t="n">
        <v>15638.1</v>
      </c>
      <c r="J472" s="48" t="n">
        <v>17839.7483</v>
      </c>
      <c r="K472" s="48" t="n">
        <v>18838.55</v>
      </c>
      <c r="L472" s="48" t="n">
        <v>15867.806</v>
      </c>
      <c r="M472" s="48" t="n">
        <f aca="false" ca="false" dt2D="false" dtr="false" t="normal">17594.37555+4.33844</f>
        <v>17598.71399</v>
      </c>
      <c r="N472" s="48" t="n">
        <v>18724.01332</v>
      </c>
      <c r="O472" s="49" t="n">
        <v>17783.02843</v>
      </c>
      <c r="P472" s="49" t="n">
        <v>17783.02843</v>
      </c>
      <c r="Q472" s="49" t="n">
        <v>17783.02843</v>
      </c>
      <c r="S472" s="100" t="n"/>
    </row>
    <row customHeight="true" ht="15" outlineLevel="0" r="473">
      <c r="A473" s="76" t="s"/>
      <c r="B473" s="71" t="s"/>
      <c r="C473" s="47" t="s">
        <v>13</v>
      </c>
      <c r="D473" s="54" t="n"/>
      <c r="E473" s="48" t="n">
        <f aca="false" ca="false" dt2D="false" dtr="false" t="normal">F473+G473+H473+I473+J473+K473+L473+M473+N473+O473+P473+Q473</f>
        <v>0</v>
      </c>
      <c r="F473" s="48" t="n">
        <v>0</v>
      </c>
      <c r="G473" s="48" t="n">
        <v>0</v>
      </c>
      <c r="H473" s="48" t="n">
        <v>0</v>
      </c>
      <c r="I473" s="48" t="n">
        <v>0</v>
      </c>
      <c r="J473" s="48" t="n">
        <v>0</v>
      </c>
      <c r="K473" s="48" t="n">
        <v>0</v>
      </c>
      <c r="L473" s="48" t="n">
        <v>0</v>
      </c>
      <c r="M473" s="48" t="n">
        <v>0</v>
      </c>
      <c r="N473" s="48" t="n">
        <v>0</v>
      </c>
      <c r="O473" s="49" t="n">
        <v>0</v>
      </c>
      <c r="P473" s="49" t="n">
        <v>0</v>
      </c>
      <c r="Q473" s="49" t="n">
        <v>0</v>
      </c>
    </row>
    <row customHeight="true" ht="30" outlineLevel="0" r="474">
      <c r="A474" s="76" t="s"/>
      <c r="B474" s="71" t="s"/>
      <c r="C474" s="47" t="s">
        <v>14</v>
      </c>
      <c r="D474" s="54" t="n"/>
      <c r="E474" s="48" t="n">
        <f aca="false" ca="false" dt2D="false" dtr="false" t="normal">F474+G474+H474+I474+J474+K474+L474+M474+N474+O474+P474+Q474</f>
        <v>0</v>
      </c>
      <c r="F474" s="48" t="n">
        <v>0</v>
      </c>
      <c r="G474" s="48" t="n">
        <v>0</v>
      </c>
      <c r="H474" s="48" t="n">
        <v>0</v>
      </c>
      <c r="I474" s="48" t="n">
        <v>0</v>
      </c>
      <c r="J474" s="48" t="n">
        <v>0</v>
      </c>
      <c r="K474" s="48" t="n">
        <v>0</v>
      </c>
      <c r="L474" s="48" t="n">
        <v>0</v>
      </c>
      <c r="M474" s="48" t="n">
        <v>0</v>
      </c>
      <c r="N474" s="48" t="n">
        <v>0</v>
      </c>
      <c r="O474" s="49" t="n">
        <v>0</v>
      </c>
      <c r="P474" s="49" t="n">
        <v>0</v>
      </c>
      <c r="Q474" s="49" t="n">
        <v>0</v>
      </c>
    </row>
    <row customHeight="true" ht="15" outlineLevel="0" r="475">
      <c r="A475" s="76" t="s"/>
      <c r="B475" s="71" t="s"/>
      <c r="C475" s="47" t="s">
        <v>17</v>
      </c>
      <c r="D475" s="54" t="n"/>
      <c r="E475" s="48" t="n">
        <f aca="false" ca="false" dt2D="false" dtr="false" t="normal">F475+G475+H475+I475+J475+K475+L475+M475+N475+O475+P475+Q475</f>
        <v>0</v>
      </c>
      <c r="F475" s="48" t="n">
        <v>0</v>
      </c>
      <c r="G475" s="48" t="n">
        <v>0</v>
      </c>
      <c r="H475" s="48" t="n">
        <v>0</v>
      </c>
      <c r="I475" s="48" t="n">
        <v>0</v>
      </c>
      <c r="J475" s="48" t="n">
        <v>0</v>
      </c>
      <c r="K475" s="48" t="n">
        <v>0</v>
      </c>
      <c r="L475" s="48" t="n">
        <v>0</v>
      </c>
      <c r="M475" s="48" t="n">
        <v>0</v>
      </c>
      <c r="N475" s="48" t="n">
        <v>0</v>
      </c>
      <c r="O475" s="49" t="n">
        <v>0</v>
      </c>
      <c r="P475" s="49" t="n">
        <v>0</v>
      </c>
      <c r="Q475" s="49" t="n">
        <v>0</v>
      </c>
    </row>
    <row customHeight="true" ht="30" outlineLevel="0" r="476">
      <c r="A476" s="76" t="s"/>
      <c r="B476" s="71" t="s"/>
      <c r="C476" s="47" t="s">
        <v>18</v>
      </c>
      <c r="D476" s="54" t="n"/>
      <c r="E476" s="48" t="n">
        <f aca="false" ca="false" dt2D="false" dtr="false" t="normal">F476+G476+H476+I476+J476+K476+L476+M476+N476+O476+P476+Q476</f>
        <v>0</v>
      </c>
      <c r="F476" s="48" t="n">
        <v>0</v>
      </c>
      <c r="G476" s="48" t="n">
        <v>0</v>
      </c>
      <c r="H476" s="48" t="n">
        <v>0</v>
      </c>
      <c r="I476" s="48" t="n">
        <v>0</v>
      </c>
      <c r="J476" s="48" t="n">
        <v>0</v>
      </c>
      <c r="K476" s="48" t="n">
        <v>0</v>
      </c>
      <c r="L476" s="48" t="n">
        <v>0</v>
      </c>
      <c r="M476" s="48" t="n">
        <v>0</v>
      </c>
      <c r="N476" s="48" t="n">
        <v>0</v>
      </c>
      <c r="O476" s="49" t="n">
        <v>0</v>
      </c>
      <c r="P476" s="49" t="n">
        <v>0</v>
      </c>
      <c r="Q476" s="49" t="n">
        <v>0</v>
      </c>
    </row>
    <row customHeight="true" ht="30" outlineLevel="0" r="477">
      <c r="A477" s="29" t="s"/>
      <c r="B477" s="75" t="s"/>
      <c r="C477" s="47" t="s">
        <v>24</v>
      </c>
      <c r="D477" s="54" t="n"/>
      <c r="E477" s="48" t="n">
        <f aca="false" ca="false" dt2D="false" dtr="false" t="normal">F477+G477+H477+I477+J477+K477+L477+M477+N477+O477+P477+Q477</f>
        <v>0</v>
      </c>
      <c r="F477" s="48" t="n">
        <v>0</v>
      </c>
      <c r="G477" s="48" t="n">
        <v>0</v>
      </c>
      <c r="H477" s="48" t="n">
        <v>0</v>
      </c>
      <c r="I477" s="48" t="n">
        <v>0</v>
      </c>
      <c r="J477" s="48" t="n">
        <v>0</v>
      </c>
      <c r="K477" s="48" t="n">
        <v>0</v>
      </c>
      <c r="L477" s="48" t="n">
        <v>0</v>
      </c>
      <c r="M477" s="48" t="n">
        <v>0</v>
      </c>
      <c r="N477" s="48" t="n">
        <v>0</v>
      </c>
      <c r="O477" s="49" t="n">
        <v>0</v>
      </c>
      <c r="P477" s="49" t="n">
        <v>0</v>
      </c>
      <c r="Q477" s="49" t="n">
        <v>0</v>
      </c>
    </row>
    <row customHeight="true" ht="15" outlineLevel="0" r="478">
      <c r="A478" s="24" t="s">
        <v>140</v>
      </c>
      <c r="B478" s="68" t="s">
        <v>141</v>
      </c>
      <c r="C478" s="47" t="s">
        <v>10</v>
      </c>
      <c r="D478" s="32" t="n"/>
      <c r="E478" s="48" t="n">
        <f aca="false" ca="false" dt2D="false" dtr="false" t="normal">F478+G478+H478+I478+J478+K478+L478+M478+N478+O478+P478+Q478</f>
        <v>981564.4611000002</v>
      </c>
      <c r="F478" s="48" t="n">
        <f aca="false" ca="false" dt2D="false" dtr="false" t="normal">F479+F480+F481+F482+F483+F485</f>
        <v>85717.22975</v>
      </c>
      <c r="G478" s="48" t="n">
        <f aca="false" ca="false" dt2D="false" dtr="false" t="normal">G479+G480+G481+G482+G483+G485</f>
        <v>70557.54407</v>
      </c>
      <c r="H478" s="48" t="n">
        <f aca="false" ca="false" dt2D="false" dtr="false" t="normal">H479+H480+H481+H482+H483+H485</f>
        <v>79982.43666</v>
      </c>
      <c r="I478" s="48" t="n">
        <f aca="false" ca="false" dt2D="false" dtr="false" t="normal">I479+I480+I481+I482+I483+I485</f>
        <v>89918.61404</v>
      </c>
      <c r="J478" s="48" t="n">
        <f aca="false" ca="false" dt2D="false" dtr="false" t="normal">J479+J480+J481+J482+J483+J485</f>
        <v>146505.72707000002</v>
      </c>
      <c r="K478" s="48" t="n">
        <f aca="false" ca="false" dt2D="false" dtr="false" t="normal">K479+K480+K481+K482+K483+K485</f>
        <v>107569.74626</v>
      </c>
      <c r="L478" s="48" t="n">
        <f aca="false" ca="false" dt2D="false" dtr="false" t="normal">L479+L480+L481+L482+L483+L485</f>
        <v>55896.64973</v>
      </c>
      <c r="M478" s="48" t="n">
        <f aca="false" ca="false" dt2D="false" dtr="false" t="normal">M479+M480+M481+M482+M483+M485</f>
        <v>77884.74532</v>
      </c>
      <c r="N478" s="48" t="n">
        <f aca="false" ca="false" dt2D="false" dtr="false" t="normal">N479+N480+N481+N482+N483+N485</f>
        <v>65490.4202</v>
      </c>
      <c r="O478" s="49" t="n">
        <f aca="false" ca="false" dt2D="false" dtr="false" t="normal">O479+O480+O481+O482+O483+O485</f>
        <v>67347.116</v>
      </c>
      <c r="P478" s="49" t="n">
        <f aca="false" ca="false" dt2D="false" dtr="false" t="normal">P479+P480+P481+P482+P483+P485</f>
        <v>67347.116</v>
      </c>
      <c r="Q478" s="49" t="n">
        <f aca="false" ca="false" dt2D="false" dtr="false" t="normal">Q479+Q480+Q481+Q482+Q483+Q485</f>
        <v>67347.116</v>
      </c>
    </row>
    <row customHeight="true" ht="15" outlineLevel="0" r="479">
      <c r="A479" s="76" t="s"/>
      <c r="B479" s="71" t="s"/>
      <c r="C479" s="47" t="s">
        <v>11</v>
      </c>
      <c r="D479" s="32" t="n"/>
      <c r="E479" s="48" t="n">
        <f aca="false" ca="false" dt2D="false" dtr="false" t="normal">F479+G479+H479+I479+J479+K479+L479+M479+N479+O479+P479+Q479</f>
        <v>27000</v>
      </c>
      <c r="F479" s="48" t="n">
        <f aca="false" ca="false" dt2D="false" dtr="false" t="normal">F487+F495</f>
        <v>0</v>
      </c>
      <c r="G479" s="48" t="n">
        <f aca="false" ca="false" dt2D="false" dtr="false" t="normal">G487+G495</f>
        <v>0</v>
      </c>
      <c r="H479" s="48" t="n">
        <f aca="false" ca="false" dt2D="false" dtr="false" t="normal">H487+H495</f>
        <v>0</v>
      </c>
      <c r="I479" s="48" t="n">
        <v>0</v>
      </c>
      <c r="J479" s="48" t="n">
        <f aca="false" ca="false" dt2D="false" dtr="false" t="normal">J487+J495</f>
        <v>27000</v>
      </c>
      <c r="K479" s="48" t="n">
        <f aca="false" ca="false" dt2D="false" dtr="false" t="normal">K487+K495</f>
        <v>0</v>
      </c>
      <c r="L479" s="48" t="n">
        <f aca="false" ca="false" dt2D="false" dtr="false" t="normal">L487+L495</f>
        <v>0</v>
      </c>
      <c r="M479" s="48" t="n">
        <f aca="false" ca="false" dt2D="false" dtr="false" t="normal">M487+M495</f>
        <v>0</v>
      </c>
      <c r="N479" s="48" t="n">
        <f aca="false" ca="false" dt2D="false" dtr="false" t="normal">N487+N495</f>
        <v>0</v>
      </c>
      <c r="O479" s="49" t="n">
        <f aca="false" ca="false" dt2D="false" dtr="false" t="normal">O487+O495</f>
        <v>0</v>
      </c>
      <c r="P479" s="49" t="n">
        <f aca="false" ca="false" dt2D="false" dtr="false" t="normal">P487+P495</f>
        <v>0</v>
      </c>
      <c r="Q479" s="49" t="n">
        <f aca="false" ca="false" dt2D="false" dtr="false" t="normal">Q487+Q495</f>
        <v>0</v>
      </c>
    </row>
    <row customHeight="true" ht="15" outlineLevel="0" r="480">
      <c r="A480" s="76" t="s"/>
      <c r="B480" s="71" t="s"/>
      <c r="C480" s="47" t="s">
        <v>22</v>
      </c>
      <c r="D480" s="54" t="s">
        <v>23</v>
      </c>
      <c r="E480" s="48" t="n">
        <f aca="false" ca="false" dt2D="false" dtr="false" t="normal">F480+G480+H480+I480+J480+K480+L480+M480+N480+O480+P480+Q480</f>
        <v>954564.4611000002</v>
      </c>
      <c r="F480" s="48" t="n">
        <f aca="false" ca="false" dt2D="false" dtr="false" t="normal">F488+F496</f>
        <v>85717.22975</v>
      </c>
      <c r="G480" s="48" t="n">
        <f aca="false" ca="false" dt2D="false" dtr="false" t="normal">G488+G496</f>
        <v>70557.54407</v>
      </c>
      <c r="H480" s="48" t="n">
        <f aca="false" ca="false" dt2D="false" dtr="false" t="normal">H488+H496</f>
        <v>79982.43666</v>
      </c>
      <c r="I480" s="48" t="n">
        <f aca="false" ca="false" dt2D="false" dtr="false" t="normal">I488+I496</f>
        <v>89918.61404</v>
      </c>
      <c r="J480" s="48" t="n">
        <f aca="false" ca="false" dt2D="false" dtr="false" t="normal">J488+J496</f>
        <v>119505.72707000001</v>
      </c>
      <c r="K480" s="48" t="n">
        <f aca="false" ca="false" dt2D="false" dtr="false" t="normal">K488+K496</f>
        <v>107569.74626</v>
      </c>
      <c r="L480" s="48" t="n">
        <f aca="false" ca="false" dt2D="false" dtr="false" t="normal">L488+L496</f>
        <v>55896.64973</v>
      </c>
      <c r="M480" s="48" t="n">
        <f aca="false" ca="false" dt2D="false" dtr="false" t="normal">M488+M496</f>
        <v>77884.74532</v>
      </c>
      <c r="N480" s="48" t="n">
        <f aca="false" ca="false" dt2D="false" dtr="false" t="normal">N488+N496</f>
        <v>65490.4202</v>
      </c>
      <c r="O480" s="49" t="n">
        <f aca="false" ca="false" dt2D="false" dtr="false" t="normal">O488+O496</f>
        <v>67347.116</v>
      </c>
      <c r="P480" s="49" t="n">
        <f aca="false" ca="false" dt2D="false" dtr="false" t="normal">P488+P496</f>
        <v>67347.116</v>
      </c>
      <c r="Q480" s="49" t="n">
        <f aca="false" ca="false" dt2D="false" dtr="false" t="normal">Q488+Q496</f>
        <v>67347.116</v>
      </c>
      <c r="S480" s="100" t="n"/>
    </row>
    <row customHeight="true" ht="15" outlineLevel="0" r="481">
      <c r="A481" s="76" t="s"/>
      <c r="B481" s="71" t="s"/>
      <c r="C481" s="47" t="s">
        <v>13</v>
      </c>
      <c r="D481" s="54" t="n"/>
      <c r="E481" s="48" t="n">
        <f aca="false" ca="false" dt2D="false" dtr="false" t="normal">F481+G481+H481+I481+J481+K481+L481+M481+N481+O481+P481+Q481</f>
        <v>0</v>
      </c>
      <c r="F481" s="48" t="n">
        <f aca="false" ca="false" dt2D="false" dtr="false" t="normal">F489+F497</f>
        <v>0</v>
      </c>
      <c r="G481" s="48" t="n">
        <f aca="false" ca="false" dt2D="false" dtr="false" t="normal">G489+G497</f>
        <v>0</v>
      </c>
      <c r="H481" s="48" t="n">
        <f aca="false" ca="false" dt2D="false" dtr="false" t="normal">H489+H497</f>
        <v>0</v>
      </c>
      <c r="I481" s="48" t="n">
        <f aca="false" ca="false" dt2D="false" dtr="false" t="normal">I489+I497</f>
        <v>0</v>
      </c>
      <c r="J481" s="48" t="n">
        <f aca="false" ca="false" dt2D="false" dtr="false" t="normal">J489+J497</f>
        <v>0</v>
      </c>
      <c r="K481" s="48" t="n">
        <f aca="false" ca="false" dt2D="false" dtr="false" t="normal">K489+K497</f>
        <v>0</v>
      </c>
      <c r="L481" s="48" t="n">
        <f aca="false" ca="false" dt2D="false" dtr="false" t="normal">L489+L497</f>
        <v>0</v>
      </c>
      <c r="M481" s="48" t="n">
        <f aca="false" ca="false" dt2D="false" dtr="false" t="normal">M489+M497</f>
        <v>0</v>
      </c>
      <c r="N481" s="48" t="n">
        <f aca="false" ca="false" dt2D="false" dtr="false" t="normal">N489+N497</f>
        <v>0</v>
      </c>
      <c r="O481" s="49" t="n">
        <f aca="false" ca="false" dt2D="false" dtr="false" t="normal">O489+O497</f>
        <v>0</v>
      </c>
      <c r="P481" s="49" t="n">
        <f aca="false" ca="false" dt2D="false" dtr="false" t="normal">P489+P497</f>
        <v>0</v>
      </c>
      <c r="Q481" s="49" t="n">
        <f aca="false" ca="false" dt2D="false" dtr="false" t="normal">Q489+Q497</f>
        <v>0</v>
      </c>
    </row>
    <row customHeight="true" ht="30" outlineLevel="0" r="482">
      <c r="A482" s="76" t="s"/>
      <c r="B482" s="71" t="s"/>
      <c r="C482" s="47" t="s">
        <v>14</v>
      </c>
      <c r="D482" s="54" t="n"/>
      <c r="E482" s="48" t="n">
        <f aca="false" ca="false" dt2D="false" dtr="false" t="normal">F482+G482+H482+I482+J482+K482+L482+M482+N482+O482+P482+Q482</f>
        <v>0</v>
      </c>
      <c r="F482" s="48" t="n">
        <f aca="false" ca="false" dt2D="false" dtr="false" t="normal">F490+F498</f>
        <v>0</v>
      </c>
      <c r="G482" s="48" t="n">
        <f aca="false" ca="false" dt2D="false" dtr="false" t="normal">G490+G498</f>
        <v>0</v>
      </c>
      <c r="H482" s="48" t="n">
        <f aca="false" ca="false" dt2D="false" dtr="false" t="normal">H490+H498</f>
        <v>0</v>
      </c>
      <c r="I482" s="48" t="n">
        <f aca="false" ca="false" dt2D="false" dtr="false" t="normal">I490+I498</f>
        <v>0</v>
      </c>
      <c r="J482" s="48" t="n">
        <f aca="false" ca="false" dt2D="false" dtr="false" t="normal">J490+J498</f>
        <v>0</v>
      </c>
      <c r="K482" s="48" t="n">
        <f aca="false" ca="false" dt2D="false" dtr="false" t="normal">K490+K498</f>
        <v>0</v>
      </c>
      <c r="L482" s="48" t="n">
        <f aca="false" ca="false" dt2D="false" dtr="false" t="normal">L490+L498</f>
        <v>0</v>
      </c>
      <c r="M482" s="48" t="n">
        <f aca="false" ca="false" dt2D="false" dtr="false" t="normal">M490+M498</f>
        <v>0</v>
      </c>
      <c r="N482" s="48" t="n">
        <f aca="false" ca="false" dt2D="false" dtr="false" t="normal">N490+N498</f>
        <v>0</v>
      </c>
      <c r="O482" s="49" t="n">
        <f aca="false" ca="false" dt2D="false" dtr="false" t="normal">O490+O498</f>
        <v>0</v>
      </c>
      <c r="P482" s="49" t="n">
        <f aca="false" ca="false" dt2D="false" dtr="false" t="normal">P490+P498</f>
        <v>0</v>
      </c>
      <c r="Q482" s="49" t="n">
        <f aca="false" ca="false" dt2D="false" dtr="false" t="normal">Q490+Q498</f>
        <v>0</v>
      </c>
    </row>
    <row customHeight="true" ht="15" outlineLevel="0" r="483">
      <c r="A483" s="76" t="s"/>
      <c r="B483" s="71" t="s"/>
      <c r="C483" s="47" t="s">
        <v>17</v>
      </c>
      <c r="D483" s="54" t="n"/>
      <c r="E483" s="48" t="n">
        <f aca="false" ca="false" dt2D="false" dtr="false" t="normal">F483+G483+H483+I483+J483+K483+L483+M483+N483+O483+P483+Q483</f>
        <v>0</v>
      </c>
      <c r="F483" s="48" t="n">
        <f aca="false" ca="false" dt2D="false" dtr="false" t="normal">F491+F499</f>
        <v>0</v>
      </c>
      <c r="G483" s="48" t="n">
        <f aca="false" ca="false" dt2D="false" dtr="false" t="normal">G491+G499</f>
        <v>0</v>
      </c>
      <c r="H483" s="48" t="n">
        <f aca="false" ca="false" dt2D="false" dtr="false" t="normal">H491+H499</f>
        <v>0</v>
      </c>
      <c r="I483" s="48" t="n">
        <f aca="false" ca="false" dt2D="false" dtr="false" t="normal">I491+I499</f>
        <v>0</v>
      </c>
      <c r="J483" s="48" t="n">
        <f aca="false" ca="false" dt2D="false" dtr="false" t="normal">J491+J499</f>
        <v>0</v>
      </c>
      <c r="K483" s="48" t="n">
        <f aca="false" ca="false" dt2D="false" dtr="false" t="normal">K491+K499</f>
        <v>0</v>
      </c>
      <c r="L483" s="48" t="n">
        <f aca="false" ca="false" dt2D="false" dtr="false" t="normal">L491+L499</f>
        <v>0</v>
      </c>
      <c r="M483" s="48" t="n">
        <f aca="false" ca="false" dt2D="false" dtr="false" t="normal">M491+M499</f>
        <v>0</v>
      </c>
      <c r="N483" s="48" t="n">
        <f aca="false" ca="false" dt2D="false" dtr="false" t="normal">N491+N499</f>
        <v>0</v>
      </c>
      <c r="O483" s="49" t="n">
        <f aca="false" ca="false" dt2D="false" dtr="false" t="normal">O491+O499</f>
        <v>0</v>
      </c>
      <c r="P483" s="49" t="n">
        <f aca="false" ca="false" dt2D="false" dtr="false" t="normal">P491+P499</f>
        <v>0</v>
      </c>
      <c r="Q483" s="49" t="n">
        <f aca="false" ca="false" dt2D="false" dtr="false" t="normal">Q491+Q499</f>
        <v>0</v>
      </c>
    </row>
    <row customHeight="true" ht="28.5" outlineLevel="0" r="484">
      <c r="A484" s="76" t="s"/>
      <c r="B484" s="71" t="s"/>
      <c r="C484" s="47" t="s">
        <v>18</v>
      </c>
      <c r="D484" s="54" t="n"/>
      <c r="E484" s="48" t="n">
        <f aca="false" ca="false" dt2D="false" dtr="false" t="normal">F484+G484+H484+I484+J484+K484+L484+M484+N484+O484+P484+Q484</f>
        <v>0</v>
      </c>
      <c r="F484" s="48" t="n">
        <f aca="false" ca="false" dt2D="false" dtr="false" t="normal">F492+F500</f>
        <v>0</v>
      </c>
      <c r="G484" s="48" t="n">
        <f aca="false" ca="false" dt2D="false" dtr="false" t="normal">G492+G500</f>
        <v>0</v>
      </c>
      <c r="H484" s="48" t="n">
        <f aca="false" ca="false" dt2D="false" dtr="false" t="normal">H492+H500</f>
        <v>0</v>
      </c>
      <c r="I484" s="48" t="n">
        <f aca="false" ca="false" dt2D="false" dtr="false" t="normal">I492+I500</f>
        <v>0</v>
      </c>
      <c r="J484" s="48" t="n">
        <f aca="false" ca="false" dt2D="false" dtr="false" t="normal">J492+J500</f>
        <v>0</v>
      </c>
      <c r="K484" s="48" t="n">
        <f aca="false" ca="false" dt2D="false" dtr="false" t="normal">K492+K500</f>
        <v>0</v>
      </c>
      <c r="L484" s="48" t="n">
        <f aca="false" ca="false" dt2D="false" dtr="false" t="normal">L492+L500</f>
        <v>0</v>
      </c>
      <c r="M484" s="48" t="n">
        <f aca="false" ca="false" dt2D="false" dtr="false" t="normal">M492+M500</f>
        <v>0</v>
      </c>
      <c r="N484" s="48" t="n">
        <f aca="false" ca="false" dt2D="false" dtr="false" t="normal">N492+N500</f>
        <v>0</v>
      </c>
      <c r="O484" s="49" t="n">
        <f aca="false" ca="false" dt2D="false" dtr="false" t="normal">O492+O500</f>
        <v>0</v>
      </c>
      <c r="P484" s="49" t="n">
        <f aca="false" ca="false" dt2D="false" dtr="false" t="normal">P492+P500</f>
        <v>0</v>
      </c>
      <c r="Q484" s="49" t="n">
        <f aca="false" ca="false" dt2D="false" dtr="false" t="normal">Q492+Q500</f>
        <v>0</v>
      </c>
    </row>
    <row customHeight="true" ht="29.5" outlineLevel="0" r="485">
      <c r="A485" s="29" t="s"/>
      <c r="B485" s="75" t="s"/>
      <c r="C485" s="47" t="s">
        <v>24</v>
      </c>
      <c r="D485" s="54" t="n"/>
      <c r="E485" s="48" t="n">
        <f aca="false" ca="false" dt2D="false" dtr="false" t="normal">F485+G485+H485+I485+J485+K485+L485+M485+N485+O485+P485+Q485</f>
        <v>0</v>
      </c>
      <c r="F485" s="48" t="n">
        <f aca="false" ca="false" dt2D="false" dtr="false" t="normal">F493+F501</f>
        <v>0</v>
      </c>
      <c r="G485" s="48" t="n">
        <f aca="false" ca="false" dt2D="false" dtr="false" t="normal">G493+G501</f>
        <v>0</v>
      </c>
      <c r="H485" s="48" t="n">
        <f aca="false" ca="false" dt2D="false" dtr="false" t="normal">H493+H501</f>
        <v>0</v>
      </c>
      <c r="I485" s="48" t="n">
        <f aca="false" ca="false" dt2D="false" dtr="false" t="normal">I493+I501</f>
        <v>0</v>
      </c>
      <c r="J485" s="48" t="n">
        <f aca="false" ca="false" dt2D="false" dtr="false" t="normal">J493+J501</f>
        <v>0</v>
      </c>
      <c r="K485" s="48" t="n">
        <f aca="false" ca="false" dt2D="false" dtr="false" t="normal">K493+K501</f>
        <v>0</v>
      </c>
      <c r="L485" s="48" t="n">
        <f aca="false" ca="false" dt2D="false" dtr="false" t="normal">L493+L501</f>
        <v>0</v>
      </c>
      <c r="M485" s="48" t="n">
        <f aca="false" ca="false" dt2D="false" dtr="false" t="normal">M493+M501</f>
        <v>0</v>
      </c>
      <c r="N485" s="48" t="n">
        <f aca="false" ca="false" dt2D="false" dtr="false" t="normal">N493+N501</f>
        <v>0</v>
      </c>
      <c r="O485" s="49" t="n">
        <f aca="false" ca="false" dt2D="false" dtr="false" t="normal">O493+O501</f>
        <v>0</v>
      </c>
      <c r="P485" s="49" t="n">
        <f aca="false" ca="false" dt2D="false" dtr="false" t="normal">P493+P501</f>
        <v>0</v>
      </c>
      <c r="Q485" s="49" t="n">
        <f aca="false" ca="false" dt2D="false" dtr="false" t="normal">Q493+Q501</f>
        <v>0</v>
      </c>
    </row>
    <row customHeight="true" ht="15" outlineLevel="0" r="486">
      <c r="A486" s="24" t="s">
        <v>142</v>
      </c>
      <c r="B486" s="68" t="s">
        <v>143</v>
      </c>
      <c r="C486" s="47" t="s">
        <v>10</v>
      </c>
      <c r="D486" s="32" t="n"/>
      <c r="E486" s="48" t="n">
        <f aca="false" ca="false" dt2D="false" dtr="false" t="normal">F486+G486+H486+I486+J486+K486+L486+M486+N486+O486+P486+Q486</f>
        <v>830721.4266600002</v>
      </c>
      <c r="F486" s="48" t="n">
        <f aca="false" ca="false" dt2D="false" dtr="false" t="normal">F487+F488+F489+F490+F491+F493</f>
        <v>28377.22975</v>
      </c>
      <c r="G486" s="48" t="n">
        <f aca="false" ca="false" dt2D="false" dtr="false" t="normal">G487+G488+G489+G490+G491+G493</f>
        <v>63992.86334</v>
      </c>
      <c r="H486" s="48" t="n">
        <f aca="false" ca="false" dt2D="false" dtr="false" t="normal">H487+H488+H489+H490+H491+H493</f>
        <v>72223.394</v>
      </c>
      <c r="I486" s="48" t="n">
        <f aca="false" ca="false" dt2D="false" dtr="false" t="normal">I487+I488+I489+I490+I491+I493</f>
        <v>86145.16527</v>
      </c>
      <c r="J486" s="48" t="n">
        <f aca="false" ca="false" dt2D="false" dtr="false" t="normal">J487+J488+J489+J490+J491+J493</f>
        <v>100190.25517</v>
      </c>
      <c r="K486" s="48" t="n">
        <f aca="false" ca="false" dt2D="false" dtr="false" t="normal">K487+K488+K489+K490+K491+K493</f>
        <v>86510.8979</v>
      </c>
      <c r="L486" s="48" t="n">
        <f aca="false" ca="false" dt2D="false" dtr="false" t="normal">L487+L488+L489+L490+L491+L493</f>
        <v>50510.10971</v>
      </c>
      <c r="M486" s="48" t="n">
        <f aca="false" ca="false" dt2D="false" dtr="false" t="normal">M487+M488+M489+M490+M491+M493</f>
        <v>75239.74332000001</v>
      </c>
      <c r="N486" s="48" t="n">
        <f aca="false" ca="false" dt2D="false" dtr="false" t="normal">N487+N488+N489+N490+N491+N493</f>
        <v>65490.4202</v>
      </c>
      <c r="O486" s="49" t="n">
        <f aca="false" ca="false" dt2D="false" dtr="false" t="normal">O487+O488+O489+O490+O491+O493</f>
        <v>67347.116</v>
      </c>
      <c r="P486" s="49" t="n">
        <f aca="false" ca="false" dt2D="false" dtr="false" t="normal">P487+P488+P489+P490+P491+P493</f>
        <v>67347.116</v>
      </c>
      <c r="Q486" s="49" t="n">
        <f aca="false" ca="false" dt2D="false" dtr="false" t="normal">Q487+Q488+Q489+Q490+Q491+Q493</f>
        <v>67347.116</v>
      </c>
    </row>
    <row customHeight="true" ht="15" outlineLevel="0" r="487">
      <c r="A487" s="76" t="s"/>
      <c r="B487" s="71" t="s"/>
      <c r="C487" s="47" t="s">
        <v>11</v>
      </c>
      <c r="D487" s="32" t="n"/>
      <c r="E487" s="48" t="n">
        <f aca="false" ca="false" dt2D="false" dtr="false" t="normal">F487+G487+H487+I487+J487+K487+L487+M487+N487+O487+P487+Q487</f>
        <v>0</v>
      </c>
      <c r="F487" s="48" t="n">
        <v>0</v>
      </c>
      <c r="G487" s="48" t="n">
        <v>0</v>
      </c>
      <c r="H487" s="48" t="n">
        <v>0</v>
      </c>
      <c r="I487" s="48" t="n">
        <v>0</v>
      </c>
      <c r="J487" s="48" t="n">
        <v>0</v>
      </c>
      <c r="K487" s="48" t="n">
        <v>0</v>
      </c>
      <c r="L487" s="48" t="n">
        <v>0</v>
      </c>
      <c r="M487" s="48" t="n">
        <v>0</v>
      </c>
      <c r="N487" s="48" t="n">
        <v>0</v>
      </c>
      <c r="O487" s="49" t="n">
        <v>0</v>
      </c>
      <c r="P487" s="49" t="n">
        <v>0</v>
      </c>
      <c r="Q487" s="49" t="n">
        <v>0</v>
      </c>
    </row>
    <row customHeight="true" ht="15" outlineLevel="0" r="488">
      <c r="A488" s="76" t="s"/>
      <c r="B488" s="71" t="s"/>
      <c r="C488" s="47" t="s">
        <v>22</v>
      </c>
      <c r="D488" s="54" t="s">
        <v>23</v>
      </c>
      <c r="E488" s="48" t="n">
        <f aca="false" ca="false" dt2D="false" dtr="false" t="normal">F488+G488+H488+I488+J488+K488+L488+M488+N488+O488+P488+Q488</f>
        <v>830721.4266600002</v>
      </c>
      <c r="F488" s="48" t="n">
        <v>28377.22975</v>
      </c>
      <c r="G488" s="48" t="n">
        <v>63992.86334</v>
      </c>
      <c r="H488" s="48" t="n">
        <v>72223.394</v>
      </c>
      <c r="I488" s="48" t="n">
        <v>86145.16527</v>
      </c>
      <c r="J488" s="48" t="n">
        <v>100190.25517</v>
      </c>
      <c r="K488" s="48" t="n">
        <v>86510.8979</v>
      </c>
      <c r="L488" s="48" t="n">
        <v>50510.10971</v>
      </c>
      <c r="M488" s="48" t="n">
        <f aca="false" ca="false" dt2D="false" dtr="false" t="normal">75236.1294+3.61392</f>
        <v>75239.74332000001</v>
      </c>
      <c r="N488" s="48" t="n">
        <v>65490.4202</v>
      </c>
      <c r="O488" s="49" t="n">
        <v>67347.116</v>
      </c>
      <c r="P488" s="49" t="n">
        <v>67347.116</v>
      </c>
      <c r="Q488" s="49" t="n">
        <v>67347.116</v>
      </c>
    </row>
    <row customHeight="true" ht="15" outlineLevel="0" r="489">
      <c r="A489" s="76" t="s"/>
      <c r="B489" s="71" t="s"/>
      <c r="C489" s="47" t="s">
        <v>13</v>
      </c>
      <c r="D489" s="54" t="n"/>
      <c r="E489" s="48" t="n">
        <f aca="false" ca="false" dt2D="false" dtr="false" t="normal">F489+G489+H489+I489+J489+K489+L489+M489+N489+O489+P489+Q489</f>
        <v>0</v>
      </c>
      <c r="F489" s="48" t="n">
        <v>0</v>
      </c>
      <c r="G489" s="48" t="n">
        <v>0</v>
      </c>
      <c r="H489" s="48" t="n">
        <v>0</v>
      </c>
      <c r="I489" s="48" t="n">
        <v>0</v>
      </c>
      <c r="J489" s="48" t="n">
        <v>0</v>
      </c>
      <c r="K489" s="48" t="n">
        <v>0</v>
      </c>
      <c r="L489" s="48" t="n">
        <v>0</v>
      </c>
      <c r="M489" s="48" t="n">
        <v>0</v>
      </c>
      <c r="N489" s="48" t="n">
        <v>0</v>
      </c>
      <c r="O489" s="49" t="n">
        <v>0</v>
      </c>
      <c r="P489" s="49" t="n">
        <v>0</v>
      </c>
      <c r="Q489" s="49" t="n">
        <v>0</v>
      </c>
    </row>
    <row customHeight="true" ht="30" outlineLevel="0" r="490">
      <c r="A490" s="76" t="s"/>
      <c r="B490" s="71" t="s"/>
      <c r="C490" s="47" t="s">
        <v>14</v>
      </c>
      <c r="D490" s="54" t="n"/>
      <c r="E490" s="48" t="n">
        <f aca="false" ca="false" dt2D="false" dtr="false" t="normal">F490+G490+H490+I490+J490+K490+L490+M490+N490+O490+P490+Q490</f>
        <v>0</v>
      </c>
      <c r="F490" s="48" t="n">
        <v>0</v>
      </c>
      <c r="G490" s="48" t="n">
        <v>0</v>
      </c>
      <c r="H490" s="48" t="n">
        <v>0</v>
      </c>
      <c r="I490" s="48" t="n">
        <v>0</v>
      </c>
      <c r="J490" s="48" t="n">
        <v>0</v>
      </c>
      <c r="K490" s="48" t="n">
        <v>0</v>
      </c>
      <c r="L490" s="48" t="n">
        <v>0</v>
      </c>
      <c r="M490" s="48" t="n">
        <v>0</v>
      </c>
      <c r="N490" s="48" t="n">
        <v>0</v>
      </c>
      <c r="O490" s="49" t="n">
        <v>0</v>
      </c>
      <c r="P490" s="49" t="n">
        <v>0</v>
      </c>
      <c r="Q490" s="49" t="n">
        <v>0</v>
      </c>
    </row>
    <row customHeight="true" ht="15" outlineLevel="0" r="491">
      <c r="A491" s="76" t="s"/>
      <c r="B491" s="71" t="s"/>
      <c r="C491" s="47" t="s">
        <v>17</v>
      </c>
      <c r="D491" s="54" t="n"/>
      <c r="E491" s="48" t="n">
        <f aca="false" ca="false" dt2D="false" dtr="false" t="normal">F491+G491+H491+I491+J491+K491+L491+M491+N491+O491+P491+Q491</f>
        <v>0</v>
      </c>
      <c r="F491" s="48" t="n">
        <v>0</v>
      </c>
      <c r="G491" s="48" t="n">
        <v>0</v>
      </c>
      <c r="H491" s="48" t="n">
        <v>0</v>
      </c>
      <c r="I491" s="48" t="n">
        <v>0</v>
      </c>
      <c r="J491" s="48" t="n">
        <v>0</v>
      </c>
      <c r="K491" s="48" t="n">
        <v>0</v>
      </c>
      <c r="L491" s="48" t="n">
        <v>0</v>
      </c>
      <c r="M491" s="48" t="n">
        <v>0</v>
      </c>
      <c r="N491" s="48" t="n">
        <v>0</v>
      </c>
      <c r="O491" s="49" t="n">
        <v>0</v>
      </c>
      <c r="P491" s="49" t="n">
        <v>0</v>
      </c>
      <c r="Q491" s="49" t="n">
        <v>0</v>
      </c>
    </row>
    <row customHeight="true" ht="30" outlineLevel="0" r="492">
      <c r="A492" s="76" t="s"/>
      <c r="B492" s="71" t="s"/>
      <c r="C492" s="47" t="s">
        <v>18</v>
      </c>
      <c r="D492" s="54" t="n"/>
      <c r="E492" s="48" t="n">
        <f aca="false" ca="false" dt2D="false" dtr="false" t="normal">F492+G492+H492+I492+J492+K492+L492+M492+N492+O492+P492+Q492</f>
        <v>0</v>
      </c>
      <c r="F492" s="48" t="n">
        <v>0</v>
      </c>
      <c r="G492" s="48" t="n">
        <v>0</v>
      </c>
      <c r="H492" s="48" t="n">
        <v>0</v>
      </c>
      <c r="I492" s="48" t="n">
        <v>0</v>
      </c>
      <c r="J492" s="48" t="n">
        <v>0</v>
      </c>
      <c r="K492" s="48" t="n">
        <v>0</v>
      </c>
      <c r="L492" s="48" t="n">
        <v>0</v>
      </c>
      <c r="M492" s="48" t="n">
        <v>0</v>
      </c>
      <c r="N492" s="48" t="n">
        <v>0</v>
      </c>
      <c r="O492" s="49" t="n">
        <v>0</v>
      </c>
      <c r="P492" s="49" t="n">
        <v>0</v>
      </c>
      <c r="Q492" s="49" t="n">
        <v>0</v>
      </c>
    </row>
    <row customHeight="true" ht="30" outlineLevel="0" r="493">
      <c r="A493" s="29" t="s"/>
      <c r="B493" s="75" t="s"/>
      <c r="C493" s="47" t="s">
        <v>24</v>
      </c>
      <c r="D493" s="54" t="n"/>
      <c r="E493" s="48" t="n">
        <f aca="false" ca="false" dt2D="false" dtr="false" t="normal">F493+G493+H493+I493+J493+K493+L493+M493+N493+O493+P493+Q493</f>
        <v>0</v>
      </c>
      <c r="F493" s="48" t="n">
        <v>0</v>
      </c>
      <c r="G493" s="48" t="n">
        <v>0</v>
      </c>
      <c r="H493" s="48" t="n">
        <v>0</v>
      </c>
      <c r="I493" s="48" t="n">
        <v>0</v>
      </c>
      <c r="J493" s="48" t="n">
        <v>0</v>
      </c>
      <c r="K493" s="48" t="n">
        <v>0</v>
      </c>
      <c r="L493" s="48" t="n">
        <v>0</v>
      </c>
      <c r="M493" s="48" t="n">
        <v>0</v>
      </c>
      <c r="N493" s="48" t="n">
        <v>0</v>
      </c>
      <c r="O493" s="49" t="n">
        <v>0</v>
      </c>
      <c r="P493" s="49" t="n">
        <v>0</v>
      </c>
      <c r="Q493" s="49" t="n">
        <v>0</v>
      </c>
    </row>
    <row customHeight="true" ht="15" outlineLevel="0" r="494">
      <c r="A494" s="24" t="s">
        <v>144</v>
      </c>
      <c r="B494" s="68" t="s">
        <v>145</v>
      </c>
      <c r="C494" s="47" t="s">
        <v>10</v>
      </c>
      <c r="D494" s="32" t="n"/>
      <c r="E494" s="48" t="n">
        <f aca="false" ca="false" dt2D="false" dtr="false" t="normal">F494+G494+H494+I494+J494+K494+L494+M494+N494+O494+P494+Q494</f>
        <v>150843.03444</v>
      </c>
      <c r="F494" s="48" t="n">
        <f aca="false" ca="false" dt2D="false" dtr="false" t="normal">F495+F496+F497+F498+F499+F501</f>
        <v>57340</v>
      </c>
      <c r="G494" s="48" t="n">
        <f aca="false" ca="false" dt2D="false" dtr="false" t="normal">G495+G496+G497+G498+G499+G501</f>
        <v>6564.68073</v>
      </c>
      <c r="H494" s="48" t="n">
        <f aca="false" ca="false" dt2D="false" dtr="false" t="normal">H495+H496+H497+H498+H499+H501</f>
        <v>7759.04266</v>
      </c>
      <c r="I494" s="48" t="n">
        <f aca="false" ca="false" dt2D="false" dtr="false" t="normal">I495+I496+I497+I498+I499+I501</f>
        <v>3773.44877</v>
      </c>
      <c r="J494" s="48" t="n">
        <f aca="false" ca="false" dt2D="false" dtr="false" t="normal">J495+J496+J497+J498+J499+J501</f>
        <v>46315.471900000004</v>
      </c>
      <c r="K494" s="48" t="n">
        <f aca="false" ca="false" dt2D="false" dtr="false" t="normal">K495+K496+K497+K498+K499+K501</f>
        <v>21058.84836</v>
      </c>
      <c r="L494" s="48" t="n">
        <f aca="false" ca="false" dt2D="false" dtr="false" t="normal">L495+L496+L497+L498+L499+L501</f>
        <v>5386.54002</v>
      </c>
      <c r="M494" s="48" t="n">
        <f aca="false" ca="false" dt2D="false" dtr="false" t="normal">M495+M496+M497+M498+M499+M501</f>
        <v>2645.002</v>
      </c>
      <c r="N494" s="48" t="n">
        <f aca="false" ca="false" dt2D="false" dtr="false" t="normal">N495+N496+N497+N498+N499+N501</f>
        <v>0</v>
      </c>
      <c r="O494" s="49" t="n">
        <f aca="false" ca="false" dt2D="false" dtr="false" t="normal">O495+O496+O497+O498+O499+O501</f>
        <v>0</v>
      </c>
      <c r="P494" s="49" t="n">
        <f aca="false" ca="false" dt2D="false" dtr="false" t="normal">P495+P496+P497+P498+P499+P501</f>
        <v>0</v>
      </c>
      <c r="Q494" s="49" t="n">
        <f aca="false" ca="false" dt2D="false" dtr="false" t="normal">Q495+Q496+Q497+Q498+Q499+Q501</f>
        <v>0</v>
      </c>
    </row>
    <row customHeight="true" ht="15" outlineLevel="0" r="495">
      <c r="A495" s="76" t="s"/>
      <c r="B495" s="71" t="s"/>
      <c r="C495" s="47" t="s">
        <v>11</v>
      </c>
      <c r="D495" s="32" t="n"/>
      <c r="E495" s="48" t="n">
        <f aca="false" ca="false" dt2D="false" dtr="false" t="normal">F495+G495+H495+I495+J495+K495+L495+M495+N495+O495+P495+Q495</f>
        <v>27000</v>
      </c>
      <c r="F495" s="48" t="n">
        <v>0</v>
      </c>
      <c r="G495" s="48" t="n">
        <v>0</v>
      </c>
      <c r="H495" s="48" t="n">
        <v>0</v>
      </c>
      <c r="I495" s="48" t="n">
        <v>0</v>
      </c>
      <c r="J495" s="48" t="n">
        <v>27000</v>
      </c>
      <c r="K495" s="48" t="n">
        <v>0</v>
      </c>
      <c r="L495" s="48" t="n">
        <v>0</v>
      </c>
      <c r="M495" s="48" t="n">
        <v>0</v>
      </c>
      <c r="N495" s="48" t="n">
        <v>0</v>
      </c>
      <c r="O495" s="49" t="n">
        <v>0</v>
      </c>
      <c r="P495" s="49" t="n">
        <v>0</v>
      </c>
      <c r="Q495" s="49" t="n">
        <v>0</v>
      </c>
    </row>
    <row customHeight="true" ht="15" outlineLevel="0" r="496">
      <c r="A496" s="76" t="s"/>
      <c r="B496" s="71" t="s"/>
      <c r="C496" s="47" t="s">
        <v>22</v>
      </c>
      <c r="D496" s="54" t="s">
        <v>23</v>
      </c>
      <c r="E496" s="48" t="n">
        <f aca="false" ca="false" dt2D="false" dtr="false" t="normal">F496+G496+H496+I496+J496+K496+L496+M496+N496+O496+P496+Q496</f>
        <v>123843.03444</v>
      </c>
      <c r="F496" s="48" t="n">
        <v>57340</v>
      </c>
      <c r="G496" s="48" t="n">
        <v>6564.68073</v>
      </c>
      <c r="H496" s="48" t="n">
        <v>7759.04266</v>
      </c>
      <c r="I496" s="48" t="n">
        <v>3773.44877</v>
      </c>
      <c r="J496" s="48" t="n">
        <v>19315.4719</v>
      </c>
      <c r="K496" s="48" t="n">
        <v>21058.84836</v>
      </c>
      <c r="L496" s="48" t="n">
        <v>5386.54002</v>
      </c>
      <c r="M496" s="48" t="n">
        <v>2645.002</v>
      </c>
      <c r="N496" s="48" t="n">
        <v>0</v>
      </c>
      <c r="O496" s="49" t="n">
        <v>0</v>
      </c>
      <c r="P496" s="49" t="n">
        <v>0</v>
      </c>
      <c r="Q496" s="49" t="n">
        <v>0</v>
      </c>
    </row>
    <row customHeight="true" ht="15" outlineLevel="0" r="497">
      <c r="A497" s="76" t="s"/>
      <c r="B497" s="71" t="s"/>
      <c r="C497" s="47" t="s">
        <v>13</v>
      </c>
      <c r="D497" s="54" t="n"/>
      <c r="E497" s="48" t="n">
        <f aca="false" ca="false" dt2D="false" dtr="false" t="normal">F497+G497+H497+I497+J497+K497+L497+M497+N497+O497+P497+Q497</f>
        <v>0</v>
      </c>
      <c r="F497" s="48" t="n">
        <v>0</v>
      </c>
      <c r="G497" s="48" t="n">
        <v>0</v>
      </c>
      <c r="H497" s="48" t="n">
        <v>0</v>
      </c>
      <c r="I497" s="48" t="n">
        <v>0</v>
      </c>
      <c r="J497" s="48" t="n">
        <v>0</v>
      </c>
      <c r="K497" s="48" t="n">
        <v>0</v>
      </c>
      <c r="L497" s="48" t="n">
        <v>0</v>
      </c>
      <c r="M497" s="48" t="n">
        <v>0</v>
      </c>
      <c r="N497" s="48" t="n">
        <v>0</v>
      </c>
      <c r="O497" s="49" t="n">
        <v>0</v>
      </c>
      <c r="P497" s="49" t="n">
        <v>0</v>
      </c>
      <c r="Q497" s="49" t="n">
        <v>0</v>
      </c>
    </row>
    <row customHeight="true" ht="30" outlineLevel="0" r="498">
      <c r="A498" s="76" t="s"/>
      <c r="B498" s="71" t="s"/>
      <c r="C498" s="47" t="s">
        <v>14</v>
      </c>
      <c r="D498" s="54" t="n"/>
      <c r="E498" s="48" t="n">
        <f aca="false" ca="false" dt2D="false" dtr="false" t="normal">F498+G498+H498+I498+J498+K498+L498+M498+N498+O498+P498+Q498</f>
        <v>0</v>
      </c>
      <c r="F498" s="48" t="n">
        <v>0</v>
      </c>
      <c r="G498" s="48" t="n">
        <v>0</v>
      </c>
      <c r="H498" s="48" t="n">
        <v>0</v>
      </c>
      <c r="I498" s="48" t="n">
        <v>0</v>
      </c>
      <c r="J498" s="48" t="n">
        <v>0</v>
      </c>
      <c r="K498" s="48" t="n">
        <v>0</v>
      </c>
      <c r="L498" s="48" t="n">
        <v>0</v>
      </c>
      <c r="M498" s="48" t="n">
        <v>0</v>
      </c>
      <c r="N498" s="48" t="n">
        <v>0</v>
      </c>
      <c r="O498" s="49" t="n">
        <v>0</v>
      </c>
      <c r="P498" s="49" t="n">
        <v>0</v>
      </c>
      <c r="Q498" s="49" t="n">
        <v>0</v>
      </c>
    </row>
    <row customHeight="true" ht="15" outlineLevel="0" r="499">
      <c r="A499" s="76" t="s"/>
      <c r="B499" s="71" t="s"/>
      <c r="C499" s="47" t="s">
        <v>17</v>
      </c>
      <c r="D499" s="54" t="n"/>
      <c r="E499" s="48" t="n">
        <f aca="false" ca="false" dt2D="false" dtr="false" t="normal">F499+G499+H499+I499+J499+K499+L499+M499+N499+O499+P499+Q499</f>
        <v>0</v>
      </c>
      <c r="F499" s="48" t="n">
        <v>0</v>
      </c>
      <c r="G499" s="48" t="n">
        <v>0</v>
      </c>
      <c r="H499" s="48" t="n">
        <v>0</v>
      </c>
      <c r="I499" s="48" t="n">
        <v>0</v>
      </c>
      <c r="J499" s="48" t="n">
        <v>0</v>
      </c>
      <c r="K499" s="48" t="n">
        <v>0</v>
      </c>
      <c r="L499" s="48" t="n">
        <v>0</v>
      </c>
      <c r="M499" s="48" t="n">
        <v>0</v>
      </c>
      <c r="N499" s="48" t="n">
        <v>0</v>
      </c>
      <c r="O499" s="49" t="n">
        <v>0</v>
      </c>
      <c r="P499" s="49" t="n">
        <v>0</v>
      </c>
      <c r="Q499" s="49" t="n">
        <v>0</v>
      </c>
    </row>
    <row customHeight="true" ht="30" outlineLevel="0" r="500">
      <c r="A500" s="76" t="s"/>
      <c r="B500" s="71" t="s"/>
      <c r="C500" s="47" t="s">
        <v>18</v>
      </c>
      <c r="D500" s="54" t="n"/>
      <c r="E500" s="48" t="n">
        <f aca="false" ca="false" dt2D="false" dtr="false" t="normal">F500+G500+H500+I500+J500+K500+L500+M500+N500+O500+P500+Q500</f>
        <v>0</v>
      </c>
      <c r="F500" s="48" t="n">
        <v>0</v>
      </c>
      <c r="G500" s="48" t="n">
        <v>0</v>
      </c>
      <c r="H500" s="48" t="n">
        <v>0</v>
      </c>
      <c r="I500" s="48" t="n">
        <v>0</v>
      </c>
      <c r="J500" s="48" t="n">
        <v>0</v>
      </c>
      <c r="K500" s="48" t="n">
        <v>0</v>
      </c>
      <c r="L500" s="48" t="n">
        <v>0</v>
      </c>
      <c r="M500" s="48" t="n">
        <v>0</v>
      </c>
      <c r="N500" s="48" t="n">
        <v>0</v>
      </c>
      <c r="O500" s="49" t="n">
        <v>0</v>
      </c>
      <c r="P500" s="49" t="n">
        <v>0</v>
      </c>
      <c r="Q500" s="49" t="n">
        <v>0</v>
      </c>
    </row>
    <row customHeight="true" ht="30" outlineLevel="0" r="501">
      <c r="A501" s="29" t="s"/>
      <c r="B501" s="75" t="s"/>
      <c r="C501" s="47" t="s">
        <v>24</v>
      </c>
      <c r="D501" s="54" t="n"/>
      <c r="E501" s="48" t="n">
        <f aca="false" ca="false" dt2D="false" dtr="false" t="normal">F501+G501+H501+I501+J501+K501+L501+M501+N501+O501+P501+Q501</f>
        <v>0</v>
      </c>
      <c r="F501" s="48" t="n">
        <v>0</v>
      </c>
      <c r="G501" s="48" t="n">
        <v>0</v>
      </c>
      <c r="H501" s="48" t="n">
        <v>0</v>
      </c>
      <c r="I501" s="48" t="n">
        <v>0</v>
      </c>
      <c r="J501" s="48" t="n">
        <v>0</v>
      </c>
      <c r="K501" s="48" t="n">
        <v>0</v>
      </c>
      <c r="L501" s="48" t="n">
        <v>0</v>
      </c>
      <c r="M501" s="48" t="n">
        <v>0</v>
      </c>
      <c r="N501" s="48" t="n">
        <v>0</v>
      </c>
      <c r="O501" s="49" t="n">
        <v>0</v>
      </c>
      <c r="P501" s="49" t="n">
        <v>0</v>
      </c>
      <c r="Q501" s="49" t="n">
        <v>0</v>
      </c>
    </row>
    <row customHeight="true" ht="15" outlineLevel="0" r="502">
      <c r="A502" s="24" t="s">
        <v>146</v>
      </c>
      <c r="B502" s="68" t="s">
        <v>147</v>
      </c>
      <c r="C502" s="47" t="s">
        <v>10</v>
      </c>
      <c r="D502" s="32" t="n"/>
      <c r="E502" s="48" t="n">
        <f aca="false" ca="false" dt2D="false" dtr="false" t="normal">F502+G502+H502+I502+J502+K502+L502+M502+N502+O502+P502+Q502</f>
        <v>673806.34759</v>
      </c>
      <c r="F502" s="48" t="n">
        <f aca="false" ca="false" dt2D="false" dtr="false" t="normal">F503+F504+F505+F506+F507+F509</f>
        <v>0</v>
      </c>
      <c r="G502" s="48" t="n">
        <f aca="false" ca="false" dt2D="false" dtr="false" t="normal">G503+G504+G505+G506+G507+G509</f>
        <v>13290</v>
      </c>
      <c r="H502" s="48" t="n">
        <f aca="false" ca="false" dt2D="false" dtr="false" t="normal">H503+H504+H505+H506+H507+H509</f>
        <v>10846.71147</v>
      </c>
      <c r="I502" s="48" t="n">
        <f aca="false" ca="false" dt2D="false" dtr="false" t="normal">I503+I504+I505+I506+I507+I509</f>
        <v>17890.2041</v>
      </c>
      <c r="J502" s="48" t="n">
        <f aca="false" ca="false" dt2D="false" dtr="false" t="normal">J503+J504+J505+J506+J507+J509</f>
        <v>14230.10177</v>
      </c>
      <c r="K502" s="48" t="n">
        <f aca="false" ca="false" dt2D="false" dtr="false" t="normal">K503+K504+K505+K506+K507+K509</f>
        <v>19514.66</v>
      </c>
      <c r="L502" s="48" t="n">
        <f aca="false" ca="false" dt2D="false" dtr="false" t="normal">L503+L504+L505+L506+L507+L509</f>
        <v>35963.45389</v>
      </c>
      <c r="M502" s="48" t="n">
        <f aca="false" ca="false" dt2D="false" dtr="false" t="normal">M503+M504+M505+M506+M507+M509</f>
        <v>9245.82348</v>
      </c>
      <c r="N502" s="48" t="n">
        <f aca="false" ca="false" dt2D="false" dtr="false" t="normal">N503+N504+N505+N506+N507+N509</f>
        <v>1406.7433</v>
      </c>
      <c r="O502" s="49" t="n">
        <f aca="false" ca="false" dt2D="false" dtr="false" t="normal">O503+O504+O505+O506+O507+O509</f>
        <v>223066.39986</v>
      </c>
      <c r="P502" s="49" t="n">
        <f aca="false" ca="false" dt2D="false" dtr="false" t="normal">P503+P504+P505+P506+P507+P509</f>
        <v>195285.84986</v>
      </c>
      <c r="Q502" s="49" t="n">
        <f aca="false" ca="false" dt2D="false" dtr="false" t="normal">Q503+Q504+Q505+Q506+Q507+Q509</f>
        <v>133066.39986</v>
      </c>
    </row>
    <row customHeight="true" ht="15" outlineLevel="0" r="503">
      <c r="A503" s="76" t="s"/>
      <c r="B503" s="71" t="s"/>
      <c r="C503" s="47" t="s">
        <v>11</v>
      </c>
      <c r="D503" s="32" t="n"/>
      <c r="E503" s="48" t="n">
        <f aca="false" ca="false" dt2D="false" dtr="false" t="normal">F503+G503+H503+I503+J503+K503+L503+M503+N503+O503+P503+Q503</f>
        <v>0</v>
      </c>
      <c r="F503" s="48" t="n">
        <f aca="false" ca="false" dt2D="false" dtr="false" t="normal">F511+F519</f>
        <v>0</v>
      </c>
      <c r="G503" s="48" t="n">
        <f aca="false" ca="false" dt2D="false" dtr="false" t="normal">G511+G519</f>
        <v>0</v>
      </c>
      <c r="H503" s="48" t="n">
        <f aca="false" ca="false" dt2D="false" dtr="false" t="normal">H511+H519</f>
        <v>0</v>
      </c>
      <c r="I503" s="48" t="n">
        <v>0</v>
      </c>
      <c r="J503" s="48" t="n">
        <v>0</v>
      </c>
      <c r="K503" s="48" t="n">
        <v>0</v>
      </c>
      <c r="L503" s="48" t="n">
        <v>0</v>
      </c>
      <c r="M503" s="48" t="n">
        <v>0</v>
      </c>
      <c r="N503" s="48" t="n">
        <v>0</v>
      </c>
      <c r="O503" s="49" t="n">
        <v>0</v>
      </c>
      <c r="P503" s="49" t="n">
        <v>0</v>
      </c>
      <c r="Q503" s="49" t="n">
        <v>0</v>
      </c>
    </row>
    <row customHeight="true" ht="15" outlineLevel="0" r="504">
      <c r="A504" s="76" t="s"/>
      <c r="B504" s="71" t="s"/>
      <c r="C504" s="47" t="s">
        <v>22</v>
      </c>
      <c r="D504" s="54" t="s">
        <v>23</v>
      </c>
      <c r="E504" s="48" t="n">
        <f aca="false" ca="false" dt2D="false" dtr="false" t="normal">F504+G504+H504+I504+J504+K504+L504+M504+N504+O504+P504+Q504</f>
        <v>673806.34759</v>
      </c>
      <c r="F504" s="48" t="n">
        <f aca="false" ca="false" dt2D="false" dtr="false" t="normal">F512+F520</f>
        <v>0</v>
      </c>
      <c r="G504" s="48" t="n">
        <f aca="false" ca="false" dt2D="false" dtr="false" t="normal">G512+G520</f>
        <v>13290</v>
      </c>
      <c r="H504" s="48" t="n">
        <f aca="false" ca="false" dt2D="false" dtr="false" t="normal">H512+H520</f>
        <v>10846.71147</v>
      </c>
      <c r="I504" s="48" t="n">
        <f aca="false" ca="false" dt2D="false" dtr="false" t="normal">I512+I520</f>
        <v>17890.2041</v>
      </c>
      <c r="J504" s="48" t="n">
        <f aca="false" ca="false" dt2D="false" dtr="false" t="normal">J512+J520</f>
        <v>14230.10177</v>
      </c>
      <c r="K504" s="48" t="n">
        <f aca="false" ca="false" dt2D="false" dtr="false" t="normal">K512+K520</f>
        <v>19514.66</v>
      </c>
      <c r="L504" s="48" t="n">
        <f aca="false" ca="false" dt2D="false" dtr="false" t="normal">L512+L520</f>
        <v>35963.45389</v>
      </c>
      <c r="M504" s="48" t="n">
        <f aca="false" ca="false" dt2D="false" dtr="false" t="normal">M512+M520</f>
        <v>9245.82348</v>
      </c>
      <c r="N504" s="48" t="n">
        <f aca="false" ca="false" dt2D="false" dtr="false" t="normal">N512+N520</f>
        <v>1406.7433</v>
      </c>
      <c r="O504" s="49" t="n">
        <f aca="false" ca="false" dt2D="false" dtr="false" t="normal">O512+O520</f>
        <v>223066.39986</v>
      </c>
      <c r="P504" s="49" t="n">
        <f aca="false" ca="false" dt2D="false" dtr="false" t="normal">P512+P520</f>
        <v>195285.84986</v>
      </c>
      <c r="Q504" s="49" t="n">
        <f aca="false" ca="false" dt2D="false" dtr="false" t="normal">Q512+Q520</f>
        <v>133066.39986</v>
      </c>
      <c r="S504" s="100" t="n"/>
    </row>
    <row customHeight="true" ht="15" outlineLevel="0" r="505">
      <c r="A505" s="76" t="s"/>
      <c r="B505" s="71" t="s"/>
      <c r="C505" s="47" t="s">
        <v>13</v>
      </c>
      <c r="D505" s="54" t="n"/>
      <c r="E505" s="48" t="n">
        <f aca="false" ca="false" dt2D="false" dtr="false" t="normal">F505+G505+H505+I505+J505+K505+L505+M505+N505+O505+P505+Q505</f>
        <v>0</v>
      </c>
      <c r="F505" s="48" t="n">
        <f aca="false" ca="false" dt2D="false" dtr="false" t="normal">F513+F521</f>
        <v>0</v>
      </c>
      <c r="G505" s="48" t="n">
        <f aca="false" ca="false" dt2D="false" dtr="false" t="normal">G513+G521</f>
        <v>0</v>
      </c>
      <c r="H505" s="48" t="n">
        <f aca="false" ca="false" dt2D="false" dtr="false" t="normal">H513+H521</f>
        <v>0</v>
      </c>
      <c r="I505" s="48" t="n">
        <f aca="false" ca="false" dt2D="false" dtr="false" t="normal">I513+I521</f>
        <v>0</v>
      </c>
      <c r="J505" s="48" t="n">
        <f aca="false" ca="false" dt2D="false" dtr="false" t="normal">J513+J521</f>
        <v>0</v>
      </c>
      <c r="K505" s="48" t="n">
        <f aca="false" ca="false" dt2D="false" dtr="false" t="normal">K513+K521</f>
        <v>0</v>
      </c>
      <c r="L505" s="48" t="n">
        <f aca="false" ca="false" dt2D="false" dtr="false" t="normal">L513+L521</f>
        <v>0</v>
      </c>
      <c r="M505" s="48" t="n">
        <f aca="false" ca="false" dt2D="false" dtr="false" t="normal">M513+M521</f>
        <v>0</v>
      </c>
      <c r="N505" s="48" t="n">
        <f aca="false" ca="false" dt2D="false" dtr="false" t="normal">N513+N521</f>
        <v>0</v>
      </c>
      <c r="O505" s="49" t="n">
        <f aca="false" ca="false" dt2D="false" dtr="false" t="normal">O513+O521</f>
        <v>0</v>
      </c>
      <c r="P505" s="49" t="n">
        <f aca="false" ca="false" dt2D="false" dtr="false" t="normal">P513+P521</f>
        <v>0</v>
      </c>
      <c r="Q505" s="49" t="n">
        <f aca="false" ca="false" dt2D="false" dtr="false" t="normal">Q513+Q521</f>
        <v>0</v>
      </c>
    </row>
    <row customHeight="true" ht="30" outlineLevel="0" r="506">
      <c r="A506" s="76" t="s"/>
      <c r="B506" s="71" t="s"/>
      <c r="C506" s="47" t="s">
        <v>14</v>
      </c>
      <c r="D506" s="54" t="n"/>
      <c r="E506" s="48" t="n">
        <f aca="false" ca="false" dt2D="false" dtr="false" t="normal">F506+G506+H506+I506+J506+K506+L506+M506+N506+O506+P506+Q506</f>
        <v>0</v>
      </c>
      <c r="F506" s="48" t="n">
        <f aca="false" ca="false" dt2D="false" dtr="false" t="normal">F514+F522</f>
        <v>0</v>
      </c>
      <c r="G506" s="48" t="n">
        <f aca="false" ca="false" dt2D="false" dtr="false" t="normal">G514+G522</f>
        <v>0</v>
      </c>
      <c r="H506" s="48" t="n">
        <f aca="false" ca="false" dt2D="false" dtr="false" t="normal">H514+H522</f>
        <v>0</v>
      </c>
      <c r="I506" s="48" t="n">
        <f aca="false" ca="false" dt2D="false" dtr="false" t="normal">I514+I522</f>
        <v>0</v>
      </c>
      <c r="J506" s="48" t="n">
        <f aca="false" ca="false" dt2D="false" dtr="false" t="normal">J514+J522</f>
        <v>0</v>
      </c>
      <c r="K506" s="48" t="n">
        <f aca="false" ca="false" dt2D="false" dtr="false" t="normal">K514+K522</f>
        <v>0</v>
      </c>
      <c r="L506" s="48" t="n">
        <f aca="false" ca="false" dt2D="false" dtr="false" t="normal">L514+L522</f>
        <v>0</v>
      </c>
      <c r="M506" s="48" t="n">
        <f aca="false" ca="false" dt2D="false" dtr="false" t="normal">M514+M522</f>
        <v>0</v>
      </c>
      <c r="N506" s="48" t="n">
        <f aca="false" ca="false" dt2D="false" dtr="false" t="normal">N514+N522</f>
        <v>0</v>
      </c>
      <c r="O506" s="49" t="n">
        <f aca="false" ca="false" dt2D="false" dtr="false" t="normal">O514+O522</f>
        <v>0</v>
      </c>
      <c r="P506" s="49" t="n">
        <f aca="false" ca="false" dt2D="false" dtr="false" t="normal">P514+P522</f>
        <v>0</v>
      </c>
      <c r="Q506" s="49" t="n">
        <f aca="false" ca="false" dt2D="false" dtr="false" t="normal">Q514+Q522</f>
        <v>0</v>
      </c>
    </row>
    <row customHeight="true" ht="15" outlineLevel="0" r="507">
      <c r="A507" s="76" t="s"/>
      <c r="B507" s="71" t="s"/>
      <c r="C507" s="47" t="s">
        <v>17</v>
      </c>
      <c r="D507" s="54" t="n"/>
      <c r="E507" s="48" t="n">
        <f aca="false" ca="false" dt2D="false" dtr="false" t="normal">F507+G507+H507+I507+J507+K507+L507+M507+N507+O507+P507+Q507</f>
        <v>0</v>
      </c>
      <c r="F507" s="48" t="n">
        <f aca="false" ca="false" dt2D="false" dtr="false" t="normal">F515+F523</f>
        <v>0</v>
      </c>
      <c r="G507" s="48" t="n">
        <f aca="false" ca="false" dt2D="false" dtr="false" t="normal">G515+G523</f>
        <v>0</v>
      </c>
      <c r="H507" s="48" t="n">
        <f aca="false" ca="false" dt2D="false" dtr="false" t="normal">H515+H523</f>
        <v>0</v>
      </c>
      <c r="I507" s="48" t="n">
        <f aca="false" ca="false" dt2D="false" dtr="false" t="normal">I515+I523</f>
        <v>0</v>
      </c>
      <c r="J507" s="48" t="n">
        <f aca="false" ca="false" dt2D="false" dtr="false" t="normal">J515+J523</f>
        <v>0</v>
      </c>
      <c r="K507" s="48" t="n">
        <f aca="false" ca="false" dt2D="false" dtr="false" t="normal">K515+K523</f>
        <v>0</v>
      </c>
      <c r="L507" s="48" t="n">
        <f aca="false" ca="false" dt2D="false" dtr="false" t="normal">L515+L523</f>
        <v>0</v>
      </c>
      <c r="M507" s="48" t="n">
        <f aca="false" ca="false" dt2D="false" dtr="false" t="normal">M515+M523</f>
        <v>0</v>
      </c>
      <c r="N507" s="48" t="n">
        <f aca="false" ca="false" dt2D="false" dtr="false" t="normal">N515+N523</f>
        <v>0</v>
      </c>
      <c r="O507" s="49" t="n">
        <f aca="false" ca="false" dt2D="false" dtr="false" t="normal">O515+O523</f>
        <v>0</v>
      </c>
      <c r="P507" s="49" t="n">
        <f aca="false" ca="false" dt2D="false" dtr="false" t="normal">P515+P523</f>
        <v>0</v>
      </c>
      <c r="Q507" s="49" t="n">
        <f aca="false" ca="false" dt2D="false" dtr="false" t="normal">Q515+Q523</f>
        <v>0</v>
      </c>
    </row>
    <row customHeight="true" ht="30" outlineLevel="0" r="508">
      <c r="A508" s="76" t="s"/>
      <c r="B508" s="71" t="s"/>
      <c r="C508" s="47" t="s">
        <v>18</v>
      </c>
      <c r="D508" s="54" t="n"/>
      <c r="E508" s="48" t="n">
        <f aca="false" ca="false" dt2D="false" dtr="false" t="normal">F508+G508+H508+I508+J508+K508+L508+M508+N508+O508+P508+Q508</f>
        <v>0</v>
      </c>
      <c r="F508" s="48" t="n">
        <f aca="false" ca="false" dt2D="false" dtr="false" t="normal">F516+F524</f>
        <v>0</v>
      </c>
      <c r="G508" s="48" t="n">
        <f aca="false" ca="false" dt2D="false" dtr="false" t="normal">G516+G524</f>
        <v>0</v>
      </c>
      <c r="H508" s="48" t="n">
        <f aca="false" ca="false" dt2D="false" dtr="false" t="normal">H516+H524</f>
        <v>0</v>
      </c>
      <c r="I508" s="48" t="n">
        <f aca="false" ca="false" dt2D="false" dtr="false" t="normal">I516+I524</f>
        <v>0</v>
      </c>
      <c r="J508" s="48" t="n">
        <f aca="false" ca="false" dt2D="false" dtr="false" t="normal">J516+J524</f>
        <v>0</v>
      </c>
      <c r="K508" s="48" t="n">
        <f aca="false" ca="false" dt2D="false" dtr="false" t="normal">K516+K524</f>
        <v>0</v>
      </c>
      <c r="L508" s="48" t="n">
        <f aca="false" ca="false" dt2D="false" dtr="false" t="normal">L516+L524</f>
        <v>0</v>
      </c>
      <c r="M508" s="48" t="n">
        <f aca="false" ca="false" dt2D="false" dtr="false" t="normal">M516+M524</f>
        <v>0</v>
      </c>
      <c r="N508" s="48" t="n">
        <f aca="false" ca="false" dt2D="false" dtr="false" t="normal">N516+N524</f>
        <v>0</v>
      </c>
      <c r="O508" s="49" t="n">
        <f aca="false" ca="false" dt2D="false" dtr="false" t="normal">O516+O524</f>
        <v>0</v>
      </c>
      <c r="P508" s="49" t="n">
        <f aca="false" ca="false" dt2D="false" dtr="false" t="normal">P516+P524</f>
        <v>0</v>
      </c>
      <c r="Q508" s="49" t="n">
        <f aca="false" ca="false" dt2D="false" dtr="false" t="normal">Q516+Q524</f>
        <v>0</v>
      </c>
    </row>
    <row customHeight="true" ht="30" outlineLevel="0" r="509">
      <c r="A509" s="29" t="s"/>
      <c r="B509" s="75" t="s"/>
      <c r="C509" s="47" t="s">
        <v>24</v>
      </c>
      <c r="D509" s="54" t="n"/>
      <c r="E509" s="48" t="n">
        <f aca="false" ca="false" dt2D="false" dtr="false" t="normal">F509+G509+H509+I509+J509+K509+L509+M509+N509+O509+P509+Q509</f>
        <v>0</v>
      </c>
      <c r="F509" s="48" t="n">
        <f aca="false" ca="false" dt2D="false" dtr="false" t="normal">F517+F525</f>
        <v>0</v>
      </c>
      <c r="G509" s="48" t="n">
        <f aca="false" ca="false" dt2D="false" dtr="false" t="normal">G517+G525</f>
        <v>0</v>
      </c>
      <c r="H509" s="48" t="n">
        <f aca="false" ca="false" dt2D="false" dtr="false" t="normal">H517+H525</f>
        <v>0</v>
      </c>
      <c r="I509" s="48" t="n">
        <f aca="false" ca="false" dt2D="false" dtr="false" t="normal">I517+I525</f>
        <v>0</v>
      </c>
      <c r="J509" s="48" t="n">
        <f aca="false" ca="false" dt2D="false" dtr="false" t="normal">J517+J525</f>
        <v>0</v>
      </c>
      <c r="K509" s="48" t="n">
        <f aca="false" ca="false" dt2D="false" dtr="false" t="normal">K517+K525</f>
        <v>0</v>
      </c>
      <c r="L509" s="48" t="n">
        <f aca="false" ca="false" dt2D="false" dtr="false" t="normal">L517+L525</f>
        <v>0</v>
      </c>
      <c r="M509" s="48" t="n">
        <f aca="false" ca="false" dt2D="false" dtr="false" t="normal">M517+M525</f>
        <v>0</v>
      </c>
      <c r="N509" s="48" t="n">
        <f aca="false" ca="false" dt2D="false" dtr="false" t="normal">N517+N525</f>
        <v>0</v>
      </c>
      <c r="O509" s="49" t="n">
        <f aca="false" ca="false" dt2D="false" dtr="false" t="normal">O517+O525</f>
        <v>0</v>
      </c>
      <c r="P509" s="49" t="n">
        <f aca="false" ca="false" dt2D="false" dtr="false" t="normal">P517+P525</f>
        <v>0</v>
      </c>
      <c r="Q509" s="49" t="n">
        <f aca="false" ca="false" dt2D="false" dtr="false" t="normal">Q517+Q525</f>
        <v>0</v>
      </c>
    </row>
    <row customHeight="true" ht="15" outlineLevel="0" r="510">
      <c r="A510" s="24" t="s">
        <v>148</v>
      </c>
      <c r="B510" s="68" t="s">
        <v>149</v>
      </c>
      <c r="C510" s="47" t="s">
        <v>10</v>
      </c>
      <c r="D510" s="32" t="n"/>
      <c r="E510" s="48" t="n">
        <f aca="false" ca="false" dt2D="false" dtr="false" t="normal">F510+G510+H510+I510+J510+K510+L510+M510+N510+O510+P510+Q510</f>
        <v>0</v>
      </c>
      <c r="F510" s="48" t="n">
        <f aca="false" ca="false" dt2D="false" dtr="false" t="normal">F511+F512+F513+F514+F515+F517</f>
        <v>0</v>
      </c>
      <c r="G510" s="48" t="n">
        <f aca="false" ca="false" dt2D="false" dtr="false" t="normal">G511+G512+G513+G514+G515+G517</f>
        <v>0</v>
      </c>
      <c r="H510" s="48" t="n">
        <f aca="false" ca="false" dt2D="false" dtr="false" t="normal">H511+H512+H513+H514+H515+H517</f>
        <v>0</v>
      </c>
      <c r="I510" s="48" t="n">
        <f aca="false" ca="false" dt2D="false" dtr="false" t="normal">I511+I512+I513+I514+I515+I517</f>
        <v>0</v>
      </c>
      <c r="J510" s="48" t="n">
        <f aca="false" ca="false" dt2D="false" dtr="false" t="normal">J511+J512+J513+J514+J515+J517</f>
        <v>0</v>
      </c>
      <c r="K510" s="48" t="n">
        <f aca="false" ca="false" dt2D="false" dtr="false" t="normal">K511+K512+K513+K514+K515+K517</f>
        <v>0</v>
      </c>
      <c r="L510" s="48" t="n">
        <f aca="false" ca="false" dt2D="false" dtr="false" t="normal">L511+L512+L513+L514+L515+L517</f>
        <v>0</v>
      </c>
      <c r="M510" s="48" t="n">
        <f aca="false" ca="false" dt2D="false" dtr="false" t="normal">M511+M512+M513+M514+M515+M517</f>
        <v>0</v>
      </c>
      <c r="N510" s="48" t="n">
        <f aca="false" ca="false" dt2D="false" dtr="false" t="normal">N511+N512+N513+N514+N515+N517</f>
        <v>0</v>
      </c>
      <c r="O510" s="49" t="n">
        <f aca="false" ca="false" dt2D="false" dtr="false" t="normal">O511+O512+O513+O514+O515+O517</f>
        <v>0</v>
      </c>
      <c r="P510" s="49" t="n">
        <f aca="false" ca="false" dt2D="false" dtr="false" t="normal">P511+P512+P513+P514+P515+P517</f>
        <v>0</v>
      </c>
      <c r="Q510" s="49" t="n">
        <f aca="false" ca="false" dt2D="false" dtr="false" t="normal">Q511+Q512+Q513+Q514+Q515+Q517</f>
        <v>0</v>
      </c>
    </row>
    <row customHeight="true" ht="15" outlineLevel="0" r="511">
      <c r="A511" s="76" t="s"/>
      <c r="B511" s="71" t="s"/>
      <c r="C511" s="47" t="s">
        <v>11</v>
      </c>
      <c r="D511" s="32" t="n"/>
      <c r="E511" s="48" t="n">
        <f aca="false" ca="false" dt2D="false" dtr="false" t="normal">F511+G511+H511+I511+J511+K511+L511+M511+N511+O511+P511+Q511</f>
        <v>0</v>
      </c>
      <c r="F511" s="48" t="n">
        <v>0</v>
      </c>
      <c r="G511" s="48" t="n">
        <v>0</v>
      </c>
      <c r="H511" s="48" t="n">
        <v>0</v>
      </c>
      <c r="I511" s="48" t="n">
        <v>0</v>
      </c>
      <c r="J511" s="48" t="n">
        <v>0</v>
      </c>
      <c r="K511" s="48" t="n">
        <v>0</v>
      </c>
      <c r="L511" s="48" t="n">
        <v>0</v>
      </c>
      <c r="M511" s="48" t="n">
        <v>0</v>
      </c>
      <c r="N511" s="48" t="n">
        <v>0</v>
      </c>
      <c r="O511" s="49" t="n">
        <v>0</v>
      </c>
      <c r="P511" s="49" t="n">
        <v>0</v>
      </c>
      <c r="Q511" s="49" t="n">
        <v>0</v>
      </c>
    </row>
    <row customHeight="true" ht="15" outlineLevel="0" r="512">
      <c r="A512" s="76" t="s"/>
      <c r="B512" s="71" t="s"/>
      <c r="C512" s="47" t="s">
        <v>22</v>
      </c>
      <c r="D512" s="54" t="n"/>
      <c r="E512" s="48" t="n">
        <f aca="false" ca="false" dt2D="false" dtr="false" t="normal">F512+G512+H512+I512+J512+K512+L512+M512+N512+O512+P512+Q512</f>
        <v>0</v>
      </c>
      <c r="F512" s="48" t="n">
        <v>0</v>
      </c>
      <c r="G512" s="48" t="n">
        <v>0</v>
      </c>
      <c r="H512" s="48" t="n">
        <v>0</v>
      </c>
      <c r="I512" s="48" t="n">
        <v>0</v>
      </c>
      <c r="J512" s="48" t="n">
        <v>0</v>
      </c>
      <c r="K512" s="48" t="n">
        <v>0</v>
      </c>
      <c r="L512" s="48" t="n">
        <v>0</v>
      </c>
      <c r="M512" s="48" t="n">
        <v>0</v>
      </c>
      <c r="N512" s="48" t="n">
        <v>0</v>
      </c>
      <c r="O512" s="49" t="n">
        <v>0</v>
      </c>
      <c r="P512" s="49" t="n">
        <v>0</v>
      </c>
      <c r="Q512" s="49" t="n">
        <v>0</v>
      </c>
    </row>
    <row customHeight="true" ht="15" outlineLevel="0" r="513">
      <c r="A513" s="76" t="s"/>
      <c r="B513" s="71" t="s"/>
      <c r="C513" s="47" t="s">
        <v>13</v>
      </c>
      <c r="D513" s="54" t="n"/>
      <c r="E513" s="48" t="n">
        <f aca="false" ca="false" dt2D="false" dtr="false" t="normal">F513+G513+H513+I513+J513+K513+L513+M513+N513+O513+P513+Q513</f>
        <v>0</v>
      </c>
      <c r="F513" s="48" t="n">
        <v>0</v>
      </c>
      <c r="G513" s="48" t="n">
        <v>0</v>
      </c>
      <c r="H513" s="48" t="n">
        <v>0</v>
      </c>
      <c r="I513" s="48" t="n">
        <v>0</v>
      </c>
      <c r="J513" s="48" t="n">
        <v>0</v>
      </c>
      <c r="K513" s="48" t="n">
        <v>0</v>
      </c>
      <c r="L513" s="48" t="n">
        <v>0</v>
      </c>
      <c r="M513" s="48" t="n">
        <v>0</v>
      </c>
      <c r="N513" s="48" t="n">
        <v>0</v>
      </c>
      <c r="O513" s="49" t="n">
        <v>0</v>
      </c>
      <c r="P513" s="49" t="n">
        <v>0</v>
      </c>
      <c r="Q513" s="49" t="n">
        <v>0</v>
      </c>
    </row>
    <row customHeight="true" ht="30" outlineLevel="0" r="514">
      <c r="A514" s="76" t="s"/>
      <c r="B514" s="71" t="s"/>
      <c r="C514" s="47" t="s">
        <v>14</v>
      </c>
      <c r="D514" s="54" t="n"/>
      <c r="E514" s="48" t="n">
        <f aca="false" ca="false" dt2D="false" dtr="false" t="normal">F514+G514+H514+I514+J514+K514+L514+M514+N514+O514+P514+Q514</f>
        <v>0</v>
      </c>
      <c r="F514" s="48" t="n">
        <v>0</v>
      </c>
      <c r="G514" s="48" t="n">
        <v>0</v>
      </c>
      <c r="H514" s="48" t="n">
        <v>0</v>
      </c>
      <c r="I514" s="48" t="n">
        <v>0</v>
      </c>
      <c r="J514" s="48" t="n">
        <v>0</v>
      </c>
      <c r="K514" s="48" t="n">
        <v>0</v>
      </c>
      <c r="L514" s="48" t="n">
        <v>0</v>
      </c>
      <c r="M514" s="48" t="n">
        <v>0</v>
      </c>
      <c r="N514" s="48" t="n">
        <v>0</v>
      </c>
      <c r="O514" s="49" t="n">
        <v>0</v>
      </c>
      <c r="P514" s="49" t="n">
        <v>0</v>
      </c>
      <c r="Q514" s="49" t="n">
        <v>0</v>
      </c>
    </row>
    <row customHeight="true" ht="15" outlineLevel="0" r="515">
      <c r="A515" s="76" t="s"/>
      <c r="B515" s="71" t="s"/>
      <c r="C515" s="47" t="s">
        <v>17</v>
      </c>
      <c r="D515" s="54" t="n"/>
      <c r="E515" s="48" t="n">
        <f aca="false" ca="false" dt2D="false" dtr="false" t="normal">F515+G515+H515+I515+J515+K515+L515+M515+N515+O515+P515+Q515</f>
        <v>0</v>
      </c>
      <c r="F515" s="48" t="n">
        <v>0</v>
      </c>
      <c r="G515" s="48" t="n">
        <v>0</v>
      </c>
      <c r="H515" s="48" t="n">
        <v>0</v>
      </c>
      <c r="I515" s="48" t="n">
        <v>0</v>
      </c>
      <c r="J515" s="48" t="n">
        <v>0</v>
      </c>
      <c r="K515" s="48" t="n">
        <v>0</v>
      </c>
      <c r="L515" s="48" t="n">
        <v>0</v>
      </c>
      <c r="M515" s="48" t="n">
        <v>0</v>
      </c>
      <c r="N515" s="48" t="n">
        <v>0</v>
      </c>
      <c r="O515" s="49" t="n">
        <v>0</v>
      </c>
      <c r="P515" s="49" t="n">
        <v>0</v>
      </c>
      <c r="Q515" s="49" t="n">
        <v>0</v>
      </c>
    </row>
    <row customHeight="true" ht="30" outlineLevel="0" r="516">
      <c r="A516" s="76" t="s"/>
      <c r="B516" s="71" t="s"/>
      <c r="C516" s="47" t="s">
        <v>18</v>
      </c>
      <c r="D516" s="54" t="n"/>
      <c r="E516" s="48" t="n">
        <f aca="false" ca="false" dt2D="false" dtr="false" t="normal">F516+G516+H516+I516+J516+K516+L516+M516+N516+O516+P516+Q516</f>
        <v>0</v>
      </c>
      <c r="F516" s="48" t="n">
        <v>0</v>
      </c>
      <c r="G516" s="48" t="n">
        <v>0</v>
      </c>
      <c r="H516" s="48" t="n">
        <v>0</v>
      </c>
      <c r="I516" s="48" t="n">
        <v>0</v>
      </c>
      <c r="J516" s="48" t="n">
        <v>0</v>
      </c>
      <c r="K516" s="48" t="n">
        <v>0</v>
      </c>
      <c r="L516" s="48" t="n">
        <v>0</v>
      </c>
      <c r="M516" s="48" t="n">
        <v>0</v>
      </c>
      <c r="N516" s="48" t="n">
        <v>0</v>
      </c>
      <c r="O516" s="49" t="n">
        <v>0</v>
      </c>
      <c r="P516" s="49" t="n">
        <v>0</v>
      </c>
      <c r="Q516" s="49" t="n">
        <v>0</v>
      </c>
    </row>
    <row customHeight="true" ht="30" outlineLevel="0" r="517">
      <c r="A517" s="29" t="s"/>
      <c r="B517" s="75" t="s"/>
      <c r="C517" s="47" t="s">
        <v>24</v>
      </c>
      <c r="D517" s="54" t="n"/>
      <c r="E517" s="48" t="n">
        <f aca="false" ca="false" dt2D="false" dtr="false" t="normal">F517+G517+H517+I517+J517+K517+L517+M517+N517+O517+P517+Q517</f>
        <v>0</v>
      </c>
      <c r="F517" s="48" t="n">
        <v>0</v>
      </c>
      <c r="G517" s="48" t="n">
        <v>0</v>
      </c>
      <c r="H517" s="48" t="n">
        <v>0</v>
      </c>
      <c r="I517" s="48" t="n">
        <v>0</v>
      </c>
      <c r="J517" s="48" t="n">
        <v>0</v>
      </c>
      <c r="K517" s="48" t="n">
        <v>0</v>
      </c>
      <c r="L517" s="48" t="n">
        <v>0</v>
      </c>
      <c r="M517" s="48" t="n">
        <v>0</v>
      </c>
      <c r="N517" s="48" t="n">
        <v>0</v>
      </c>
      <c r="O517" s="49" t="n">
        <v>0</v>
      </c>
      <c r="P517" s="49" t="n">
        <v>0</v>
      </c>
      <c r="Q517" s="49" t="n">
        <v>0</v>
      </c>
    </row>
    <row customHeight="true" ht="15" outlineLevel="0" r="518">
      <c r="A518" s="24" t="s">
        <v>150</v>
      </c>
      <c r="B518" s="68" t="s">
        <v>151</v>
      </c>
      <c r="C518" s="47" t="s">
        <v>10</v>
      </c>
      <c r="D518" s="32" t="n"/>
      <c r="E518" s="48" t="n">
        <f aca="false" ca="false" dt2D="false" dtr="false" t="normal">F518+G518+H518+I518+J518+K518+L518+M518+N518+O518+P518+Q518</f>
        <v>673806.34759</v>
      </c>
      <c r="F518" s="48" t="n">
        <f aca="false" ca="false" dt2D="false" dtr="false" t="normal">F519+F520+F521+F522+F523+F525</f>
        <v>0</v>
      </c>
      <c r="G518" s="48" t="n">
        <f aca="false" ca="false" dt2D="false" dtr="false" t="normal">G519+G520+G521+G522+G523+G525</f>
        <v>13290</v>
      </c>
      <c r="H518" s="48" t="n">
        <f aca="false" ca="false" dt2D="false" dtr="false" t="normal">H519+H520+H521+H522+H523+H525</f>
        <v>10846.71147</v>
      </c>
      <c r="I518" s="48" t="n">
        <f aca="false" ca="false" dt2D="false" dtr="false" t="normal">I519+I520+I521+I522+I523+I525</f>
        <v>17890.2041</v>
      </c>
      <c r="J518" s="48" t="n">
        <f aca="false" ca="false" dt2D="false" dtr="false" t="normal">J519+J520+J521+J522+J523+J525</f>
        <v>14230.10177</v>
      </c>
      <c r="K518" s="48" t="n">
        <f aca="false" ca="false" dt2D="false" dtr="false" t="normal">K519+K520+K521+K522+K523+K525</f>
        <v>19514.66</v>
      </c>
      <c r="L518" s="48" t="n">
        <f aca="false" ca="false" dt2D="false" dtr="false" t="normal">L519+L520+L521+L522+L523+L525</f>
        <v>35963.45389</v>
      </c>
      <c r="M518" s="48" t="n">
        <f aca="false" ca="false" dt2D="false" dtr="false" t="normal">M519+M520+M521+M522+M523+M525</f>
        <v>9245.82348</v>
      </c>
      <c r="N518" s="48" t="n">
        <f aca="false" ca="false" dt2D="false" dtr="false" t="normal">N519+N520+N521+N522+N523+N525</f>
        <v>1406.7433</v>
      </c>
      <c r="O518" s="49" t="n">
        <f aca="false" ca="false" dt2D="false" dtr="false" t="normal">O519+O520+O521+O522+O523+O525</f>
        <v>223066.39986</v>
      </c>
      <c r="P518" s="49" t="n">
        <f aca="false" ca="false" dt2D="false" dtr="false" t="normal">P519+P520+P521+P522+P523+P525</f>
        <v>195285.84986</v>
      </c>
      <c r="Q518" s="49" t="n">
        <f aca="false" ca="false" dt2D="false" dtr="false" t="normal">Q519+Q520+Q521+Q522+Q523+Q525</f>
        <v>133066.39986</v>
      </c>
    </row>
    <row customHeight="true" ht="15" outlineLevel="0" r="519">
      <c r="A519" s="76" t="s"/>
      <c r="B519" s="71" t="s"/>
      <c r="C519" s="47" t="s">
        <v>11</v>
      </c>
      <c r="D519" s="32" t="n"/>
      <c r="E519" s="48" t="n">
        <f aca="false" ca="false" dt2D="false" dtr="false" t="normal">F519+G519+H519+I519+J519+K519+L519+M519+N519+O519+P519+Q519</f>
        <v>0</v>
      </c>
      <c r="F519" s="48" t="n">
        <v>0</v>
      </c>
      <c r="G519" s="48" t="n">
        <v>0</v>
      </c>
      <c r="H519" s="48" t="n">
        <v>0</v>
      </c>
      <c r="I519" s="48" t="n">
        <v>0</v>
      </c>
      <c r="J519" s="48" t="n">
        <v>0</v>
      </c>
      <c r="K519" s="48" t="n">
        <v>0</v>
      </c>
      <c r="L519" s="48" t="n">
        <v>0</v>
      </c>
      <c r="M519" s="48" t="n">
        <v>0</v>
      </c>
      <c r="N519" s="48" t="n">
        <v>0</v>
      </c>
      <c r="O519" s="49" t="n">
        <v>0</v>
      </c>
      <c r="P519" s="49" t="n">
        <v>0</v>
      </c>
      <c r="Q519" s="49" t="n">
        <v>0</v>
      </c>
    </row>
    <row customHeight="true" ht="15" outlineLevel="0" r="520">
      <c r="A520" s="76" t="s"/>
      <c r="B520" s="71" t="s"/>
      <c r="C520" s="47" t="s">
        <v>22</v>
      </c>
      <c r="D520" s="54" t="s">
        <v>23</v>
      </c>
      <c r="E520" s="48" t="n">
        <f aca="false" ca="false" dt2D="false" dtr="false" t="normal">F520+G520+H520+I520+J520+K520+L520+M520+N520+O520+P520+Q520</f>
        <v>673806.34759</v>
      </c>
      <c r="F520" s="48" t="n">
        <v>0</v>
      </c>
      <c r="G520" s="48" t="n">
        <v>13290</v>
      </c>
      <c r="H520" s="48" t="n">
        <v>10846.71147</v>
      </c>
      <c r="I520" s="48" t="n">
        <v>17890.2041</v>
      </c>
      <c r="J520" s="48" t="n">
        <v>14230.10177</v>
      </c>
      <c r="K520" s="48" t="n">
        <v>19514.66</v>
      </c>
      <c r="L520" s="48" t="n">
        <v>35963.45389</v>
      </c>
      <c r="M520" s="48" t="n">
        <v>9245.82348</v>
      </c>
      <c r="N520" s="48" t="n">
        <v>1406.7433</v>
      </c>
      <c r="O520" s="49" t="n">
        <v>223066.39986</v>
      </c>
      <c r="P520" s="49" t="n">
        <v>195285.84986</v>
      </c>
      <c r="Q520" s="49" t="n">
        <v>133066.39986</v>
      </c>
    </row>
    <row customHeight="true" ht="15" outlineLevel="0" r="521">
      <c r="A521" s="76" t="s"/>
      <c r="B521" s="71" t="s"/>
      <c r="C521" s="47" t="s">
        <v>13</v>
      </c>
      <c r="D521" s="54" t="n"/>
      <c r="E521" s="48" t="n">
        <f aca="false" ca="false" dt2D="false" dtr="false" t="normal">F521+G521+H521+I521+J521+K521+L521+M521+N521+O521+P521+Q521</f>
        <v>0</v>
      </c>
      <c r="F521" s="48" t="n">
        <v>0</v>
      </c>
      <c r="G521" s="48" t="n">
        <v>0</v>
      </c>
      <c r="H521" s="48" t="n">
        <v>0</v>
      </c>
      <c r="I521" s="48" t="n">
        <v>0</v>
      </c>
      <c r="J521" s="48" t="n">
        <v>0</v>
      </c>
      <c r="K521" s="48" t="n">
        <v>0</v>
      </c>
      <c r="L521" s="48" t="n">
        <v>0</v>
      </c>
      <c r="M521" s="48" t="n">
        <v>0</v>
      </c>
      <c r="N521" s="48" t="n">
        <v>0</v>
      </c>
      <c r="O521" s="49" t="n">
        <v>0</v>
      </c>
      <c r="P521" s="49" t="n">
        <v>0</v>
      </c>
      <c r="Q521" s="49" t="n">
        <v>0</v>
      </c>
    </row>
    <row customHeight="true" ht="30" outlineLevel="0" r="522">
      <c r="A522" s="76" t="s"/>
      <c r="B522" s="71" t="s"/>
      <c r="C522" s="47" t="s">
        <v>14</v>
      </c>
      <c r="D522" s="54" t="n"/>
      <c r="E522" s="48" t="n">
        <f aca="false" ca="false" dt2D="false" dtr="false" t="normal">F522+G522+H522+I522+J522+K522+L522+M522+N522+O522+P522+Q522</f>
        <v>0</v>
      </c>
      <c r="F522" s="48" t="n">
        <v>0</v>
      </c>
      <c r="G522" s="48" t="n">
        <v>0</v>
      </c>
      <c r="H522" s="48" t="n">
        <v>0</v>
      </c>
      <c r="I522" s="48" t="n">
        <v>0</v>
      </c>
      <c r="J522" s="48" t="n">
        <v>0</v>
      </c>
      <c r="K522" s="48" t="n">
        <v>0</v>
      </c>
      <c r="L522" s="48" t="n">
        <v>0</v>
      </c>
      <c r="M522" s="48" t="n">
        <v>0</v>
      </c>
      <c r="N522" s="48" t="n">
        <v>0</v>
      </c>
      <c r="O522" s="49" t="n">
        <v>0</v>
      </c>
      <c r="P522" s="49" t="n">
        <v>0</v>
      </c>
      <c r="Q522" s="49" t="n">
        <v>0</v>
      </c>
    </row>
    <row customHeight="true" ht="15" outlineLevel="0" r="523">
      <c r="A523" s="76" t="s"/>
      <c r="B523" s="71" t="s"/>
      <c r="C523" s="47" t="s">
        <v>17</v>
      </c>
      <c r="D523" s="54" t="n"/>
      <c r="E523" s="48" t="n">
        <f aca="false" ca="false" dt2D="false" dtr="false" t="normal">F523+G523+H523+I523+J523+K523+L523+M523+N523+O523+P523+Q523</f>
        <v>0</v>
      </c>
      <c r="F523" s="48" t="n">
        <v>0</v>
      </c>
      <c r="G523" s="48" t="n">
        <v>0</v>
      </c>
      <c r="H523" s="48" t="n">
        <v>0</v>
      </c>
      <c r="I523" s="48" t="n">
        <v>0</v>
      </c>
      <c r="J523" s="48" t="n">
        <v>0</v>
      </c>
      <c r="K523" s="48" t="n">
        <v>0</v>
      </c>
      <c r="L523" s="48" t="n">
        <v>0</v>
      </c>
      <c r="M523" s="48" t="n">
        <v>0</v>
      </c>
      <c r="N523" s="48" t="n">
        <v>0</v>
      </c>
      <c r="O523" s="49" t="n">
        <v>0</v>
      </c>
      <c r="P523" s="49" t="n">
        <v>0</v>
      </c>
      <c r="Q523" s="49" t="n">
        <v>0</v>
      </c>
    </row>
    <row customHeight="true" ht="30" outlineLevel="0" r="524">
      <c r="A524" s="76" t="s"/>
      <c r="B524" s="71" t="s"/>
      <c r="C524" s="47" t="s">
        <v>18</v>
      </c>
      <c r="D524" s="54" t="n"/>
      <c r="E524" s="48" t="n">
        <f aca="false" ca="false" dt2D="false" dtr="false" t="normal">F524+G524+H524+I524+J524+K524+L524+M524+N524+O524+P524+Q524</f>
        <v>0</v>
      </c>
      <c r="F524" s="48" t="n">
        <v>0</v>
      </c>
      <c r="G524" s="48" t="n">
        <v>0</v>
      </c>
      <c r="H524" s="48" t="n">
        <v>0</v>
      </c>
      <c r="I524" s="48" t="n">
        <v>0</v>
      </c>
      <c r="J524" s="48" t="n">
        <v>0</v>
      </c>
      <c r="K524" s="48" t="n">
        <v>0</v>
      </c>
      <c r="L524" s="48" t="n">
        <v>0</v>
      </c>
      <c r="M524" s="48" t="n">
        <v>0</v>
      </c>
      <c r="N524" s="48" t="n">
        <v>0</v>
      </c>
      <c r="O524" s="49" t="n">
        <v>0</v>
      </c>
      <c r="P524" s="49" t="n">
        <v>0</v>
      </c>
      <c r="Q524" s="49" t="n">
        <v>0</v>
      </c>
    </row>
    <row customHeight="true" ht="30" outlineLevel="0" r="525">
      <c r="A525" s="29" t="s"/>
      <c r="B525" s="75" t="s"/>
      <c r="C525" s="47" t="s">
        <v>24</v>
      </c>
      <c r="D525" s="54" t="n"/>
      <c r="E525" s="48" t="n">
        <f aca="false" ca="false" dt2D="false" dtr="false" t="normal">F525+G525+H525+I525+J525+K525+L525+M525+N525+O525+P525+Q525</f>
        <v>0</v>
      </c>
      <c r="F525" s="48" t="n">
        <v>0</v>
      </c>
      <c r="G525" s="48" t="n">
        <v>0</v>
      </c>
      <c r="H525" s="48" t="n">
        <v>0</v>
      </c>
      <c r="I525" s="48" t="n">
        <v>0</v>
      </c>
      <c r="J525" s="48" t="n">
        <v>0</v>
      </c>
      <c r="K525" s="48" t="n">
        <v>0</v>
      </c>
      <c r="L525" s="48" t="n">
        <v>0</v>
      </c>
      <c r="M525" s="48" t="n">
        <v>0</v>
      </c>
      <c r="N525" s="48" t="n">
        <v>0</v>
      </c>
      <c r="O525" s="49" t="n">
        <v>0</v>
      </c>
      <c r="P525" s="49" t="n">
        <v>0</v>
      </c>
      <c r="Q525" s="49" t="n">
        <v>0</v>
      </c>
    </row>
    <row customHeight="true" ht="15" outlineLevel="0" r="526">
      <c r="A526" s="24" t="s">
        <v>152</v>
      </c>
      <c r="B526" s="68" t="s">
        <v>153</v>
      </c>
      <c r="C526" s="47" t="s">
        <v>10</v>
      </c>
      <c r="D526" s="32" t="n"/>
      <c r="E526" s="48" t="n">
        <f aca="false" ca="false" dt2D="false" dtr="false" t="normal">F526+G526+H526+I526+J526+K526+L526+M526+N526+O526+P526+Q526</f>
        <v>408649.47229</v>
      </c>
      <c r="F526" s="48" t="n">
        <f aca="false" ca="false" dt2D="false" dtr="false" t="normal">F527+F528</f>
        <v>0</v>
      </c>
      <c r="G526" s="48" t="n">
        <f aca="false" ca="false" dt2D="false" dtr="false" t="normal">G527+G528</f>
        <v>0</v>
      </c>
      <c r="H526" s="48" t="n">
        <f aca="false" ca="false" dt2D="false" dtr="false" t="normal">H527+H528</f>
        <v>0</v>
      </c>
      <c r="I526" s="48" t="n">
        <f aca="false" ca="false" dt2D="false" dtr="false" t="normal">I527+I528+I529+I530+I531+I533</f>
        <v>0</v>
      </c>
      <c r="J526" s="48" t="n">
        <f aca="false" ca="false" dt2D="false" dtr="false" t="normal">J527+J528+J529+J530+J531+J533</f>
        <v>0</v>
      </c>
      <c r="K526" s="48" t="n">
        <f aca="false" ca="false" dt2D="false" dtr="false" t="normal">K527+K528+K529+K530+K531+K533</f>
        <v>90814</v>
      </c>
      <c r="L526" s="48" t="n">
        <f aca="false" ca="false" dt2D="false" dtr="false" t="normal">L527+L528+L529+L530+L531+L533</f>
        <v>226243.63029</v>
      </c>
      <c r="M526" s="48" t="n">
        <f aca="false" ca="false" dt2D="false" dtr="false" t="normal">M527+M528+M529+M530+M531+M533</f>
        <v>91591.842</v>
      </c>
      <c r="N526" s="48" t="n">
        <f aca="false" ca="false" dt2D="false" dtr="false" t="normal">N527+N528+N529+N530+N531+N533</f>
        <v>0</v>
      </c>
      <c r="O526" s="49" t="n">
        <f aca="false" ca="false" dt2D="false" dtr="false" t="normal">O527+O528+O529+O530+O531+O533</f>
        <v>0</v>
      </c>
      <c r="P526" s="49" t="n">
        <f aca="false" ca="false" dt2D="false" dtr="false" t="normal">P527+P528+P529+P530+P531+P533</f>
        <v>0</v>
      </c>
      <c r="Q526" s="49" t="n">
        <f aca="false" ca="false" dt2D="false" dtr="false" t="normal">Q527+Q528+Q529+Q530+Q531+Q533</f>
        <v>0</v>
      </c>
    </row>
    <row customHeight="true" ht="15" outlineLevel="0" r="527">
      <c r="A527" s="76" t="s"/>
      <c r="B527" s="71" t="s"/>
      <c r="C527" s="47" t="s">
        <v>11</v>
      </c>
      <c r="D527" s="32" t="n">
        <v>814</v>
      </c>
      <c r="E527" s="48" t="n">
        <f aca="false" ca="false" dt2D="false" dtr="false" t="normal">F527+G527+H527+I527+J527+K527+L527+M527+N527+O527+P527+Q527</f>
        <v>289607.7</v>
      </c>
      <c r="F527" s="48" t="n">
        <f aca="false" ca="false" dt2D="false" dtr="false" t="normal">F535</f>
        <v>0</v>
      </c>
      <c r="G527" s="48" t="n">
        <f aca="false" ca="false" dt2D="false" dtr="false" t="normal">G535</f>
        <v>0</v>
      </c>
      <c r="H527" s="48" t="n">
        <f aca="false" ca="false" dt2D="false" dtr="false" t="normal">H535</f>
        <v>0</v>
      </c>
      <c r="I527" s="48" t="n">
        <f aca="false" ca="false" dt2D="false" dtr="false" t="normal">I535</f>
        <v>0</v>
      </c>
      <c r="J527" s="48" t="n">
        <f aca="false" ca="false" dt2D="false" dtr="false" t="normal">J535</f>
        <v>0</v>
      </c>
      <c r="K527" s="48" t="n">
        <f aca="false" ca="false" dt2D="false" dtr="false" t="normal">K535</f>
        <v>55414</v>
      </c>
      <c r="L527" s="48" t="n">
        <f aca="false" ca="false" dt2D="false" dtr="false" t="normal">L535</f>
        <v>187103</v>
      </c>
      <c r="M527" s="48" t="n">
        <f aca="false" ca="false" dt2D="false" dtr="false" t="normal">M535</f>
        <v>47090.7</v>
      </c>
      <c r="N527" s="48" t="n">
        <f aca="false" ca="false" dt2D="false" dtr="false" t="normal">N535</f>
        <v>0</v>
      </c>
      <c r="O527" s="49" t="n">
        <f aca="false" ca="false" dt2D="false" dtr="false" t="normal">O535</f>
        <v>0</v>
      </c>
      <c r="P527" s="49" t="n">
        <f aca="false" ca="false" dt2D="false" dtr="false" t="normal">P535</f>
        <v>0</v>
      </c>
      <c r="Q527" s="49" t="n">
        <f aca="false" ca="false" dt2D="false" dtr="false" t="normal">Q535</f>
        <v>0</v>
      </c>
    </row>
    <row customHeight="true" ht="15" outlineLevel="0" r="528">
      <c r="A528" s="76" t="s"/>
      <c r="B528" s="71" t="s"/>
      <c r="C528" s="47" t="s">
        <v>22</v>
      </c>
      <c r="D528" s="54" t="s">
        <v>23</v>
      </c>
      <c r="E528" s="48" t="n">
        <f aca="false" ca="false" dt2D="false" dtr="false" t="normal">F528+G528+H528+I528+J528+K528+L528+M528+N528+O528+P528+Q528</f>
        <v>119041.77229</v>
      </c>
      <c r="F528" s="48" t="n">
        <f aca="false" ca="false" dt2D="false" dtr="false" t="normal">F536</f>
        <v>0</v>
      </c>
      <c r="G528" s="48" t="n">
        <f aca="false" ca="false" dt2D="false" dtr="false" t="normal">G536</f>
        <v>0</v>
      </c>
      <c r="H528" s="48" t="n">
        <f aca="false" ca="false" dt2D="false" dtr="false" t="normal">H536</f>
        <v>0</v>
      </c>
      <c r="I528" s="48" t="n">
        <f aca="false" ca="false" dt2D="false" dtr="false" t="normal">I536</f>
        <v>0</v>
      </c>
      <c r="J528" s="48" t="n">
        <f aca="false" ca="false" dt2D="false" dtr="false" t="normal">J536</f>
        <v>0</v>
      </c>
      <c r="K528" s="48" t="n">
        <f aca="false" ca="false" dt2D="false" dtr="false" t="normal">K536</f>
        <v>35400</v>
      </c>
      <c r="L528" s="48" t="n">
        <f aca="false" ca="false" dt2D="false" dtr="false" t="normal">L536</f>
        <v>39140.63029</v>
      </c>
      <c r="M528" s="48" t="n">
        <f aca="false" ca="false" dt2D="false" dtr="false" t="normal">M536</f>
        <v>44501.142</v>
      </c>
      <c r="N528" s="48" t="n">
        <f aca="false" ca="false" dt2D="false" dtr="false" t="normal">N536</f>
        <v>0</v>
      </c>
      <c r="O528" s="49" t="n">
        <f aca="false" ca="false" dt2D="false" dtr="false" t="normal">O536</f>
        <v>0</v>
      </c>
      <c r="P528" s="49" t="n">
        <f aca="false" ca="false" dt2D="false" dtr="false" t="normal">P536</f>
        <v>0</v>
      </c>
      <c r="Q528" s="49" t="n">
        <f aca="false" ca="false" dt2D="false" dtr="false" t="normal">Q536</f>
        <v>0</v>
      </c>
      <c r="S528" s="100" t="n"/>
    </row>
    <row customHeight="true" ht="15" outlineLevel="0" r="529">
      <c r="A529" s="76" t="s"/>
      <c r="B529" s="71" t="s"/>
      <c r="C529" s="47" t="s">
        <v>13</v>
      </c>
      <c r="D529" s="54" t="n"/>
      <c r="E529" s="48" t="n">
        <f aca="false" ca="false" dt2D="false" dtr="false" t="normal">F529+G529+H529+I529+J529+K529+L529+M529+N529+O529+P529+Q529</f>
        <v>0</v>
      </c>
      <c r="F529" s="48" t="n">
        <f aca="false" ca="false" dt2D="false" dtr="false" t="normal">F537+F545+F553</f>
        <v>0</v>
      </c>
      <c r="G529" s="48" t="n">
        <f aca="false" ca="false" dt2D="false" dtr="false" t="normal">G537+G545+G553</f>
        <v>0</v>
      </c>
      <c r="H529" s="48" t="n">
        <f aca="false" ca="false" dt2D="false" dtr="false" t="normal">H537+H545+H553</f>
        <v>0</v>
      </c>
      <c r="I529" s="48" t="n">
        <f aca="false" ca="false" dt2D="false" dtr="false" t="normal">I537+I545+I553</f>
        <v>0</v>
      </c>
      <c r="J529" s="48" t="n">
        <f aca="false" ca="false" dt2D="false" dtr="false" t="normal">J537+J545+J553</f>
        <v>0</v>
      </c>
      <c r="K529" s="48" t="n">
        <f aca="false" ca="false" dt2D="false" dtr="false" t="normal">K537+K545+K553</f>
        <v>0</v>
      </c>
      <c r="L529" s="48" t="n">
        <f aca="false" ca="false" dt2D="false" dtr="false" t="normal">L537+L545+L553</f>
        <v>0</v>
      </c>
      <c r="M529" s="48" t="n">
        <f aca="false" ca="false" dt2D="false" dtr="false" t="normal">M537+M545+M553</f>
        <v>0</v>
      </c>
      <c r="N529" s="48" t="n">
        <f aca="false" ca="false" dt2D="false" dtr="false" t="normal">N537+N545+N553</f>
        <v>0</v>
      </c>
      <c r="O529" s="49" t="n">
        <f aca="false" ca="false" dt2D="false" dtr="false" t="normal">O537+O545+O553</f>
        <v>0</v>
      </c>
      <c r="P529" s="49" t="n">
        <f aca="false" ca="false" dt2D="false" dtr="false" t="normal">P537+P545+P553</f>
        <v>0</v>
      </c>
      <c r="Q529" s="49" t="n">
        <f aca="false" ca="false" dt2D="false" dtr="false" t="normal">Q537+Q545+Q553</f>
        <v>0</v>
      </c>
    </row>
    <row customHeight="true" ht="30" outlineLevel="0" r="530">
      <c r="A530" s="76" t="s"/>
      <c r="B530" s="71" t="s"/>
      <c r="C530" s="47" t="s">
        <v>14</v>
      </c>
      <c r="D530" s="54" t="s">
        <v>131</v>
      </c>
      <c r="E530" s="48" t="n">
        <f aca="false" ca="false" dt2D="false" dtr="false" t="normal">F530+G530+H530+I530+J530+K530+L530+M530+N530+O530+P530+Q530</f>
        <v>0</v>
      </c>
      <c r="F530" s="48" t="n">
        <f aca="false" ca="false" dt2D="false" dtr="false" t="normal">F538</f>
        <v>0</v>
      </c>
      <c r="G530" s="48" t="n">
        <f aca="false" ca="false" dt2D="false" dtr="false" t="normal">G538</f>
        <v>0</v>
      </c>
      <c r="H530" s="48" t="n">
        <f aca="false" ca="false" dt2D="false" dtr="false" t="normal">H538+H546+H554</f>
        <v>0</v>
      </c>
      <c r="I530" s="48" t="n">
        <f aca="false" ca="false" dt2D="false" dtr="false" t="normal">I538+I546+I554</f>
        <v>0</v>
      </c>
      <c r="J530" s="48" t="n">
        <f aca="false" ca="false" dt2D="false" dtr="false" t="normal">J538+J546+J554</f>
        <v>0</v>
      </c>
      <c r="K530" s="48" t="n">
        <f aca="false" ca="false" dt2D="false" dtr="false" t="normal">K538+K546+K554</f>
        <v>0</v>
      </c>
      <c r="L530" s="48" t="n">
        <f aca="false" ca="false" dt2D="false" dtr="false" t="normal">L538+L546+L554</f>
        <v>0</v>
      </c>
      <c r="M530" s="48" t="n">
        <f aca="false" ca="false" dt2D="false" dtr="false" t="normal">M538+M546+M554</f>
        <v>0</v>
      </c>
      <c r="N530" s="48" t="n">
        <f aca="false" ca="false" dt2D="false" dtr="false" t="normal">N538+N546+N554</f>
        <v>0</v>
      </c>
      <c r="O530" s="49" t="n">
        <f aca="false" ca="false" dt2D="false" dtr="false" t="normal">O538+O546+O554</f>
        <v>0</v>
      </c>
      <c r="P530" s="49" t="n">
        <f aca="false" ca="false" dt2D="false" dtr="false" t="normal">P538+P546+P554</f>
        <v>0</v>
      </c>
      <c r="Q530" s="49" t="n">
        <f aca="false" ca="false" dt2D="false" dtr="false" t="normal">Q538+Q546+Q554</f>
        <v>0</v>
      </c>
    </row>
    <row customHeight="true" ht="15" outlineLevel="0" r="531">
      <c r="A531" s="76" t="s"/>
      <c r="B531" s="71" t="s"/>
      <c r="C531" s="47" t="s">
        <v>17</v>
      </c>
      <c r="D531" s="54" t="n"/>
      <c r="E531" s="48" t="n">
        <f aca="false" ca="false" dt2D="false" dtr="false" t="normal">F531+G531+H531+I531+J531+K531+L531+M531+N531+O531+P531+Q531</f>
        <v>0</v>
      </c>
      <c r="F531" s="48" t="n">
        <f aca="false" ca="false" dt2D="false" dtr="false" t="normal">F539+F547+F555</f>
        <v>0</v>
      </c>
      <c r="G531" s="48" t="n">
        <f aca="false" ca="false" dt2D="false" dtr="false" t="normal">G539+G547+G555</f>
        <v>0</v>
      </c>
      <c r="H531" s="48" t="n">
        <f aca="false" ca="false" dt2D="false" dtr="false" t="normal">H539+H547+H555</f>
        <v>0</v>
      </c>
      <c r="I531" s="48" t="n">
        <f aca="false" ca="false" dt2D="false" dtr="false" t="normal">I539+I547+I555</f>
        <v>0</v>
      </c>
      <c r="J531" s="48" t="n">
        <f aca="false" ca="false" dt2D="false" dtr="false" t="normal">J539+J547+J555</f>
        <v>0</v>
      </c>
      <c r="K531" s="48" t="n">
        <f aca="false" ca="false" dt2D="false" dtr="false" t="normal">K539+K547+K555</f>
        <v>0</v>
      </c>
      <c r="L531" s="48" t="n">
        <f aca="false" ca="false" dt2D="false" dtr="false" t="normal">L539+L547+L555</f>
        <v>0</v>
      </c>
      <c r="M531" s="48" t="n">
        <f aca="false" ca="false" dt2D="false" dtr="false" t="normal">M539+M547+M555</f>
        <v>0</v>
      </c>
      <c r="N531" s="48" t="n">
        <f aca="false" ca="false" dt2D="false" dtr="false" t="normal">N539+N547+N555</f>
        <v>0</v>
      </c>
      <c r="O531" s="49" t="n">
        <f aca="false" ca="false" dt2D="false" dtr="false" t="normal">O539+O547+O555</f>
        <v>0</v>
      </c>
      <c r="P531" s="49" t="n">
        <f aca="false" ca="false" dt2D="false" dtr="false" t="normal">P539+P547+P555</f>
        <v>0</v>
      </c>
      <c r="Q531" s="49" t="n">
        <f aca="false" ca="false" dt2D="false" dtr="false" t="normal">Q539+Q547+Q555</f>
        <v>0</v>
      </c>
    </row>
    <row customHeight="true" ht="30" outlineLevel="0" r="532">
      <c r="A532" s="76" t="s"/>
      <c r="B532" s="71" t="s"/>
      <c r="C532" s="47" t="s">
        <v>18</v>
      </c>
      <c r="D532" s="54" t="n"/>
      <c r="E532" s="48" t="n">
        <f aca="false" ca="false" dt2D="false" dtr="false" t="normal">F532+G532+H532+I532+J532+K532+L532+M532+N532+O532+P532+Q532</f>
        <v>0</v>
      </c>
      <c r="F532" s="48" t="n">
        <f aca="false" ca="false" dt2D="false" dtr="false" t="normal">F540+F548+F556</f>
        <v>0</v>
      </c>
      <c r="G532" s="48" t="n">
        <f aca="false" ca="false" dt2D="false" dtr="false" t="normal">G540+G548+G556</f>
        <v>0</v>
      </c>
      <c r="H532" s="48" t="n">
        <f aca="false" ca="false" dt2D="false" dtr="false" t="normal">H540+H548+H556</f>
        <v>0</v>
      </c>
      <c r="I532" s="48" t="n">
        <f aca="false" ca="false" dt2D="false" dtr="false" t="normal">I540+I548+I556</f>
        <v>0</v>
      </c>
      <c r="J532" s="48" t="n">
        <f aca="false" ca="false" dt2D="false" dtr="false" t="normal">J540+J548+J556</f>
        <v>0</v>
      </c>
      <c r="K532" s="48" t="n">
        <f aca="false" ca="false" dt2D="false" dtr="false" t="normal">K540+K548+K556</f>
        <v>0</v>
      </c>
      <c r="L532" s="48" t="n">
        <f aca="false" ca="false" dt2D="false" dtr="false" t="normal">L540+L548+L556</f>
        <v>0</v>
      </c>
      <c r="M532" s="48" t="n">
        <f aca="false" ca="false" dt2D="false" dtr="false" t="normal">M540+M548+M556</f>
        <v>0</v>
      </c>
      <c r="N532" s="48" t="n">
        <f aca="false" ca="false" dt2D="false" dtr="false" t="normal">N540+N548+N556</f>
        <v>0</v>
      </c>
      <c r="O532" s="49" t="n">
        <f aca="false" ca="false" dt2D="false" dtr="false" t="normal">O540+O548+O556</f>
        <v>0</v>
      </c>
      <c r="P532" s="49" t="n">
        <f aca="false" ca="false" dt2D="false" dtr="false" t="normal">P540+P548+P556</f>
        <v>0</v>
      </c>
      <c r="Q532" s="49" t="n">
        <f aca="false" ca="false" dt2D="false" dtr="false" t="normal">Q540+Q548+Q556</f>
        <v>0</v>
      </c>
    </row>
    <row customHeight="true" ht="30" outlineLevel="0" r="533">
      <c r="A533" s="29" t="s"/>
      <c r="B533" s="75" t="s"/>
      <c r="C533" s="47" t="s">
        <v>24</v>
      </c>
      <c r="D533" s="54" t="n"/>
      <c r="E533" s="48" t="n">
        <f aca="false" ca="false" dt2D="false" dtr="false" t="normal">F533+G533+H533+I533+J533+K533+L533+M533+N533+O533+P533+Q533</f>
        <v>0</v>
      </c>
      <c r="F533" s="48" t="n">
        <f aca="false" ca="false" dt2D="false" dtr="false" t="normal">F541+F549+F557</f>
        <v>0</v>
      </c>
      <c r="G533" s="48" t="n">
        <f aca="false" ca="false" dt2D="false" dtr="false" t="normal">G541+G549+G557</f>
        <v>0</v>
      </c>
      <c r="H533" s="48" t="n">
        <f aca="false" ca="false" dt2D="false" dtr="false" t="normal">H541+H549+H557</f>
        <v>0</v>
      </c>
      <c r="I533" s="48" t="n">
        <f aca="false" ca="false" dt2D="false" dtr="false" t="normal">I541+I549+I557</f>
        <v>0</v>
      </c>
      <c r="J533" s="48" t="n">
        <f aca="false" ca="false" dt2D="false" dtr="false" t="normal">J541+J549+J557</f>
        <v>0</v>
      </c>
      <c r="K533" s="48" t="n">
        <f aca="false" ca="false" dt2D="false" dtr="false" t="normal">K541+K549+K557</f>
        <v>0</v>
      </c>
      <c r="L533" s="48" t="n">
        <f aca="false" ca="false" dt2D="false" dtr="false" t="normal">L541+L549+L557</f>
        <v>0</v>
      </c>
      <c r="M533" s="48" t="n">
        <f aca="false" ca="false" dt2D="false" dtr="false" t="normal">M541+M549+M557</f>
        <v>0</v>
      </c>
      <c r="N533" s="48" t="n">
        <f aca="false" ca="false" dt2D="false" dtr="false" t="normal">N541+N549+N557</f>
        <v>0</v>
      </c>
      <c r="O533" s="49" t="n">
        <f aca="false" ca="false" dt2D="false" dtr="false" t="normal">O541+O549+O557</f>
        <v>0</v>
      </c>
      <c r="P533" s="49" t="n">
        <f aca="false" ca="false" dt2D="false" dtr="false" t="normal">P541+P549+P557</f>
        <v>0</v>
      </c>
      <c r="Q533" s="49" t="n">
        <f aca="false" ca="false" dt2D="false" dtr="false" t="normal">Q541+Q549+Q557</f>
        <v>0</v>
      </c>
    </row>
    <row customHeight="true" ht="15" outlineLevel="0" r="534">
      <c r="A534" s="24" t="s">
        <v>154</v>
      </c>
      <c r="B534" s="68" t="s">
        <v>155</v>
      </c>
      <c r="C534" s="47" t="s">
        <v>10</v>
      </c>
      <c r="D534" s="32" t="n"/>
      <c r="E534" s="48" t="n">
        <f aca="false" ca="false" dt2D="false" dtr="false" t="normal">F534+G534+H534+I534+J534+K534+L534+M534+N534+O534+P534+Q534</f>
        <v>408649.47229</v>
      </c>
      <c r="F534" s="48" t="n">
        <f aca="false" ca="false" dt2D="false" dtr="false" t="normal">F535+F536+F537+F538+F539+F541</f>
        <v>0</v>
      </c>
      <c r="G534" s="48" t="n">
        <f aca="false" ca="false" dt2D="false" dtr="false" t="normal">G535+G536+G537+G538+G539+G541</f>
        <v>0</v>
      </c>
      <c r="H534" s="48" t="n">
        <f aca="false" ca="false" dt2D="false" dtr="false" t="normal">H535+H536+H537+H538+H539+H541</f>
        <v>0</v>
      </c>
      <c r="I534" s="48" t="n">
        <f aca="false" ca="false" dt2D="false" dtr="false" t="normal">I535+I536+I537+I538+I539+I541</f>
        <v>0</v>
      </c>
      <c r="J534" s="48" t="n">
        <f aca="false" ca="false" dt2D="false" dtr="false" t="normal">J535+J536+J537+J538+J539+J541</f>
        <v>0</v>
      </c>
      <c r="K534" s="48" t="n">
        <f aca="false" ca="false" dt2D="false" dtr="false" t="normal">K535+K536+K537+K538+K539+K541</f>
        <v>90814</v>
      </c>
      <c r="L534" s="48" t="n">
        <f aca="false" ca="false" dt2D="false" dtr="false" t="normal">L535+L536+L537+L538+L539+L541</f>
        <v>226243.63029</v>
      </c>
      <c r="M534" s="48" t="n">
        <f aca="false" ca="false" dt2D="false" dtr="false" t="normal">M535+M536+M537+M538+M539+M541</f>
        <v>91591.842</v>
      </c>
      <c r="N534" s="48" t="n">
        <v>0</v>
      </c>
      <c r="O534" s="49" t="n">
        <f aca="false" ca="false" dt2D="false" dtr="false" t="normal">O535+O536+O537+O538+O539+O541</f>
        <v>0</v>
      </c>
      <c r="P534" s="49" t="n">
        <f aca="false" ca="false" dt2D="false" dtr="false" t="normal">P535+P536+P537+P538+P539+P541</f>
        <v>0</v>
      </c>
      <c r="Q534" s="49" t="n">
        <f aca="false" ca="false" dt2D="false" dtr="false" t="normal">Q535+Q536+Q537+Q538+Q539+Q541</f>
        <v>0</v>
      </c>
    </row>
    <row customHeight="true" ht="15" outlineLevel="0" r="535">
      <c r="A535" s="76" t="s"/>
      <c r="B535" s="71" t="s"/>
      <c r="C535" s="47" t="s">
        <v>11</v>
      </c>
      <c r="D535" s="32" t="n">
        <v>814</v>
      </c>
      <c r="E535" s="48" t="n">
        <f aca="false" ca="false" dt2D="false" dtr="false" t="normal">F535+G535+H535+I535+J535+K535+L535+M535+N535+O535+P535+Q535</f>
        <v>289607.7</v>
      </c>
      <c r="F535" s="48" t="n">
        <v>0</v>
      </c>
      <c r="G535" s="48" t="n">
        <v>0</v>
      </c>
      <c r="H535" s="48" t="n">
        <v>0</v>
      </c>
      <c r="I535" s="48" t="n">
        <v>0</v>
      </c>
      <c r="J535" s="48" t="n">
        <v>0</v>
      </c>
      <c r="K535" s="48" t="n">
        <v>55414</v>
      </c>
      <c r="L535" s="48" t="n">
        <v>187103</v>
      </c>
      <c r="M535" s="48" t="n">
        <v>47090.7</v>
      </c>
      <c r="N535" s="48" t="n">
        <v>0</v>
      </c>
      <c r="O535" s="49" t="n">
        <v>0</v>
      </c>
      <c r="P535" s="49" t="n">
        <v>0</v>
      </c>
      <c r="Q535" s="49" t="n">
        <v>0</v>
      </c>
    </row>
    <row customHeight="true" ht="15" outlineLevel="0" r="536">
      <c r="A536" s="76" t="s"/>
      <c r="B536" s="71" t="s"/>
      <c r="C536" s="47" t="s">
        <v>22</v>
      </c>
      <c r="D536" s="54" t="s">
        <v>23</v>
      </c>
      <c r="E536" s="48" t="n">
        <f aca="false" ca="false" dt2D="false" dtr="false" t="normal">F536+G536+H536+I536+J536+K536+L536+M536+N536+O536+P536+Q536</f>
        <v>119041.77229</v>
      </c>
      <c r="F536" s="48" t="n">
        <v>0</v>
      </c>
      <c r="G536" s="48" t="n">
        <v>0</v>
      </c>
      <c r="H536" s="48" t="n">
        <v>0</v>
      </c>
      <c r="I536" s="48" t="n">
        <v>0</v>
      </c>
      <c r="J536" s="48" t="n">
        <v>0</v>
      </c>
      <c r="K536" s="48" t="n">
        <v>35400</v>
      </c>
      <c r="L536" s="48" t="n">
        <v>39140.63029</v>
      </c>
      <c r="M536" s="48" t="n">
        <v>44501.142</v>
      </c>
      <c r="N536" s="48" t="n">
        <v>0</v>
      </c>
      <c r="O536" s="49" t="n">
        <v>0</v>
      </c>
      <c r="P536" s="49" t="n">
        <v>0</v>
      </c>
      <c r="Q536" s="49" t="n">
        <v>0</v>
      </c>
    </row>
    <row customHeight="true" ht="15" outlineLevel="0" r="537">
      <c r="A537" s="76" t="s"/>
      <c r="B537" s="71" t="s"/>
      <c r="C537" s="47" t="s">
        <v>13</v>
      </c>
      <c r="D537" s="54" t="n"/>
      <c r="E537" s="48" t="n">
        <f aca="false" ca="false" dt2D="false" dtr="false" t="normal">F537+G537+H537+I537+J537+K537+L537+M537+N537+O537+P537+Q537</f>
        <v>0</v>
      </c>
      <c r="F537" s="48" t="n">
        <v>0</v>
      </c>
      <c r="G537" s="48" t="n">
        <v>0</v>
      </c>
      <c r="H537" s="48" t="n">
        <v>0</v>
      </c>
      <c r="I537" s="48" t="n">
        <v>0</v>
      </c>
      <c r="J537" s="48" t="n">
        <v>0</v>
      </c>
      <c r="K537" s="48" t="n">
        <v>0</v>
      </c>
      <c r="L537" s="48" t="n">
        <v>0</v>
      </c>
      <c r="M537" s="48" t="n">
        <v>0</v>
      </c>
      <c r="N537" s="48" t="n">
        <v>0</v>
      </c>
      <c r="O537" s="49" t="n">
        <v>0</v>
      </c>
      <c r="P537" s="49" t="n">
        <v>0</v>
      </c>
      <c r="Q537" s="49" t="n">
        <v>0</v>
      </c>
    </row>
    <row customHeight="true" ht="30" outlineLevel="0" r="538">
      <c r="A538" s="76" t="s"/>
      <c r="B538" s="71" t="s"/>
      <c r="C538" s="47" t="s">
        <v>14</v>
      </c>
      <c r="D538" s="54" t="s">
        <v>131</v>
      </c>
      <c r="E538" s="48" t="n">
        <f aca="false" ca="false" dt2D="false" dtr="false" t="normal">F538+G538+H538+I538+J538+K538+L538+M538+N538+O538+P538+Q538</f>
        <v>0</v>
      </c>
      <c r="F538" s="48" t="n">
        <v>0</v>
      </c>
      <c r="G538" s="48" t="n">
        <v>0</v>
      </c>
      <c r="H538" s="48" t="n">
        <v>0</v>
      </c>
      <c r="I538" s="48" t="n">
        <v>0</v>
      </c>
      <c r="J538" s="48" t="n">
        <v>0</v>
      </c>
      <c r="K538" s="101" t="n">
        <v>0</v>
      </c>
      <c r="L538" s="48" t="n">
        <v>0</v>
      </c>
      <c r="M538" s="48" t="n">
        <v>0</v>
      </c>
      <c r="N538" s="48" t="n">
        <v>0</v>
      </c>
      <c r="O538" s="49" t="n">
        <v>0</v>
      </c>
      <c r="P538" s="49" t="n">
        <v>0</v>
      </c>
      <c r="Q538" s="49" t="n">
        <v>0</v>
      </c>
    </row>
    <row customHeight="true" ht="15" outlineLevel="0" r="539">
      <c r="A539" s="76" t="s"/>
      <c r="B539" s="71" t="s"/>
      <c r="C539" s="47" t="s">
        <v>17</v>
      </c>
      <c r="D539" s="54" t="n"/>
      <c r="E539" s="48" t="n">
        <f aca="false" ca="false" dt2D="false" dtr="false" t="normal">F539+G539+H539+I539+J539+K539+L539+M539+N539+O539+P539+Q539</f>
        <v>0</v>
      </c>
      <c r="F539" s="48" t="n">
        <v>0</v>
      </c>
      <c r="G539" s="48" t="n">
        <v>0</v>
      </c>
      <c r="H539" s="48" t="n">
        <v>0</v>
      </c>
      <c r="I539" s="48" t="n">
        <v>0</v>
      </c>
      <c r="J539" s="48" t="n">
        <v>0</v>
      </c>
      <c r="K539" s="48" t="n">
        <v>0</v>
      </c>
      <c r="L539" s="48" t="n">
        <v>0</v>
      </c>
      <c r="M539" s="48" t="n">
        <v>0</v>
      </c>
      <c r="N539" s="48" t="n">
        <v>0</v>
      </c>
      <c r="O539" s="49" t="n">
        <v>0</v>
      </c>
      <c r="P539" s="49" t="n">
        <v>0</v>
      </c>
      <c r="Q539" s="49" t="n">
        <v>0</v>
      </c>
    </row>
    <row customHeight="true" ht="28.5" outlineLevel="0" r="540">
      <c r="A540" s="76" t="s"/>
      <c r="B540" s="71" t="s"/>
      <c r="C540" s="47" t="s">
        <v>18</v>
      </c>
      <c r="D540" s="54" t="n"/>
      <c r="E540" s="48" t="n">
        <f aca="false" ca="false" dt2D="false" dtr="false" t="normal">F540+G540+H540+I540+J540+K540+L540+M540+N540+O540+P540+Q540</f>
        <v>0</v>
      </c>
      <c r="F540" s="48" t="n">
        <v>0</v>
      </c>
      <c r="G540" s="48" t="n">
        <v>0</v>
      </c>
      <c r="H540" s="48" t="n">
        <v>0</v>
      </c>
      <c r="I540" s="48" t="n">
        <v>0</v>
      </c>
      <c r="J540" s="48" t="n">
        <v>0</v>
      </c>
      <c r="K540" s="48" t="n">
        <v>0</v>
      </c>
      <c r="L540" s="48" t="n">
        <v>0</v>
      </c>
      <c r="M540" s="48" t="n">
        <v>0</v>
      </c>
      <c r="N540" s="48" t="n">
        <v>0</v>
      </c>
      <c r="O540" s="49" t="n">
        <v>0</v>
      </c>
      <c r="P540" s="49" t="n">
        <v>0</v>
      </c>
      <c r="Q540" s="49" t="n">
        <v>0</v>
      </c>
    </row>
    <row customHeight="true" ht="30" outlineLevel="0" r="541">
      <c r="A541" s="29" t="s"/>
      <c r="B541" s="75" t="s"/>
      <c r="C541" s="47" t="s">
        <v>24</v>
      </c>
      <c r="D541" s="54" t="n"/>
      <c r="E541" s="48" t="n">
        <f aca="false" ca="false" dt2D="false" dtr="false" t="normal">F541+G541+H541+I541+J541+K541+L541+M541+N541+O541+P541+Q541</f>
        <v>0</v>
      </c>
      <c r="F541" s="48" t="n">
        <v>0</v>
      </c>
      <c r="G541" s="48" t="n">
        <v>0</v>
      </c>
      <c r="H541" s="48" t="n">
        <v>0</v>
      </c>
      <c r="I541" s="48" t="n">
        <v>0</v>
      </c>
      <c r="J541" s="48" t="n">
        <v>0</v>
      </c>
      <c r="K541" s="48" t="n">
        <v>0</v>
      </c>
      <c r="L541" s="48" t="n">
        <v>0</v>
      </c>
      <c r="M541" s="48" t="n">
        <v>0</v>
      </c>
      <c r="N541" s="48" t="n">
        <v>0</v>
      </c>
      <c r="O541" s="49" t="n">
        <v>0</v>
      </c>
      <c r="P541" s="49" t="n">
        <v>0</v>
      </c>
      <c r="Q541" s="49" t="n">
        <v>0</v>
      </c>
    </row>
    <row ht="15" outlineLevel="0" r="542">
      <c r="A542" s="67" t="s">
        <v>156</v>
      </c>
      <c r="B542" s="68" t="s">
        <v>157</v>
      </c>
      <c r="C542" s="47" t="s">
        <v>10</v>
      </c>
      <c r="D542" s="32" t="n"/>
      <c r="E542" s="48" t="n">
        <f aca="false" ca="false" dt2D="false" dtr="false" t="normal">F542+G542+H542+I542+J542+K542+L542+M542+N542+O542+P542+Q542</f>
        <v>7820161.193360001</v>
      </c>
      <c r="F542" s="48" t="n">
        <f aca="false" ca="false" dt2D="false" dtr="false" t="normal">F543+F544+F545+F546+F547+F548+F549</f>
        <v>2121741.30749</v>
      </c>
      <c r="G542" s="48" t="n">
        <f aca="false" ca="false" dt2D="false" dtr="false" t="normal">G543+G544+G545+G546+G547+G548+G549</f>
        <v>2358708.64861</v>
      </c>
      <c r="H542" s="48" t="n">
        <f aca="false" ca="false" dt2D="false" dtr="false" t="normal">H543+H544+H545+H546+H547+H548+H549</f>
        <v>239922.20882</v>
      </c>
      <c r="I542" s="48" t="n">
        <f aca="false" ca="false" dt2D="false" dtr="false" t="normal">I543+I544+I545+I546+I547+I548+I549</f>
        <v>220605.77195000002</v>
      </c>
      <c r="J542" s="48" t="n">
        <f aca="false" ca="false" dt2D="false" dtr="false" t="normal">J543+J544+J545+J546+J547+J548+J549</f>
        <v>268624.00205999997</v>
      </c>
      <c r="K542" s="48" t="n">
        <f aca="false" ca="false" dt2D="false" dtr="false" t="normal">K543+K544+K545+K546+K547+K548+K549</f>
        <v>308285.19673</v>
      </c>
      <c r="L542" s="48" t="n">
        <f aca="false" ca="false" dt2D="false" dtr="false" t="normal">L543+L544+L545+L546+L547+L548+L549</f>
        <v>697777.1669600001</v>
      </c>
      <c r="M542" s="48" t="n">
        <f aca="false" ca="false" dt2D="false" dtr="false" t="normal">M543+M544+M545+M546+M547+M548+M549</f>
        <v>380570.1795100001</v>
      </c>
      <c r="N542" s="48" t="n">
        <f aca="false" ca="false" dt2D="false" dtr="false" t="normal">N543+N544+N545+N546+N547+N548+N549</f>
        <v>302834.84979</v>
      </c>
      <c r="O542" s="49" t="n">
        <f aca="false" ca="false" dt2D="false" dtr="false" t="normal">O543+O544+O545+O546+O547+O548+O549</f>
        <v>304580.59344</v>
      </c>
      <c r="P542" s="49" t="n">
        <f aca="false" ca="false" dt2D="false" dtr="false" t="normal">P543+P544+P545+P546+P547+P548+P549</f>
        <v>307131.96</v>
      </c>
      <c r="Q542" s="49" t="n">
        <f aca="false" ca="false" dt2D="false" dtr="false" t="normal">Q543+Q544+Q545+Q546+Q547+Q548+Q549</f>
        <v>309379.30799999996</v>
      </c>
    </row>
    <row ht="15" outlineLevel="0" r="543">
      <c r="A543" s="70" t="s"/>
      <c r="B543" s="71" t="s"/>
      <c r="C543" s="47" t="s">
        <v>11</v>
      </c>
      <c r="D543" s="54" t="n">
        <v>814</v>
      </c>
      <c r="E543" s="48" t="n">
        <f aca="false" ca="false" dt2D="false" dtr="false" t="normal">F543+G543+H543+I543+J543+K543+L543+M543+N543+O543+P543+Q543</f>
        <v>392882.77923</v>
      </c>
      <c r="F543" s="48" t="n">
        <f aca="false" ca="false" dt2D="false" dtr="false" t="normal">F551+F575+F599+F615</f>
        <v>2991.4</v>
      </c>
      <c r="G543" s="48" t="n">
        <f aca="false" ca="false" dt2D="false" dtr="false" t="normal">G551+G575+G599+G615</f>
        <v>0</v>
      </c>
      <c r="H543" s="48" t="n">
        <f aca="false" ca="false" dt2D="false" dtr="false" t="normal">H551+H575+H599+H615</f>
        <v>0</v>
      </c>
      <c r="I543" s="48" t="n">
        <f aca="false" ca="false" dt2D="false" dtr="false" t="normal">I551+I575+I599+I615</f>
        <v>0</v>
      </c>
      <c r="J543" s="48" t="n">
        <f aca="false" ca="false" dt2D="false" dtr="false" t="normal">J551+J575+J599+J615</f>
        <v>48887.1</v>
      </c>
      <c r="K543" s="48" t="n">
        <f aca="false" ca="false" dt2D="false" dtr="false" t="normal">K551+K575+K599+K615</f>
        <v>26466.4</v>
      </c>
      <c r="L543" s="48" t="n">
        <f aca="false" ca="false" dt2D="false" dtr="false" t="normal">L551+L575+L599+L615</f>
        <v>284855.59494</v>
      </c>
      <c r="M543" s="48" t="n">
        <f aca="false" ca="false" dt2D="false" dtr="false" t="normal">M551+M575+M599+M615</f>
        <v>8356.23836</v>
      </c>
      <c r="N543" s="48" t="n">
        <f aca="false" ca="false" dt2D="false" dtr="false" t="normal">N551+N575+N599+N615</f>
        <v>17.62</v>
      </c>
      <c r="O543" s="49" t="n">
        <f aca="false" ca="false" dt2D="false" dtr="false" t="normal">O551+O575+O599+O615</f>
        <v>7192.55046</v>
      </c>
      <c r="P543" s="49" t="n">
        <f aca="false" ca="false" dt2D="false" dtr="false" t="normal">P551+P575+P599+P615</f>
        <v>7144.65046</v>
      </c>
      <c r="Q543" s="49" t="n">
        <f aca="false" ca="false" dt2D="false" dtr="false" t="normal">Q551+Q575+Q599+Q615</f>
        <v>6971.22501</v>
      </c>
    </row>
    <row ht="15" outlineLevel="0" r="544">
      <c r="A544" s="70" t="s"/>
      <c r="B544" s="71" t="s"/>
      <c r="C544" s="47" t="s">
        <v>22</v>
      </c>
      <c r="D544" s="54" t="n">
        <v>814</v>
      </c>
      <c r="E544" s="48" t="n">
        <f aca="false" ca="false" dt2D="false" dtr="false" t="normal">F544+G544+H544+I544+J544+K544+L544+M544+N544+O544+P544+Q544</f>
        <v>3388908.604130001</v>
      </c>
      <c r="F544" s="48" t="n">
        <f aca="false" ca="false" dt2D="false" dtr="false" t="normal">F552+F576+F600+F616</f>
        <v>223447.50749000002</v>
      </c>
      <c r="G544" s="48" t="n">
        <f aca="false" ca="false" dt2D="false" dtr="false" t="normal">G552+G576+G600+G616</f>
        <v>215641.23861</v>
      </c>
      <c r="H544" s="48" t="n">
        <f aca="false" ca="false" dt2D="false" dtr="false" t="normal">H552+H576+H600+H616</f>
        <v>239922.20882</v>
      </c>
      <c r="I544" s="48" t="n">
        <f aca="false" ca="false" dt2D="false" dtr="false" t="normal">I552+I576+I600+I616</f>
        <v>220605.77195000002</v>
      </c>
      <c r="J544" s="48" t="n">
        <f aca="false" ca="false" dt2D="false" dtr="false" t="normal">J552+J576+J600+J616</f>
        <v>219736.90206</v>
      </c>
      <c r="K544" s="48" t="n">
        <f aca="false" ca="false" dt2D="false" dtr="false" t="normal">K552+K576+K600+K616</f>
        <v>281818.79673</v>
      </c>
      <c r="L544" s="48" t="n">
        <f aca="false" ca="false" dt2D="false" dtr="false" t="normal">L552+L576+L600+L616</f>
        <v>412921.57202</v>
      </c>
      <c r="M544" s="48" t="n">
        <f aca="false" ca="false" dt2D="false" dtr="false" t="normal">M552+M576+M600+M616</f>
        <v>372213.9411500001</v>
      </c>
      <c r="N544" s="48" t="n">
        <f aca="false" ca="false" dt2D="false" dtr="false" t="normal">N552+N576+N600+N616</f>
        <v>302817.22979</v>
      </c>
      <c r="O544" s="49" t="n">
        <f aca="false" ca="false" dt2D="false" dtr="false" t="normal">O552+O576+O600+O616</f>
        <v>297388.04298</v>
      </c>
      <c r="P544" s="49" t="n">
        <f aca="false" ca="false" dt2D="false" dtr="false" t="normal">P552+P576+P600+P616</f>
        <v>299987.30954000005</v>
      </c>
      <c r="Q544" s="49" t="n">
        <f aca="false" ca="false" dt2D="false" dtr="false" t="normal">Q552+Q576+Q600+Q616</f>
        <v>302408.08298999997</v>
      </c>
    </row>
    <row ht="15" outlineLevel="0" r="545">
      <c r="A545" s="70" t="s"/>
      <c r="B545" s="71" t="s"/>
      <c r="C545" s="47" t="s">
        <v>13</v>
      </c>
      <c r="D545" s="54" t="n"/>
      <c r="E545" s="48" t="n">
        <f aca="false" ca="false" dt2D="false" dtr="false" t="normal">F545+G545+H545+I545+J545+K545+L545+M545+N545+O545+P545+Q545</f>
        <v>0</v>
      </c>
      <c r="F545" s="48" t="n">
        <f aca="false" ca="false" dt2D="false" dtr="false" t="normal">F553+F577+F601+F617</f>
        <v>0</v>
      </c>
      <c r="G545" s="48" t="n">
        <f aca="false" ca="false" dt2D="false" dtr="false" t="normal">G553+G577+G601+G617</f>
        <v>0</v>
      </c>
      <c r="H545" s="48" t="n">
        <f aca="false" ca="false" dt2D="false" dtr="false" t="normal">H553+H577+H601+H617</f>
        <v>0</v>
      </c>
      <c r="I545" s="48" t="n">
        <f aca="false" ca="false" dt2D="false" dtr="false" t="normal">I553+I577+I601+I617</f>
        <v>0</v>
      </c>
      <c r="J545" s="48" t="n">
        <f aca="false" ca="false" dt2D="false" dtr="false" t="normal">J553+J577+J601+J617</f>
        <v>0</v>
      </c>
      <c r="K545" s="48" t="n">
        <f aca="false" ca="false" dt2D="false" dtr="false" t="normal">K553+K577+K601+K617</f>
        <v>0</v>
      </c>
      <c r="L545" s="48" t="n">
        <f aca="false" ca="false" dt2D="false" dtr="false" t="normal">L553+L577+L601+L617</f>
        <v>0</v>
      </c>
      <c r="M545" s="48" t="n">
        <f aca="false" ca="false" dt2D="false" dtr="false" t="normal">M553+M577+M601+M617</f>
        <v>0</v>
      </c>
      <c r="N545" s="48" t="n">
        <f aca="false" ca="false" dt2D="false" dtr="false" t="normal">N553+N577+N601+N617</f>
        <v>0</v>
      </c>
      <c r="O545" s="49" t="n">
        <f aca="false" ca="false" dt2D="false" dtr="false" t="normal">O553+O577+O601+O617</f>
        <v>0</v>
      </c>
      <c r="P545" s="49" t="n">
        <f aca="false" ca="false" dt2D="false" dtr="false" t="normal">P553+P577+P601+P617</f>
        <v>0</v>
      </c>
      <c r="Q545" s="49" t="n">
        <f aca="false" ca="false" dt2D="false" dtr="false" t="normal">Q553+Q577+Q601+Q617</f>
        <v>0</v>
      </c>
    </row>
    <row ht="30" outlineLevel="0" r="546">
      <c r="A546" s="70" t="s"/>
      <c r="B546" s="71" t="s"/>
      <c r="C546" s="47" t="s">
        <v>14</v>
      </c>
      <c r="D546" s="54" t="n"/>
      <c r="E546" s="48" t="n">
        <f aca="false" ca="false" dt2D="false" dtr="false" t="normal">F546+G546+H546+I546+J546+K546+L546+M546+N546+O546+P546+Q546</f>
        <v>4038369.81</v>
      </c>
      <c r="F546" s="48" t="n">
        <f aca="false" ca="false" dt2D="false" dtr="false" t="normal">F554+F578+F602+F618</f>
        <v>1895302.4</v>
      </c>
      <c r="G546" s="48" t="n">
        <f aca="false" ca="false" dt2D="false" dtr="false" t="normal">G554+G578+G602+G618</f>
        <v>2143067.41</v>
      </c>
      <c r="H546" s="48" t="n">
        <f aca="false" ca="false" dt2D="false" dtr="false" t="normal">H554+H578+H602+H618</f>
        <v>0</v>
      </c>
      <c r="I546" s="48" t="n">
        <f aca="false" ca="false" dt2D="false" dtr="false" t="normal">I554+I578+I602+I618</f>
        <v>0</v>
      </c>
      <c r="J546" s="48" t="n">
        <f aca="false" ca="false" dt2D="false" dtr="false" t="normal">J554+J578+J602+J618</f>
        <v>0</v>
      </c>
      <c r="K546" s="48" t="n">
        <f aca="false" ca="false" dt2D="false" dtr="false" t="normal">K554+K578+K602+K618</f>
        <v>0</v>
      </c>
      <c r="L546" s="48" t="n">
        <f aca="false" ca="false" dt2D="false" dtr="false" t="normal">L554+L578+L602+L618</f>
        <v>0</v>
      </c>
      <c r="M546" s="48" t="n">
        <f aca="false" ca="false" dt2D="false" dtr="false" t="normal">M554+M578+M602+M618</f>
        <v>0</v>
      </c>
      <c r="N546" s="48" t="n">
        <f aca="false" ca="false" dt2D="false" dtr="false" t="normal">N554+N578+N602+N618</f>
        <v>0</v>
      </c>
      <c r="O546" s="49" t="n">
        <f aca="false" ca="false" dt2D="false" dtr="false" t="normal">O554+O578+O602+O618</f>
        <v>0</v>
      </c>
      <c r="P546" s="49" t="n">
        <f aca="false" ca="false" dt2D="false" dtr="false" t="normal">P554+P578+P602+P618</f>
        <v>0</v>
      </c>
      <c r="Q546" s="49" t="n">
        <f aca="false" ca="false" dt2D="false" dtr="false" t="normal">Q554+Q578+Q602+Q618</f>
        <v>0</v>
      </c>
    </row>
    <row ht="15" outlineLevel="0" r="547">
      <c r="A547" s="70" t="s"/>
      <c r="B547" s="71" t="s"/>
      <c r="C547" s="47" t="s">
        <v>17</v>
      </c>
      <c r="D547" s="54" t="n"/>
      <c r="E547" s="48" t="n">
        <f aca="false" ca="false" dt2D="false" dtr="false" t="normal">F547+G547+H547+I547+J547+K547+L547+M547+N547+O547+P547+Q547</f>
        <v>0</v>
      </c>
      <c r="F547" s="48" t="n">
        <f aca="false" ca="false" dt2D="false" dtr="false" t="normal">F555+F579+F603+F619</f>
        <v>0</v>
      </c>
      <c r="G547" s="48" t="n">
        <f aca="false" ca="false" dt2D="false" dtr="false" t="normal">G555+G579+G603+G619</f>
        <v>0</v>
      </c>
      <c r="H547" s="48" t="n">
        <f aca="false" ca="false" dt2D="false" dtr="false" t="normal">H555+H579+H603+H619</f>
        <v>0</v>
      </c>
      <c r="I547" s="48" t="n">
        <f aca="false" ca="false" dt2D="false" dtr="false" t="normal">I555+I579+I603+I619</f>
        <v>0</v>
      </c>
      <c r="J547" s="48" t="n">
        <f aca="false" ca="false" dt2D="false" dtr="false" t="normal">J555+J579+J603+J619</f>
        <v>0</v>
      </c>
      <c r="K547" s="48" t="n">
        <f aca="false" ca="false" dt2D="false" dtr="false" t="normal">K555+K579+K603+K619</f>
        <v>0</v>
      </c>
      <c r="L547" s="48" t="n">
        <f aca="false" ca="false" dt2D="false" dtr="false" t="normal">L555+L579+L603+L619</f>
        <v>0</v>
      </c>
      <c r="M547" s="48" t="n">
        <f aca="false" ca="false" dt2D="false" dtr="false" t="normal">M555+M579+M603+M619</f>
        <v>0</v>
      </c>
      <c r="N547" s="48" t="n">
        <f aca="false" ca="false" dt2D="false" dtr="false" t="normal">N555+N579+N603+N619</f>
        <v>0</v>
      </c>
      <c r="O547" s="49" t="n">
        <f aca="false" ca="false" dt2D="false" dtr="false" t="normal">O555+O579+O603+O619</f>
        <v>0</v>
      </c>
      <c r="P547" s="49" t="n">
        <f aca="false" ca="false" dt2D="false" dtr="false" t="normal">P555+P579+P603+P619</f>
        <v>0</v>
      </c>
      <c r="Q547" s="49" t="n">
        <f aca="false" ca="false" dt2D="false" dtr="false" t="normal">Q555+Q579+Q603+Q619</f>
        <v>0</v>
      </c>
    </row>
    <row ht="30" outlineLevel="0" r="548">
      <c r="A548" s="70" t="s"/>
      <c r="B548" s="71" t="s"/>
      <c r="C548" s="47" t="s">
        <v>18</v>
      </c>
      <c r="D548" s="54" t="n"/>
      <c r="E548" s="48" t="n">
        <f aca="false" ca="false" dt2D="false" dtr="false" t="normal">F548+G548+H548+I548+J548+K548+L548+M548+N548+O548+P548+Q548</f>
        <v>0</v>
      </c>
      <c r="F548" s="48" t="n">
        <f aca="false" ca="false" dt2D="false" dtr="false" t="normal">F556+F580+F604+F620</f>
        <v>0</v>
      </c>
      <c r="G548" s="48" t="n">
        <f aca="false" ca="false" dt2D="false" dtr="false" t="normal">G556+G580+G604+G620</f>
        <v>0</v>
      </c>
      <c r="H548" s="48" t="n">
        <f aca="false" ca="false" dt2D="false" dtr="false" t="normal">H556+H580+H604+H620</f>
        <v>0</v>
      </c>
      <c r="I548" s="48" t="n">
        <f aca="false" ca="false" dt2D="false" dtr="false" t="normal">I556+I580+I604+I620</f>
        <v>0</v>
      </c>
      <c r="J548" s="48" t="n">
        <f aca="false" ca="false" dt2D="false" dtr="false" t="normal">J556+J580+J604+J620</f>
        <v>0</v>
      </c>
      <c r="K548" s="48" t="n">
        <f aca="false" ca="false" dt2D="false" dtr="false" t="normal">K556+K580+K604+K620</f>
        <v>0</v>
      </c>
      <c r="L548" s="48" t="n">
        <f aca="false" ca="false" dt2D="false" dtr="false" t="normal">L556+L580+L604+L620</f>
        <v>0</v>
      </c>
      <c r="M548" s="48" t="n">
        <f aca="false" ca="false" dt2D="false" dtr="false" t="normal">M556+M580+M604+M620</f>
        <v>0</v>
      </c>
      <c r="N548" s="48" t="n">
        <f aca="false" ca="false" dt2D="false" dtr="false" t="normal">N556+N580+N604+N620</f>
        <v>0</v>
      </c>
      <c r="O548" s="49" t="n">
        <f aca="false" ca="false" dt2D="false" dtr="false" t="normal">O556+O580+O604+O620</f>
        <v>0</v>
      </c>
      <c r="P548" s="49" t="n">
        <f aca="false" ca="false" dt2D="false" dtr="false" t="normal">P556+P580+P604+P620</f>
        <v>0</v>
      </c>
      <c r="Q548" s="49" t="n">
        <f aca="false" ca="false" dt2D="false" dtr="false" t="normal">Q556+Q580+Q604+Q620</f>
        <v>0</v>
      </c>
    </row>
    <row ht="30" outlineLevel="0" r="549">
      <c r="A549" s="74" t="s"/>
      <c r="B549" s="75" t="s"/>
      <c r="C549" s="47" t="s">
        <v>24</v>
      </c>
      <c r="D549" s="54" t="n"/>
      <c r="E549" s="48" t="n">
        <f aca="false" ca="false" dt2D="false" dtr="false" t="normal">F549+G549+H549+I549+J549+K549+L549+M549+N549+O549+P549+Q549</f>
        <v>0</v>
      </c>
      <c r="F549" s="48" t="n">
        <f aca="false" ca="false" dt2D="false" dtr="false" t="normal">F557+F581+F605+F621</f>
        <v>0</v>
      </c>
      <c r="G549" s="48" t="n">
        <f aca="false" ca="false" dt2D="false" dtr="false" t="normal">G557+G581+G605+G621</f>
        <v>0</v>
      </c>
      <c r="H549" s="48" t="n">
        <f aca="false" ca="false" dt2D="false" dtr="false" t="normal">H557+H581+H605+H621</f>
        <v>0</v>
      </c>
      <c r="I549" s="48" t="n">
        <f aca="false" ca="false" dt2D="false" dtr="false" t="normal">I557+I581+I605+I621</f>
        <v>0</v>
      </c>
      <c r="J549" s="48" t="n">
        <f aca="false" ca="false" dt2D="false" dtr="false" t="normal">J557+J581+J605+J621</f>
        <v>0</v>
      </c>
      <c r="K549" s="48" t="n">
        <f aca="false" ca="false" dt2D="false" dtr="false" t="normal">K557+K581+K605+K621</f>
        <v>0</v>
      </c>
      <c r="L549" s="48" t="n">
        <f aca="false" ca="false" dt2D="false" dtr="false" t="normal">L557+L581+L605+L621</f>
        <v>0</v>
      </c>
      <c r="M549" s="48" t="n">
        <f aca="false" ca="false" dt2D="false" dtr="false" t="normal">M557+M581+M605+M621</f>
        <v>0</v>
      </c>
      <c r="N549" s="48" t="n">
        <f aca="false" ca="false" dt2D="false" dtr="false" t="normal">N557+N581+N605+N621</f>
        <v>0</v>
      </c>
      <c r="O549" s="49" t="n">
        <f aca="false" ca="false" dt2D="false" dtr="false" t="normal">O557+O581+O605+O621</f>
        <v>0</v>
      </c>
      <c r="P549" s="49" t="n">
        <f aca="false" ca="false" dt2D="false" dtr="false" t="normal">P557+P581+P605+P621</f>
        <v>0</v>
      </c>
      <c r="Q549" s="49" t="n">
        <f aca="false" ca="false" dt2D="false" dtr="false" t="normal">Q557+Q581+Q605+Q621</f>
        <v>0</v>
      </c>
    </row>
    <row customHeight="true" ht="15" outlineLevel="0" r="550">
      <c r="A550" s="24" t="s">
        <v>158</v>
      </c>
      <c r="B550" s="68" t="s">
        <v>159</v>
      </c>
      <c r="C550" s="47" t="s">
        <v>10</v>
      </c>
      <c r="D550" s="32" t="n"/>
      <c r="E550" s="48" t="n">
        <f aca="false" ca="false" dt2D="false" dtr="false" t="normal">F550+G550+H550+I550+J550+K550+L550+M550+N550+O550+P550+Q550</f>
        <v>1596038.2622899998</v>
      </c>
      <c r="F550" s="48" t="n">
        <f aca="false" ca="false" dt2D="false" dtr="false" t="normal">F551+F552+F553+F554+F555+F557</f>
        <v>608244.83303</v>
      </c>
      <c r="G550" s="48" t="n">
        <f aca="false" ca="false" dt2D="false" dtr="false" t="normal">G551+G552+G553+G554+G555+G557</f>
        <v>718037.7340599999</v>
      </c>
      <c r="H550" s="48" t="n">
        <f aca="false" ca="false" dt2D="false" dtr="false" t="normal">H551+H552+H553+H554+H555+H557</f>
        <v>48927.57834</v>
      </c>
      <c r="I550" s="48" t="n">
        <f aca="false" ca="false" dt2D="false" dtr="false" t="normal">I551+I552+I553+I554+I555+I557</f>
        <v>14385.71947</v>
      </c>
      <c r="J550" s="48" t="n">
        <f aca="false" ca="false" dt2D="false" dtr="false" t="normal">J551+J552+J553+J554+J555+J557</f>
        <v>16597.8618</v>
      </c>
      <c r="K550" s="48" t="n">
        <f aca="false" ca="false" dt2D="false" dtr="false" t="normal">K551+K552+K553+K554+K555+K557</f>
        <v>10706.501</v>
      </c>
      <c r="L550" s="48" t="n">
        <f aca="false" ca="false" dt2D="false" dtr="false" t="normal">L551+L552+L553+L554+L555+L557</f>
        <v>63591.105509999994</v>
      </c>
      <c r="M550" s="48" t="n">
        <f aca="false" ca="false" dt2D="false" dtr="false" t="normal">M551+M552+M553+M554+M555+M557</f>
        <v>18832.86393</v>
      </c>
      <c r="N550" s="48" t="n">
        <f aca="false" ca="false" dt2D="false" dtr="false" t="normal">N551+N552+N553+N554+N555+N557</f>
        <v>61875.68115</v>
      </c>
      <c r="O550" s="49" t="n">
        <f aca="false" ca="false" dt2D="false" dtr="false" t="normal">O551+O552+O553+O554+O555+O557</f>
        <v>11672.478</v>
      </c>
      <c r="P550" s="49" t="n">
        <f aca="false" ca="false" dt2D="false" dtr="false" t="normal">P551+P552+P553+P554+P555+P557</f>
        <v>11523.128</v>
      </c>
      <c r="Q550" s="49" t="n">
        <f aca="false" ca="false" dt2D="false" dtr="false" t="normal">Q551+Q552+Q553+Q554+Q555+Q557</f>
        <v>11642.778</v>
      </c>
    </row>
    <row customHeight="true" ht="15" outlineLevel="0" r="551">
      <c r="A551" s="76" t="s"/>
      <c r="B551" s="71" t="s"/>
      <c r="C551" s="47" t="s">
        <v>11</v>
      </c>
      <c r="D551" s="54" t="n">
        <v>814</v>
      </c>
      <c r="E551" s="48" t="n">
        <f aca="false" ca="false" dt2D="false" dtr="false" t="normal">F551+G551+H551+I551+J551+K551+L551+M551+N551+O551+P551+Q551</f>
        <v>46619.57191</v>
      </c>
      <c r="F551" s="48" t="n">
        <f aca="false" ca="false" dt2D="false" dtr="false" t="normal">F559+F567</f>
        <v>1624.9</v>
      </c>
      <c r="G551" s="48" t="n">
        <f aca="false" ca="false" dt2D="false" dtr="false" t="normal">G559+G567</f>
        <v>0</v>
      </c>
      <c r="H551" s="48" t="n">
        <f aca="false" ca="false" dt2D="false" dtr="false" t="normal">H559+H567</f>
        <v>0</v>
      </c>
      <c r="I551" s="48" t="n">
        <f aca="false" ca="false" dt2D="false" dtr="false" t="normal">I559+I567</f>
        <v>0</v>
      </c>
      <c r="J551" s="48" t="n">
        <f aca="false" ca="false" dt2D="false" dtr="false" t="normal">J559+J567</f>
        <v>0</v>
      </c>
      <c r="K551" s="48" t="n">
        <f aca="false" ca="false" dt2D="false" dtr="false" t="normal">K559+K567</f>
        <v>0</v>
      </c>
      <c r="L551" s="48" t="n">
        <f aca="false" ca="false" dt2D="false" dtr="false" t="normal">L559+L567</f>
        <v>44032.82827</v>
      </c>
      <c r="M551" s="48" t="n">
        <f aca="false" ca="false" dt2D="false" dtr="false" t="normal">M559+M567</f>
        <v>961.84364</v>
      </c>
      <c r="N551" s="48" t="n">
        <f aca="false" ca="false" dt2D="false" dtr="false" t="normal">N559+N567</f>
        <v>0</v>
      </c>
      <c r="O551" s="49" t="n">
        <f aca="false" ca="false" dt2D="false" dtr="false" t="normal">O559+O567</f>
        <v>0</v>
      </c>
      <c r="P551" s="49" t="n">
        <f aca="false" ca="false" dt2D="false" dtr="false" t="normal">P559+P567</f>
        <v>0</v>
      </c>
      <c r="Q551" s="49" t="n">
        <f aca="false" ca="false" dt2D="false" dtr="false" t="normal">Q559+Q567</f>
        <v>0</v>
      </c>
    </row>
    <row customHeight="true" ht="15" outlineLevel="0" r="552">
      <c r="A552" s="76" t="s"/>
      <c r="B552" s="71" t="s"/>
      <c r="C552" s="47" t="s">
        <v>22</v>
      </c>
      <c r="D552" s="32" t="n">
        <v>814</v>
      </c>
      <c r="E552" s="48" t="n">
        <f aca="false" ca="false" dt2D="false" dtr="false" t="normal">F552+G552+H552+I552+J552+K552+L552+M552+N552+O552+P552+Q552</f>
        <v>304541.95038</v>
      </c>
      <c r="F552" s="48" t="n">
        <f aca="false" ca="false" dt2D="false" dtr="false" t="normal">F560+F568</f>
        <v>34806.17303</v>
      </c>
      <c r="G552" s="48" t="n">
        <f aca="false" ca="false" dt2D="false" dtr="false" t="normal">G560+G568</f>
        <v>44974.75406</v>
      </c>
      <c r="H552" s="48" t="n">
        <f aca="false" ca="false" dt2D="false" dtr="false" t="normal">H560+H568</f>
        <v>48927.57834</v>
      </c>
      <c r="I552" s="48" t="n">
        <f aca="false" ca="false" dt2D="false" dtr="false" t="normal">I560+I568</f>
        <v>14385.71947</v>
      </c>
      <c r="J552" s="48" t="n">
        <f aca="false" ca="false" dt2D="false" dtr="false" t="normal">J560+J568</f>
        <v>16597.8618</v>
      </c>
      <c r="K552" s="48" t="n">
        <f aca="false" ca="false" dt2D="false" dtr="false" t="normal">K560+K568</f>
        <v>10706.501</v>
      </c>
      <c r="L552" s="48" t="n">
        <f aca="false" ca="false" dt2D="false" dtr="false" t="normal">L560+L568</f>
        <v>19558.27724</v>
      </c>
      <c r="M552" s="48" t="n">
        <f aca="false" ca="false" dt2D="false" dtr="false" t="normal">M560+M568</f>
        <v>17871.02029</v>
      </c>
      <c r="N552" s="48" t="n">
        <f aca="false" ca="false" dt2D="false" dtr="false" t="normal">N560+N568</f>
        <v>61875.68115</v>
      </c>
      <c r="O552" s="49" t="n">
        <f aca="false" ca="false" dt2D="false" dtr="false" t="normal">O560+O568</f>
        <v>11672.478</v>
      </c>
      <c r="P552" s="49" t="n">
        <f aca="false" ca="false" dt2D="false" dtr="false" t="normal">P560+P568</f>
        <v>11523.128</v>
      </c>
      <c r="Q552" s="49" t="n">
        <f aca="false" ca="false" dt2D="false" dtr="false" t="normal">Q560+Q568</f>
        <v>11642.778</v>
      </c>
    </row>
    <row customHeight="true" ht="15" outlineLevel="0" r="553">
      <c r="A553" s="76" t="s"/>
      <c r="B553" s="71" t="s"/>
      <c r="C553" s="47" t="s">
        <v>13</v>
      </c>
      <c r="D553" s="54" t="n"/>
      <c r="E553" s="48" t="n">
        <f aca="false" ca="false" dt2D="false" dtr="false" t="normal">F553+G553+H553+I553+J553+K553+L553+M553+N553+O553+P553+Q553</f>
        <v>0</v>
      </c>
      <c r="F553" s="48" t="n">
        <f aca="false" ca="false" dt2D="false" dtr="false" t="normal">F561+F569</f>
        <v>0</v>
      </c>
      <c r="G553" s="48" t="n">
        <f aca="false" ca="false" dt2D="false" dtr="false" t="normal">G561+G569</f>
        <v>0</v>
      </c>
      <c r="H553" s="48" t="n">
        <f aca="false" ca="false" dt2D="false" dtr="false" t="normal">H561+H569</f>
        <v>0</v>
      </c>
      <c r="I553" s="48" t="n">
        <f aca="false" ca="false" dt2D="false" dtr="false" t="normal">I561+I569</f>
        <v>0</v>
      </c>
      <c r="J553" s="48" t="n">
        <f aca="false" ca="false" dt2D="false" dtr="false" t="normal">J561+J569</f>
        <v>0</v>
      </c>
      <c r="K553" s="48" t="n">
        <f aca="false" ca="false" dt2D="false" dtr="false" t="normal">K561+K569</f>
        <v>0</v>
      </c>
      <c r="L553" s="48" t="n">
        <f aca="false" ca="false" dt2D="false" dtr="false" t="normal">L561+L569</f>
        <v>0</v>
      </c>
      <c r="M553" s="48" t="n">
        <f aca="false" ca="false" dt2D="false" dtr="false" t="normal">M561+M569</f>
        <v>0</v>
      </c>
      <c r="N553" s="48" t="n">
        <f aca="false" ca="false" dt2D="false" dtr="false" t="normal">N561+N569</f>
        <v>0</v>
      </c>
      <c r="O553" s="49" t="n">
        <f aca="false" ca="false" dt2D="false" dtr="false" t="normal">O561+O569</f>
        <v>0</v>
      </c>
      <c r="P553" s="49" t="n">
        <f aca="false" ca="false" dt2D="false" dtr="false" t="normal">P561+P569</f>
        <v>0</v>
      </c>
      <c r="Q553" s="49" t="n">
        <f aca="false" ca="false" dt2D="false" dtr="false" t="normal">Q561+Q569</f>
        <v>0</v>
      </c>
    </row>
    <row customHeight="true" ht="30" outlineLevel="0" r="554">
      <c r="A554" s="76" t="s"/>
      <c r="B554" s="71" t="s"/>
      <c r="C554" s="47" t="s">
        <v>14</v>
      </c>
      <c r="D554" s="54" t="n"/>
      <c r="E554" s="48" t="n">
        <f aca="false" ca="false" dt2D="false" dtr="false" t="normal">F554+G554+H554+I554+J554+K554+L554+M554+N554+O554+P554+Q554</f>
        <v>1244876.74</v>
      </c>
      <c r="F554" s="48" t="n">
        <f aca="false" ca="false" dt2D="false" dtr="false" t="normal">F562+F570</f>
        <v>571813.76</v>
      </c>
      <c r="G554" s="48" t="n">
        <f aca="false" ca="false" dt2D="false" dtr="false" t="normal">G562+G570</f>
        <v>673062.98</v>
      </c>
      <c r="H554" s="48" t="n">
        <f aca="false" ca="false" dt2D="false" dtr="false" t="normal">H562+H570</f>
        <v>0</v>
      </c>
      <c r="I554" s="48" t="n">
        <f aca="false" ca="false" dt2D="false" dtr="false" t="normal">I562+I570</f>
        <v>0</v>
      </c>
      <c r="J554" s="48" t="n">
        <f aca="false" ca="false" dt2D="false" dtr="false" t="normal">J562+J570</f>
        <v>0</v>
      </c>
      <c r="K554" s="48" t="n">
        <f aca="false" ca="false" dt2D="false" dtr="false" t="normal">K562+K570</f>
        <v>0</v>
      </c>
      <c r="L554" s="48" t="n">
        <f aca="false" ca="false" dt2D="false" dtr="false" t="normal">L562+L570</f>
        <v>0</v>
      </c>
      <c r="M554" s="48" t="n">
        <f aca="false" ca="false" dt2D="false" dtr="false" t="normal">M562+M570</f>
        <v>0</v>
      </c>
      <c r="N554" s="48" t="n">
        <f aca="false" ca="false" dt2D="false" dtr="false" t="normal">N562+N570</f>
        <v>0</v>
      </c>
      <c r="O554" s="49" t="n">
        <f aca="false" ca="false" dt2D="false" dtr="false" t="normal">O562+O570</f>
        <v>0</v>
      </c>
      <c r="P554" s="49" t="n">
        <f aca="false" ca="false" dt2D="false" dtr="false" t="normal">P562+P570</f>
        <v>0</v>
      </c>
      <c r="Q554" s="49" t="n">
        <f aca="false" ca="false" dt2D="false" dtr="false" t="normal">Q562+Q570</f>
        <v>0</v>
      </c>
    </row>
    <row customHeight="true" ht="15" outlineLevel="0" r="555">
      <c r="A555" s="76" t="s"/>
      <c r="B555" s="71" t="s"/>
      <c r="C555" s="47" t="s">
        <v>17</v>
      </c>
      <c r="D555" s="54" t="n"/>
      <c r="E555" s="48" t="n">
        <f aca="false" ca="false" dt2D="false" dtr="false" t="normal">F555+G555+H555+I555+J555+K555+L555+M555+N555+O555+P555+Q555</f>
        <v>0</v>
      </c>
      <c r="F555" s="48" t="n">
        <f aca="false" ca="false" dt2D="false" dtr="false" t="normal">F563+F571</f>
        <v>0</v>
      </c>
      <c r="G555" s="48" t="n">
        <f aca="false" ca="false" dt2D="false" dtr="false" t="normal">G563+G571</f>
        <v>0</v>
      </c>
      <c r="H555" s="48" t="n">
        <f aca="false" ca="false" dt2D="false" dtr="false" t="normal">H563+H571</f>
        <v>0</v>
      </c>
      <c r="I555" s="48" t="n">
        <f aca="false" ca="false" dt2D="false" dtr="false" t="normal">I563+I571</f>
        <v>0</v>
      </c>
      <c r="J555" s="48" t="n">
        <f aca="false" ca="false" dt2D="false" dtr="false" t="normal">J563+J571</f>
        <v>0</v>
      </c>
      <c r="K555" s="48" t="n">
        <f aca="false" ca="false" dt2D="false" dtr="false" t="normal">K563+K571</f>
        <v>0</v>
      </c>
      <c r="L555" s="48" t="n">
        <f aca="false" ca="false" dt2D="false" dtr="false" t="normal">L563+L571</f>
        <v>0</v>
      </c>
      <c r="M555" s="48" t="n">
        <f aca="false" ca="false" dt2D="false" dtr="false" t="normal">M563+M571</f>
        <v>0</v>
      </c>
      <c r="N555" s="48" t="n">
        <f aca="false" ca="false" dt2D="false" dtr="false" t="normal">N563+N571</f>
        <v>0</v>
      </c>
      <c r="O555" s="49" t="n">
        <f aca="false" ca="false" dt2D="false" dtr="false" t="normal">O563+O571</f>
        <v>0</v>
      </c>
      <c r="P555" s="49" t="n">
        <f aca="false" ca="false" dt2D="false" dtr="false" t="normal">P563+P571</f>
        <v>0</v>
      </c>
      <c r="Q555" s="49" t="n">
        <f aca="false" ca="false" dt2D="false" dtr="false" t="normal">Q563+Q571</f>
        <v>0</v>
      </c>
    </row>
    <row customHeight="true" ht="30" outlineLevel="0" r="556">
      <c r="A556" s="76" t="s"/>
      <c r="B556" s="71" t="s"/>
      <c r="C556" s="47" t="s">
        <v>18</v>
      </c>
      <c r="D556" s="54" t="n"/>
      <c r="E556" s="48" t="n">
        <f aca="false" ca="false" dt2D="false" dtr="false" t="normal">F556+G556+H556+I556+J556+K556+L556+M556+N556+O556+P556+Q556</f>
        <v>0</v>
      </c>
      <c r="F556" s="48" t="n">
        <f aca="false" ca="false" dt2D="false" dtr="false" t="normal">F564+F572</f>
        <v>0</v>
      </c>
      <c r="G556" s="48" t="n">
        <f aca="false" ca="false" dt2D="false" dtr="false" t="normal">G564+G572</f>
        <v>0</v>
      </c>
      <c r="H556" s="48" t="n">
        <f aca="false" ca="false" dt2D="false" dtr="false" t="normal">H564+H572</f>
        <v>0</v>
      </c>
      <c r="I556" s="48" t="n">
        <f aca="false" ca="false" dt2D="false" dtr="false" t="normal">I564+I572</f>
        <v>0</v>
      </c>
      <c r="J556" s="48" t="n">
        <f aca="false" ca="false" dt2D="false" dtr="false" t="normal">J564+J572</f>
        <v>0</v>
      </c>
      <c r="K556" s="48" t="n">
        <f aca="false" ca="false" dt2D="false" dtr="false" t="normal">K564+K572</f>
        <v>0</v>
      </c>
      <c r="L556" s="48" t="n">
        <f aca="false" ca="false" dt2D="false" dtr="false" t="normal">L564+L572</f>
        <v>0</v>
      </c>
      <c r="M556" s="48" t="n">
        <f aca="false" ca="false" dt2D="false" dtr="false" t="normal">M564+M572</f>
        <v>0</v>
      </c>
      <c r="N556" s="48" t="n">
        <f aca="false" ca="false" dt2D="false" dtr="false" t="normal">N564+N572</f>
        <v>0</v>
      </c>
      <c r="O556" s="49" t="n">
        <f aca="false" ca="false" dt2D="false" dtr="false" t="normal">O564+O572</f>
        <v>0</v>
      </c>
      <c r="P556" s="49" t="n">
        <f aca="false" ca="false" dt2D="false" dtr="false" t="normal">P564+P572</f>
        <v>0</v>
      </c>
      <c r="Q556" s="49" t="n">
        <f aca="false" ca="false" dt2D="false" dtr="false" t="normal">Q564+Q572</f>
        <v>0</v>
      </c>
    </row>
    <row customHeight="true" ht="30" outlineLevel="0" r="557">
      <c r="A557" s="29" t="s"/>
      <c r="B557" s="75" t="s"/>
      <c r="C557" s="47" t="s">
        <v>24</v>
      </c>
      <c r="D557" s="54" t="n"/>
      <c r="E557" s="48" t="n">
        <f aca="false" ca="false" dt2D="false" dtr="false" t="normal">F557+G557+H557+I557+J557+K557+L557+M557+N557+O557+P557+Q557</f>
        <v>0</v>
      </c>
      <c r="F557" s="48" t="n">
        <f aca="false" ca="false" dt2D="false" dtr="false" t="normal">F565+F573</f>
        <v>0</v>
      </c>
      <c r="G557" s="48" t="n">
        <f aca="false" ca="false" dt2D="false" dtr="false" t="normal">G565+G573</f>
        <v>0</v>
      </c>
      <c r="H557" s="48" t="n">
        <f aca="false" ca="false" dt2D="false" dtr="false" t="normal">H565+H573</f>
        <v>0</v>
      </c>
      <c r="I557" s="48" t="n">
        <f aca="false" ca="false" dt2D="false" dtr="false" t="normal">I565+I573</f>
        <v>0</v>
      </c>
      <c r="J557" s="48" t="n">
        <f aca="false" ca="false" dt2D="false" dtr="false" t="normal">J565+J573</f>
        <v>0</v>
      </c>
      <c r="K557" s="48" t="n">
        <f aca="false" ca="false" dt2D="false" dtr="false" t="normal">K565+K573</f>
        <v>0</v>
      </c>
      <c r="L557" s="48" t="n">
        <f aca="false" ca="false" dt2D="false" dtr="false" t="normal">L565+L573</f>
        <v>0</v>
      </c>
      <c r="M557" s="48" t="n">
        <f aca="false" ca="false" dt2D="false" dtr="false" t="normal">M565+M573</f>
        <v>0</v>
      </c>
      <c r="N557" s="48" t="n">
        <f aca="false" ca="false" dt2D="false" dtr="false" t="normal">N565+N573</f>
        <v>0</v>
      </c>
      <c r="O557" s="49" t="n">
        <f aca="false" ca="false" dt2D="false" dtr="false" t="normal">O565+O573</f>
        <v>0</v>
      </c>
      <c r="P557" s="49" t="n">
        <f aca="false" ca="false" dt2D="false" dtr="false" t="normal">P565+P573</f>
        <v>0</v>
      </c>
      <c r="Q557" s="49" t="n">
        <f aca="false" ca="false" dt2D="false" dtr="false" t="normal">Q565+Q573</f>
        <v>0</v>
      </c>
    </row>
    <row customHeight="true" ht="15" outlineLevel="0" r="558">
      <c r="A558" s="24" t="s">
        <v>160</v>
      </c>
      <c r="B558" s="68" t="s">
        <v>161</v>
      </c>
      <c r="C558" s="47" t="s">
        <v>10</v>
      </c>
      <c r="D558" s="32" t="n"/>
      <c r="E558" s="48" t="n">
        <f aca="false" ca="false" dt2D="false" dtr="false" t="normal">F558+G558+H558+I558+J558+K558+L558+M558+N558+O558+P558+Q558</f>
        <v>1590811.2672899996</v>
      </c>
      <c r="F558" s="48" t="n">
        <f aca="false" ca="false" dt2D="false" dtr="false" t="normal">F559+F560+F561+F562+F563+F565</f>
        <v>606244.83303</v>
      </c>
      <c r="G558" s="48" t="n">
        <f aca="false" ca="false" dt2D="false" dtr="false" t="normal">G559+G560+G561+G562+G563+G565</f>
        <v>715019.7340599999</v>
      </c>
      <c r="H558" s="48" t="n">
        <f aca="false" ca="false" dt2D="false" dtr="false" t="normal">H559+H560+H561+H562+H563+H565</f>
        <v>48718.58334</v>
      </c>
      <c r="I558" s="48" t="n">
        <f aca="false" ca="false" dt2D="false" dtr="false" t="normal">I559+I560+I561+I562+I563+I565</f>
        <v>14385.71947</v>
      </c>
      <c r="J558" s="48" t="n">
        <f aca="false" ca="false" dt2D="false" dtr="false" t="normal">J559+J560+J561+J562+J563+J565</f>
        <v>16597.8618</v>
      </c>
      <c r="K558" s="48" t="n">
        <f aca="false" ca="false" dt2D="false" dtr="false" t="normal">K559+K560+K561+K562+K563+K565</f>
        <v>10706.501</v>
      </c>
      <c r="L558" s="48" t="n">
        <f aca="false" ca="false" dt2D="false" dtr="false" t="normal">L559+L560+L561+L562+L563+L565</f>
        <v>63591.105509999994</v>
      </c>
      <c r="M558" s="48" t="n">
        <f aca="false" ca="false" dt2D="false" dtr="false" t="normal">M559+M560+M561+M562+M563+M565</f>
        <v>18832.86393</v>
      </c>
      <c r="N558" s="48" t="n">
        <f aca="false" ca="false" dt2D="false" dtr="false" t="normal">N559+N560+N561+N562+N563+N565</f>
        <v>61875.68115</v>
      </c>
      <c r="O558" s="49" t="n">
        <f aca="false" ca="false" dt2D="false" dtr="false" t="normal">O559+O560+O561+O562+O563+O565</f>
        <v>11672.478</v>
      </c>
      <c r="P558" s="49" t="n">
        <f aca="false" ca="false" dt2D="false" dtr="false" t="normal">P559+P560+P561+P562+P563+P565</f>
        <v>11523.128</v>
      </c>
      <c r="Q558" s="49" t="n">
        <f aca="false" ca="false" dt2D="false" dtr="false" t="normal">Q559+Q560+Q561+Q562+Q563+Q565</f>
        <v>11642.778</v>
      </c>
    </row>
    <row customHeight="true" ht="15" outlineLevel="0" r="559">
      <c r="A559" s="76" t="s"/>
      <c r="B559" s="71" t="s"/>
      <c r="C559" s="47" t="s">
        <v>11</v>
      </c>
      <c r="D559" s="32" t="n">
        <v>814</v>
      </c>
      <c r="E559" s="48" t="n">
        <f aca="false" ca="false" dt2D="false" dtr="false" t="normal">F559+G559+H559+I559+J559+K559+L559+M559+N559+O559+P559+Q559</f>
        <v>46619.57191</v>
      </c>
      <c r="F559" s="48" t="n">
        <v>1624.9</v>
      </c>
      <c r="G559" s="48" t="n">
        <v>0</v>
      </c>
      <c r="H559" s="48" t="n">
        <v>0</v>
      </c>
      <c r="I559" s="48" t="n">
        <v>0</v>
      </c>
      <c r="J559" s="48" t="n">
        <v>0</v>
      </c>
      <c r="K559" s="48" t="n">
        <v>0</v>
      </c>
      <c r="L559" s="48" t="n">
        <v>44032.82827</v>
      </c>
      <c r="M559" s="48" t="n">
        <v>961.84364</v>
      </c>
      <c r="N559" s="48" t="n">
        <v>0</v>
      </c>
      <c r="O559" s="49" t="n">
        <v>0</v>
      </c>
      <c r="P559" s="49" t="n">
        <v>0</v>
      </c>
      <c r="Q559" s="49" t="n">
        <v>0</v>
      </c>
    </row>
    <row customHeight="true" ht="15" outlineLevel="0" r="560">
      <c r="A560" s="76" t="s"/>
      <c r="B560" s="71" t="s"/>
      <c r="C560" s="47" t="s">
        <v>22</v>
      </c>
      <c r="D560" s="54" t="n">
        <v>814</v>
      </c>
      <c r="E560" s="48" t="n">
        <f aca="false" ca="false" dt2D="false" dtr="false" t="normal">F560+G560+H560+I560+J560+K560+L560+M560+N560+O560+P560+Q560</f>
        <v>299314.95538</v>
      </c>
      <c r="F560" s="48" t="n">
        <v>32806.17303</v>
      </c>
      <c r="G560" s="48" t="n">
        <v>41956.75406</v>
      </c>
      <c r="H560" s="48" t="n">
        <v>48718.58334</v>
      </c>
      <c r="I560" s="48" t="n">
        <v>14385.71947</v>
      </c>
      <c r="J560" s="48" t="n">
        <v>16597.8618</v>
      </c>
      <c r="K560" s="48" t="n">
        <v>10706.501</v>
      </c>
      <c r="L560" s="48" t="n">
        <v>19558.27724</v>
      </c>
      <c r="M560" s="48" t="n">
        <f aca="false" ca="false" dt2D="false" dtr="false" t="normal">18832.86393-961.84364</f>
        <v>17871.02029</v>
      </c>
      <c r="N560" s="48" t="n">
        <v>61875.68115</v>
      </c>
      <c r="O560" s="49" t="n">
        <v>11672.478</v>
      </c>
      <c r="P560" s="49" t="n">
        <v>11523.128</v>
      </c>
      <c r="Q560" s="49" t="n">
        <v>11642.778</v>
      </c>
    </row>
    <row customHeight="true" ht="15" outlineLevel="0" r="561">
      <c r="A561" s="76" t="s"/>
      <c r="B561" s="71" t="s"/>
      <c r="C561" s="47" t="s">
        <v>13</v>
      </c>
      <c r="D561" s="54" t="n"/>
      <c r="E561" s="48" t="n">
        <f aca="false" ca="false" dt2D="false" dtr="false" t="normal">F561+G561+H561+I561+J561+K561+L561+M561+N561+O561+P561+Q561</f>
        <v>0</v>
      </c>
      <c r="F561" s="48" t="n">
        <v>0</v>
      </c>
      <c r="G561" s="48" t="n">
        <v>0</v>
      </c>
      <c r="H561" s="48" t="n">
        <v>0</v>
      </c>
      <c r="I561" s="48" t="n">
        <v>0</v>
      </c>
      <c r="J561" s="48" t="n">
        <v>0</v>
      </c>
      <c r="K561" s="48" t="n">
        <v>0</v>
      </c>
      <c r="L561" s="48" t="n">
        <v>0</v>
      </c>
      <c r="M561" s="48" t="n">
        <v>0</v>
      </c>
      <c r="N561" s="48" t="n">
        <v>0</v>
      </c>
      <c r="O561" s="49" t="n">
        <v>0</v>
      </c>
      <c r="P561" s="49" t="n">
        <v>0</v>
      </c>
      <c r="Q561" s="49" t="n">
        <v>0</v>
      </c>
    </row>
    <row customHeight="true" ht="30" outlineLevel="0" r="562">
      <c r="A562" s="76" t="s"/>
      <c r="B562" s="71" t="s"/>
      <c r="C562" s="47" t="s">
        <v>14</v>
      </c>
      <c r="D562" s="54" t="n"/>
      <c r="E562" s="48" t="n">
        <f aca="false" ca="false" dt2D="false" dtr="false" t="normal">F562+G562+H562+I562+J562+K562+L562+M562+N562+O562+P562+Q562</f>
        <v>1244876.74</v>
      </c>
      <c r="F562" s="48" t="n">
        <v>571813.76</v>
      </c>
      <c r="G562" s="48" t="n">
        <v>673062.98</v>
      </c>
      <c r="H562" s="48" t="n">
        <v>0</v>
      </c>
      <c r="I562" s="48" t="n">
        <v>0</v>
      </c>
      <c r="J562" s="48" t="n">
        <v>0</v>
      </c>
      <c r="K562" s="48" t="n">
        <v>0</v>
      </c>
      <c r="L562" s="48" t="n">
        <v>0</v>
      </c>
      <c r="M562" s="48" t="n">
        <v>0</v>
      </c>
      <c r="N562" s="48" t="n">
        <v>0</v>
      </c>
      <c r="O562" s="49" t="n">
        <v>0</v>
      </c>
      <c r="P562" s="49" t="n">
        <v>0</v>
      </c>
      <c r="Q562" s="49" t="n">
        <v>0</v>
      </c>
    </row>
    <row customHeight="true" ht="15" outlineLevel="0" r="563">
      <c r="A563" s="76" t="s"/>
      <c r="B563" s="71" t="s"/>
      <c r="C563" s="47" t="s">
        <v>17</v>
      </c>
      <c r="D563" s="54" t="n"/>
      <c r="E563" s="48" t="n">
        <f aca="false" ca="false" dt2D="false" dtr="false" t="normal">F563+G563+H563+I563+J563+K563+L563+M563+N563+O563+P563+Q563</f>
        <v>0</v>
      </c>
      <c r="F563" s="48" t="n">
        <v>0</v>
      </c>
      <c r="G563" s="48" t="n">
        <v>0</v>
      </c>
      <c r="H563" s="48" t="n">
        <v>0</v>
      </c>
      <c r="I563" s="48" t="n">
        <v>0</v>
      </c>
      <c r="J563" s="48" t="n">
        <v>0</v>
      </c>
      <c r="K563" s="48" t="n">
        <v>0</v>
      </c>
      <c r="L563" s="48" t="n">
        <v>0</v>
      </c>
      <c r="M563" s="48" t="n">
        <v>0</v>
      </c>
      <c r="N563" s="48" t="n">
        <v>0</v>
      </c>
      <c r="O563" s="49" t="n">
        <v>0</v>
      </c>
      <c r="P563" s="49" t="n">
        <v>0</v>
      </c>
      <c r="Q563" s="49" t="n">
        <v>0</v>
      </c>
    </row>
    <row customHeight="true" ht="30" outlineLevel="0" r="564">
      <c r="A564" s="76" t="s"/>
      <c r="B564" s="71" t="s"/>
      <c r="C564" s="47" t="s">
        <v>18</v>
      </c>
      <c r="D564" s="54" t="n"/>
      <c r="E564" s="48" t="n">
        <f aca="false" ca="false" dt2D="false" dtr="false" t="normal">F564+G564+H564+I564+J564+K564+L564+M564+N564+O564+P564+Q564</f>
        <v>0</v>
      </c>
      <c r="F564" s="48" t="n">
        <v>0</v>
      </c>
      <c r="G564" s="48" t="n">
        <v>0</v>
      </c>
      <c r="H564" s="48" t="n">
        <v>0</v>
      </c>
      <c r="I564" s="48" t="n">
        <v>0</v>
      </c>
      <c r="J564" s="48" t="n">
        <v>0</v>
      </c>
      <c r="K564" s="48" t="n">
        <v>0</v>
      </c>
      <c r="L564" s="48" t="n">
        <v>0</v>
      </c>
      <c r="M564" s="48" t="n">
        <v>0</v>
      </c>
      <c r="N564" s="48" t="n">
        <v>0</v>
      </c>
      <c r="O564" s="49" t="n">
        <v>0</v>
      </c>
      <c r="P564" s="49" t="n">
        <v>0</v>
      </c>
      <c r="Q564" s="49" t="n">
        <v>0</v>
      </c>
    </row>
    <row customHeight="true" ht="30" outlineLevel="0" r="565">
      <c r="A565" s="29" t="s"/>
      <c r="B565" s="75" t="s"/>
      <c r="C565" s="47" t="s">
        <v>24</v>
      </c>
      <c r="D565" s="54" t="n"/>
      <c r="E565" s="48" t="n">
        <f aca="false" ca="false" dt2D="false" dtr="false" t="normal">F565+G565+H565+I565+J565+K565+L565+M565+N565+O565+P565+Q565</f>
        <v>0</v>
      </c>
      <c r="F565" s="48" t="n">
        <v>0</v>
      </c>
      <c r="G565" s="48" t="n">
        <v>0</v>
      </c>
      <c r="H565" s="48" t="n">
        <v>0</v>
      </c>
      <c r="I565" s="48" t="n">
        <v>0</v>
      </c>
      <c r="J565" s="48" t="n">
        <v>0</v>
      </c>
      <c r="K565" s="48" t="n">
        <v>0</v>
      </c>
      <c r="L565" s="48" t="n">
        <v>0</v>
      </c>
      <c r="M565" s="48" t="n">
        <v>0</v>
      </c>
      <c r="N565" s="48" t="n">
        <v>0</v>
      </c>
      <c r="O565" s="49" t="n">
        <v>0</v>
      </c>
      <c r="P565" s="49" t="n">
        <v>0</v>
      </c>
      <c r="Q565" s="49" t="n">
        <v>0</v>
      </c>
    </row>
    <row customHeight="true" ht="15" outlineLevel="0" r="566">
      <c r="A566" s="24" t="s">
        <v>162</v>
      </c>
      <c r="B566" s="68" t="s">
        <v>163</v>
      </c>
      <c r="C566" s="47" t="s">
        <v>10</v>
      </c>
      <c r="D566" s="32" t="n"/>
      <c r="E566" s="48" t="n">
        <f aca="false" ca="false" dt2D="false" dtr="false" t="normal">F566+G566+H566+I566+J566+K566+L566+M566+N566+O566+P566+Q566</f>
        <v>5226.995</v>
      </c>
      <c r="F566" s="48" t="n">
        <f aca="false" ca="false" dt2D="false" dtr="false" t="normal">F567+F568+F569+F570+F571+F573</f>
        <v>2000</v>
      </c>
      <c r="G566" s="48" t="n">
        <f aca="false" ca="false" dt2D="false" dtr="false" t="normal">G567+G568+G569+G570+G571+G573</f>
        <v>3018</v>
      </c>
      <c r="H566" s="48" t="n">
        <f aca="false" ca="false" dt2D="false" dtr="false" t="normal">H567+H568+H569+H570+H571+H573</f>
        <v>208.995</v>
      </c>
      <c r="I566" s="48" t="n">
        <f aca="false" ca="false" dt2D="false" dtr="false" t="normal">I567+I568+I569+I570+I571+I573</f>
        <v>0</v>
      </c>
      <c r="J566" s="48" t="n">
        <f aca="false" ca="false" dt2D="false" dtr="false" t="normal">J567+J568+J569+J570+J571+J573</f>
        <v>0</v>
      </c>
      <c r="K566" s="48" t="n">
        <f aca="false" ca="false" dt2D="false" dtr="false" t="normal">K567+K568+K569+K570+K571+K573</f>
        <v>0</v>
      </c>
      <c r="L566" s="48" t="n">
        <f aca="false" ca="false" dt2D="false" dtr="false" t="normal">L567+L568+L569+L570+L571+L573</f>
        <v>0</v>
      </c>
      <c r="M566" s="48" t="n">
        <f aca="false" ca="false" dt2D="false" dtr="false" t="normal">M567+M568+M569+M570+M571+M573</f>
        <v>0</v>
      </c>
      <c r="N566" s="48" t="n">
        <f aca="false" ca="false" dt2D="false" dtr="false" t="normal">N567+N568+N569+N570+N571+N573</f>
        <v>0</v>
      </c>
      <c r="O566" s="49" t="n">
        <f aca="false" ca="false" dt2D="false" dtr="false" t="normal">O567+O568+O569+O570+O571+O573</f>
        <v>0</v>
      </c>
      <c r="P566" s="49" t="n">
        <f aca="false" ca="false" dt2D="false" dtr="false" t="normal">P567+P568+P569+P570+P571+P573</f>
        <v>0</v>
      </c>
      <c r="Q566" s="49" t="n">
        <f aca="false" ca="false" dt2D="false" dtr="false" t="normal">Q567+Q568+Q569+Q570+Q571+Q573</f>
        <v>0</v>
      </c>
    </row>
    <row customHeight="true" ht="15" outlineLevel="0" r="567">
      <c r="A567" s="76" t="s"/>
      <c r="B567" s="71" t="s"/>
      <c r="C567" s="47" t="s">
        <v>11</v>
      </c>
      <c r="D567" s="32" t="n"/>
      <c r="E567" s="48" t="n">
        <f aca="false" ca="false" dt2D="false" dtr="false" t="normal">F567+G567+H567+I567+J567+K567+L567+M567+N567+O567+P567+Q567</f>
        <v>0</v>
      </c>
      <c r="F567" s="48" t="n">
        <v>0</v>
      </c>
      <c r="G567" s="48" t="n">
        <v>0</v>
      </c>
      <c r="H567" s="48" t="n">
        <v>0</v>
      </c>
      <c r="I567" s="48" t="n">
        <v>0</v>
      </c>
      <c r="J567" s="48" t="n">
        <v>0</v>
      </c>
      <c r="K567" s="48" t="n">
        <v>0</v>
      </c>
      <c r="L567" s="48" t="n">
        <v>0</v>
      </c>
      <c r="M567" s="48" t="n">
        <v>0</v>
      </c>
      <c r="N567" s="48" t="n">
        <v>0</v>
      </c>
      <c r="O567" s="49" t="n">
        <v>0</v>
      </c>
      <c r="P567" s="49" t="n">
        <v>0</v>
      </c>
      <c r="Q567" s="49" t="n">
        <v>0</v>
      </c>
    </row>
    <row customHeight="true" ht="15" outlineLevel="0" r="568">
      <c r="A568" s="76" t="s"/>
      <c r="B568" s="71" t="s"/>
      <c r="C568" s="47" t="s">
        <v>22</v>
      </c>
      <c r="D568" s="54" t="s">
        <v>23</v>
      </c>
      <c r="E568" s="48" t="n">
        <f aca="false" ca="false" dt2D="false" dtr="false" t="normal">F568+G568+H568+I568+J568+K568+L568+M568+N568+O568+P568+Q568</f>
        <v>5226.995</v>
      </c>
      <c r="F568" s="48" t="n">
        <v>2000</v>
      </c>
      <c r="G568" s="48" t="n">
        <v>3018</v>
      </c>
      <c r="H568" s="48" t="n">
        <v>208.995</v>
      </c>
      <c r="I568" s="48" t="n">
        <v>0</v>
      </c>
      <c r="J568" s="48" t="n">
        <v>0</v>
      </c>
      <c r="K568" s="48" t="n">
        <v>0</v>
      </c>
      <c r="L568" s="48" t="n">
        <v>0</v>
      </c>
      <c r="M568" s="48" t="n">
        <v>0</v>
      </c>
      <c r="N568" s="48" t="n">
        <v>0</v>
      </c>
      <c r="O568" s="49" t="n">
        <v>0</v>
      </c>
      <c r="P568" s="49" t="n">
        <v>0</v>
      </c>
      <c r="Q568" s="49" t="n">
        <v>0</v>
      </c>
    </row>
    <row customHeight="true" ht="15" outlineLevel="0" r="569">
      <c r="A569" s="76" t="s"/>
      <c r="B569" s="71" t="s"/>
      <c r="C569" s="47" t="s">
        <v>13</v>
      </c>
      <c r="D569" s="54" t="n"/>
      <c r="E569" s="48" t="n">
        <f aca="false" ca="false" dt2D="false" dtr="false" t="normal">F569+G569+H569+I569+J569+K569+L569+M569+N569+O569+P569+Q569</f>
        <v>0</v>
      </c>
      <c r="F569" s="48" t="n">
        <v>0</v>
      </c>
      <c r="G569" s="48" t="n">
        <v>0</v>
      </c>
      <c r="H569" s="48" t="n">
        <v>0</v>
      </c>
      <c r="I569" s="48" t="n">
        <v>0</v>
      </c>
      <c r="J569" s="48" t="n">
        <v>0</v>
      </c>
      <c r="K569" s="48" t="n">
        <v>0</v>
      </c>
      <c r="L569" s="48" t="n">
        <v>0</v>
      </c>
      <c r="M569" s="48" t="n">
        <v>0</v>
      </c>
      <c r="N569" s="48" t="n">
        <v>0</v>
      </c>
      <c r="O569" s="49" t="n">
        <v>0</v>
      </c>
      <c r="P569" s="49" t="n">
        <v>0</v>
      </c>
      <c r="Q569" s="49" t="n">
        <v>0</v>
      </c>
    </row>
    <row customHeight="true" ht="30" outlineLevel="0" r="570">
      <c r="A570" s="76" t="s"/>
      <c r="B570" s="71" t="s"/>
      <c r="C570" s="47" t="s">
        <v>14</v>
      </c>
      <c r="D570" s="54" t="n"/>
      <c r="E570" s="48" t="n">
        <f aca="false" ca="false" dt2D="false" dtr="false" t="normal">F570+G570+H570+I570+J570+K570+L570+M570+N570+O570+P570+Q570</f>
        <v>0</v>
      </c>
      <c r="F570" s="48" t="n">
        <v>0</v>
      </c>
      <c r="G570" s="48" t="n">
        <v>0</v>
      </c>
      <c r="H570" s="48" t="n">
        <v>0</v>
      </c>
      <c r="I570" s="48" t="n">
        <v>0</v>
      </c>
      <c r="J570" s="48" t="n">
        <v>0</v>
      </c>
      <c r="K570" s="48" t="n">
        <v>0</v>
      </c>
      <c r="L570" s="48" t="n">
        <v>0</v>
      </c>
      <c r="M570" s="48" t="n">
        <v>0</v>
      </c>
      <c r="N570" s="48" t="n">
        <v>0</v>
      </c>
      <c r="O570" s="49" t="n">
        <v>0</v>
      </c>
      <c r="P570" s="49" t="n">
        <v>0</v>
      </c>
      <c r="Q570" s="49" t="n">
        <v>0</v>
      </c>
    </row>
    <row customHeight="true" ht="15" outlineLevel="0" r="571">
      <c r="A571" s="76" t="s"/>
      <c r="B571" s="71" t="s"/>
      <c r="C571" s="47" t="s">
        <v>17</v>
      </c>
      <c r="D571" s="54" t="n"/>
      <c r="E571" s="48" t="n">
        <f aca="false" ca="false" dt2D="false" dtr="false" t="normal">F571+G571+H571+I571+J571+K571+L571+M571+N571+O571+P571+Q571</f>
        <v>0</v>
      </c>
      <c r="F571" s="48" t="n">
        <v>0</v>
      </c>
      <c r="G571" s="48" t="n">
        <v>0</v>
      </c>
      <c r="H571" s="48" t="n">
        <v>0</v>
      </c>
      <c r="I571" s="48" t="n">
        <v>0</v>
      </c>
      <c r="J571" s="48" t="n">
        <v>0</v>
      </c>
      <c r="K571" s="48" t="n">
        <v>0</v>
      </c>
      <c r="L571" s="48" t="n">
        <v>0</v>
      </c>
      <c r="M571" s="48" t="n">
        <v>0</v>
      </c>
      <c r="N571" s="48" t="n">
        <v>0</v>
      </c>
      <c r="O571" s="49" t="n">
        <v>0</v>
      </c>
      <c r="P571" s="49" t="n">
        <v>0</v>
      </c>
      <c r="Q571" s="49" t="n">
        <v>0</v>
      </c>
    </row>
    <row customHeight="true" ht="30" outlineLevel="0" r="572">
      <c r="A572" s="76" t="s"/>
      <c r="B572" s="71" t="s"/>
      <c r="C572" s="47" t="s">
        <v>18</v>
      </c>
      <c r="D572" s="54" t="n"/>
      <c r="E572" s="48" t="n">
        <f aca="false" ca="false" dt2D="false" dtr="false" t="normal">F572+G572+H572+I572+J572+K572+L572+M572+N572+O572+P572+Q572</f>
        <v>0</v>
      </c>
      <c r="F572" s="48" t="n">
        <v>0</v>
      </c>
      <c r="G572" s="48" t="n">
        <v>0</v>
      </c>
      <c r="H572" s="48" t="n">
        <v>0</v>
      </c>
      <c r="I572" s="48" t="n">
        <v>0</v>
      </c>
      <c r="J572" s="48" t="n">
        <v>0</v>
      </c>
      <c r="K572" s="48" t="n">
        <v>0</v>
      </c>
      <c r="L572" s="48" t="n">
        <v>0</v>
      </c>
      <c r="M572" s="48" t="n">
        <v>0</v>
      </c>
      <c r="N572" s="48" t="n">
        <v>0</v>
      </c>
      <c r="O572" s="49" t="n">
        <v>0</v>
      </c>
      <c r="P572" s="49" t="n">
        <v>0</v>
      </c>
      <c r="Q572" s="49" t="n">
        <v>0</v>
      </c>
    </row>
    <row customHeight="true" ht="30" outlineLevel="0" r="573">
      <c r="A573" s="29" t="s"/>
      <c r="B573" s="75" t="s"/>
      <c r="C573" s="47" t="s">
        <v>24</v>
      </c>
      <c r="D573" s="54" t="n"/>
      <c r="E573" s="48" t="n">
        <f aca="false" ca="false" dt2D="false" dtr="false" t="normal">F573+G573+H573+I573+J573+K573+L573+M573+N573+O573+P573+Q573</f>
        <v>0</v>
      </c>
      <c r="F573" s="48" t="n">
        <v>0</v>
      </c>
      <c r="G573" s="48" t="n">
        <v>0</v>
      </c>
      <c r="H573" s="48" t="n">
        <v>0</v>
      </c>
      <c r="I573" s="48" t="n">
        <v>0</v>
      </c>
      <c r="J573" s="48" t="n">
        <v>0</v>
      </c>
      <c r="K573" s="48" t="n">
        <v>0</v>
      </c>
      <c r="L573" s="48" t="n">
        <v>0</v>
      </c>
      <c r="M573" s="48" t="n">
        <v>0</v>
      </c>
      <c r="N573" s="48" t="n">
        <v>0</v>
      </c>
      <c r="O573" s="49" t="n">
        <v>0</v>
      </c>
      <c r="P573" s="49" t="n">
        <v>0</v>
      </c>
      <c r="Q573" s="49" t="n">
        <v>0</v>
      </c>
    </row>
    <row customHeight="true" ht="15" outlineLevel="0" r="574">
      <c r="A574" s="24" t="s">
        <v>164</v>
      </c>
      <c r="B574" s="68" t="s">
        <v>165</v>
      </c>
      <c r="C574" s="47" t="s">
        <v>10</v>
      </c>
      <c r="D574" s="32" t="n"/>
      <c r="E574" s="48" t="n">
        <f aca="false" ca="false" dt2D="false" dtr="false" t="normal">F574+G574+H574+I574+J574+K574+L574+M574+N574+O574+P574+Q574</f>
        <v>6027030.95944</v>
      </c>
      <c r="F574" s="48" t="n">
        <f aca="false" ca="false" dt2D="false" dtr="false" t="normal">F575+F576+F577+F578+F579+F581</f>
        <v>1513496.47446</v>
      </c>
      <c r="G574" s="48" t="n">
        <f aca="false" ca="false" dt2D="false" dtr="false" t="normal">G575+G576+G577+G578+G579+G581</f>
        <v>1640670.9145499999</v>
      </c>
      <c r="H574" s="48" t="n">
        <f aca="false" ca="false" dt2D="false" dtr="false" t="normal">H575+H576+H577+H578+H579+H581</f>
        <v>190994.63048</v>
      </c>
      <c r="I574" s="48" t="n">
        <f aca="false" ca="false" dt2D="false" dtr="false" t="normal">I575+I576+I577+I578+I579+I581</f>
        <v>206220.05248</v>
      </c>
      <c r="J574" s="48" t="n">
        <f aca="false" ca="false" dt2D="false" dtr="false" t="normal">J575+J576+J577+J578+J579+J581</f>
        <v>213300.82469</v>
      </c>
      <c r="K574" s="48" t="n">
        <f aca="false" ca="false" dt2D="false" dtr="false" t="normal">K575+K576+K577+K578+K579+K581</f>
        <v>214630.61572</v>
      </c>
      <c r="L574" s="48" t="n">
        <f aca="false" ca="false" dt2D="false" dtr="false" t="normal">L575+L576+L577+L578+L579+L581</f>
        <v>558767.4854</v>
      </c>
      <c r="M574" s="48" t="n">
        <f aca="false" ca="false" dt2D="false" dtr="false" t="normal">M575+M576+M577+M578+M579+M581</f>
        <v>361737.31558000005</v>
      </c>
      <c r="N574" s="48" t="n">
        <f aca="false" ca="false" dt2D="false" dtr="false" t="normal">N575+N576+N577+N578+N579+N581</f>
        <v>240959.16864</v>
      </c>
      <c r="O574" s="49" t="n">
        <f aca="false" ca="false" dt2D="false" dtr="false" t="normal">O575+O576+O577+O578+O579+O581</f>
        <v>292908.11544</v>
      </c>
      <c r="P574" s="49" t="n">
        <f aca="false" ca="false" dt2D="false" dtr="false" t="normal">P575+P576+P577+P578+P579+P581</f>
        <v>295608.832</v>
      </c>
      <c r="Q574" s="49" t="n">
        <f aca="false" ca="false" dt2D="false" dtr="false" t="normal">Q575+Q576+Q577+Q578+Q579+Q581</f>
        <v>297736.52999999997</v>
      </c>
    </row>
    <row customHeight="true" ht="15" outlineLevel="0" r="575">
      <c r="A575" s="76" t="s"/>
      <c r="B575" s="71" t="s"/>
      <c r="C575" s="47" t="s">
        <v>11</v>
      </c>
      <c r="D575" s="32" t="n">
        <v>814</v>
      </c>
      <c r="E575" s="48" t="n">
        <f aca="false" ca="false" dt2D="false" dtr="false" t="normal">F575+G575+H575+I575+J575+K575+L575+M575+N575+O575+P575+Q575</f>
        <v>263927.80732</v>
      </c>
      <c r="F575" s="48" t="n">
        <f aca="false" ca="false" dt2D="false" dtr="false" t="normal">F583+F591</f>
        <v>1366.5</v>
      </c>
      <c r="G575" s="48" t="n">
        <f aca="false" ca="false" dt2D="false" dtr="false" t="normal">G583+G591</f>
        <v>0</v>
      </c>
      <c r="H575" s="48" t="n">
        <f aca="false" ca="false" dt2D="false" dtr="false" t="normal">H583+H591</f>
        <v>0</v>
      </c>
      <c r="I575" s="48" t="n">
        <f aca="false" ca="false" dt2D="false" dtr="false" t="normal">I583+I591</f>
        <v>0</v>
      </c>
      <c r="J575" s="48" t="n">
        <f aca="false" ca="false" dt2D="false" dtr="false" t="normal">J583+J591</f>
        <v>23735</v>
      </c>
      <c r="K575" s="48" t="n">
        <f aca="false" ca="false" dt2D="false" dtr="false" t="normal">K583+K591</f>
        <v>0</v>
      </c>
      <c r="L575" s="48" t="n">
        <f aca="false" ca="false" dt2D="false" dtr="false" t="normal">L583+L591</f>
        <v>210105.86667</v>
      </c>
      <c r="M575" s="48" t="n">
        <f aca="false" ca="false" dt2D="false" dtr="false" t="normal">M583+M591</f>
        <v>7394.39472</v>
      </c>
      <c r="N575" s="48" t="n">
        <f aca="false" ca="false" dt2D="false" dtr="false" t="normal">N583+N591</f>
        <v>17.62</v>
      </c>
      <c r="O575" s="49" t="n">
        <f aca="false" ca="false" dt2D="false" dtr="false" t="normal">O583+O591</f>
        <v>7192.55046</v>
      </c>
      <c r="P575" s="49" t="n">
        <f aca="false" ca="false" dt2D="false" dtr="false" t="normal">P583+P591</f>
        <v>7144.65046</v>
      </c>
      <c r="Q575" s="49" t="n">
        <f aca="false" ca="false" dt2D="false" dtr="false" t="normal">Q583+Q591</f>
        <v>6971.22501</v>
      </c>
    </row>
    <row customHeight="true" ht="15" outlineLevel="0" r="576">
      <c r="A576" s="76" t="s"/>
      <c r="B576" s="71" t="s"/>
      <c r="C576" s="47" t="s">
        <v>22</v>
      </c>
      <c r="D576" s="54" t="s">
        <v>23</v>
      </c>
      <c r="E576" s="48" t="n">
        <f aca="false" ca="false" dt2D="false" dtr="false" t="normal">F576+G576+H576+I576+J576+K576+L576+M576+N576+O576+P576+Q576</f>
        <v>2969610.0821200004</v>
      </c>
      <c r="F576" s="48" t="n">
        <f aca="false" ca="false" dt2D="false" dtr="false" t="normal">F584+F592</f>
        <v>188641.33446</v>
      </c>
      <c r="G576" s="48" t="n">
        <f aca="false" ca="false" dt2D="false" dtr="false" t="normal">G584+G592</f>
        <v>170666.48455</v>
      </c>
      <c r="H576" s="48" t="n">
        <f aca="false" ca="false" dt2D="false" dtr="false" t="normal">H584+H592</f>
        <v>190994.63048</v>
      </c>
      <c r="I576" s="48" t="n">
        <f aca="false" ca="false" dt2D="false" dtr="false" t="normal">I584+I592</f>
        <v>206220.05248</v>
      </c>
      <c r="J576" s="48" t="n">
        <f aca="false" ca="false" dt2D="false" dtr="false" t="normal">J584+J592</f>
        <v>189565.82469</v>
      </c>
      <c r="K576" s="48" t="n">
        <f aca="false" ca="false" dt2D="false" dtr="false" t="normal">K584+K592</f>
        <v>214630.61572</v>
      </c>
      <c r="L576" s="48" t="n">
        <f aca="false" ca="false" dt2D="false" dtr="false" t="normal">L584+L592</f>
        <v>348661.61873</v>
      </c>
      <c r="M576" s="48" t="n">
        <f aca="false" ca="false" dt2D="false" dtr="false" t="normal">M584+M592</f>
        <v>354342.9208600001</v>
      </c>
      <c r="N576" s="48" t="n">
        <f aca="false" ca="false" dt2D="false" dtr="false" t="normal">N584+N592</f>
        <v>240941.54864</v>
      </c>
      <c r="O576" s="49" t="n">
        <f aca="false" ca="false" dt2D="false" dtr="false" t="normal">O584+O592</f>
        <v>285715.56498</v>
      </c>
      <c r="P576" s="49" t="n">
        <f aca="false" ca="false" dt2D="false" dtr="false" t="normal">P584+P592</f>
        <v>288464.18154</v>
      </c>
      <c r="Q576" s="49" t="n">
        <f aca="false" ca="false" dt2D="false" dtr="false" t="normal">Q584+Q592</f>
        <v>290765.30499</v>
      </c>
    </row>
    <row customHeight="true" ht="15" outlineLevel="0" r="577">
      <c r="A577" s="76" t="s"/>
      <c r="B577" s="71" t="s"/>
      <c r="C577" s="47" t="s">
        <v>13</v>
      </c>
      <c r="D577" s="54" t="n"/>
      <c r="E577" s="48" t="n">
        <f aca="false" ca="false" dt2D="false" dtr="false" t="normal">F577+G577+H577+I577+J577+K577+L577+M577+N577+O577+P577+Q577</f>
        <v>0</v>
      </c>
      <c r="F577" s="48" t="n">
        <f aca="false" ca="false" dt2D="false" dtr="false" t="normal">F585+F593</f>
        <v>0</v>
      </c>
      <c r="G577" s="48" t="n">
        <f aca="false" ca="false" dt2D="false" dtr="false" t="normal">G585+G593</f>
        <v>0</v>
      </c>
      <c r="H577" s="48" t="n">
        <f aca="false" ca="false" dt2D="false" dtr="false" t="normal">H585+H593</f>
        <v>0</v>
      </c>
      <c r="I577" s="48" t="n">
        <f aca="false" ca="false" dt2D="false" dtr="false" t="normal">I585+I593</f>
        <v>0</v>
      </c>
      <c r="J577" s="48" t="n">
        <f aca="false" ca="false" dt2D="false" dtr="false" t="normal">J585+J593</f>
        <v>0</v>
      </c>
      <c r="K577" s="48" t="n">
        <f aca="false" ca="false" dt2D="false" dtr="false" t="normal">K585+K593</f>
        <v>0</v>
      </c>
      <c r="L577" s="48" t="n">
        <f aca="false" ca="false" dt2D="false" dtr="false" t="normal">L585+L593</f>
        <v>0</v>
      </c>
      <c r="M577" s="48" t="n">
        <f aca="false" ca="false" dt2D="false" dtr="false" t="normal">M585+M593</f>
        <v>0</v>
      </c>
      <c r="N577" s="48" t="n">
        <f aca="false" ca="false" dt2D="false" dtr="false" t="normal">N585+N593</f>
        <v>0</v>
      </c>
      <c r="O577" s="49" t="n">
        <f aca="false" ca="false" dt2D="false" dtr="false" t="normal">O585+O593</f>
        <v>0</v>
      </c>
      <c r="P577" s="49" t="n">
        <f aca="false" ca="false" dt2D="false" dtr="false" t="normal">P585+P593</f>
        <v>0</v>
      </c>
      <c r="Q577" s="49" t="n">
        <f aca="false" ca="false" dt2D="false" dtr="false" t="normal">Q585+Q593</f>
        <v>0</v>
      </c>
    </row>
    <row customHeight="true" ht="30" outlineLevel="0" r="578">
      <c r="A578" s="76" t="s"/>
      <c r="B578" s="71" t="s"/>
      <c r="C578" s="47" t="s">
        <v>14</v>
      </c>
      <c r="D578" s="54" t="n"/>
      <c r="E578" s="48" t="n">
        <f aca="false" ca="false" dt2D="false" dtr="false" t="normal">F578+G578+H578+I578+J578+K578+L578+M578+N578+O578+P578+Q578</f>
        <v>2793493.07</v>
      </c>
      <c r="F578" s="48" t="n">
        <f aca="false" ca="false" dt2D="false" dtr="false" t="normal">F586+F594</f>
        <v>1323488.64</v>
      </c>
      <c r="G578" s="48" t="n">
        <f aca="false" ca="false" dt2D="false" dtr="false" t="normal">G586+G594</f>
        <v>1470004.43</v>
      </c>
      <c r="H578" s="48" t="n">
        <f aca="false" ca="false" dt2D="false" dtr="false" t="normal">H586+H594</f>
        <v>0</v>
      </c>
      <c r="I578" s="48" t="n">
        <f aca="false" ca="false" dt2D="false" dtr="false" t="normal">I586+I594</f>
        <v>0</v>
      </c>
      <c r="J578" s="48" t="n">
        <f aca="false" ca="false" dt2D="false" dtr="false" t="normal">J586+J594</f>
        <v>0</v>
      </c>
      <c r="K578" s="48" t="n">
        <f aca="false" ca="false" dt2D="false" dtr="false" t="normal">K586+K594</f>
        <v>0</v>
      </c>
      <c r="L578" s="48" t="n">
        <f aca="false" ca="false" dt2D="false" dtr="false" t="normal">L586+L594</f>
        <v>0</v>
      </c>
      <c r="M578" s="48" t="n">
        <f aca="false" ca="false" dt2D="false" dtr="false" t="normal">M586+M594</f>
        <v>0</v>
      </c>
      <c r="N578" s="48" t="n">
        <f aca="false" ca="false" dt2D="false" dtr="false" t="normal">N586+N594</f>
        <v>0</v>
      </c>
      <c r="O578" s="49" t="n">
        <f aca="false" ca="false" dt2D="false" dtr="false" t="normal">O586+O594</f>
        <v>0</v>
      </c>
      <c r="P578" s="49" t="n">
        <f aca="false" ca="false" dt2D="false" dtr="false" t="normal">P586+P594</f>
        <v>0</v>
      </c>
      <c r="Q578" s="49" t="n">
        <f aca="false" ca="false" dt2D="false" dtr="false" t="normal">Q586+Q594</f>
        <v>0</v>
      </c>
    </row>
    <row customHeight="true" ht="15" outlineLevel="0" r="579">
      <c r="A579" s="76" t="s"/>
      <c r="B579" s="71" t="s"/>
      <c r="C579" s="47" t="s">
        <v>17</v>
      </c>
      <c r="D579" s="54" t="n"/>
      <c r="E579" s="48" t="n">
        <f aca="false" ca="false" dt2D="false" dtr="false" t="normal">F579+G579+H579+I579+J579+K579+L579+M579+N579+O579+P579+Q579</f>
        <v>0</v>
      </c>
      <c r="F579" s="48" t="n">
        <f aca="false" ca="false" dt2D="false" dtr="false" t="normal">F587+F595</f>
        <v>0</v>
      </c>
      <c r="G579" s="48" t="n">
        <f aca="false" ca="false" dt2D="false" dtr="false" t="normal">G587+G595</f>
        <v>0</v>
      </c>
      <c r="H579" s="48" t="n">
        <f aca="false" ca="false" dt2D="false" dtr="false" t="normal">H587+H595</f>
        <v>0</v>
      </c>
      <c r="I579" s="48" t="n">
        <f aca="false" ca="false" dt2D="false" dtr="false" t="normal">I587+I595</f>
        <v>0</v>
      </c>
      <c r="J579" s="48" t="n">
        <f aca="false" ca="false" dt2D="false" dtr="false" t="normal">J587+J595</f>
        <v>0</v>
      </c>
      <c r="K579" s="48" t="n">
        <f aca="false" ca="false" dt2D="false" dtr="false" t="normal">K587+K595</f>
        <v>0</v>
      </c>
      <c r="L579" s="48" t="n">
        <f aca="false" ca="false" dt2D="false" dtr="false" t="normal">L587+L595</f>
        <v>0</v>
      </c>
      <c r="M579" s="48" t="n">
        <f aca="false" ca="false" dt2D="false" dtr="false" t="normal">M587+M595</f>
        <v>0</v>
      </c>
      <c r="N579" s="48" t="n">
        <f aca="false" ca="false" dt2D="false" dtr="false" t="normal">N587+N595</f>
        <v>0</v>
      </c>
      <c r="O579" s="49" t="n">
        <f aca="false" ca="false" dt2D="false" dtr="false" t="normal">O587+O595</f>
        <v>0</v>
      </c>
      <c r="P579" s="49" t="n">
        <f aca="false" ca="false" dt2D="false" dtr="false" t="normal">P587+P595</f>
        <v>0</v>
      </c>
      <c r="Q579" s="49" t="n">
        <f aca="false" ca="false" dt2D="false" dtr="false" t="normal">Q587+Q595</f>
        <v>0</v>
      </c>
    </row>
    <row customHeight="true" ht="30" outlineLevel="0" r="580">
      <c r="A580" s="76" t="s"/>
      <c r="B580" s="71" t="s"/>
      <c r="C580" s="47" t="s">
        <v>18</v>
      </c>
      <c r="D580" s="54" t="n"/>
      <c r="E580" s="48" t="n">
        <f aca="false" ca="false" dt2D="false" dtr="false" t="normal">F580+G580+H580+I580+J580+K580+L580+M580+N580+O580+P580+Q580</f>
        <v>0</v>
      </c>
      <c r="F580" s="48" t="n">
        <f aca="false" ca="false" dt2D="false" dtr="false" t="normal">F588+F596</f>
        <v>0</v>
      </c>
      <c r="G580" s="48" t="n">
        <f aca="false" ca="false" dt2D="false" dtr="false" t="normal">G588+G596</f>
        <v>0</v>
      </c>
      <c r="H580" s="48" t="n">
        <f aca="false" ca="false" dt2D="false" dtr="false" t="normal">H588+H596</f>
        <v>0</v>
      </c>
      <c r="I580" s="48" t="n">
        <f aca="false" ca="false" dt2D="false" dtr="false" t="normal">I588+I596</f>
        <v>0</v>
      </c>
      <c r="J580" s="48" t="n">
        <f aca="false" ca="false" dt2D="false" dtr="false" t="normal">J588+J596</f>
        <v>0</v>
      </c>
      <c r="K580" s="48" t="n">
        <f aca="false" ca="false" dt2D="false" dtr="false" t="normal">K588+K596</f>
        <v>0</v>
      </c>
      <c r="L580" s="48" t="n">
        <f aca="false" ca="false" dt2D="false" dtr="false" t="normal">L588+L596</f>
        <v>0</v>
      </c>
      <c r="M580" s="48" t="n">
        <f aca="false" ca="false" dt2D="false" dtr="false" t="normal">M588+M596</f>
        <v>0</v>
      </c>
      <c r="N580" s="48" t="n">
        <f aca="false" ca="false" dt2D="false" dtr="false" t="normal">N588+N596</f>
        <v>0</v>
      </c>
      <c r="O580" s="49" t="n">
        <f aca="false" ca="false" dt2D="false" dtr="false" t="normal">O588+O596</f>
        <v>0</v>
      </c>
      <c r="P580" s="49" t="n">
        <f aca="false" ca="false" dt2D="false" dtr="false" t="normal">P588+P596</f>
        <v>0</v>
      </c>
      <c r="Q580" s="49" t="n">
        <f aca="false" ca="false" dt2D="false" dtr="false" t="normal">Q588+Q596</f>
        <v>0</v>
      </c>
    </row>
    <row customHeight="true" ht="30" outlineLevel="0" r="581">
      <c r="A581" s="29" t="s"/>
      <c r="B581" s="75" t="s"/>
      <c r="C581" s="47" t="s">
        <v>24</v>
      </c>
      <c r="D581" s="54" t="n"/>
      <c r="E581" s="48" t="n">
        <f aca="false" ca="false" dt2D="false" dtr="false" t="normal">F581+G581+H581+I581+J581+K581+L581+M581+N581+O581+P581+Q581</f>
        <v>0</v>
      </c>
      <c r="F581" s="48" t="n">
        <f aca="false" ca="false" dt2D="false" dtr="false" t="normal">F589+F597</f>
        <v>0</v>
      </c>
      <c r="G581" s="48" t="n">
        <f aca="false" ca="false" dt2D="false" dtr="false" t="normal">G589+G597</f>
        <v>0</v>
      </c>
      <c r="H581" s="48" t="n">
        <f aca="false" ca="false" dt2D="false" dtr="false" t="normal">H589+H597</f>
        <v>0</v>
      </c>
      <c r="I581" s="48" t="n">
        <f aca="false" ca="false" dt2D="false" dtr="false" t="normal">I589+I597</f>
        <v>0</v>
      </c>
      <c r="J581" s="48" t="n">
        <f aca="false" ca="false" dt2D="false" dtr="false" t="normal">J589+J597</f>
        <v>0</v>
      </c>
      <c r="K581" s="48" t="n">
        <f aca="false" ca="false" dt2D="false" dtr="false" t="normal">K589+K597</f>
        <v>0</v>
      </c>
      <c r="L581" s="48" t="n">
        <f aca="false" ca="false" dt2D="false" dtr="false" t="normal">L589+L597</f>
        <v>0</v>
      </c>
      <c r="M581" s="48" t="n">
        <f aca="false" ca="false" dt2D="false" dtr="false" t="normal">M589+M597</f>
        <v>0</v>
      </c>
      <c r="N581" s="48" t="n">
        <f aca="false" ca="false" dt2D="false" dtr="false" t="normal">N589+N597</f>
        <v>0</v>
      </c>
      <c r="O581" s="49" t="n">
        <f aca="false" ca="false" dt2D="false" dtr="false" t="normal">O589+O597</f>
        <v>0</v>
      </c>
      <c r="P581" s="49" t="n">
        <f aca="false" ca="false" dt2D="false" dtr="false" t="normal">P589+P597</f>
        <v>0</v>
      </c>
      <c r="Q581" s="49" t="n">
        <f aca="false" ca="false" dt2D="false" dtr="false" t="normal">Q589+Q597</f>
        <v>0</v>
      </c>
    </row>
    <row customHeight="true" ht="15" outlineLevel="0" r="582">
      <c r="A582" s="24" t="s">
        <v>166</v>
      </c>
      <c r="B582" s="68" t="s">
        <v>167</v>
      </c>
      <c r="C582" s="47" t="s">
        <v>10</v>
      </c>
      <c r="D582" s="32" t="n"/>
      <c r="E582" s="48" t="n">
        <f aca="false" ca="false" dt2D="false" dtr="false" t="normal">F582+G582+H582+I582+J582+K582+L582+M582+N582+O582+P582+Q582</f>
        <v>6809.5354800000005</v>
      </c>
      <c r="F582" s="48" t="n">
        <f aca="false" ca="false" dt2D="false" dtr="false" t="normal">F583+F584+F585+F586+F587+F589</f>
        <v>2269.7354800000003</v>
      </c>
      <c r="G582" s="48" t="n">
        <f aca="false" ca="false" dt2D="false" dtr="false" t="normal">G583+G584+G585+G586+G587+G589</f>
        <v>1445.8</v>
      </c>
      <c r="H582" s="48" t="n">
        <f aca="false" ca="false" dt2D="false" dtr="false" t="normal">H583+H584+H585+H586+H587+H589</f>
        <v>1547</v>
      </c>
      <c r="I582" s="48" t="n">
        <f aca="false" ca="false" dt2D="false" dtr="false" t="normal">I583+I584+I585+I586+I587+I589</f>
        <v>1547</v>
      </c>
      <c r="J582" s="48" t="n">
        <f aca="false" ca="false" dt2D="false" dtr="false" t="normal">J583+J584+J585+J586+J587+J589</f>
        <v>0</v>
      </c>
      <c r="K582" s="48" t="n">
        <f aca="false" ca="false" dt2D="false" dtr="false" t="normal">K583+K584+K585+K586+K587+K589</f>
        <v>0</v>
      </c>
      <c r="L582" s="48" t="n">
        <f aca="false" ca="false" dt2D="false" dtr="false" t="normal">L583+L584+L585+L586+L587+L589</f>
        <v>0</v>
      </c>
      <c r="M582" s="48" t="n">
        <f aca="false" ca="false" dt2D="false" dtr="false" t="normal">M583+M584+M585+M586+M587+M589</f>
        <v>0</v>
      </c>
      <c r="N582" s="48" t="n">
        <f aca="false" ca="false" dt2D="false" dtr="false" t="normal">N583+N584+N585+N586+N587+N589</f>
        <v>0</v>
      </c>
      <c r="O582" s="49" t="n">
        <f aca="false" ca="false" dt2D="false" dtr="false" t="normal">O583+O584+O585+O586+O587+O589</f>
        <v>0</v>
      </c>
      <c r="P582" s="49" t="n">
        <f aca="false" ca="false" dt2D="false" dtr="false" t="normal">P583+P584+P585+P586+P587+P589</f>
        <v>0</v>
      </c>
      <c r="Q582" s="49" t="n">
        <f aca="false" ca="false" dt2D="false" dtr="false" t="normal">Q583+Q584+Q585+Q586+Q587+Q589</f>
        <v>0</v>
      </c>
    </row>
    <row customHeight="true" ht="15" outlineLevel="0" r="583">
      <c r="A583" s="76" t="s"/>
      <c r="B583" s="71" t="s"/>
      <c r="C583" s="47" t="s">
        <v>11</v>
      </c>
      <c r="D583" s="32" t="n">
        <v>814</v>
      </c>
      <c r="E583" s="48" t="n">
        <f aca="false" ca="false" dt2D="false" dtr="false" t="normal">F583+G583+H583+I583+J583+K583+L583+M583+N583+O583+P583+Q583</f>
        <v>1366.5</v>
      </c>
      <c r="F583" s="48" t="n">
        <v>1366.5</v>
      </c>
      <c r="G583" s="48" t="n">
        <v>0</v>
      </c>
      <c r="H583" s="48" t="n">
        <v>0</v>
      </c>
      <c r="I583" s="48" t="n">
        <v>0</v>
      </c>
      <c r="J583" s="48" t="n">
        <v>0</v>
      </c>
      <c r="K583" s="48" t="n">
        <v>0</v>
      </c>
      <c r="L583" s="48" t="n">
        <v>0</v>
      </c>
      <c r="M583" s="48" t="n">
        <v>0</v>
      </c>
      <c r="N583" s="48" t="n">
        <v>0</v>
      </c>
      <c r="O583" s="49" t="n">
        <v>0</v>
      </c>
      <c r="P583" s="49" t="n">
        <v>0</v>
      </c>
      <c r="Q583" s="49" t="n">
        <v>0</v>
      </c>
    </row>
    <row customHeight="true" ht="15" outlineLevel="0" r="584">
      <c r="A584" s="76" t="s"/>
      <c r="B584" s="71" t="s"/>
      <c r="C584" s="47" t="s">
        <v>22</v>
      </c>
      <c r="D584" s="32" t="n">
        <v>814</v>
      </c>
      <c r="E584" s="48" t="n">
        <f aca="false" ca="false" dt2D="false" dtr="false" t="normal">F584+G584+H584+I584+J584+K584+L584+M584+N584+O584+P584+Q584</f>
        <v>5443.0354800000005</v>
      </c>
      <c r="F584" s="48" t="n">
        <v>903.23548</v>
      </c>
      <c r="G584" s="48" t="n">
        <v>1445.8</v>
      </c>
      <c r="H584" s="48" t="n">
        <v>1547</v>
      </c>
      <c r="I584" s="48" t="n">
        <v>1547</v>
      </c>
      <c r="J584" s="48" t="n">
        <v>0</v>
      </c>
      <c r="K584" s="48" t="n">
        <v>0</v>
      </c>
      <c r="L584" s="48" t="n">
        <v>0</v>
      </c>
      <c r="M584" s="48" t="n">
        <v>0</v>
      </c>
      <c r="N584" s="48" t="n">
        <v>0</v>
      </c>
      <c r="O584" s="49" t="n">
        <v>0</v>
      </c>
      <c r="P584" s="49" t="n">
        <v>0</v>
      </c>
      <c r="Q584" s="49" t="n">
        <v>0</v>
      </c>
    </row>
    <row customHeight="true" ht="15" outlineLevel="0" r="585">
      <c r="A585" s="76" t="s"/>
      <c r="B585" s="71" t="s"/>
      <c r="C585" s="47" t="s">
        <v>13</v>
      </c>
      <c r="D585" s="54" t="n"/>
      <c r="E585" s="48" t="n">
        <f aca="false" ca="false" dt2D="false" dtr="false" t="normal">F585+G585+H585+I585+J585+K585+L585+M585+N585+O585+P585+Q585</f>
        <v>0</v>
      </c>
      <c r="F585" s="48" t="n">
        <v>0</v>
      </c>
      <c r="G585" s="48" t="n">
        <v>0</v>
      </c>
      <c r="H585" s="48" t="n">
        <v>0</v>
      </c>
      <c r="I585" s="48" t="n">
        <v>0</v>
      </c>
      <c r="J585" s="48" t="n">
        <v>0</v>
      </c>
      <c r="K585" s="48" t="n">
        <v>0</v>
      </c>
      <c r="L585" s="48" t="n">
        <v>0</v>
      </c>
      <c r="M585" s="48" t="n">
        <v>0</v>
      </c>
      <c r="N585" s="48" t="n">
        <v>0</v>
      </c>
      <c r="O585" s="49" t="n">
        <v>0</v>
      </c>
      <c r="P585" s="49" t="n">
        <v>0</v>
      </c>
      <c r="Q585" s="49" t="n">
        <v>0</v>
      </c>
    </row>
    <row customHeight="true" ht="30" outlineLevel="0" r="586">
      <c r="A586" s="76" t="s"/>
      <c r="B586" s="71" t="s"/>
      <c r="C586" s="47" t="s">
        <v>14</v>
      </c>
      <c r="D586" s="54" t="n"/>
      <c r="E586" s="48" t="n">
        <f aca="false" ca="false" dt2D="false" dtr="false" t="normal">F586+G586+H586+I586+J586+K586+L586+M586+N586+O586+P586+Q586</f>
        <v>0</v>
      </c>
      <c r="F586" s="48" t="n">
        <v>0</v>
      </c>
      <c r="G586" s="48" t="n">
        <v>0</v>
      </c>
      <c r="H586" s="48" t="n">
        <v>0</v>
      </c>
      <c r="I586" s="48" t="n">
        <v>0</v>
      </c>
      <c r="J586" s="48" t="n">
        <v>0</v>
      </c>
      <c r="K586" s="48" t="n">
        <v>0</v>
      </c>
      <c r="L586" s="48" t="n">
        <v>0</v>
      </c>
      <c r="M586" s="48" t="n">
        <v>0</v>
      </c>
      <c r="N586" s="48" t="n">
        <v>0</v>
      </c>
      <c r="O586" s="49" t="n">
        <v>0</v>
      </c>
      <c r="P586" s="49" t="n">
        <v>0</v>
      </c>
      <c r="Q586" s="49" t="n">
        <v>0</v>
      </c>
    </row>
    <row customHeight="true" ht="15" outlineLevel="0" r="587">
      <c r="A587" s="76" t="s"/>
      <c r="B587" s="71" t="s"/>
      <c r="C587" s="47" t="s">
        <v>17</v>
      </c>
      <c r="D587" s="54" t="n"/>
      <c r="E587" s="48" t="n">
        <f aca="false" ca="false" dt2D="false" dtr="false" t="normal">F587+G587+H587+I587+J587+K587+L587+M587+N587+O587+P587+Q587</f>
        <v>0</v>
      </c>
      <c r="F587" s="48" t="n">
        <v>0</v>
      </c>
      <c r="G587" s="48" t="n">
        <v>0</v>
      </c>
      <c r="H587" s="48" t="n">
        <v>0</v>
      </c>
      <c r="I587" s="48" t="n">
        <v>0</v>
      </c>
      <c r="J587" s="48" t="n">
        <v>0</v>
      </c>
      <c r="K587" s="48" t="n">
        <v>0</v>
      </c>
      <c r="L587" s="48" t="n">
        <v>0</v>
      </c>
      <c r="M587" s="48" t="n">
        <v>0</v>
      </c>
      <c r="N587" s="48" t="n">
        <v>0</v>
      </c>
      <c r="O587" s="49" t="n">
        <v>0</v>
      </c>
      <c r="P587" s="49" t="n">
        <v>0</v>
      </c>
      <c r="Q587" s="49" t="n">
        <v>0</v>
      </c>
    </row>
    <row customHeight="true" ht="30" outlineLevel="0" r="588">
      <c r="A588" s="76" t="s"/>
      <c r="B588" s="71" t="s"/>
      <c r="C588" s="47" t="s">
        <v>18</v>
      </c>
      <c r="D588" s="54" t="n"/>
      <c r="E588" s="48" t="n">
        <f aca="false" ca="false" dt2D="false" dtr="false" t="normal">F588+G588+H588+I588+J588+K588+L588+M588+N588+O588+P588+Q588</f>
        <v>0</v>
      </c>
      <c r="F588" s="48" t="n">
        <v>0</v>
      </c>
      <c r="G588" s="48" t="n">
        <v>0</v>
      </c>
      <c r="H588" s="48" t="n">
        <v>0</v>
      </c>
      <c r="I588" s="48" t="n">
        <v>0</v>
      </c>
      <c r="J588" s="48" t="n">
        <v>0</v>
      </c>
      <c r="K588" s="48" t="n">
        <v>0</v>
      </c>
      <c r="L588" s="48" t="n">
        <v>0</v>
      </c>
      <c r="M588" s="48" t="n">
        <v>0</v>
      </c>
      <c r="N588" s="48" t="n">
        <v>0</v>
      </c>
      <c r="O588" s="49" t="n">
        <v>0</v>
      </c>
      <c r="P588" s="49" t="n">
        <v>0</v>
      </c>
      <c r="Q588" s="49" t="n">
        <v>0</v>
      </c>
    </row>
    <row customHeight="true" ht="30" outlineLevel="0" r="589">
      <c r="A589" s="29" t="s"/>
      <c r="B589" s="75" t="s"/>
      <c r="C589" s="47" t="s">
        <v>24</v>
      </c>
      <c r="D589" s="54" t="n"/>
      <c r="E589" s="48" t="n">
        <f aca="false" ca="false" dt2D="false" dtr="false" t="normal">F589+G589+H589+I589+J589+K589+L589+M589+N589+O589+P589+Q589</f>
        <v>0</v>
      </c>
      <c r="F589" s="48" t="n">
        <v>0</v>
      </c>
      <c r="G589" s="48" t="n">
        <v>0</v>
      </c>
      <c r="H589" s="48" t="n">
        <v>0</v>
      </c>
      <c r="I589" s="48" t="n">
        <v>0</v>
      </c>
      <c r="J589" s="48" t="n">
        <v>0</v>
      </c>
      <c r="K589" s="48" t="n">
        <v>0</v>
      </c>
      <c r="L589" s="48" t="n">
        <v>0</v>
      </c>
      <c r="M589" s="48" t="n">
        <v>0</v>
      </c>
      <c r="N589" s="48" t="n">
        <v>0</v>
      </c>
      <c r="O589" s="49" t="n">
        <v>0</v>
      </c>
      <c r="P589" s="49" t="n">
        <v>0</v>
      </c>
      <c r="Q589" s="49" t="n">
        <v>0</v>
      </c>
    </row>
    <row customHeight="true" ht="15" outlineLevel="0" r="590">
      <c r="A590" s="24" t="s">
        <v>168</v>
      </c>
      <c r="B590" s="68" t="s">
        <v>169</v>
      </c>
      <c r="C590" s="47" t="s">
        <v>10</v>
      </c>
      <c r="D590" s="32" t="n"/>
      <c r="E590" s="48" t="n">
        <f aca="false" ca="false" dt2D="false" dtr="false" t="normal">F590+G590+H590+I590+J590+K590+L590+M590+N590+O590+P590+Q590</f>
        <v>6020221.42396</v>
      </c>
      <c r="F590" s="48" t="n">
        <f aca="false" ca="false" dt2D="false" dtr="false" t="normal">F591+F592+F593+F594+F595+F597</f>
        <v>1511226.73898</v>
      </c>
      <c r="G590" s="48" t="n">
        <f aca="false" ca="false" dt2D="false" dtr="false" t="normal">G591+G592+G593+G594+G595+G597</f>
        <v>1639225.11455</v>
      </c>
      <c r="H590" s="48" t="n">
        <f aca="false" ca="false" dt2D="false" dtr="false" t="normal">H591+H592+H593+H594+H595+H597</f>
        <v>189447.63048</v>
      </c>
      <c r="I590" s="48" t="n">
        <f aca="false" ca="false" dt2D="false" dtr="false" t="normal">I591+I592+I593+I594+I595+I597</f>
        <v>204673.05248</v>
      </c>
      <c r="J590" s="48" t="n">
        <f aca="false" ca="false" dt2D="false" dtr="false" t="normal">J591+J592+J593+J594+J595+J597</f>
        <v>213300.82469</v>
      </c>
      <c r="K590" s="48" t="n">
        <f aca="false" ca="false" dt2D="false" dtr="false" t="normal">K591+K592+K593+K594+K595+K597</f>
        <v>214630.61572</v>
      </c>
      <c r="L590" s="48" t="n">
        <f aca="false" ca="false" dt2D="false" dtr="false" t="normal">L591+L592+L593+L594+L595+L597</f>
        <v>558767.4854</v>
      </c>
      <c r="M590" s="48" t="n">
        <f aca="false" ca="false" dt2D="false" dtr="false" t="normal">M591+M592+M593+M594+M595+M597</f>
        <v>361737.31558000005</v>
      </c>
      <c r="N590" s="48" t="n">
        <f aca="false" ca="false" dt2D="false" dtr="false" t="normal">N591+N592+N593+N594+N595+N597</f>
        <v>240959.16864</v>
      </c>
      <c r="O590" s="49" t="n">
        <f aca="false" ca="false" dt2D="false" dtr="false" t="normal">O591+O592+O593+O594+O595+O597</f>
        <v>292908.11544</v>
      </c>
      <c r="P590" s="49" t="n">
        <f aca="false" ca="false" dt2D="false" dtr="false" t="normal">P591+P592+P593+P594+P595+P597</f>
        <v>295608.832</v>
      </c>
      <c r="Q590" s="49" t="n">
        <f aca="false" ca="false" dt2D="false" dtr="false" t="normal">Q591+Q592+Q593+Q594+Q595+Q597</f>
        <v>297736.52999999997</v>
      </c>
    </row>
    <row customHeight="true" ht="15" outlineLevel="0" r="591">
      <c r="A591" s="76" t="s"/>
      <c r="B591" s="71" t="s"/>
      <c r="C591" s="47" t="s">
        <v>11</v>
      </c>
      <c r="D591" s="32" t="n">
        <v>814</v>
      </c>
      <c r="E591" s="48" t="n">
        <f aca="false" ca="false" dt2D="false" dtr="false" t="normal">F591+G591+H591+I591+J591+K591+L591+M591+N591+O591+P591+Q591</f>
        <v>262561.30732</v>
      </c>
      <c r="F591" s="48" t="n">
        <v>0</v>
      </c>
      <c r="G591" s="48" t="n">
        <v>0</v>
      </c>
      <c r="H591" s="48" t="n">
        <v>0</v>
      </c>
      <c r="I591" s="48" t="n">
        <v>0</v>
      </c>
      <c r="J591" s="48" t="n">
        <v>23735</v>
      </c>
      <c r="K591" s="48" t="n">
        <v>0</v>
      </c>
      <c r="L591" s="48" t="n">
        <v>210105.86667</v>
      </c>
      <c r="M591" s="48" t="n">
        <v>7394.39472</v>
      </c>
      <c r="N591" s="48" t="n">
        <v>17.62</v>
      </c>
      <c r="O591" s="49" t="n">
        <v>7192.55046</v>
      </c>
      <c r="P591" s="49" t="n">
        <v>7144.65046</v>
      </c>
      <c r="Q591" s="49" t="n">
        <v>6971.22501</v>
      </c>
    </row>
    <row customHeight="true" ht="15" outlineLevel="0" r="592">
      <c r="A592" s="76" t="s"/>
      <c r="B592" s="71" t="s"/>
      <c r="C592" s="47" t="s">
        <v>22</v>
      </c>
      <c r="D592" s="54" t="s">
        <v>23</v>
      </c>
      <c r="E592" s="48" t="n">
        <f aca="false" ca="false" dt2D="false" dtr="false" t="normal">F592+G592+H592+I592+J592+K592+L592+M592+N592+O592+P592+Q592</f>
        <v>2964167.0466400003</v>
      </c>
      <c r="F592" s="48" t="n">
        <v>187738.09898</v>
      </c>
      <c r="G592" s="48" t="n">
        <v>169220.68455</v>
      </c>
      <c r="H592" s="48" t="n">
        <v>189447.63048</v>
      </c>
      <c r="I592" s="48" t="n">
        <v>204673.05248</v>
      </c>
      <c r="J592" s="48" t="n">
        <v>189565.82469</v>
      </c>
      <c r="K592" s="48" t="n">
        <v>214630.61572</v>
      </c>
      <c r="L592" s="48" t="n">
        <v>348661.61873</v>
      </c>
      <c r="M592" s="48" t="n">
        <f aca="false" ca="false" dt2D="false" dtr="false" t="normal">361711.25459+26.06099-7394.39472</f>
        <v>354342.9208600001</v>
      </c>
      <c r="N592" s="48" t="n">
        <v>240941.54864</v>
      </c>
      <c r="O592" s="49" t="n">
        <v>285715.56498</v>
      </c>
      <c r="P592" s="49" t="n">
        <v>288464.18154</v>
      </c>
      <c r="Q592" s="49" t="n">
        <v>290765.30499</v>
      </c>
    </row>
    <row customHeight="true" ht="15" outlineLevel="0" r="593">
      <c r="A593" s="76" t="s"/>
      <c r="B593" s="71" t="s"/>
      <c r="C593" s="47" t="s">
        <v>13</v>
      </c>
      <c r="D593" s="54" t="n"/>
      <c r="E593" s="48" t="n">
        <f aca="false" ca="false" dt2D="false" dtr="false" t="normal">F593+G593+H593+I593+J593+K593+L593+M593+N593+O593+P593+Q593</f>
        <v>0</v>
      </c>
      <c r="F593" s="48" t="n">
        <v>0</v>
      </c>
      <c r="G593" s="48" t="n">
        <v>0</v>
      </c>
      <c r="H593" s="48" t="n">
        <v>0</v>
      </c>
      <c r="I593" s="48" t="n">
        <v>0</v>
      </c>
      <c r="J593" s="48" t="n">
        <v>0</v>
      </c>
      <c r="K593" s="48" t="n">
        <v>0</v>
      </c>
      <c r="L593" s="48" t="n">
        <v>0</v>
      </c>
      <c r="M593" s="48" t="n">
        <v>0</v>
      </c>
      <c r="N593" s="48" t="n">
        <v>0</v>
      </c>
      <c r="O593" s="49" t="n">
        <v>0</v>
      </c>
      <c r="P593" s="49" t="n">
        <v>0</v>
      </c>
      <c r="Q593" s="49" t="n">
        <v>0</v>
      </c>
    </row>
    <row customHeight="true" ht="30" outlineLevel="0" r="594">
      <c r="A594" s="76" t="s"/>
      <c r="B594" s="71" t="s"/>
      <c r="C594" s="47" t="s">
        <v>14</v>
      </c>
      <c r="D594" s="54" t="n"/>
      <c r="E594" s="48" t="n">
        <f aca="false" ca="false" dt2D="false" dtr="false" t="normal">F594+G594+H594+I594+J594+K594+L594+M594+N594+O594+P594+Q594</f>
        <v>2793493.07</v>
      </c>
      <c r="F594" s="48" t="n">
        <v>1323488.64</v>
      </c>
      <c r="G594" s="48" t="n">
        <v>1470004.43</v>
      </c>
      <c r="H594" s="48" t="n">
        <v>0</v>
      </c>
      <c r="I594" s="48" t="n">
        <v>0</v>
      </c>
      <c r="J594" s="48" t="n">
        <v>0</v>
      </c>
      <c r="K594" s="48" t="n">
        <v>0</v>
      </c>
      <c r="L594" s="48" t="n">
        <v>0</v>
      </c>
      <c r="M594" s="48" t="n">
        <v>0</v>
      </c>
      <c r="N594" s="48" t="n">
        <v>0</v>
      </c>
      <c r="O594" s="49" t="n">
        <v>0</v>
      </c>
      <c r="P594" s="49" t="n">
        <v>0</v>
      </c>
      <c r="Q594" s="49" t="n">
        <v>0</v>
      </c>
    </row>
    <row customHeight="true" ht="15" outlineLevel="0" r="595">
      <c r="A595" s="76" t="s"/>
      <c r="B595" s="71" t="s"/>
      <c r="C595" s="47" t="s">
        <v>17</v>
      </c>
      <c r="D595" s="54" t="n"/>
      <c r="E595" s="48" t="n">
        <f aca="false" ca="false" dt2D="false" dtr="false" t="normal">F595+G595+H595+I595+J595+K595+L595+M595+N595+O595+P595+Q595</f>
        <v>0</v>
      </c>
      <c r="F595" s="48" t="n">
        <v>0</v>
      </c>
      <c r="G595" s="48" t="n">
        <v>0</v>
      </c>
      <c r="H595" s="48" t="n">
        <v>0</v>
      </c>
      <c r="I595" s="48" t="n">
        <v>0</v>
      </c>
      <c r="J595" s="48" t="n">
        <v>0</v>
      </c>
      <c r="K595" s="48" t="n">
        <v>0</v>
      </c>
      <c r="L595" s="48" t="n">
        <v>0</v>
      </c>
      <c r="M595" s="48" t="n">
        <v>0</v>
      </c>
      <c r="N595" s="48" t="n">
        <v>0</v>
      </c>
      <c r="O595" s="49" t="n">
        <v>0</v>
      </c>
      <c r="P595" s="49" t="n">
        <v>0</v>
      </c>
      <c r="Q595" s="49" t="n">
        <v>0</v>
      </c>
    </row>
    <row customHeight="true" ht="30" outlineLevel="0" r="596">
      <c r="A596" s="76" t="s"/>
      <c r="B596" s="71" t="s"/>
      <c r="C596" s="47" t="s">
        <v>18</v>
      </c>
      <c r="D596" s="54" t="n"/>
      <c r="E596" s="48" t="n">
        <f aca="false" ca="false" dt2D="false" dtr="false" t="normal">F596+G596+H596+I596+J596+K596+L596+M596+N596+O596+P596+Q596</f>
        <v>0</v>
      </c>
      <c r="F596" s="48" t="n">
        <v>0</v>
      </c>
      <c r="G596" s="48" t="n">
        <v>0</v>
      </c>
      <c r="H596" s="48" t="n">
        <v>0</v>
      </c>
      <c r="I596" s="48" t="n">
        <v>0</v>
      </c>
      <c r="J596" s="48" t="n">
        <v>0</v>
      </c>
      <c r="K596" s="48" t="n">
        <v>0</v>
      </c>
      <c r="L596" s="48" t="n">
        <v>0</v>
      </c>
      <c r="M596" s="48" t="n">
        <v>0</v>
      </c>
      <c r="N596" s="48" t="n">
        <v>0</v>
      </c>
      <c r="O596" s="49" t="n">
        <v>0</v>
      </c>
      <c r="P596" s="49" t="n">
        <v>0</v>
      </c>
      <c r="Q596" s="49" t="n">
        <v>0</v>
      </c>
    </row>
    <row customHeight="true" ht="30" outlineLevel="0" r="597">
      <c r="A597" s="29" t="s"/>
      <c r="B597" s="75" t="s"/>
      <c r="C597" s="47" t="s">
        <v>24</v>
      </c>
      <c r="D597" s="54" t="n"/>
      <c r="E597" s="48" t="n">
        <f aca="false" ca="false" dt2D="false" dtr="false" t="normal">F597+G597+H597+I597+J597+K597+L597+M597+N597+O597+P597+Q597</f>
        <v>0</v>
      </c>
      <c r="F597" s="48" t="n">
        <v>0</v>
      </c>
      <c r="G597" s="48" t="n">
        <v>0</v>
      </c>
      <c r="H597" s="48" t="n">
        <v>0</v>
      </c>
      <c r="I597" s="48" t="n">
        <v>0</v>
      </c>
      <c r="J597" s="48" t="n">
        <v>0</v>
      </c>
      <c r="K597" s="48" t="n">
        <v>0</v>
      </c>
      <c r="L597" s="48" t="n">
        <v>0</v>
      </c>
      <c r="M597" s="48" t="n">
        <v>0</v>
      </c>
      <c r="N597" s="48" t="n">
        <v>0</v>
      </c>
      <c r="O597" s="49" t="n">
        <v>0</v>
      </c>
      <c r="P597" s="49" t="n">
        <v>0</v>
      </c>
      <c r="Q597" s="49" t="n">
        <v>0</v>
      </c>
    </row>
    <row customHeight="true" ht="15" outlineLevel="0" r="598">
      <c r="A598" s="24" t="s">
        <v>170</v>
      </c>
      <c r="B598" s="68" t="s">
        <v>171</v>
      </c>
      <c r="C598" s="47" t="s">
        <v>10</v>
      </c>
      <c r="D598" s="32" t="n"/>
      <c r="E598" s="48" t="n">
        <f aca="false" ca="false" dt2D="false" dtr="false" t="normal">F598+G598+H598+I598+J598+K598+L598+M598+N598+O598+P598+Q598</f>
        <v>39174.36557</v>
      </c>
      <c r="F598" s="48" t="n">
        <f aca="false" ca="false" dt2D="false" dtr="false" t="normal">F599+F600+F601+F602+F603+F605</f>
        <v>0</v>
      </c>
      <c r="G598" s="48" t="n">
        <f aca="false" ca="false" dt2D="false" dtr="false" t="normal">G599+G600+G601+G602+G603+G605</f>
        <v>0</v>
      </c>
      <c r="H598" s="48" t="n">
        <f aca="false" ca="false" dt2D="false" dtr="false" t="normal">H599+H600+H601+H602+H603+H605</f>
        <v>0</v>
      </c>
      <c r="I598" s="48" t="n">
        <f aca="false" ca="false" dt2D="false" dtr="false" t="normal">I599+I600+I601+I602+I603+I605</f>
        <v>0</v>
      </c>
      <c r="J598" s="48" t="n">
        <f aca="false" ca="false" dt2D="false" dtr="false" t="normal">J599+J600+J601+J602+J603+J605</f>
        <v>38725.31557</v>
      </c>
      <c r="K598" s="48" t="n">
        <f aca="false" ca="false" dt2D="false" dtr="false" t="normal">K599+K600+K601+K602+K603+K605</f>
        <v>449.05</v>
      </c>
      <c r="L598" s="48" t="n">
        <f aca="false" ca="false" dt2D="false" dtr="false" t="normal">L599+L600+L601+L602+L603+L605</f>
        <v>0</v>
      </c>
      <c r="M598" s="48" t="n">
        <f aca="false" ca="false" dt2D="false" dtr="false" t="normal">M599+M600+M601+M602+M603+M605</f>
        <v>0</v>
      </c>
      <c r="N598" s="48" t="n">
        <f aca="false" ca="false" dt2D="false" dtr="false" t="normal">N599+N600+N601+N602+N603+N605</f>
        <v>0</v>
      </c>
      <c r="O598" s="49" t="n">
        <f aca="false" ca="false" dt2D="false" dtr="false" t="normal">O599+O600+O601+O602+O603+O605</f>
        <v>0</v>
      </c>
      <c r="P598" s="49" t="n">
        <f aca="false" ca="false" dt2D="false" dtr="false" t="normal">P599+P600+P601+P602+P603+P605</f>
        <v>0</v>
      </c>
      <c r="Q598" s="49" t="n">
        <f aca="false" ca="false" dt2D="false" dtr="false" t="normal">Q599+Q600+Q601+Q602+Q603+Q605</f>
        <v>0</v>
      </c>
    </row>
    <row customHeight="true" ht="15" outlineLevel="0" r="599">
      <c r="A599" s="76" t="s"/>
      <c r="B599" s="71" t="s"/>
      <c r="C599" s="47" t="s">
        <v>11</v>
      </c>
      <c r="D599" s="32" t="n">
        <v>814</v>
      </c>
      <c r="E599" s="48" t="n">
        <f aca="false" ca="false" dt2D="false" dtr="false" t="normal">F599+G599+H599+I599+J599+K599+L599+M599+N599+O599+P599+Q599</f>
        <v>25152.1</v>
      </c>
      <c r="F599" s="48" t="n">
        <f aca="false" ca="false" dt2D="false" dtr="false" t="normal">F607+F647</f>
        <v>0</v>
      </c>
      <c r="G599" s="48" t="n">
        <f aca="false" ca="false" dt2D="false" dtr="false" t="normal">G607+G647</f>
        <v>0</v>
      </c>
      <c r="H599" s="48" t="n">
        <f aca="false" ca="false" dt2D="false" dtr="false" t="normal">H607+H647</f>
        <v>0</v>
      </c>
      <c r="I599" s="48" t="n">
        <f aca="false" ca="false" dt2D="false" dtr="false" t="normal">I607+I647</f>
        <v>0</v>
      </c>
      <c r="J599" s="48" t="n">
        <f aca="false" ca="false" dt2D="false" dtr="false" t="normal">J607+J647</f>
        <v>25152.1</v>
      </c>
      <c r="K599" s="48" t="n">
        <f aca="false" ca="false" dt2D="false" dtr="false" t="normal">K607+K647</f>
        <v>0</v>
      </c>
      <c r="L599" s="48" t="n">
        <f aca="false" ca="false" dt2D="false" dtr="false" t="normal">L607</f>
        <v>0</v>
      </c>
      <c r="M599" s="48" t="n">
        <f aca="false" ca="false" dt2D="false" dtr="false" t="normal">M607+M647</f>
        <v>0</v>
      </c>
      <c r="N599" s="48" t="n">
        <f aca="false" ca="false" dt2D="false" dtr="false" t="normal">N607</f>
        <v>0</v>
      </c>
      <c r="O599" s="49" t="n">
        <f aca="false" ca="false" dt2D="false" dtr="false" t="normal">O607+O647</f>
        <v>0</v>
      </c>
      <c r="P599" s="49" t="n">
        <f aca="false" ca="false" dt2D="false" dtr="false" t="normal">P607+P647</f>
        <v>0</v>
      </c>
      <c r="Q599" s="49" t="n">
        <f aca="false" ca="false" dt2D="false" dtr="false" t="normal">Q607+Q647</f>
        <v>0</v>
      </c>
    </row>
    <row customHeight="true" ht="15" outlineLevel="0" r="600">
      <c r="A600" s="76" t="s"/>
      <c r="B600" s="71" t="s"/>
      <c r="C600" s="47" t="s">
        <v>22</v>
      </c>
      <c r="D600" s="54" t="s">
        <v>23</v>
      </c>
      <c r="E600" s="48" t="n">
        <f aca="false" ca="false" dt2D="false" dtr="false" t="normal">F600+G600+H600+I600+J600+K600+L600+M600+N600+O600+P600+Q600</f>
        <v>14022.26557</v>
      </c>
      <c r="F600" s="48" t="n">
        <f aca="false" ca="false" dt2D="false" dtr="false" t="normal">F608</f>
        <v>0</v>
      </c>
      <c r="G600" s="48" t="n">
        <f aca="false" ca="false" dt2D="false" dtr="false" t="normal">G608</f>
        <v>0</v>
      </c>
      <c r="H600" s="48" t="n">
        <f aca="false" ca="false" dt2D="false" dtr="false" t="normal">H608</f>
        <v>0</v>
      </c>
      <c r="I600" s="48" t="n">
        <f aca="false" ca="false" dt2D="false" dtr="false" t="normal">I608</f>
        <v>0</v>
      </c>
      <c r="J600" s="48" t="n">
        <f aca="false" ca="false" dt2D="false" dtr="false" t="normal">J608</f>
        <v>13573.21557</v>
      </c>
      <c r="K600" s="48" t="n">
        <f aca="false" ca="false" dt2D="false" dtr="false" t="normal">K608</f>
        <v>449.05</v>
      </c>
      <c r="L600" s="48" t="n">
        <f aca="false" ca="false" dt2D="false" dtr="false" t="normal">L608</f>
        <v>0</v>
      </c>
      <c r="M600" s="48" t="n">
        <f aca="false" ca="false" dt2D="false" dtr="false" t="normal">M608</f>
        <v>0</v>
      </c>
      <c r="N600" s="48" t="n">
        <f aca="false" ca="false" dt2D="false" dtr="false" t="normal">N608</f>
        <v>0</v>
      </c>
      <c r="O600" s="49" t="n">
        <f aca="false" ca="false" dt2D="false" dtr="false" t="normal">O608</f>
        <v>0</v>
      </c>
      <c r="P600" s="49" t="n">
        <f aca="false" ca="false" dt2D="false" dtr="false" t="normal">P608</f>
        <v>0</v>
      </c>
      <c r="Q600" s="49" t="n">
        <f aca="false" ca="false" dt2D="false" dtr="false" t="normal">Q608</f>
        <v>0</v>
      </c>
    </row>
    <row customHeight="true" ht="15" outlineLevel="0" r="601">
      <c r="A601" s="76" t="s"/>
      <c r="B601" s="71" t="s"/>
      <c r="C601" s="47" t="s">
        <v>13</v>
      </c>
      <c r="D601" s="54" t="n"/>
      <c r="E601" s="48" t="n">
        <f aca="false" ca="false" dt2D="false" dtr="false" t="normal">F601+G601+H601+I601+J601+K601+L601+M601+N601+O601+P601+Q601</f>
        <v>0</v>
      </c>
      <c r="F601" s="48" t="n">
        <f aca="false" ca="false" dt2D="false" dtr="false" t="normal">F609+F649</f>
        <v>0</v>
      </c>
      <c r="G601" s="48" t="n">
        <f aca="false" ca="false" dt2D="false" dtr="false" t="normal">G609+G649</f>
        <v>0</v>
      </c>
      <c r="H601" s="48" t="n">
        <f aca="false" ca="false" dt2D="false" dtr="false" t="normal">H609+H649</f>
        <v>0</v>
      </c>
      <c r="I601" s="48" t="n">
        <f aca="false" ca="false" dt2D="false" dtr="false" t="normal">I609+I649</f>
        <v>0</v>
      </c>
      <c r="J601" s="48" t="n">
        <f aca="false" ca="false" dt2D="false" dtr="false" t="normal">J609+J649</f>
        <v>0</v>
      </c>
      <c r="K601" s="48" t="n">
        <f aca="false" ca="false" dt2D="false" dtr="false" t="normal">K609+K649</f>
        <v>0</v>
      </c>
      <c r="L601" s="48" t="n">
        <f aca="false" ca="false" dt2D="false" dtr="false" t="normal">L609+L649</f>
        <v>0</v>
      </c>
      <c r="M601" s="48" t="n">
        <f aca="false" ca="false" dt2D="false" dtr="false" t="normal">M609+M649</f>
        <v>0</v>
      </c>
      <c r="N601" s="48" t="n">
        <f aca="false" ca="false" dt2D="false" dtr="false" t="normal">N609+N649</f>
        <v>0</v>
      </c>
      <c r="O601" s="49" t="n">
        <f aca="false" ca="false" dt2D="false" dtr="false" t="normal">O609+O649</f>
        <v>0</v>
      </c>
      <c r="P601" s="49" t="n">
        <f aca="false" ca="false" dt2D="false" dtr="false" t="normal">P609+P649</f>
        <v>0</v>
      </c>
      <c r="Q601" s="49" t="n">
        <f aca="false" ca="false" dt2D="false" dtr="false" t="normal">Q609+Q649</f>
        <v>0</v>
      </c>
    </row>
    <row customHeight="true" ht="30" outlineLevel="0" r="602">
      <c r="A602" s="76" t="s"/>
      <c r="B602" s="71" t="s"/>
      <c r="C602" s="47" t="s">
        <v>14</v>
      </c>
      <c r="D602" s="54" t="n"/>
      <c r="E602" s="48" t="n">
        <f aca="false" ca="false" dt2D="false" dtr="false" t="normal">F602+G602+H602+I602+J602+K602+L602+M602+N602+O602+P602+Q602</f>
        <v>0</v>
      </c>
      <c r="F602" s="48" t="n">
        <f aca="false" ca="false" dt2D="false" dtr="false" t="normal">F610+F650</f>
        <v>0</v>
      </c>
      <c r="G602" s="48" t="n">
        <f aca="false" ca="false" dt2D="false" dtr="false" t="normal">G610+G650</f>
        <v>0</v>
      </c>
      <c r="H602" s="48" t="n">
        <f aca="false" ca="false" dt2D="false" dtr="false" t="normal">H610+H650</f>
        <v>0</v>
      </c>
      <c r="I602" s="48" t="n">
        <f aca="false" ca="false" dt2D="false" dtr="false" t="normal">I610+I650</f>
        <v>0</v>
      </c>
      <c r="J602" s="48" t="n">
        <f aca="false" ca="false" dt2D="false" dtr="false" t="normal">J610+J650</f>
        <v>0</v>
      </c>
      <c r="K602" s="48" t="n">
        <f aca="false" ca="false" dt2D="false" dtr="false" t="normal">K610+K650</f>
        <v>0</v>
      </c>
      <c r="L602" s="48" t="n">
        <f aca="false" ca="false" dt2D="false" dtr="false" t="normal">L610+L650</f>
        <v>0</v>
      </c>
      <c r="M602" s="48" t="n">
        <f aca="false" ca="false" dt2D="false" dtr="false" t="normal">M610+M650</f>
        <v>0</v>
      </c>
      <c r="N602" s="48" t="n">
        <f aca="false" ca="false" dt2D="false" dtr="false" t="normal">N610+N650</f>
        <v>0</v>
      </c>
      <c r="O602" s="49" t="n">
        <f aca="false" ca="false" dt2D="false" dtr="false" t="normal">O610+O650</f>
        <v>0</v>
      </c>
      <c r="P602" s="49" t="n">
        <f aca="false" ca="false" dt2D="false" dtr="false" t="normal">P610+P650</f>
        <v>0</v>
      </c>
      <c r="Q602" s="49" t="n">
        <f aca="false" ca="false" dt2D="false" dtr="false" t="normal">Q610+Q650</f>
        <v>0</v>
      </c>
    </row>
    <row customHeight="true" ht="15" outlineLevel="0" r="603">
      <c r="A603" s="76" t="s"/>
      <c r="B603" s="71" t="s"/>
      <c r="C603" s="47" t="s">
        <v>17</v>
      </c>
      <c r="D603" s="54" t="n"/>
      <c r="E603" s="48" t="n">
        <f aca="false" ca="false" dt2D="false" dtr="false" t="normal">F603+G603+H603+I603+J603+K603+L603+M603+N603+O603+P603+Q603</f>
        <v>0</v>
      </c>
      <c r="F603" s="48" t="n">
        <f aca="false" ca="false" dt2D="false" dtr="false" t="normal">F611+F651</f>
        <v>0</v>
      </c>
      <c r="G603" s="48" t="n">
        <f aca="false" ca="false" dt2D="false" dtr="false" t="normal">G611+G651</f>
        <v>0</v>
      </c>
      <c r="H603" s="48" t="n">
        <f aca="false" ca="false" dt2D="false" dtr="false" t="normal">H611+H651</f>
        <v>0</v>
      </c>
      <c r="I603" s="48" t="n">
        <f aca="false" ca="false" dt2D="false" dtr="false" t="normal">I611+I651</f>
        <v>0</v>
      </c>
      <c r="J603" s="48" t="n">
        <f aca="false" ca="false" dt2D="false" dtr="false" t="normal">J611+J651</f>
        <v>0</v>
      </c>
      <c r="K603" s="48" t="n">
        <f aca="false" ca="false" dt2D="false" dtr="false" t="normal">K611+K651</f>
        <v>0</v>
      </c>
      <c r="L603" s="48" t="n">
        <f aca="false" ca="false" dt2D="false" dtr="false" t="normal">L611+L651</f>
        <v>0</v>
      </c>
      <c r="M603" s="48" t="n">
        <f aca="false" ca="false" dt2D="false" dtr="false" t="normal">M611+M651</f>
        <v>0</v>
      </c>
      <c r="N603" s="48" t="n">
        <f aca="false" ca="false" dt2D="false" dtr="false" t="normal">N611+N651</f>
        <v>0</v>
      </c>
      <c r="O603" s="49" t="n">
        <f aca="false" ca="false" dt2D="false" dtr="false" t="normal">O611+O651</f>
        <v>0</v>
      </c>
      <c r="P603" s="49" t="n">
        <f aca="false" ca="false" dt2D="false" dtr="false" t="normal">P611+P651</f>
        <v>0</v>
      </c>
      <c r="Q603" s="49" t="n">
        <f aca="false" ca="false" dt2D="false" dtr="false" t="normal">Q611+Q651</f>
        <v>0</v>
      </c>
    </row>
    <row customHeight="true" ht="29.1499996185303" outlineLevel="0" r="604">
      <c r="A604" s="76" t="s"/>
      <c r="B604" s="71" t="s"/>
      <c r="C604" s="47" t="s">
        <v>18</v>
      </c>
      <c r="D604" s="54" t="n"/>
      <c r="E604" s="48" t="n">
        <f aca="false" ca="false" dt2D="false" dtr="false" t="normal">F604+G604+H604+I604+J604+K604+L604+M604+N604+O604+P604+Q604</f>
        <v>0</v>
      </c>
      <c r="F604" s="48" t="n">
        <f aca="false" ca="false" dt2D="false" dtr="false" t="normal">F612+F652</f>
        <v>0</v>
      </c>
      <c r="G604" s="48" t="n">
        <f aca="false" ca="false" dt2D="false" dtr="false" t="normal">G612+G652</f>
        <v>0</v>
      </c>
      <c r="H604" s="48" t="n">
        <f aca="false" ca="false" dt2D="false" dtr="false" t="normal">H612+H652</f>
        <v>0</v>
      </c>
      <c r="I604" s="48" t="n">
        <f aca="false" ca="false" dt2D="false" dtr="false" t="normal">I612+I652</f>
        <v>0</v>
      </c>
      <c r="J604" s="48" t="n">
        <f aca="false" ca="false" dt2D="false" dtr="false" t="normal">J612+J652</f>
        <v>0</v>
      </c>
      <c r="K604" s="48" t="n">
        <f aca="false" ca="false" dt2D="false" dtr="false" t="normal">K612+K652</f>
        <v>0</v>
      </c>
      <c r="L604" s="48" t="n">
        <f aca="false" ca="false" dt2D="false" dtr="false" t="normal">L612+L652</f>
        <v>0</v>
      </c>
      <c r="M604" s="48" t="n">
        <f aca="false" ca="false" dt2D="false" dtr="false" t="normal">M612+M652</f>
        <v>0</v>
      </c>
      <c r="N604" s="48" t="n">
        <f aca="false" ca="false" dt2D="false" dtr="false" t="normal">N612+N652</f>
        <v>0</v>
      </c>
      <c r="O604" s="49" t="n">
        <f aca="false" ca="false" dt2D="false" dtr="false" t="normal">O612+O652</f>
        <v>0</v>
      </c>
      <c r="P604" s="49" t="n">
        <f aca="false" ca="false" dt2D="false" dtr="false" t="normal">P612+P652</f>
        <v>0</v>
      </c>
      <c r="Q604" s="49" t="n">
        <f aca="false" ca="false" dt2D="false" dtr="false" t="normal">Q612+Q652</f>
        <v>0</v>
      </c>
    </row>
    <row customHeight="true" ht="30.6499996185303" outlineLevel="0" r="605">
      <c r="A605" s="29" t="s"/>
      <c r="B605" s="75" t="s"/>
      <c r="C605" s="47" t="s">
        <v>24</v>
      </c>
      <c r="D605" s="54" t="n"/>
      <c r="E605" s="48" t="n">
        <f aca="false" ca="false" dt2D="false" dtr="false" t="normal">F605+G605+H605+I605+J605+K605+L605+M605+N605+O605+P605+Q605</f>
        <v>0</v>
      </c>
      <c r="F605" s="48" t="n">
        <f aca="false" ca="false" dt2D="false" dtr="false" t="normal">F613+F653</f>
        <v>0</v>
      </c>
      <c r="G605" s="48" t="n">
        <f aca="false" ca="false" dt2D="false" dtr="false" t="normal">G613+G653</f>
        <v>0</v>
      </c>
      <c r="H605" s="48" t="n">
        <f aca="false" ca="false" dt2D="false" dtr="false" t="normal">H613+H653</f>
        <v>0</v>
      </c>
      <c r="I605" s="48" t="n">
        <f aca="false" ca="false" dt2D="false" dtr="false" t="normal">I613+I653</f>
        <v>0</v>
      </c>
      <c r="J605" s="48" t="n">
        <f aca="false" ca="false" dt2D="false" dtr="false" t="normal">J613+J653</f>
        <v>0</v>
      </c>
      <c r="K605" s="48" t="n">
        <f aca="false" ca="false" dt2D="false" dtr="false" t="normal">K613+K653</f>
        <v>0</v>
      </c>
      <c r="L605" s="48" t="n">
        <f aca="false" ca="false" dt2D="false" dtr="false" t="normal">L613+L653</f>
        <v>0</v>
      </c>
      <c r="M605" s="48" t="n">
        <f aca="false" ca="false" dt2D="false" dtr="false" t="normal">M613+M653</f>
        <v>0</v>
      </c>
      <c r="N605" s="48" t="n">
        <f aca="false" ca="false" dt2D="false" dtr="false" t="normal">N613+N653</f>
        <v>0</v>
      </c>
      <c r="O605" s="49" t="n">
        <f aca="false" ca="false" dt2D="false" dtr="false" t="normal">O613+O653</f>
        <v>0</v>
      </c>
      <c r="P605" s="49" t="n">
        <f aca="false" ca="false" dt2D="false" dtr="false" t="normal">P613+P653</f>
        <v>0</v>
      </c>
      <c r="Q605" s="49" t="n">
        <f aca="false" ca="false" dt2D="false" dtr="false" t="normal">Q613+Q653</f>
        <v>0</v>
      </c>
    </row>
    <row customHeight="true" ht="15" outlineLevel="0" r="606">
      <c r="A606" s="24" t="s">
        <v>172</v>
      </c>
      <c r="B606" s="68" t="s">
        <v>173</v>
      </c>
      <c r="C606" s="47" t="s">
        <v>10</v>
      </c>
      <c r="D606" s="32" t="n"/>
      <c r="E606" s="48" t="n">
        <f aca="false" ca="false" dt2D="false" dtr="false" t="normal">F606+G606+H606+I606+J606+K606+L606+M606+N606+O606+P606+Q606</f>
        <v>39174.36557</v>
      </c>
      <c r="F606" s="48" t="n">
        <f aca="false" ca="false" dt2D="false" dtr="false" t="normal">F607+F608+F609+F610+F611+F613</f>
        <v>0</v>
      </c>
      <c r="G606" s="48" t="n">
        <f aca="false" ca="false" dt2D="false" dtr="false" t="normal">G607+G608+G609+G610+G611+G613</f>
        <v>0</v>
      </c>
      <c r="H606" s="48" t="n">
        <f aca="false" ca="false" dt2D="false" dtr="false" t="normal">H607+H608+H609+H610+H611+H613</f>
        <v>0</v>
      </c>
      <c r="I606" s="48" t="n">
        <f aca="false" ca="false" dt2D="false" dtr="false" t="normal">I607+I608+I609+I610+I611+I613</f>
        <v>0</v>
      </c>
      <c r="J606" s="48" t="n">
        <f aca="false" ca="false" dt2D="false" dtr="false" t="normal">J607+J608+J609+J610+J611+J613</f>
        <v>38725.31557</v>
      </c>
      <c r="K606" s="48" t="n">
        <f aca="false" ca="false" dt2D="false" dtr="false" t="normal">K607+K608+K609+K610+K611+K613</f>
        <v>449.05</v>
      </c>
      <c r="L606" s="48" t="n">
        <f aca="false" ca="false" dt2D="false" dtr="false" t="normal">L607+L608+L609+L610+L611+L613</f>
        <v>0</v>
      </c>
      <c r="M606" s="48" t="n">
        <f aca="false" ca="false" dt2D="false" dtr="false" t="normal">M607+M608+M609+M610+M611+M613</f>
        <v>0</v>
      </c>
      <c r="N606" s="48" t="n">
        <f aca="false" ca="false" dt2D="false" dtr="false" t="normal">N607+N608+N609+N610+N611+N613</f>
        <v>0</v>
      </c>
      <c r="O606" s="49" t="n">
        <f aca="false" ca="false" dt2D="false" dtr="false" t="normal">O607+O608+O609+O610+O611+O613</f>
        <v>0</v>
      </c>
      <c r="P606" s="49" t="n">
        <f aca="false" ca="false" dt2D="false" dtr="false" t="normal">P607+P608+P609+P610+P611+P613</f>
        <v>0</v>
      </c>
      <c r="Q606" s="49" t="n">
        <f aca="false" ca="false" dt2D="false" dtr="false" t="normal">Q607+Q608+Q609+Q610+Q611+Q613</f>
        <v>0</v>
      </c>
    </row>
    <row customHeight="true" ht="15" outlineLevel="0" r="607">
      <c r="A607" s="76" t="s"/>
      <c r="B607" s="71" t="s"/>
      <c r="C607" s="47" t="s">
        <v>11</v>
      </c>
      <c r="D607" s="32" t="n"/>
      <c r="E607" s="48" t="n">
        <f aca="false" ca="false" dt2D="false" dtr="false" t="normal">F607+G607+H607+I607+J607+K607+L607+M607+N607+O607+P607+Q607</f>
        <v>25152.1</v>
      </c>
      <c r="F607" s="48" t="n">
        <v>0</v>
      </c>
      <c r="G607" s="48" t="n">
        <v>0</v>
      </c>
      <c r="H607" s="48" t="n">
        <v>0</v>
      </c>
      <c r="I607" s="48" t="n">
        <v>0</v>
      </c>
      <c r="J607" s="48" t="n">
        <v>25152.1</v>
      </c>
      <c r="K607" s="48" t="n">
        <v>0</v>
      </c>
      <c r="L607" s="48" t="n">
        <v>0</v>
      </c>
      <c r="M607" s="48" t="n">
        <v>0</v>
      </c>
      <c r="N607" s="48" t="n">
        <v>0</v>
      </c>
      <c r="O607" s="49" t="n">
        <v>0</v>
      </c>
      <c r="P607" s="49" t="n">
        <v>0</v>
      </c>
      <c r="Q607" s="49" t="n">
        <v>0</v>
      </c>
    </row>
    <row customHeight="true" ht="15" outlineLevel="0" r="608">
      <c r="A608" s="76" t="s"/>
      <c r="B608" s="71" t="s"/>
      <c r="C608" s="47" t="s">
        <v>22</v>
      </c>
      <c r="D608" s="54" t="s">
        <v>23</v>
      </c>
      <c r="E608" s="48" t="n">
        <f aca="false" ca="false" dt2D="false" dtr="false" t="normal">F608+G608+H608+I608+J608+K608+L608+M608+N608+O608+P608+Q608</f>
        <v>14022.26557</v>
      </c>
      <c r="F608" s="48" t="n">
        <v>0</v>
      </c>
      <c r="G608" s="48" t="n">
        <v>0</v>
      </c>
      <c r="H608" s="48" t="n">
        <v>0</v>
      </c>
      <c r="I608" s="48" t="n">
        <v>0</v>
      </c>
      <c r="J608" s="48" t="n">
        <v>13573.21557</v>
      </c>
      <c r="K608" s="48" t="n">
        <v>449.05</v>
      </c>
      <c r="L608" s="48" t="n">
        <f aca="false" ca="false" dt2D="false" dtr="false" t="normal">54639.63-54639.63</f>
        <v>0</v>
      </c>
      <c r="M608" s="48" t="n">
        <f aca="false" ca="false" dt2D="false" dtr="false" t="normal">54639.63-54639.63</f>
        <v>0</v>
      </c>
      <c r="N608" s="48" t="n">
        <f aca="false" ca="false" dt2D="false" dtr="false" t="normal">M608*1.04</f>
        <v>0</v>
      </c>
      <c r="O608" s="49" t="n">
        <f aca="false" ca="false" dt2D="false" dtr="false" t="normal">N608</f>
        <v>0</v>
      </c>
      <c r="P608" s="49" t="n">
        <f aca="false" ca="false" dt2D="false" dtr="false" t="normal">O608</f>
        <v>0</v>
      </c>
      <c r="Q608" s="49" t="n">
        <f aca="false" ca="false" dt2D="false" dtr="false" t="normal">P608</f>
        <v>0</v>
      </c>
    </row>
    <row customHeight="true" ht="15" outlineLevel="0" r="609">
      <c r="A609" s="76" t="s"/>
      <c r="B609" s="71" t="s"/>
      <c r="C609" s="47" t="s">
        <v>13</v>
      </c>
      <c r="D609" s="54" t="n"/>
      <c r="E609" s="48" t="n">
        <f aca="false" ca="false" dt2D="false" dtr="false" t="normal">F609+G609+H609+I609+J609+K609+L609+M609+N609+O609+P609+Q609</f>
        <v>0</v>
      </c>
      <c r="F609" s="48" t="n">
        <v>0</v>
      </c>
      <c r="G609" s="48" t="n">
        <v>0</v>
      </c>
      <c r="H609" s="48" t="n">
        <v>0</v>
      </c>
      <c r="I609" s="48" t="n">
        <v>0</v>
      </c>
      <c r="J609" s="48" t="n">
        <v>0</v>
      </c>
      <c r="K609" s="48" t="n">
        <v>0</v>
      </c>
      <c r="L609" s="48" t="n">
        <v>0</v>
      </c>
      <c r="M609" s="48" t="n">
        <v>0</v>
      </c>
      <c r="N609" s="48" t="n">
        <v>0</v>
      </c>
      <c r="O609" s="49" t="n">
        <v>0</v>
      </c>
      <c r="P609" s="49" t="n">
        <v>0</v>
      </c>
      <c r="Q609" s="49" t="n">
        <v>0</v>
      </c>
    </row>
    <row customHeight="true" ht="30" outlineLevel="0" r="610">
      <c r="A610" s="76" t="s"/>
      <c r="B610" s="71" t="s"/>
      <c r="C610" s="47" t="s">
        <v>14</v>
      </c>
      <c r="D610" s="54" t="n"/>
      <c r="E610" s="48" t="n">
        <f aca="false" ca="false" dt2D="false" dtr="false" t="normal">F610+G610+H610+I610+J610+K610+L610+M610+N610+O610+P610+Q610</f>
        <v>0</v>
      </c>
      <c r="F610" s="48" t="n">
        <v>0</v>
      </c>
      <c r="G610" s="48" t="n">
        <v>0</v>
      </c>
      <c r="H610" s="48" t="n">
        <v>0</v>
      </c>
      <c r="I610" s="48" t="n">
        <v>0</v>
      </c>
      <c r="J610" s="48" t="n">
        <v>0</v>
      </c>
      <c r="K610" s="48" t="n">
        <v>0</v>
      </c>
      <c r="L610" s="48" t="n">
        <v>0</v>
      </c>
      <c r="M610" s="48" t="n">
        <v>0</v>
      </c>
      <c r="N610" s="48" t="n">
        <v>0</v>
      </c>
      <c r="O610" s="49" t="n">
        <v>0</v>
      </c>
      <c r="P610" s="49" t="n">
        <v>0</v>
      </c>
      <c r="Q610" s="49" t="n">
        <v>0</v>
      </c>
    </row>
    <row customHeight="true" ht="15" outlineLevel="0" r="611">
      <c r="A611" s="76" t="s"/>
      <c r="B611" s="71" t="s"/>
      <c r="C611" s="47" t="s">
        <v>17</v>
      </c>
      <c r="D611" s="54" t="n"/>
      <c r="E611" s="48" t="n">
        <f aca="false" ca="false" dt2D="false" dtr="false" t="normal">F611+G611+H611+I611+J611+K611+L611+M611+N611+O611+P611+Q611</f>
        <v>0</v>
      </c>
      <c r="F611" s="48" t="n">
        <v>0</v>
      </c>
      <c r="G611" s="48" t="n">
        <v>0</v>
      </c>
      <c r="H611" s="48" t="n">
        <v>0</v>
      </c>
      <c r="I611" s="48" t="n">
        <v>0</v>
      </c>
      <c r="J611" s="48" t="n">
        <v>0</v>
      </c>
      <c r="K611" s="48" t="n">
        <v>0</v>
      </c>
      <c r="L611" s="48" t="n">
        <v>0</v>
      </c>
      <c r="M611" s="48" t="n">
        <v>0</v>
      </c>
      <c r="N611" s="48" t="n">
        <v>0</v>
      </c>
      <c r="O611" s="49" t="n">
        <v>0</v>
      </c>
      <c r="P611" s="49" t="n">
        <v>0</v>
      </c>
      <c r="Q611" s="49" t="n">
        <v>0</v>
      </c>
    </row>
    <row customHeight="true" ht="30" outlineLevel="0" r="612">
      <c r="A612" s="76" t="s"/>
      <c r="B612" s="71" t="s"/>
      <c r="C612" s="47" t="s">
        <v>18</v>
      </c>
      <c r="D612" s="54" t="n"/>
      <c r="E612" s="48" t="n">
        <f aca="false" ca="false" dt2D="false" dtr="false" t="normal">F612+G612+H612+I612+J612+K612+L612+M612+N612+O612+P612+Q612</f>
        <v>0</v>
      </c>
      <c r="F612" s="48" t="n">
        <v>0</v>
      </c>
      <c r="G612" s="48" t="n">
        <v>0</v>
      </c>
      <c r="H612" s="48" t="n">
        <v>0</v>
      </c>
      <c r="I612" s="48" t="n">
        <v>0</v>
      </c>
      <c r="J612" s="48" t="n">
        <v>0</v>
      </c>
      <c r="K612" s="48" t="n">
        <v>0</v>
      </c>
      <c r="L612" s="48" t="n">
        <v>0</v>
      </c>
      <c r="M612" s="48" t="n">
        <v>0</v>
      </c>
      <c r="N612" s="48" t="n">
        <v>0</v>
      </c>
      <c r="O612" s="49" t="n">
        <v>0</v>
      </c>
      <c r="P612" s="49" t="n">
        <v>0</v>
      </c>
      <c r="Q612" s="49" t="n">
        <v>0</v>
      </c>
    </row>
    <row customHeight="true" ht="30" outlineLevel="0" r="613">
      <c r="A613" s="29" t="s"/>
      <c r="B613" s="75" t="s"/>
      <c r="C613" s="47" t="s">
        <v>24</v>
      </c>
      <c r="D613" s="54" t="n"/>
      <c r="E613" s="48" t="n">
        <f aca="false" ca="false" dt2D="false" dtr="false" t="normal">F613+G613+H613+I613+J613+K613+L613+M613+N613+O613+P613+Q613</f>
        <v>0</v>
      </c>
      <c r="F613" s="48" t="n">
        <v>0</v>
      </c>
      <c r="G613" s="48" t="n">
        <v>0</v>
      </c>
      <c r="H613" s="48" t="n">
        <v>0</v>
      </c>
      <c r="I613" s="48" t="n">
        <v>0</v>
      </c>
      <c r="J613" s="48" t="n">
        <v>0</v>
      </c>
      <c r="K613" s="48" t="n">
        <v>0</v>
      </c>
      <c r="L613" s="48" t="n">
        <v>0</v>
      </c>
      <c r="M613" s="48" t="n">
        <v>0</v>
      </c>
      <c r="N613" s="48" t="n">
        <v>0</v>
      </c>
      <c r="O613" s="49" t="n">
        <v>0</v>
      </c>
      <c r="P613" s="49" t="n">
        <v>0</v>
      </c>
      <c r="Q613" s="49" t="n">
        <v>0</v>
      </c>
    </row>
    <row customHeight="true" ht="15" outlineLevel="0" r="614">
      <c r="A614" s="24" t="s">
        <v>174</v>
      </c>
      <c r="B614" s="68" t="s">
        <v>175</v>
      </c>
      <c r="C614" s="47" t="s">
        <v>10</v>
      </c>
      <c r="D614" s="32" t="n"/>
      <c r="E614" s="48" t="n">
        <f aca="false" ca="false" dt2D="false" dtr="false" t="normal">F614+G614+H614+I614+J614+K614+L614+M614+N614+O614+P614+Q614</f>
        <v>157917.60606000002</v>
      </c>
      <c r="F614" s="48" t="n">
        <f aca="false" ca="false" dt2D="false" dtr="false" t="normal">F615+F616+F617+F618+F619+F621</f>
        <v>0</v>
      </c>
      <c r="G614" s="48" t="n">
        <f aca="false" ca="false" dt2D="false" dtr="false" t="normal">G615+G616+G617+G618+G619+G621</f>
        <v>0</v>
      </c>
      <c r="H614" s="48" t="n">
        <f aca="false" ca="false" dt2D="false" dtr="false" t="normal">H615+H616+H617+H618+H619+H621</f>
        <v>0</v>
      </c>
      <c r="I614" s="48" t="n">
        <f aca="false" ca="false" dt2D="false" dtr="false" t="normal">I615+I616+I617+I618+I619+I621</f>
        <v>0</v>
      </c>
      <c r="J614" s="48" t="n">
        <f aca="false" ca="false" dt2D="false" dtr="false" t="normal">J615+J616+J617+J618+J619+J621</f>
        <v>0</v>
      </c>
      <c r="K614" s="48" t="n">
        <f aca="false" ca="false" dt2D="false" dtr="false" t="normal">K615+K616+K617+K618+K619+K621</f>
        <v>82499.03001</v>
      </c>
      <c r="L614" s="48" t="n">
        <f aca="false" ca="false" dt2D="false" dtr="false" t="normal">L615+L616+L617+L618+L619+L621</f>
        <v>75418.57605</v>
      </c>
      <c r="M614" s="48" t="n">
        <f aca="false" ca="false" dt2D="false" dtr="false" t="normal">M615+M616+M617+M618+M619+M621</f>
        <v>0</v>
      </c>
      <c r="N614" s="48" t="n">
        <f aca="false" ca="false" dt2D="false" dtr="false" t="normal">N615+N616+N617+N618+N619+N621</f>
        <v>0</v>
      </c>
      <c r="O614" s="49" t="n">
        <f aca="false" ca="false" dt2D="false" dtr="false" t="normal">O615+O616+O617+O618+O619+O621</f>
        <v>0</v>
      </c>
      <c r="P614" s="49" t="n">
        <f aca="false" ca="false" dt2D="false" dtr="false" t="normal">P615+P616+P617+P618+P619+P621</f>
        <v>0</v>
      </c>
      <c r="Q614" s="49" t="n">
        <f aca="false" ca="false" dt2D="false" dtr="false" t="normal">Q615+Q616+Q617+Q618+Q619+Q621</f>
        <v>0</v>
      </c>
    </row>
    <row customHeight="true" ht="15" outlineLevel="0" r="615">
      <c r="A615" s="76" t="s"/>
      <c r="B615" s="71" t="s"/>
      <c r="C615" s="47" t="s">
        <v>11</v>
      </c>
      <c r="D615" s="32" t="n">
        <v>814</v>
      </c>
      <c r="E615" s="48" t="n">
        <f aca="false" ca="false" dt2D="false" dtr="false" t="normal">F615+G615+H615+I615+J615+K615+L615+M615+N615+O615+P615+Q615</f>
        <v>57183.3</v>
      </c>
      <c r="F615" s="48" t="n">
        <f aca="false" ca="false" dt2D="false" dtr="false" t="normal">F623+F631</f>
        <v>0</v>
      </c>
      <c r="G615" s="48" t="n">
        <f aca="false" ca="false" dt2D="false" dtr="false" t="normal">G623+G631</f>
        <v>0</v>
      </c>
      <c r="H615" s="48" t="n">
        <f aca="false" ca="false" dt2D="false" dtr="false" t="normal">H623+H631</f>
        <v>0</v>
      </c>
      <c r="I615" s="48" t="n">
        <f aca="false" ca="false" dt2D="false" dtr="false" t="normal">I623+I631</f>
        <v>0</v>
      </c>
      <c r="J615" s="48" t="n">
        <f aca="false" ca="false" dt2D="false" dtr="false" t="normal">J623+J631</f>
        <v>0</v>
      </c>
      <c r="K615" s="48" t="n">
        <f aca="false" ca="false" dt2D="false" dtr="false" t="normal">K623+K631+K639</f>
        <v>26466.4</v>
      </c>
      <c r="L615" s="48" t="n">
        <f aca="false" ca="false" dt2D="false" dtr="false" t="normal">L623+L631+L639</f>
        <v>30716.9</v>
      </c>
      <c r="M615" s="48" t="n">
        <f aca="false" ca="false" dt2D="false" dtr="false" t="normal">M623+M631+M639</f>
        <v>0</v>
      </c>
      <c r="N615" s="48" t="n">
        <f aca="false" ca="false" dt2D="false" dtr="false" t="normal">N623+N631</f>
        <v>0</v>
      </c>
      <c r="O615" s="49" t="n">
        <f aca="false" ca="false" dt2D="false" dtr="false" t="normal">O623+O631</f>
        <v>0</v>
      </c>
      <c r="P615" s="49" t="n">
        <f aca="false" ca="false" dt2D="false" dtr="false" t="normal">P623+P631</f>
        <v>0</v>
      </c>
      <c r="Q615" s="49" t="n">
        <f aca="false" ca="false" dt2D="false" dtr="false" t="normal">Q623+Q631</f>
        <v>0</v>
      </c>
    </row>
    <row customHeight="true" ht="15" outlineLevel="0" r="616">
      <c r="A616" s="76" t="s"/>
      <c r="B616" s="71" t="s"/>
      <c r="C616" s="47" t="s">
        <v>22</v>
      </c>
      <c r="D616" s="54" t="s">
        <v>23</v>
      </c>
      <c r="E616" s="48" t="n">
        <f aca="false" ca="false" dt2D="false" dtr="false" t="normal">F616+G616+H616+I616+J616+K616+L616+M616+N616+O616+P616+Q616</f>
        <v>100734.30606</v>
      </c>
      <c r="F616" s="48" t="n">
        <f aca="false" ca="false" dt2D="false" dtr="false" t="normal">F624+F632</f>
        <v>0</v>
      </c>
      <c r="G616" s="48" t="n">
        <f aca="false" ca="false" dt2D="false" dtr="false" t="normal">G624+G632</f>
        <v>0</v>
      </c>
      <c r="H616" s="48" t="n">
        <f aca="false" ca="false" dt2D="false" dtr="false" t="normal">H624+H632</f>
        <v>0</v>
      </c>
      <c r="I616" s="48" t="n">
        <f aca="false" ca="false" dt2D="false" dtr="false" t="normal">I624+I632</f>
        <v>0</v>
      </c>
      <c r="J616" s="48" t="n">
        <f aca="false" ca="false" dt2D="false" dtr="false" t="normal">J624+J632</f>
        <v>0</v>
      </c>
      <c r="K616" s="48" t="n">
        <f aca="false" ca="false" dt2D="false" dtr="false" t="normal">K624+K632+K640</f>
        <v>56032.63001</v>
      </c>
      <c r="L616" s="48" t="n">
        <f aca="false" ca="false" dt2D="false" dtr="false" t="normal">L624+L632+L640</f>
        <v>44701.67605</v>
      </c>
      <c r="M616" s="48" t="n">
        <f aca="false" ca="false" dt2D="false" dtr="false" t="normal">M624+M632+M640</f>
        <v>0</v>
      </c>
      <c r="N616" s="48" t="n">
        <f aca="false" ca="false" dt2D="false" dtr="false" t="normal">N624+N632</f>
        <v>0</v>
      </c>
      <c r="O616" s="49" t="n">
        <f aca="false" ca="false" dt2D="false" dtr="false" t="normal">O624+O632</f>
        <v>0</v>
      </c>
      <c r="P616" s="49" t="n">
        <f aca="false" ca="false" dt2D="false" dtr="false" t="normal">P624+P632</f>
        <v>0</v>
      </c>
      <c r="Q616" s="49" t="n">
        <f aca="false" ca="false" dt2D="false" dtr="false" t="normal">Q624+Q632</f>
        <v>0</v>
      </c>
    </row>
    <row customHeight="true" ht="15" outlineLevel="0" r="617">
      <c r="A617" s="76" t="s"/>
      <c r="B617" s="71" t="s"/>
      <c r="C617" s="47" t="s">
        <v>13</v>
      </c>
      <c r="D617" s="54" t="n"/>
      <c r="E617" s="48" t="n">
        <f aca="false" ca="false" dt2D="false" dtr="false" t="normal">F617+G617+H617+I617+J617+K617+L617+M617+N617+O617+P617+Q617</f>
        <v>0</v>
      </c>
      <c r="F617" s="48" t="n">
        <f aca="false" ca="false" dt2D="false" dtr="false" t="normal">F625+F633</f>
        <v>0</v>
      </c>
      <c r="G617" s="48" t="n">
        <f aca="false" ca="false" dt2D="false" dtr="false" t="normal">G625+G633</f>
        <v>0</v>
      </c>
      <c r="H617" s="48" t="n">
        <f aca="false" ca="false" dt2D="false" dtr="false" t="normal">H625+H633</f>
        <v>0</v>
      </c>
      <c r="I617" s="48" t="n">
        <f aca="false" ca="false" dt2D="false" dtr="false" t="normal">I625+I633</f>
        <v>0</v>
      </c>
      <c r="J617" s="48" t="n">
        <f aca="false" ca="false" dt2D="false" dtr="false" t="normal">J625+J633</f>
        <v>0</v>
      </c>
      <c r="K617" s="48" t="n">
        <f aca="false" ca="false" dt2D="false" dtr="false" t="normal">K625+K633</f>
        <v>0</v>
      </c>
      <c r="L617" s="48" t="n">
        <f aca="false" ca="false" dt2D="false" dtr="false" t="normal">L625+L633</f>
        <v>0</v>
      </c>
      <c r="M617" s="48" t="n">
        <f aca="false" ca="false" dt2D="false" dtr="false" t="normal">M625+M633</f>
        <v>0</v>
      </c>
      <c r="N617" s="48" t="n">
        <f aca="false" ca="false" dt2D="false" dtr="false" t="normal">N625+N633</f>
        <v>0</v>
      </c>
      <c r="O617" s="49" t="n">
        <f aca="false" ca="false" dt2D="false" dtr="false" t="normal">O625+O633</f>
        <v>0</v>
      </c>
      <c r="P617" s="49" t="n">
        <f aca="false" ca="false" dt2D="false" dtr="false" t="normal">P625+P633</f>
        <v>0</v>
      </c>
      <c r="Q617" s="49" t="n">
        <f aca="false" ca="false" dt2D="false" dtr="false" t="normal">Q625+Q633</f>
        <v>0</v>
      </c>
    </row>
    <row customHeight="true" ht="30" outlineLevel="0" r="618">
      <c r="A618" s="76" t="s"/>
      <c r="B618" s="71" t="s"/>
      <c r="C618" s="47" t="s">
        <v>14</v>
      </c>
      <c r="D618" s="54" t="n"/>
      <c r="E618" s="48" t="n">
        <f aca="false" ca="false" dt2D="false" dtr="false" t="normal">F618+G618+H618+I618+J618+K618+L618+M618+N618+O618+P618+Q618</f>
        <v>0</v>
      </c>
      <c r="F618" s="48" t="n">
        <f aca="false" ca="false" dt2D="false" dtr="false" t="normal">F626+F634</f>
        <v>0</v>
      </c>
      <c r="G618" s="48" t="n">
        <f aca="false" ca="false" dt2D="false" dtr="false" t="normal">G626+G634</f>
        <v>0</v>
      </c>
      <c r="H618" s="48" t="n">
        <f aca="false" ca="false" dt2D="false" dtr="false" t="normal">H626+H634</f>
        <v>0</v>
      </c>
      <c r="I618" s="48" t="n">
        <f aca="false" ca="false" dt2D="false" dtr="false" t="normal">I626+I634</f>
        <v>0</v>
      </c>
      <c r="J618" s="48" t="n">
        <f aca="false" ca="false" dt2D="false" dtr="false" t="normal">J626+J634</f>
        <v>0</v>
      </c>
      <c r="K618" s="48" t="n">
        <f aca="false" ca="false" dt2D="false" dtr="false" t="normal">K626+K634</f>
        <v>0</v>
      </c>
      <c r="L618" s="48" t="n">
        <f aca="false" ca="false" dt2D="false" dtr="false" t="normal">L626+L634</f>
        <v>0</v>
      </c>
      <c r="M618" s="48" t="n">
        <f aca="false" ca="false" dt2D="false" dtr="false" t="normal">M626+M634</f>
        <v>0</v>
      </c>
      <c r="N618" s="48" t="n">
        <f aca="false" ca="false" dt2D="false" dtr="false" t="normal">N626+N634</f>
        <v>0</v>
      </c>
      <c r="O618" s="49" t="n">
        <f aca="false" ca="false" dt2D="false" dtr="false" t="normal">O626+O634</f>
        <v>0</v>
      </c>
      <c r="P618" s="49" t="n">
        <f aca="false" ca="false" dt2D="false" dtr="false" t="normal">P626+P634</f>
        <v>0</v>
      </c>
      <c r="Q618" s="49" t="n">
        <f aca="false" ca="false" dt2D="false" dtr="false" t="normal">Q626+Q634</f>
        <v>0</v>
      </c>
    </row>
    <row customHeight="true" ht="15" outlineLevel="0" r="619">
      <c r="A619" s="76" t="s"/>
      <c r="B619" s="71" t="s"/>
      <c r="C619" s="47" t="s">
        <v>17</v>
      </c>
      <c r="D619" s="54" t="n"/>
      <c r="E619" s="48" t="n">
        <f aca="false" ca="false" dt2D="false" dtr="false" t="normal">F619+G619+H619+I619+J619+K619+L619+M619+N619+O619+P619+Q619</f>
        <v>0</v>
      </c>
      <c r="F619" s="48" t="n">
        <f aca="false" ca="false" dt2D="false" dtr="false" t="normal">F627+F635</f>
        <v>0</v>
      </c>
      <c r="G619" s="48" t="n">
        <f aca="false" ca="false" dt2D="false" dtr="false" t="normal">G627+G635</f>
        <v>0</v>
      </c>
      <c r="H619" s="48" t="n">
        <f aca="false" ca="false" dt2D="false" dtr="false" t="normal">H627+H635</f>
        <v>0</v>
      </c>
      <c r="I619" s="48" t="n">
        <f aca="false" ca="false" dt2D="false" dtr="false" t="normal">I627+I635</f>
        <v>0</v>
      </c>
      <c r="J619" s="48" t="n">
        <f aca="false" ca="false" dt2D="false" dtr="false" t="normal">J627+J635</f>
        <v>0</v>
      </c>
      <c r="K619" s="48" t="n">
        <f aca="false" ca="false" dt2D="false" dtr="false" t="normal">K627+K635</f>
        <v>0</v>
      </c>
      <c r="L619" s="48" t="n">
        <f aca="false" ca="false" dt2D="false" dtr="false" t="normal">L627+L635</f>
        <v>0</v>
      </c>
      <c r="M619" s="48" t="n">
        <f aca="false" ca="false" dt2D="false" dtr="false" t="normal">M627+M635</f>
        <v>0</v>
      </c>
      <c r="N619" s="48" t="n">
        <f aca="false" ca="false" dt2D="false" dtr="false" t="normal">N627+N635</f>
        <v>0</v>
      </c>
      <c r="O619" s="49" t="n">
        <f aca="false" ca="false" dt2D="false" dtr="false" t="normal">O627+O635</f>
        <v>0</v>
      </c>
      <c r="P619" s="49" t="n">
        <f aca="false" ca="false" dt2D="false" dtr="false" t="normal">P627+P635</f>
        <v>0</v>
      </c>
      <c r="Q619" s="49" t="n">
        <f aca="false" ca="false" dt2D="false" dtr="false" t="normal">Q627+Q635</f>
        <v>0</v>
      </c>
    </row>
    <row customHeight="true" ht="30" outlineLevel="0" r="620">
      <c r="A620" s="76" t="s"/>
      <c r="B620" s="71" t="s"/>
      <c r="C620" s="47" t="s">
        <v>18</v>
      </c>
      <c r="D620" s="54" t="n"/>
      <c r="E620" s="48" t="n">
        <f aca="false" ca="false" dt2D="false" dtr="false" t="normal">F620+G620+H620+I620+J620+K620+L620+M620+N620+O620+P620+Q620</f>
        <v>0</v>
      </c>
      <c r="F620" s="48" t="n">
        <f aca="false" ca="false" dt2D="false" dtr="false" t="normal">F628+F636</f>
        <v>0</v>
      </c>
      <c r="G620" s="48" t="n">
        <f aca="false" ca="false" dt2D="false" dtr="false" t="normal">G628+G636</f>
        <v>0</v>
      </c>
      <c r="H620" s="48" t="n">
        <f aca="false" ca="false" dt2D="false" dtr="false" t="normal">H628+H636</f>
        <v>0</v>
      </c>
      <c r="I620" s="48" t="n">
        <f aca="false" ca="false" dt2D="false" dtr="false" t="normal">I628+I636</f>
        <v>0</v>
      </c>
      <c r="J620" s="48" t="n">
        <f aca="false" ca="false" dt2D="false" dtr="false" t="normal">J628+J636</f>
        <v>0</v>
      </c>
      <c r="K620" s="48" t="n">
        <f aca="false" ca="false" dt2D="false" dtr="false" t="normal">K628+K636</f>
        <v>0</v>
      </c>
      <c r="L620" s="48" t="n">
        <f aca="false" ca="false" dt2D="false" dtr="false" t="normal">L628+L636</f>
        <v>0</v>
      </c>
      <c r="M620" s="48" t="n">
        <f aca="false" ca="false" dt2D="false" dtr="false" t="normal">M628+M636</f>
        <v>0</v>
      </c>
      <c r="N620" s="48" t="n">
        <f aca="false" ca="false" dt2D="false" dtr="false" t="normal">N628+N636</f>
        <v>0</v>
      </c>
      <c r="O620" s="49" t="n">
        <f aca="false" ca="false" dt2D="false" dtr="false" t="normal">O628+O636</f>
        <v>0</v>
      </c>
      <c r="P620" s="49" t="n">
        <f aca="false" ca="false" dt2D="false" dtr="false" t="normal">P628+P636</f>
        <v>0</v>
      </c>
      <c r="Q620" s="49" t="n">
        <f aca="false" ca="false" dt2D="false" dtr="false" t="normal">Q628+Q636</f>
        <v>0</v>
      </c>
    </row>
    <row customHeight="true" ht="30" outlineLevel="0" r="621">
      <c r="A621" s="29" t="s"/>
      <c r="B621" s="75" t="s"/>
      <c r="C621" s="47" t="s">
        <v>24</v>
      </c>
      <c r="D621" s="54" t="n"/>
      <c r="E621" s="48" t="n">
        <f aca="false" ca="false" dt2D="false" dtr="false" t="normal">F621+G621+H621+I621+J621+K621+L621+M621+N621+O621+P621+Q621</f>
        <v>0</v>
      </c>
      <c r="F621" s="48" t="n">
        <f aca="false" ca="false" dt2D="false" dtr="false" t="normal">F629+F637</f>
        <v>0</v>
      </c>
      <c r="G621" s="48" t="n">
        <f aca="false" ca="false" dt2D="false" dtr="false" t="normal">G629+G637</f>
        <v>0</v>
      </c>
      <c r="H621" s="48" t="n">
        <f aca="false" ca="false" dt2D="false" dtr="false" t="normal">H629+H637</f>
        <v>0</v>
      </c>
      <c r="I621" s="48" t="n">
        <f aca="false" ca="false" dt2D="false" dtr="false" t="normal">I629+I637</f>
        <v>0</v>
      </c>
      <c r="J621" s="48" t="n">
        <f aca="false" ca="false" dt2D="false" dtr="false" t="normal">J629+J637</f>
        <v>0</v>
      </c>
      <c r="K621" s="48" t="n">
        <f aca="false" ca="false" dt2D="false" dtr="false" t="normal">K629+K637</f>
        <v>0</v>
      </c>
      <c r="L621" s="48" t="n">
        <f aca="false" ca="false" dt2D="false" dtr="false" t="normal">L629+L637</f>
        <v>0</v>
      </c>
      <c r="M621" s="48" t="n">
        <f aca="false" ca="false" dt2D="false" dtr="false" t="normal">M629+M637</f>
        <v>0</v>
      </c>
      <c r="N621" s="48" t="n">
        <f aca="false" ca="false" dt2D="false" dtr="false" t="normal">N629+N637</f>
        <v>0</v>
      </c>
      <c r="O621" s="49" t="n">
        <f aca="false" ca="false" dt2D="false" dtr="false" t="normal">O629+O637</f>
        <v>0</v>
      </c>
      <c r="P621" s="49" t="n">
        <f aca="false" ca="false" dt2D="false" dtr="false" t="normal">P629+P637</f>
        <v>0</v>
      </c>
      <c r="Q621" s="49" t="n">
        <f aca="false" ca="false" dt2D="false" dtr="false" t="normal">Q629+Q637</f>
        <v>0</v>
      </c>
    </row>
    <row customHeight="true" ht="15" outlineLevel="0" r="622">
      <c r="A622" s="24" t="s">
        <v>176</v>
      </c>
      <c r="B622" s="68" t="s">
        <v>177</v>
      </c>
      <c r="C622" s="47" t="s">
        <v>10</v>
      </c>
      <c r="D622" s="32" t="n"/>
      <c r="E622" s="48" t="n">
        <f aca="false" ca="false" dt2D="false" dtr="false" t="normal">F622+G622+H622+I622+J622+K622+L622+M622+N622+O622+P622+Q622</f>
        <v>131232.63001000002</v>
      </c>
      <c r="F622" s="48" t="n">
        <f aca="false" ca="false" dt2D="false" dtr="false" t="normal">F623+F624+F625+F626+F627+F629</f>
        <v>0</v>
      </c>
      <c r="G622" s="48" t="n">
        <f aca="false" ca="false" dt2D="false" dtr="false" t="normal">G623+G624+G625+G626+G627+G629</f>
        <v>0</v>
      </c>
      <c r="H622" s="48" t="n">
        <f aca="false" ca="false" dt2D="false" dtr="false" t="normal">H623+H624+H625+H626+H627+H629</f>
        <v>0</v>
      </c>
      <c r="I622" s="48" t="n">
        <f aca="false" ca="false" dt2D="false" dtr="false" t="normal">I623+I624+I625+I626+I627+I629</f>
        <v>0</v>
      </c>
      <c r="J622" s="48" t="n">
        <f aca="false" ca="false" dt2D="false" dtr="false" t="normal">J623+J624+J625+J626+J627+J629</f>
        <v>0</v>
      </c>
      <c r="K622" s="48" t="n">
        <f aca="false" ca="false" dt2D="false" dtr="false" t="normal">K623+K624+K625+K626+K627+K629</f>
        <v>81699.03001</v>
      </c>
      <c r="L622" s="48" t="n">
        <f aca="false" ca="false" dt2D="false" dtr="false" t="normal">L623+L624+L625+L626+L627+L629</f>
        <v>49533.600000000006</v>
      </c>
      <c r="M622" s="48" t="n">
        <f aca="false" ca="false" dt2D="false" dtr="false" t="normal">M623+M624+M625+M626+M627+M629</f>
        <v>0</v>
      </c>
      <c r="N622" s="48" t="n">
        <f aca="false" ca="false" dt2D="false" dtr="false" t="normal">N623+N624+N625+N626+N627+N629</f>
        <v>0</v>
      </c>
      <c r="O622" s="49" t="n">
        <f aca="false" ca="false" dt2D="false" dtr="false" t="normal">O623+O624+O625+O626+O627+O629</f>
        <v>0</v>
      </c>
      <c r="P622" s="49" t="n">
        <f aca="false" ca="false" dt2D="false" dtr="false" t="normal">P623+P624+P625+P626+P627+P629</f>
        <v>0</v>
      </c>
      <c r="Q622" s="49" t="n">
        <f aca="false" ca="false" dt2D="false" dtr="false" t="normal">Q623+Q624+Q625+Q626+Q627+Q629</f>
        <v>0</v>
      </c>
    </row>
    <row customHeight="true" ht="15" outlineLevel="0" r="623">
      <c r="A623" s="76" t="s"/>
      <c r="B623" s="71" t="s"/>
      <c r="C623" s="47" t="s">
        <v>11</v>
      </c>
      <c r="D623" s="32" t="n">
        <v>814</v>
      </c>
      <c r="E623" s="48" t="n">
        <f aca="false" ca="false" dt2D="false" dtr="false" t="normal">F623+G623+H623+I623+J623+K623+L623+M623+N623+O623+P623+Q623</f>
        <v>57183.3</v>
      </c>
      <c r="F623" s="48" t="n">
        <v>0</v>
      </c>
      <c r="G623" s="48" t="n">
        <v>0</v>
      </c>
      <c r="H623" s="48" t="n">
        <v>0</v>
      </c>
      <c r="I623" s="48" t="n">
        <v>0</v>
      </c>
      <c r="J623" s="48" t="n">
        <v>0</v>
      </c>
      <c r="K623" s="48" t="n">
        <v>26466.4</v>
      </c>
      <c r="L623" s="48" t="n">
        <v>30716.9</v>
      </c>
      <c r="M623" s="48" t="n">
        <v>0</v>
      </c>
      <c r="N623" s="48" t="n">
        <v>0</v>
      </c>
      <c r="O623" s="49" t="n">
        <v>0</v>
      </c>
      <c r="P623" s="49" t="n">
        <v>0</v>
      </c>
      <c r="Q623" s="49" t="n">
        <v>0</v>
      </c>
    </row>
    <row customHeight="true" ht="15" outlineLevel="0" r="624">
      <c r="A624" s="76" t="s"/>
      <c r="B624" s="71" t="s"/>
      <c r="C624" s="47" t="s">
        <v>22</v>
      </c>
      <c r="D624" s="32" t="n">
        <v>814</v>
      </c>
      <c r="E624" s="48" t="n">
        <f aca="false" ca="false" dt2D="false" dtr="false" t="normal">F624+G624+H624+I624+J624+K624+L624+M624+N624+O624+P624+Q624</f>
        <v>74049.33001</v>
      </c>
      <c r="F624" s="48" t="n">
        <v>0</v>
      </c>
      <c r="G624" s="48" t="n">
        <v>0</v>
      </c>
      <c r="H624" s="48" t="n">
        <v>0</v>
      </c>
      <c r="I624" s="48" t="n">
        <v>0</v>
      </c>
      <c r="J624" s="48" t="n">
        <v>0</v>
      </c>
      <c r="K624" s="48" t="n">
        <v>55232.63001</v>
      </c>
      <c r="L624" s="48" t="n">
        <v>18816.7</v>
      </c>
      <c r="M624" s="48" t="n">
        <v>0</v>
      </c>
      <c r="N624" s="48" t="n">
        <v>0</v>
      </c>
      <c r="O624" s="49" t="n">
        <v>0</v>
      </c>
      <c r="P624" s="49" t="n">
        <v>0</v>
      </c>
      <c r="Q624" s="49" t="n">
        <v>0</v>
      </c>
    </row>
    <row customHeight="true" ht="15" outlineLevel="0" r="625">
      <c r="A625" s="76" t="s"/>
      <c r="B625" s="71" t="s"/>
      <c r="C625" s="47" t="s">
        <v>13</v>
      </c>
      <c r="D625" s="54" t="n"/>
      <c r="E625" s="48" t="n">
        <f aca="false" ca="false" dt2D="false" dtr="false" t="normal">F625+G625+H625+I625+J625+K625+L625+M625+N625+O625+P625+Q625</f>
        <v>0</v>
      </c>
      <c r="F625" s="48" t="n">
        <v>0</v>
      </c>
      <c r="G625" s="48" t="n">
        <v>0</v>
      </c>
      <c r="H625" s="48" t="n">
        <v>0</v>
      </c>
      <c r="I625" s="48" t="n">
        <v>0</v>
      </c>
      <c r="J625" s="48" t="n">
        <v>0</v>
      </c>
      <c r="K625" s="48" t="n">
        <v>0</v>
      </c>
      <c r="L625" s="48" t="n">
        <v>0</v>
      </c>
      <c r="M625" s="48" t="n">
        <v>0</v>
      </c>
      <c r="N625" s="48" t="n">
        <v>0</v>
      </c>
      <c r="O625" s="49" t="n">
        <v>0</v>
      </c>
      <c r="P625" s="49" t="n">
        <v>0</v>
      </c>
      <c r="Q625" s="49" t="n">
        <v>0</v>
      </c>
    </row>
    <row customHeight="true" ht="30" outlineLevel="0" r="626">
      <c r="A626" s="76" t="s"/>
      <c r="B626" s="71" t="s"/>
      <c r="C626" s="47" t="s">
        <v>14</v>
      </c>
      <c r="D626" s="54" t="n"/>
      <c r="E626" s="48" t="n">
        <f aca="false" ca="false" dt2D="false" dtr="false" t="normal">F626+G626+H626+I626+J626+K626+L626+M626+N626+O626+P626+Q626</f>
        <v>0</v>
      </c>
      <c r="F626" s="48" t="n">
        <v>0</v>
      </c>
      <c r="G626" s="48" t="n">
        <v>0</v>
      </c>
      <c r="H626" s="48" t="n">
        <v>0</v>
      </c>
      <c r="I626" s="48" t="n">
        <v>0</v>
      </c>
      <c r="J626" s="48" t="n">
        <v>0</v>
      </c>
      <c r="K626" s="48" t="n">
        <v>0</v>
      </c>
      <c r="L626" s="48" t="n">
        <v>0</v>
      </c>
      <c r="M626" s="48" t="n">
        <v>0</v>
      </c>
      <c r="N626" s="48" t="n">
        <v>0</v>
      </c>
      <c r="O626" s="49" t="n">
        <v>0</v>
      </c>
      <c r="P626" s="49" t="n">
        <v>0</v>
      </c>
      <c r="Q626" s="49" t="n">
        <v>0</v>
      </c>
    </row>
    <row customHeight="true" ht="15" outlineLevel="0" r="627">
      <c r="A627" s="76" t="s"/>
      <c r="B627" s="71" t="s"/>
      <c r="C627" s="47" t="s">
        <v>17</v>
      </c>
      <c r="D627" s="54" t="n"/>
      <c r="E627" s="48" t="n">
        <f aca="false" ca="false" dt2D="false" dtr="false" t="normal">F627+G627+H627+I627+J627+K627+L627+M627+N627+O627+P627+Q627</f>
        <v>0</v>
      </c>
      <c r="F627" s="48" t="n">
        <v>0</v>
      </c>
      <c r="G627" s="48" t="n">
        <v>0</v>
      </c>
      <c r="H627" s="48" t="n">
        <v>0</v>
      </c>
      <c r="I627" s="48" t="n">
        <v>0</v>
      </c>
      <c r="J627" s="48" t="n">
        <v>0</v>
      </c>
      <c r="K627" s="48" t="n">
        <v>0</v>
      </c>
      <c r="L627" s="48" t="n">
        <v>0</v>
      </c>
      <c r="M627" s="48" t="n">
        <v>0</v>
      </c>
      <c r="N627" s="48" t="n">
        <v>0</v>
      </c>
      <c r="O627" s="49" t="n">
        <v>0</v>
      </c>
      <c r="P627" s="49" t="n">
        <v>0</v>
      </c>
      <c r="Q627" s="49" t="n">
        <v>0</v>
      </c>
    </row>
    <row customHeight="true" ht="30" outlineLevel="0" r="628">
      <c r="A628" s="76" t="s"/>
      <c r="B628" s="71" t="s"/>
      <c r="C628" s="47" t="s">
        <v>18</v>
      </c>
      <c r="D628" s="54" t="n"/>
      <c r="E628" s="48" t="n">
        <f aca="false" ca="false" dt2D="false" dtr="false" t="normal">F628+G628+H628+I628+J628+K628+L628+M628+N628+O628+P628+Q628</f>
        <v>0</v>
      </c>
      <c r="F628" s="48" t="n">
        <v>0</v>
      </c>
      <c r="G628" s="48" t="n">
        <v>0</v>
      </c>
      <c r="H628" s="48" t="n">
        <v>0</v>
      </c>
      <c r="I628" s="48" t="n">
        <v>0</v>
      </c>
      <c r="J628" s="48" t="n">
        <v>0</v>
      </c>
      <c r="K628" s="48" t="n">
        <v>0</v>
      </c>
      <c r="L628" s="48" t="n">
        <v>0</v>
      </c>
      <c r="M628" s="48" t="n">
        <v>0</v>
      </c>
      <c r="N628" s="48" t="n">
        <v>0</v>
      </c>
      <c r="O628" s="49" t="n">
        <v>0</v>
      </c>
      <c r="P628" s="49" t="n">
        <v>0</v>
      </c>
      <c r="Q628" s="49" t="n">
        <v>0</v>
      </c>
    </row>
    <row customHeight="true" ht="30" outlineLevel="0" r="629">
      <c r="A629" s="29" t="s"/>
      <c r="B629" s="75" t="s"/>
      <c r="C629" s="47" t="s">
        <v>24</v>
      </c>
      <c r="D629" s="54" t="n"/>
      <c r="E629" s="48" t="n">
        <f aca="false" ca="false" dt2D="false" dtr="false" t="normal">F629+G629+H629+I629+J629+K629+L629+M629+N629+O629+P629+Q629</f>
        <v>0</v>
      </c>
      <c r="F629" s="48" t="n">
        <v>0</v>
      </c>
      <c r="G629" s="48" t="n">
        <v>0</v>
      </c>
      <c r="H629" s="48" t="n">
        <v>0</v>
      </c>
      <c r="I629" s="48" t="n">
        <v>0</v>
      </c>
      <c r="J629" s="48" t="n">
        <v>0</v>
      </c>
      <c r="K629" s="48" t="n">
        <v>0</v>
      </c>
      <c r="L629" s="48" t="n">
        <v>0</v>
      </c>
      <c r="M629" s="48" t="n">
        <v>0</v>
      </c>
      <c r="N629" s="48" t="n">
        <v>0</v>
      </c>
      <c r="O629" s="49" t="n">
        <v>0</v>
      </c>
      <c r="P629" s="49" t="n">
        <v>0</v>
      </c>
      <c r="Q629" s="49" t="n">
        <v>0</v>
      </c>
    </row>
    <row customHeight="true" ht="15" outlineLevel="0" r="630">
      <c r="A630" s="24" t="s">
        <v>178</v>
      </c>
      <c r="B630" s="68" t="s">
        <v>179</v>
      </c>
      <c r="C630" s="47" t="s">
        <v>10</v>
      </c>
      <c r="D630" s="32" t="n"/>
      <c r="E630" s="48" t="n">
        <f aca="false" ca="false" dt2D="false" dtr="false" t="normal">F630+G630+H630+I630+J630+K630+L630+M630+N630+O630+P630+Q630</f>
        <v>26684.97605</v>
      </c>
      <c r="F630" s="48" t="n">
        <f aca="false" ca="false" dt2D="false" dtr="false" t="normal">F631+F632+F633+F634+F635+F637</f>
        <v>0</v>
      </c>
      <c r="G630" s="48" t="n">
        <f aca="false" ca="false" dt2D="false" dtr="false" t="normal">G631+G632+G633+G634+G635+G637</f>
        <v>0</v>
      </c>
      <c r="H630" s="48" t="n">
        <f aca="false" ca="false" dt2D="false" dtr="false" t="normal">H631+H632+H633+H634+H635+H637</f>
        <v>0</v>
      </c>
      <c r="I630" s="48" t="n">
        <f aca="false" ca="false" dt2D="false" dtr="false" t="normal">I631+I632+I633+I634+I635+I637</f>
        <v>0</v>
      </c>
      <c r="J630" s="48" t="n">
        <f aca="false" ca="false" dt2D="false" dtr="false" t="normal">J631+J632+J633+J634+J635+J637</f>
        <v>0</v>
      </c>
      <c r="K630" s="48" t="n">
        <f aca="false" ca="false" dt2D="false" dtr="false" t="normal">K631+K632+K633+K634+K635+K637</f>
        <v>800</v>
      </c>
      <c r="L630" s="48" t="n">
        <f aca="false" ca="false" dt2D="false" dtr="false" t="normal">L631+L632+L633+L634+L635+L637</f>
        <v>25884.97605</v>
      </c>
      <c r="M630" s="48" t="n">
        <f aca="false" ca="false" dt2D="false" dtr="false" t="normal">M631+M632+M633+M634+M635+M637</f>
        <v>0</v>
      </c>
      <c r="N630" s="48" t="n">
        <f aca="false" ca="false" dt2D="false" dtr="false" t="normal">N631+N632+N633+N634+N635+N637</f>
        <v>0</v>
      </c>
      <c r="O630" s="49" t="n">
        <f aca="false" ca="false" dt2D="false" dtr="false" t="normal">O631+O632+O633+O634+O635+O637</f>
        <v>0</v>
      </c>
      <c r="P630" s="49" t="n">
        <f aca="false" ca="false" dt2D="false" dtr="false" t="normal">P631+P632+P633+P634+P635+P637</f>
        <v>0</v>
      </c>
      <c r="Q630" s="49" t="n">
        <f aca="false" ca="false" dt2D="false" dtr="false" t="normal">Q631+Q632+Q633+Q634+Q635+Q637</f>
        <v>0</v>
      </c>
    </row>
    <row customHeight="true" ht="15" outlineLevel="0" r="631">
      <c r="A631" s="76" t="s"/>
      <c r="B631" s="71" t="s"/>
      <c r="C631" s="47" t="s">
        <v>11</v>
      </c>
      <c r="D631" s="32" t="n"/>
      <c r="E631" s="48" t="n">
        <f aca="false" ca="false" dt2D="false" dtr="false" t="normal">F631+G631+H631+I631+J631+K631+L631+M631+N631+O631+P631+Q631</f>
        <v>0</v>
      </c>
      <c r="F631" s="48" t="n">
        <v>0</v>
      </c>
      <c r="G631" s="48" t="n">
        <v>0</v>
      </c>
      <c r="H631" s="48" t="n">
        <v>0</v>
      </c>
      <c r="I631" s="48" t="n">
        <v>0</v>
      </c>
      <c r="J631" s="48" t="n">
        <v>0</v>
      </c>
      <c r="K631" s="48" t="n">
        <v>0</v>
      </c>
      <c r="L631" s="48" t="n">
        <v>0</v>
      </c>
      <c r="M631" s="48" t="n">
        <v>0</v>
      </c>
      <c r="N631" s="48" t="n">
        <v>0</v>
      </c>
      <c r="O631" s="49" t="n">
        <v>0</v>
      </c>
      <c r="P631" s="49" t="n">
        <v>0</v>
      </c>
      <c r="Q631" s="49" t="n">
        <v>0</v>
      </c>
    </row>
    <row customHeight="true" ht="15" outlineLevel="0" r="632">
      <c r="A632" s="76" t="s"/>
      <c r="B632" s="71" t="s"/>
      <c r="C632" s="47" t="s">
        <v>22</v>
      </c>
      <c r="D632" s="54" t="s">
        <v>23</v>
      </c>
      <c r="E632" s="48" t="n">
        <f aca="false" ca="false" dt2D="false" dtr="false" t="normal">F632+G632+H632+I632+J632+K632+L632+M632+N632+O632+P632+Q632</f>
        <v>26684.97605</v>
      </c>
      <c r="F632" s="48" t="n">
        <v>0</v>
      </c>
      <c r="G632" s="48" t="n">
        <v>0</v>
      </c>
      <c r="H632" s="48" t="n">
        <v>0</v>
      </c>
      <c r="I632" s="48" t="n">
        <v>0</v>
      </c>
      <c r="J632" s="48" t="n">
        <v>0</v>
      </c>
      <c r="K632" s="48" t="n">
        <v>800</v>
      </c>
      <c r="L632" s="48" t="n">
        <v>25884.97605</v>
      </c>
      <c r="M632" s="48" t="n">
        <v>0</v>
      </c>
      <c r="N632" s="48" t="n">
        <v>0</v>
      </c>
      <c r="O632" s="49" t="n">
        <v>0</v>
      </c>
      <c r="P632" s="49" t="n">
        <f aca="false" ca="false" dt2D="false" dtr="false" t="normal">O632</f>
        <v>0</v>
      </c>
      <c r="Q632" s="49" t="n">
        <f aca="false" ca="false" dt2D="false" dtr="false" t="normal">P632</f>
        <v>0</v>
      </c>
    </row>
    <row customHeight="true" ht="15" outlineLevel="0" r="633">
      <c r="A633" s="76" t="s"/>
      <c r="B633" s="71" t="s"/>
      <c r="C633" s="47" t="s">
        <v>13</v>
      </c>
      <c r="D633" s="54" t="n"/>
      <c r="E633" s="48" t="n">
        <f aca="false" ca="false" dt2D="false" dtr="false" t="normal">F633+G633+H633+I633+J633+K633+L633+M633+N633+O633+P633+Q633</f>
        <v>0</v>
      </c>
      <c r="F633" s="48" t="n">
        <v>0</v>
      </c>
      <c r="G633" s="48" t="n">
        <v>0</v>
      </c>
      <c r="H633" s="48" t="n">
        <v>0</v>
      </c>
      <c r="I633" s="48" t="n">
        <v>0</v>
      </c>
      <c r="J633" s="48" t="n">
        <v>0</v>
      </c>
      <c r="K633" s="48" t="n">
        <v>0</v>
      </c>
      <c r="L633" s="48" t="n">
        <v>0</v>
      </c>
      <c r="M633" s="48" t="n">
        <v>0</v>
      </c>
      <c r="N633" s="48" t="n">
        <v>0</v>
      </c>
      <c r="O633" s="49" t="n">
        <v>0</v>
      </c>
      <c r="P633" s="49" t="n">
        <v>0</v>
      </c>
      <c r="Q633" s="49" t="n">
        <v>0</v>
      </c>
    </row>
    <row customHeight="true" ht="30" outlineLevel="0" r="634">
      <c r="A634" s="76" t="s"/>
      <c r="B634" s="71" t="s"/>
      <c r="C634" s="47" t="s">
        <v>14</v>
      </c>
      <c r="D634" s="54" t="n"/>
      <c r="E634" s="48" t="n">
        <f aca="false" ca="false" dt2D="false" dtr="false" t="normal">F634+G634+H634+I634+J634+K634+L634+M634+N634+O634+P634+Q634</f>
        <v>0</v>
      </c>
      <c r="F634" s="48" t="n">
        <v>0</v>
      </c>
      <c r="G634" s="48" t="n">
        <v>0</v>
      </c>
      <c r="H634" s="48" t="n">
        <v>0</v>
      </c>
      <c r="I634" s="48" t="n">
        <v>0</v>
      </c>
      <c r="J634" s="48" t="n">
        <v>0</v>
      </c>
      <c r="K634" s="48" t="n">
        <v>0</v>
      </c>
      <c r="L634" s="48" t="n">
        <v>0</v>
      </c>
      <c r="M634" s="48" t="n">
        <v>0</v>
      </c>
      <c r="N634" s="48" t="n">
        <v>0</v>
      </c>
      <c r="O634" s="49" t="n">
        <v>0</v>
      </c>
      <c r="P634" s="49" t="n">
        <v>0</v>
      </c>
      <c r="Q634" s="49" t="n">
        <v>0</v>
      </c>
    </row>
    <row customHeight="true" ht="15" outlineLevel="0" r="635">
      <c r="A635" s="76" t="s"/>
      <c r="B635" s="71" t="s"/>
      <c r="C635" s="47" t="s">
        <v>17</v>
      </c>
      <c r="D635" s="54" t="n"/>
      <c r="E635" s="48" t="n">
        <f aca="false" ca="false" dt2D="false" dtr="false" t="normal">F635+G635+H635+I635+J635+K635+L635+M635+N635+O635+P635+Q635</f>
        <v>0</v>
      </c>
      <c r="F635" s="48" t="n">
        <v>0</v>
      </c>
      <c r="G635" s="48" t="n">
        <v>0</v>
      </c>
      <c r="H635" s="48" t="n">
        <v>0</v>
      </c>
      <c r="I635" s="48" t="n">
        <v>0</v>
      </c>
      <c r="J635" s="48" t="n">
        <v>0</v>
      </c>
      <c r="K635" s="48" t="n">
        <v>0</v>
      </c>
      <c r="L635" s="48" t="n">
        <v>0</v>
      </c>
      <c r="M635" s="48" t="n">
        <v>0</v>
      </c>
      <c r="N635" s="48" t="n">
        <v>0</v>
      </c>
      <c r="O635" s="49" t="n">
        <v>0</v>
      </c>
      <c r="P635" s="49" t="n">
        <v>0</v>
      </c>
      <c r="Q635" s="49" t="n">
        <v>0</v>
      </c>
    </row>
    <row customHeight="true" ht="30" outlineLevel="0" r="636">
      <c r="A636" s="76" t="s"/>
      <c r="B636" s="71" t="s"/>
      <c r="C636" s="47" t="s">
        <v>18</v>
      </c>
      <c r="D636" s="54" t="n"/>
      <c r="E636" s="48" t="n">
        <f aca="false" ca="false" dt2D="false" dtr="false" t="normal">F636+G636+H636+I636+J636+K636+L636+M636+N636+O636+P636+Q636</f>
        <v>0</v>
      </c>
      <c r="F636" s="48" t="n">
        <v>0</v>
      </c>
      <c r="G636" s="48" t="n">
        <v>0</v>
      </c>
      <c r="H636" s="48" t="n">
        <v>0</v>
      </c>
      <c r="I636" s="48" t="n">
        <v>0</v>
      </c>
      <c r="J636" s="48" t="n">
        <v>0</v>
      </c>
      <c r="K636" s="48" t="n">
        <v>0</v>
      </c>
      <c r="L636" s="48" t="n">
        <v>0</v>
      </c>
      <c r="M636" s="48" t="n">
        <v>0</v>
      </c>
      <c r="N636" s="48" t="n">
        <v>0</v>
      </c>
      <c r="O636" s="49" t="n">
        <v>0</v>
      </c>
      <c r="P636" s="49" t="n">
        <v>0</v>
      </c>
      <c r="Q636" s="49" t="n">
        <v>0</v>
      </c>
    </row>
    <row customHeight="true" ht="30" outlineLevel="0" r="637">
      <c r="A637" s="29" t="s"/>
      <c r="B637" s="75" t="s"/>
      <c r="C637" s="47" t="s">
        <v>24</v>
      </c>
      <c r="D637" s="54" t="n"/>
      <c r="E637" s="48" t="n">
        <f aca="false" ca="false" dt2D="false" dtr="false" t="normal">F637+G637+H637+I637+J637+K637+L637+M637+N637+O637+P637+Q637</f>
        <v>0</v>
      </c>
      <c r="F637" s="48" t="n">
        <v>0</v>
      </c>
      <c r="G637" s="48" t="n">
        <v>0</v>
      </c>
      <c r="H637" s="48" t="n">
        <v>0</v>
      </c>
      <c r="I637" s="48" t="n">
        <v>0</v>
      </c>
      <c r="J637" s="48" t="n">
        <v>0</v>
      </c>
      <c r="K637" s="48" t="n">
        <v>0</v>
      </c>
      <c r="L637" s="48" t="n">
        <v>0</v>
      </c>
      <c r="M637" s="48" t="n">
        <v>0</v>
      </c>
      <c r="N637" s="48" t="n">
        <v>0</v>
      </c>
      <c r="O637" s="49" t="n">
        <v>0</v>
      </c>
      <c r="P637" s="49" t="n">
        <v>0</v>
      </c>
      <c r="Q637" s="49" t="n">
        <v>0</v>
      </c>
    </row>
    <row customHeight="true" ht="15" outlineLevel="0" r="638">
      <c r="A638" s="24" t="s">
        <v>180</v>
      </c>
      <c r="B638" s="68" t="s">
        <v>181</v>
      </c>
      <c r="C638" s="47" t="s">
        <v>10</v>
      </c>
      <c r="D638" s="32" t="n"/>
      <c r="E638" s="48" t="n">
        <f aca="false" ca="false" dt2D="false" dtr="false" t="normal">F638+G638+H638+I638+J638+K638+L638+M638+N638+O638+P638+Q638</f>
        <v>0</v>
      </c>
      <c r="F638" s="48" t="n">
        <f aca="false" ca="false" dt2D="false" dtr="false" t="normal">F639+F640+F641+F642+F643+F645</f>
        <v>0</v>
      </c>
      <c r="G638" s="48" t="n">
        <f aca="false" ca="false" dt2D="false" dtr="false" t="normal">G639+G640+G641+G642+G643+G645</f>
        <v>0</v>
      </c>
      <c r="H638" s="48" t="n">
        <f aca="false" ca="false" dt2D="false" dtr="false" t="normal">H639+H640+H641+H642+H643+H645</f>
        <v>0</v>
      </c>
      <c r="I638" s="48" t="n">
        <f aca="false" ca="false" dt2D="false" dtr="false" t="normal">I639+I640+I641+I642+I643+I645</f>
        <v>0</v>
      </c>
      <c r="J638" s="48" t="n">
        <f aca="false" ca="false" dt2D="false" dtr="false" t="normal">J639+J640+J641+J642+J643+J645</f>
        <v>0</v>
      </c>
      <c r="K638" s="48" t="n">
        <f aca="false" ca="false" dt2D="false" dtr="false" t="normal">K639+K640+K641+K642+K643+K645</f>
        <v>0</v>
      </c>
      <c r="L638" s="48" t="n">
        <f aca="false" ca="false" dt2D="false" dtr="false" t="normal">L639+L640+L641+L642+L643+L645</f>
        <v>0</v>
      </c>
      <c r="M638" s="48" t="n">
        <f aca="false" ca="false" dt2D="false" dtr="false" t="normal">M639+M640+M641+M642+M643+M645</f>
        <v>0</v>
      </c>
      <c r="N638" s="48" t="n">
        <f aca="false" ca="false" dt2D="false" dtr="false" t="normal">N639+N640+N641+N642+N643+N645</f>
        <v>0</v>
      </c>
      <c r="O638" s="49" t="n">
        <f aca="false" ca="false" dt2D="false" dtr="false" t="normal">O639+O640+O641+O642+O643+O645</f>
        <v>0</v>
      </c>
      <c r="P638" s="49" t="n">
        <f aca="false" ca="false" dt2D="false" dtr="false" t="normal">P639+P640+P641+P642+P643+P645</f>
        <v>0</v>
      </c>
      <c r="Q638" s="49" t="n">
        <f aca="false" ca="false" dt2D="false" dtr="false" t="normal">Q639+Q640+Q641+Q642+Q643+Q645</f>
        <v>0</v>
      </c>
    </row>
    <row customHeight="true" ht="15" outlineLevel="0" r="639">
      <c r="A639" s="76" t="s"/>
      <c r="B639" s="71" t="s"/>
      <c r="C639" s="47" t="s">
        <v>11</v>
      </c>
      <c r="D639" s="32" t="n"/>
      <c r="E639" s="48" t="n">
        <f aca="false" ca="false" dt2D="false" dtr="false" t="normal">F639+G639+H639+I639+J639+K639+L639+M639+N639+O639+P639+Q639</f>
        <v>0</v>
      </c>
      <c r="F639" s="48" t="n">
        <v>0</v>
      </c>
      <c r="G639" s="48" t="n">
        <v>0</v>
      </c>
      <c r="H639" s="48" t="n">
        <v>0</v>
      </c>
      <c r="I639" s="48" t="n">
        <v>0</v>
      </c>
      <c r="J639" s="48" t="n">
        <v>0</v>
      </c>
      <c r="K639" s="48" t="n">
        <v>0</v>
      </c>
      <c r="L639" s="48" t="n">
        <v>0</v>
      </c>
      <c r="M639" s="48" t="n">
        <v>0</v>
      </c>
      <c r="N639" s="48" t="n">
        <v>0</v>
      </c>
      <c r="O639" s="49" t="n">
        <v>0</v>
      </c>
      <c r="P639" s="49" t="n">
        <v>0</v>
      </c>
      <c r="Q639" s="49" t="n">
        <v>0</v>
      </c>
    </row>
    <row customHeight="true" ht="19" outlineLevel="0" r="640">
      <c r="A640" s="76" t="s"/>
      <c r="B640" s="71" t="s"/>
      <c r="C640" s="47" t="s">
        <v>22</v>
      </c>
      <c r="D640" s="54" t="s">
        <v>23</v>
      </c>
      <c r="E640" s="48" t="n">
        <f aca="false" ca="false" dt2D="false" dtr="false" t="normal">F640+G640+H640+I640+J640+K640+L640+M640+N640+O640+P640+Q640</f>
        <v>0</v>
      </c>
      <c r="F640" s="48" t="n">
        <v>0</v>
      </c>
      <c r="G640" s="48" t="n">
        <v>0</v>
      </c>
      <c r="H640" s="48" t="n">
        <v>0</v>
      </c>
      <c r="I640" s="48" t="n">
        <v>0</v>
      </c>
      <c r="J640" s="48" t="n">
        <v>0</v>
      </c>
      <c r="K640" s="48" t="n">
        <v>0</v>
      </c>
      <c r="L640" s="48" t="n">
        <v>0</v>
      </c>
      <c r="M640" s="48" t="n">
        <v>0</v>
      </c>
      <c r="N640" s="48" t="n">
        <v>0</v>
      </c>
      <c r="O640" s="49" t="n">
        <f aca="false" ca="false" dt2D="false" dtr="false" t="normal">N640</f>
        <v>0</v>
      </c>
      <c r="P640" s="49" t="n">
        <f aca="false" ca="false" dt2D="false" dtr="false" t="normal">O640</f>
        <v>0</v>
      </c>
      <c r="Q640" s="49" t="n">
        <f aca="false" ca="false" dt2D="false" dtr="false" t="normal">P640</f>
        <v>0</v>
      </c>
    </row>
    <row customHeight="true" ht="19" outlineLevel="0" r="641">
      <c r="A641" s="76" t="s"/>
      <c r="B641" s="71" t="s"/>
      <c r="C641" s="47" t="s">
        <v>13</v>
      </c>
      <c r="D641" s="54" t="n"/>
      <c r="E641" s="48" t="n">
        <f aca="false" ca="false" dt2D="false" dtr="false" t="normal">F641+G641+H641+I641+J641+K641+L641+M641+N641+O641+P641+Q641</f>
        <v>0</v>
      </c>
      <c r="F641" s="48" t="n">
        <v>0</v>
      </c>
      <c r="G641" s="48" t="n">
        <v>0</v>
      </c>
      <c r="H641" s="48" t="n">
        <v>0</v>
      </c>
      <c r="I641" s="48" t="n">
        <v>0</v>
      </c>
      <c r="J641" s="48" t="n">
        <v>0</v>
      </c>
      <c r="K641" s="48" t="n">
        <v>0</v>
      </c>
      <c r="L641" s="48" t="n">
        <v>0</v>
      </c>
      <c r="M641" s="48" t="n">
        <v>0</v>
      </c>
      <c r="N641" s="48" t="n">
        <v>0</v>
      </c>
      <c r="O641" s="49" t="n">
        <v>0</v>
      </c>
      <c r="P641" s="49" t="n">
        <v>0</v>
      </c>
      <c r="Q641" s="49" t="n">
        <v>0</v>
      </c>
    </row>
    <row customHeight="true" ht="30" outlineLevel="0" r="642">
      <c r="A642" s="76" t="s"/>
      <c r="B642" s="71" t="s"/>
      <c r="C642" s="47" t="s">
        <v>14</v>
      </c>
      <c r="D642" s="54" t="n"/>
      <c r="E642" s="48" t="n">
        <f aca="false" ca="false" dt2D="false" dtr="false" t="normal">F642+G642+H642+I642+J642+K642+L642+M642+N642+O642+P642+Q642</f>
        <v>0</v>
      </c>
      <c r="F642" s="48" t="n">
        <v>0</v>
      </c>
      <c r="G642" s="48" t="n">
        <v>0</v>
      </c>
      <c r="H642" s="48" t="n">
        <v>0</v>
      </c>
      <c r="I642" s="48" t="n">
        <v>0</v>
      </c>
      <c r="J642" s="48" t="n">
        <v>0</v>
      </c>
      <c r="K642" s="48" t="n">
        <v>0</v>
      </c>
      <c r="L642" s="48" t="n">
        <v>0</v>
      </c>
      <c r="M642" s="48" t="n">
        <v>0</v>
      </c>
      <c r="N642" s="48" t="n">
        <v>0</v>
      </c>
      <c r="O642" s="49" t="n">
        <v>0</v>
      </c>
      <c r="P642" s="49" t="n">
        <v>0</v>
      </c>
      <c r="Q642" s="49" t="n">
        <v>0</v>
      </c>
    </row>
    <row customHeight="true" ht="15" outlineLevel="0" r="643">
      <c r="A643" s="76" t="s"/>
      <c r="B643" s="71" t="s"/>
      <c r="C643" s="47" t="s">
        <v>17</v>
      </c>
      <c r="D643" s="54" t="n"/>
      <c r="E643" s="48" t="n">
        <f aca="false" ca="false" dt2D="false" dtr="false" t="normal">F643+G643+H643+I643+J643+K643+L643+M643+N643+O643+P643+Q643</f>
        <v>0</v>
      </c>
      <c r="F643" s="48" t="n">
        <v>0</v>
      </c>
      <c r="G643" s="48" t="n">
        <v>0</v>
      </c>
      <c r="H643" s="48" t="n">
        <v>0</v>
      </c>
      <c r="I643" s="48" t="n">
        <v>0</v>
      </c>
      <c r="J643" s="48" t="n">
        <v>0</v>
      </c>
      <c r="K643" s="48" t="n">
        <v>0</v>
      </c>
      <c r="L643" s="48" t="n">
        <v>0</v>
      </c>
      <c r="M643" s="48" t="n">
        <v>0</v>
      </c>
      <c r="N643" s="48" t="n">
        <v>0</v>
      </c>
      <c r="O643" s="49" t="n">
        <v>0</v>
      </c>
      <c r="P643" s="49" t="n">
        <v>0</v>
      </c>
      <c r="Q643" s="49" t="n">
        <v>0</v>
      </c>
    </row>
    <row customHeight="true" ht="30" outlineLevel="0" r="644">
      <c r="A644" s="76" t="s"/>
      <c r="B644" s="71" t="s"/>
      <c r="C644" s="47" t="s">
        <v>18</v>
      </c>
      <c r="D644" s="54" t="n"/>
      <c r="E644" s="48" t="n">
        <f aca="false" ca="false" dt2D="false" dtr="false" t="normal">F644+G644+H644+I644+J644+K644+L644+M644+N644+O644+P644+Q644</f>
        <v>0</v>
      </c>
      <c r="F644" s="48" t="n">
        <v>0</v>
      </c>
      <c r="G644" s="48" t="n">
        <v>0</v>
      </c>
      <c r="H644" s="48" t="n">
        <v>0</v>
      </c>
      <c r="I644" s="48" t="n">
        <v>0</v>
      </c>
      <c r="J644" s="48" t="n">
        <v>0</v>
      </c>
      <c r="K644" s="48" t="n">
        <v>0</v>
      </c>
      <c r="L644" s="48" t="n">
        <v>0</v>
      </c>
      <c r="M644" s="48" t="n">
        <v>0</v>
      </c>
      <c r="N644" s="48" t="n">
        <v>0</v>
      </c>
      <c r="O644" s="49" t="n">
        <v>0</v>
      </c>
      <c r="P644" s="49" t="n">
        <v>0</v>
      </c>
      <c r="Q644" s="49" t="n">
        <v>0</v>
      </c>
    </row>
    <row customHeight="true" ht="30" outlineLevel="0" r="645">
      <c r="A645" s="29" t="s"/>
      <c r="B645" s="75" t="s"/>
      <c r="C645" s="47" t="s">
        <v>24</v>
      </c>
      <c r="D645" s="54" t="n"/>
      <c r="E645" s="48" t="n">
        <f aca="false" ca="false" dt2D="false" dtr="false" t="normal">F645+G645+H645+I645+J645+K645+L645+M645+N645+O645+P645+Q645</f>
        <v>0</v>
      </c>
      <c r="F645" s="48" t="n">
        <v>0</v>
      </c>
      <c r="G645" s="48" t="n">
        <v>0</v>
      </c>
      <c r="H645" s="48" t="n">
        <v>0</v>
      </c>
      <c r="I645" s="48" t="n">
        <v>0</v>
      </c>
      <c r="J645" s="48" t="n">
        <v>0</v>
      </c>
      <c r="K645" s="48" t="n">
        <v>0</v>
      </c>
      <c r="L645" s="48" t="n">
        <v>0</v>
      </c>
      <c r="M645" s="48" t="n">
        <v>0</v>
      </c>
      <c r="N645" s="48" t="n">
        <v>0</v>
      </c>
      <c r="O645" s="49" t="n">
        <v>0</v>
      </c>
      <c r="P645" s="49" t="n">
        <v>0</v>
      </c>
      <c r="Q645" s="49" t="n">
        <v>0</v>
      </c>
    </row>
    <row ht="15" outlineLevel="0" r="646">
      <c r="A646" s="67" t="s">
        <v>182</v>
      </c>
      <c r="B646" s="47" t="s">
        <v>183</v>
      </c>
      <c r="C646" s="47" t="s">
        <v>10</v>
      </c>
      <c r="D646" s="32" t="n"/>
      <c r="E646" s="48" t="n">
        <f aca="false" ca="false" dt2D="false" dtr="false" t="normal">F646+G646+H646+I646+J646+K646+L646+M646+N646+O646+P646+Q646</f>
        <v>310170.7729999999</v>
      </c>
      <c r="F646" s="48" t="n">
        <f aca="false" ca="false" dt2D="false" dtr="false" t="normal">F654</f>
        <v>7262.4</v>
      </c>
      <c r="G646" s="48" t="n">
        <f aca="false" ca="false" dt2D="false" dtr="false" t="normal">G654</f>
        <v>23375.4</v>
      </c>
      <c r="H646" s="48" t="n">
        <f aca="false" ca="false" dt2D="false" dtr="false" t="normal">H654</f>
        <v>10846.2</v>
      </c>
      <c r="I646" s="48" t="n">
        <f aca="false" ca="false" dt2D="false" dtr="false" t="normal">I654</f>
        <v>11403</v>
      </c>
      <c r="J646" s="48" t="n">
        <f aca="false" ca="false" dt2D="false" dtr="false" t="normal">J654</f>
        <v>12935.6</v>
      </c>
      <c r="K646" s="48" t="n">
        <f aca="false" ca="false" dt2D="false" dtr="false" t="normal">K647+K648+K649+K650+K651+K652+K653</f>
        <v>13453</v>
      </c>
      <c r="L646" s="48" t="n">
        <f aca="false" ca="false" dt2D="false" dtr="false" t="normal">L647+L648+L649+L650+L651+L652+L653</f>
        <v>37834</v>
      </c>
      <c r="M646" s="48" t="n">
        <f aca="false" ca="false" dt2D="false" dtr="false" t="normal">M647+M648+M649+M650+M651+M652+M653</f>
        <v>18283.33</v>
      </c>
      <c r="N646" s="48" t="n">
        <f aca="false" ca="false" dt2D="false" dtr="false" t="normal">N647+N648+N649+N650+N651+N652+N653</f>
        <v>114390.543</v>
      </c>
      <c r="O646" s="49" t="n">
        <f aca="false" ca="false" dt2D="false" dtr="false" t="normal">O647+O648+O649+O650+O651+O652+O653</f>
        <v>26586.6</v>
      </c>
      <c r="P646" s="49" t="n">
        <f aca="false" ca="false" dt2D="false" dtr="false" t="normal">P647+P648+P649+P650+P651+P652+P653</f>
        <v>16900.35</v>
      </c>
      <c r="Q646" s="49" t="n">
        <f aca="false" ca="false" dt2D="false" dtr="false" t="normal">Q647+Q648+Q649+Q650+Q651+Q652+Q653</f>
        <v>16900.35</v>
      </c>
    </row>
    <row ht="15" outlineLevel="0" r="647">
      <c r="A647" s="70" t="s"/>
      <c r="B647" s="53" t="s"/>
      <c r="C647" s="47" t="s">
        <v>11</v>
      </c>
      <c r="D647" s="32" t="n">
        <v>814</v>
      </c>
      <c r="E647" s="48" t="n">
        <f aca="false" ca="false" dt2D="false" dtr="false" t="normal">F647+G647+H647+I647+J647+K647+L647+M647+N647+O647+P647+Q647</f>
        <v>109610.1</v>
      </c>
      <c r="F647" s="48" t="n">
        <f aca="false" ca="false" dt2D="false" dtr="false" t="normal">F655</f>
        <v>0</v>
      </c>
      <c r="G647" s="48" t="n">
        <f aca="false" ca="false" dt2D="false" dtr="false" t="normal">G655</f>
        <v>0</v>
      </c>
      <c r="H647" s="48" t="n">
        <f aca="false" ca="false" dt2D="false" dtr="false" t="normal">H655</f>
        <v>0</v>
      </c>
      <c r="I647" s="48" t="n">
        <f aca="false" ca="false" dt2D="false" dtr="false" t="normal">I655</f>
        <v>0</v>
      </c>
      <c r="J647" s="48" t="n">
        <f aca="false" ca="false" dt2D="false" dtr="false" t="normal">J655</f>
        <v>0</v>
      </c>
      <c r="K647" s="48" t="n">
        <f aca="false" ca="false" dt2D="false" dtr="false" t="normal">K655</f>
        <v>0</v>
      </c>
      <c r="L647" s="48" t="n">
        <f aca="false" ca="false" dt2D="false" dtr="false" t="normal">L655</f>
        <v>22200</v>
      </c>
      <c r="M647" s="48" t="n">
        <f aca="false" ca="false" dt2D="false" dtr="false" t="normal">M655</f>
        <v>0</v>
      </c>
      <c r="N647" s="48" t="n">
        <f aca="false" ca="false" dt2D="false" dtr="false" t="normal">N655+N687</f>
        <v>87410.1</v>
      </c>
      <c r="O647" s="49" t="n">
        <f aca="false" ca="false" dt2D="false" dtr="false" t="normal">O655+O687</f>
        <v>0</v>
      </c>
      <c r="P647" s="49" t="n">
        <f aca="false" ca="false" dt2D="false" dtr="false" t="normal">P655+P687</f>
        <v>0</v>
      </c>
      <c r="Q647" s="49" t="n">
        <f aca="false" ca="false" dt2D="false" dtr="false" t="normal">Q655+Q687</f>
        <v>0</v>
      </c>
    </row>
    <row customHeight="true" ht="14.5" outlineLevel="0" r="648">
      <c r="A648" s="70" t="s"/>
      <c r="B648" s="53" t="s"/>
      <c r="C648" s="47" t="s">
        <v>22</v>
      </c>
      <c r="D648" s="54" t="s">
        <v>23</v>
      </c>
      <c r="E648" s="48" t="n">
        <f aca="false" ca="false" dt2D="false" dtr="false" t="normal">F648+G648+H648+I648+J648+K648+L648+M648+N648+O648+P648+Q648</f>
        <v>200560.67300000004</v>
      </c>
      <c r="F648" s="48" t="n">
        <f aca="false" ca="false" dt2D="false" dtr="false" t="normal">F656</f>
        <v>7262.4</v>
      </c>
      <c r="G648" s="48" t="n">
        <f aca="false" ca="false" dt2D="false" dtr="false" t="normal">G656</f>
        <v>23375.4</v>
      </c>
      <c r="H648" s="48" t="n">
        <f aca="false" ca="false" dt2D="false" dtr="false" t="normal">H656</f>
        <v>10846.2</v>
      </c>
      <c r="I648" s="48" t="n">
        <f aca="false" ca="false" dt2D="false" dtr="false" t="normal">I656</f>
        <v>11403</v>
      </c>
      <c r="J648" s="48" t="n">
        <f aca="false" ca="false" dt2D="false" dtr="false" t="normal">J656</f>
        <v>12935.6</v>
      </c>
      <c r="K648" s="48" t="n">
        <f aca="false" ca="false" dt2D="false" dtr="false" t="normal">K656</f>
        <v>13453</v>
      </c>
      <c r="L648" s="48" t="n">
        <f aca="false" ca="false" dt2D="false" dtr="false" t="normal">L656</f>
        <v>15634</v>
      </c>
      <c r="M648" s="48" t="n">
        <f aca="false" ca="false" dt2D="false" dtr="false" t="normal">M656</f>
        <v>18283.33</v>
      </c>
      <c r="N648" s="48" t="n">
        <f aca="false" ca="false" dt2D="false" dtr="false" t="normal">N656+N688</f>
        <v>26980.443</v>
      </c>
      <c r="O648" s="49" t="n">
        <f aca="false" ca="false" dt2D="false" dtr="false" t="normal">O656+O688</f>
        <v>26586.6</v>
      </c>
      <c r="P648" s="49" t="n">
        <f aca="false" ca="false" dt2D="false" dtr="false" t="normal">P656+P688</f>
        <v>16900.35</v>
      </c>
      <c r="Q648" s="49" t="n">
        <f aca="false" ca="false" dt2D="false" dtr="false" t="normal">Q656+Q688</f>
        <v>16900.35</v>
      </c>
    </row>
    <row ht="15" outlineLevel="0" r="649">
      <c r="A649" s="70" t="s"/>
      <c r="B649" s="53" t="s"/>
      <c r="C649" s="47" t="s">
        <v>13</v>
      </c>
      <c r="D649" s="54" t="n"/>
      <c r="E649" s="48" t="n">
        <f aca="false" ca="false" dt2D="false" dtr="false" t="normal">F649+G649+H649+I649+J649+K649+L649+M649+N649+O649+P649+Q649</f>
        <v>0</v>
      </c>
      <c r="F649" s="48" t="n">
        <f aca="false" ca="false" dt2D="false" dtr="false" t="normal">F657</f>
        <v>0</v>
      </c>
      <c r="G649" s="48" t="n">
        <f aca="false" ca="false" dt2D="false" dtr="false" t="normal">G657</f>
        <v>0</v>
      </c>
      <c r="H649" s="48" t="n">
        <f aca="false" ca="false" dt2D="false" dtr="false" t="normal">H657</f>
        <v>0</v>
      </c>
      <c r="I649" s="48" t="n">
        <f aca="false" ca="false" dt2D="false" dtr="false" t="normal">I657</f>
        <v>0</v>
      </c>
      <c r="J649" s="48" t="n">
        <f aca="false" ca="false" dt2D="false" dtr="false" t="normal">J657</f>
        <v>0</v>
      </c>
      <c r="K649" s="48" t="n">
        <f aca="false" ca="false" dt2D="false" dtr="false" t="normal">K657</f>
        <v>0</v>
      </c>
      <c r="L649" s="48" t="n">
        <f aca="false" ca="false" dt2D="false" dtr="false" t="normal">L657</f>
        <v>0</v>
      </c>
      <c r="M649" s="48" t="n">
        <f aca="false" ca="false" dt2D="false" dtr="false" t="normal">M657</f>
        <v>0</v>
      </c>
      <c r="N649" s="48" t="n">
        <f aca="false" ca="false" dt2D="false" dtr="false" t="normal">N657</f>
        <v>0</v>
      </c>
      <c r="O649" s="49" t="n">
        <f aca="false" ca="false" dt2D="false" dtr="false" t="normal">O657</f>
        <v>0</v>
      </c>
      <c r="P649" s="49" t="n">
        <f aca="false" ca="false" dt2D="false" dtr="false" t="normal">P657</f>
        <v>0</v>
      </c>
      <c r="Q649" s="49" t="n">
        <f aca="false" ca="false" dt2D="false" dtr="false" t="normal">Q657</f>
        <v>0</v>
      </c>
    </row>
    <row ht="30" outlineLevel="0" r="650">
      <c r="A650" s="70" t="s"/>
      <c r="B650" s="53" t="s"/>
      <c r="C650" s="47" t="s">
        <v>14</v>
      </c>
      <c r="D650" s="54" t="n"/>
      <c r="E650" s="48" t="n">
        <f aca="false" ca="false" dt2D="false" dtr="false" t="normal">F650+G650+H650+I650+J650+K650+L650+M650+N650+O650+P650+Q650</f>
        <v>0</v>
      </c>
      <c r="F650" s="48" t="n">
        <f aca="false" ca="false" dt2D="false" dtr="false" t="normal">F658</f>
        <v>0</v>
      </c>
      <c r="G650" s="48" t="n">
        <f aca="false" ca="false" dt2D="false" dtr="false" t="normal">G658</f>
        <v>0</v>
      </c>
      <c r="H650" s="48" t="n">
        <f aca="false" ca="false" dt2D="false" dtr="false" t="normal">H658</f>
        <v>0</v>
      </c>
      <c r="I650" s="48" t="n">
        <f aca="false" ca="false" dt2D="false" dtr="false" t="normal">I658</f>
        <v>0</v>
      </c>
      <c r="J650" s="48" t="n">
        <f aca="false" ca="false" dt2D="false" dtr="false" t="normal">J658</f>
        <v>0</v>
      </c>
      <c r="K650" s="48" t="n">
        <f aca="false" ca="false" dt2D="false" dtr="false" t="normal">K658</f>
        <v>0</v>
      </c>
      <c r="L650" s="48" t="n">
        <f aca="false" ca="false" dt2D="false" dtr="false" t="normal">L658</f>
        <v>0</v>
      </c>
      <c r="M650" s="48" t="n">
        <f aca="false" ca="false" dt2D="false" dtr="false" t="normal">M658</f>
        <v>0</v>
      </c>
      <c r="N650" s="48" t="n">
        <f aca="false" ca="false" dt2D="false" dtr="false" t="normal">N658</f>
        <v>0</v>
      </c>
      <c r="O650" s="49" t="n">
        <f aca="false" ca="false" dt2D="false" dtr="false" t="normal">O658</f>
        <v>0</v>
      </c>
      <c r="P650" s="49" t="n">
        <f aca="false" ca="false" dt2D="false" dtr="false" t="normal">P658</f>
        <v>0</v>
      </c>
      <c r="Q650" s="49" t="n">
        <f aca="false" ca="false" dt2D="false" dtr="false" t="normal">Q658</f>
        <v>0</v>
      </c>
    </row>
    <row ht="15" outlineLevel="0" r="651">
      <c r="A651" s="70" t="s"/>
      <c r="B651" s="53" t="s"/>
      <c r="C651" s="47" t="s">
        <v>17</v>
      </c>
      <c r="D651" s="54" t="n"/>
      <c r="E651" s="48" t="n">
        <f aca="false" ca="false" dt2D="false" dtr="false" t="normal">F651+G651+H651+I651+J651+K651+L651+M651+N651+O651+P651+Q651</f>
        <v>0</v>
      </c>
      <c r="F651" s="48" t="n">
        <f aca="false" ca="false" dt2D="false" dtr="false" t="normal">F659</f>
        <v>0</v>
      </c>
      <c r="G651" s="48" t="n">
        <f aca="false" ca="false" dt2D="false" dtr="false" t="normal">G659</f>
        <v>0</v>
      </c>
      <c r="H651" s="48" t="n">
        <f aca="false" ca="false" dt2D="false" dtr="false" t="normal">H659</f>
        <v>0</v>
      </c>
      <c r="I651" s="48" t="n">
        <f aca="false" ca="false" dt2D="false" dtr="false" t="normal">I659</f>
        <v>0</v>
      </c>
      <c r="J651" s="48" t="n">
        <f aca="false" ca="false" dt2D="false" dtr="false" t="normal">J659</f>
        <v>0</v>
      </c>
      <c r="K651" s="48" t="n">
        <f aca="false" ca="false" dt2D="false" dtr="false" t="normal">K659</f>
        <v>0</v>
      </c>
      <c r="L651" s="48" t="n">
        <f aca="false" ca="false" dt2D="false" dtr="false" t="normal">L659</f>
        <v>0</v>
      </c>
      <c r="M651" s="48" t="n">
        <f aca="false" ca="false" dt2D="false" dtr="false" t="normal">M659</f>
        <v>0</v>
      </c>
      <c r="N651" s="48" t="n">
        <f aca="false" ca="false" dt2D="false" dtr="false" t="normal">N659</f>
        <v>0</v>
      </c>
      <c r="O651" s="49" t="n">
        <f aca="false" ca="false" dt2D="false" dtr="false" t="normal">O659</f>
        <v>0</v>
      </c>
      <c r="P651" s="49" t="n">
        <f aca="false" ca="false" dt2D="false" dtr="false" t="normal">P659</f>
        <v>0</v>
      </c>
      <c r="Q651" s="49" t="n">
        <f aca="false" ca="false" dt2D="false" dtr="false" t="normal">Q659</f>
        <v>0</v>
      </c>
    </row>
    <row ht="30" outlineLevel="0" r="652">
      <c r="A652" s="70" t="s"/>
      <c r="B652" s="53" t="s"/>
      <c r="C652" s="47" t="s">
        <v>18</v>
      </c>
      <c r="D652" s="54" t="n"/>
      <c r="E652" s="48" t="n">
        <f aca="false" ca="false" dt2D="false" dtr="false" t="normal">F652+G652+H652+I652+J652+K652+L652+M652+N652+O652+P652+Q652</f>
        <v>0</v>
      </c>
      <c r="F652" s="48" t="n">
        <f aca="false" ca="false" dt2D="false" dtr="false" t="normal">F660</f>
        <v>0</v>
      </c>
      <c r="G652" s="48" t="n">
        <f aca="false" ca="false" dt2D="false" dtr="false" t="normal">G660</f>
        <v>0</v>
      </c>
      <c r="H652" s="48" t="n">
        <f aca="false" ca="false" dt2D="false" dtr="false" t="normal">H660</f>
        <v>0</v>
      </c>
      <c r="I652" s="48" t="n">
        <f aca="false" ca="false" dt2D="false" dtr="false" t="normal">I660</f>
        <v>0</v>
      </c>
      <c r="J652" s="48" t="n">
        <f aca="false" ca="false" dt2D="false" dtr="false" t="normal">J660</f>
        <v>0</v>
      </c>
      <c r="K652" s="48" t="n">
        <f aca="false" ca="false" dt2D="false" dtr="false" t="normal">K660</f>
        <v>0</v>
      </c>
      <c r="L652" s="48" t="n">
        <f aca="false" ca="false" dt2D="false" dtr="false" t="normal">L660</f>
        <v>0</v>
      </c>
      <c r="M652" s="48" t="n">
        <f aca="false" ca="false" dt2D="false" dtr="false" t="normal">M660</f>
        <v>0</v>
      </c>
      <c r="N652" s="48" t="n">
        <f aca="false" ca="false" dt2D="false" dtr="false" t="normal">N660</f>
        <v>0</v>
      </c>
      <c r="O652" s="49" t="n">
        <f aca="false" ca="false" dt2D="false" dtr="false" t="normal">O660</f>
        <v>0</v>
      </c>
      <c r="P652" s="49" t="n">
        <f aca="false" ca="false" dt2D="false" dtr="false" t="normal">P660</f>
        <v>0</v>
      </c>
      <c r="Q652" s="49" t="n">
        <f aca="false" ca="false" dt2D="false" dtr="false" t="normal">Q660</f>
        <v>0</v>
      </c>
    </row>
    <row ht="30" outlineLevel="0" r="653">
      <c r="A653" s="74" t="s"/>
      <c r="B653" s="66" t="s"/>
      <c r="C653" s="47" t="s">
        <v>24</v>
      </c>
      <c r="D653" s="54" t="n"/>
      <c r="E653" s="48" t="n">
        <f aca="false" ca="false" dt2D="false" dtr="false" t="normal">F653+G653+H653+I653+J653+K653+L653+M653+N653+O653+P653+Q653</f>
        <v>0</v>
      </c>
      <c r="F653" s="48" t="n">
        <f aca="false" ca="false" dt2D="false" dtr="false" t="normal">F661</f>
        <v>0</v>
      </c>
      <c r="G653" s="48" t="n">
        <f aca="false" ca="false" dt2D="false" dtr="false" t="normal">G661</f>
        <v>0</v>
      </c>
      <c r="H653" s="48" t="n">
        <f aca="false" ca="false" dt2D="false" dtr="false" t="normal">H661</f>
        <v>0</v>
      </c>
      <c r="I653" s="48" t="n">
        <f aca="false" ca="false" dt2D="false" dtr="false" t="normal">I661</f>
        <v>0</v>
      </c>
      <c r="J653" s="48" t="n">
        <f aca="false" ca="false" dt2D="false" dtr="false" t="normal">J661</f>
        <v>0</v>
      </c>
      <c r="K653" s="48" t="n">
        <f aca="false" ca="false" dt2D="false" dtr="false" t="normal">K661</f>
        <v>0</v>
      </c>
      <c r="L653" s="48" t="n">
        <f aca="false" ca="false" dt2D="false" dtr="false" t="normal">L661</f>
        <v>0</v>
      </c>
      <c r="M653" s="48" t="n">
        <f aca="false" ca="false" dt2D="false" dtr="false" t="normal">M661</f>
        <v>0</v>
      </c>
      <c r="N653" s="48" t="n">
        <f aca="false" ca="false" dt2D="false" dtr="false" t="normal">N661</f>
        <v>0</v>
      </c>
      <c r="O653" s="49" t="n">
        <f aca="false" ca="false" dt2D="false" dtr="false" t="normal">O661</f>
        <v>0</v>
      </c>
      <c r="P653" s="49" t="n">
        <f aca="false" ca="false" dt2D="false" dtr="false" t="normal">P661</f>
        <v>0</v>
      </c>
      <c r="Q653" s="49" t="n">
        <f aca="false" ca="false" dt2D="false" dtr="false" t="normal">Q661</f>
        <v>0</v>
      </c>
    </row>
    <row customHeight="true" ht="15" outlineLevel="0" r="654">
      <c r="A654" s="24" t="s">
        <v>184</v>
      </c>
      <c r="B654" s="68" t="s">
        <v>185</v>
      </c>
      <c r="C654" s="47" t="s">
        <v>10</v>
      </c>
      <c r="D654" s="32" t="n"/>
      <c r="E654" s="48" t="n">
        <f aca="false" ca="false" dt2D="false" dtr="false" t="normal">F654+G654+H654+I654+J654+K654+L654+M654+N654+O654+P654+Q654</f>
        <v>218160.173</v>
      </c>
      <c r="F654" s="48" t="n">
        <f aca="false" ca="false" dt2D="false" dtr="false" t="normal">F662+F670</f>
        <v>7262.4</v>
      </c>
      <c r="G654" s="48" t="n">
        <f aca="false" ca="false" dt2D="false" dtr="false" t="normal">G662+G670</f>
        <v>23375.4</v>
      </c>
      <c r="H654" s="48" t="n">
        <f aca="false" ca="false" dt2D="false" dtr="false" t="normal">H662+H670</f>
        <v>10846.2</v>
      </c>
      <c r="I654" s="48" t="n">
        <f aca="false" ca="false" dt2D="false" dtr="false" t="normal">I655+I656+I657+I658+I659+I661</f>
        <v>11403</v>
      </c>
      <c r="J654" s="48" t="n">
        <f aca="false" ca="false" dt2D="false" dtr="false" t="normal">J655+J656+J657+J658+J659+J661</f>
        <v>12935.6</v>
      </c>
      <c r="K654" s="48" t="n">
        <f aca="false" ca="false" dt2D="false" dtr="false" t="normal">K655+K656+K657+K658+K659+K661</f>
        <v>13453</v>
      </c>
      <c r="L654" s="48" t="n">
        <f aca="false" ca="false" dt2D="false" dtr="false" t="normal">L655+L656+L657+L658+L659+L661</f>
        <v>37834</v>
      </c>
      <c r="M654" s="48" t="n">
        <f aca="false" ca="false" dt2D="false" dtr="false" t="normal">M655+M656+M657+M658+M659+M661</f>
        <v>18283.33</v>
      </c>
      <c r="N654" s="48" t="n">
        <f aca="false" ca="false" dt2D="false" dtr="false" t="normal">N655+N656+N657+N658+N659+N661</f>
        <v>22379.943</v>
      </c>
      <c r="O654" s="49" t="n">
        <f aca="false" ca="false" dt2D="false" dtr="false" t="normal">O655+O656+O657+O658+O659+O661</f>
        <v>26586.6</v>
      </c>
      <c r="P654" s="49" t="n">
        <f aca="false" ca="false" dt2D="false" dtr="false" t="normal">P655+P656+P657+P658+P659+P661</f>
        <v>16900.35</v>
      </c>
      <c r="Q654" s="49" t="n">
        <f aca="false" ca="false" dt2D="false" dtr="false" t="normal">Q655+Q656+Q657+Q658+Q659+Q661</f>
        <v>16900.35</v>
      </c>
    </row>
    <row customHeight="true" ht="15" outlineLevel="0" r="655">
      <c r="A655" s="76" t="s"/>
      <c r="B655" s="71" t="s"/>
      <c r="C655" s="47" t="s">
        <v>11</v>
      </c>
      <c r="D655" s="32" t="n"/>
      <c r="E655" s="48" t="n">
        <f aca="false" ca="false" dt2D="false" dtr="false" t="normal">F655+G655+H655+I655+J655+K655+L655+M655+N655+O655+P655+Q655</f>
        <v>22200</v>
      </c>
      <c r="F655" s="48" t="n">
        <f aca="false" ca="false" dt2D="false" dtr="false" t="normal">F663+F671</f>
        <v>0</v>
      </c>
      <c r="G655" s="48" t="n">
        <f aca="false" ca="false" dt2D="false" dtr="false" t="normal">G663+G671</f>
        <v>0</v>
      </c>
      <c r="H655" s="48" t="n">
        <f aca="false" ca="false" dt2D="false" dtr="false" t="normal">H663+H671</f>
        <v>0</v>
      </c>
      <c r="I655" s="48" t="n">
        <f aca="false" ca="false" dt2D="false" dtr="false" t="normal">I663+I671</f>
        <v>0</v>
      </c>
      <c r="J655" s="48" t="n">
        <f aca="false" ca="false" dt2D="false" dtr="false" t="normal">J663+J671</f>
        <v>0</v>
      </c>
      <c r="K655" s="48" t="n">
        <f aca="false" ca="false" dt2D="false" dtr="false" t="normal">K663+K671</f>
        <v>0</v>
      </c>
      <c r="L655" s="48" t="n">
        <f aca="false" ca="false" dt2D="false" dtr="false" t="normal">L663+L671</f>
        <v>22200</v>
      </c>
      <c r="M655" s="48" t="n">
        <f aca="false" ca="false" dt2D="false" dtr="false" t="normal">M663+M671</f>
        <v>0</v>
      </c>
      <c r="N655" s="48" t="n">
        <f aca="false" ca="false" dt2D="false" dtr="false" t="normal">N663+N671</f>
        <v>0</v>
      </c>
      <c r="O655" s="49" t="n">
        <f aca="false" ca="false" dt2D="false" dtr="false" t="normal">O663+O671</f>
        <v>0</v>
      </c>
      <c r="P655" s="49" t="n">
        <f aca="false" ca="false" dt2D="false" dtr="false" t="normal">P663+P671</f>
        <v>0</v>
      </c>
      <c r="Q655" s="49" t="n">
        <f aca="false" ca="false" dt2D="false" dtr="false" t="normal">Q663+Q671</f>
        <v>0</v>
      </c>
    </row>
    <row customHeight="true" ht="15" outlineLevel="0" r="656">
      <c r="A656" s="76" t="s"/>
      <c r="B656" s="71" t="s"/>
      <c r="C656" s="47" t="s">
        <v>22</v>
      </c>
      <c r="D656" s="54" t="s">
        <v>23</v>
      </c>
      <c r="E656" s="48" t="n">
        <f aca="false" ca="false" dt2D="false" dtr="false" t="normal">F656+G656+H656+I656+J656+K656+L656+M656+N656+O656+P656+Q656</f>
        <v>195960.17300000004</v>
      </c>
      <c r="F656" s="48" t="n">
        <f aca="false" ca="false" dt2D="false" dtr="false" t="normal">F664+F672</f>
        <v>7262.4</v>
      </c>
      <c r="G656" s="48" t="n">
        <f aca="false" ca="false" dt2D="false" dtr="false" t="normal">G664+G672</f>
        <v>23375.4</v>
      </c>
      <c r="H656" s="48" t="n">
        <f aca="false" ca="false" dt2D="false" dtr="false" t="normal">H664+H672</f>
        <v>10846.2</v>
      </c>
      <c r="I656" s="48" t="n">
        <f aca="false" ca="false" dt2D="false" dtr="false" t="normal">I664+I672</f>
        <v>11403</v>
      </c>
      <c r="J656" s="48" t="n">
        <f aca="false" ca="false" dt2D="false" dtr="false" t="normal">J664+J672</f>
        <v>12935.6</v>
      </c>
      <c r="K656" s="48" t="n">
        <f aca="false" ca="false" dt2D="false" dtr="false" t="normal">K664+K672</f>
        <v>13453</v>
      </c>
      <c r="L656" s="48" t="n">
        <f aca="false" ca="false" dt2D="false" dtr="false" t="normal">L664+L672</f>
        <v>15634</v>
      </c>
      <c r="M656" s="48" t="n">
        <f aca="false" ca="false" dt2D="false" dtr="false" t="normal">M664+M672</f>
        <v>18283.33</v>
      </c>
      <c r="N656" s="48" t="n">
        <f aca="false" ca="false" dt2D="false" dtr="false" t="normal">N664+N672+N680</f>
        <v>22379.943</v>
      </c>
      <c r="O656" s="49" t="n">
        <f aca="false" ca="false" dt2D="false" dtr="false" t="normal">O664+O672+O680</f>
        <v>26586.6</v>
      </c>
      <c r="P656" s="49" t="n">
        <f aca="false" ca="false" dt2D="false" dtr="false" t="normal">P664+P672+P680</f>
        <v>16900.35</v>
      </c>
      <c r="Q656" s="49" t="n">
        <f aca="false" ca="false" dt2D="false" dtr="false" t="normal">Q664+Q672+Q680</f>
        <v>16900.35</v>
      </c>
    </row>
    <row customHeight="true" ht="15" outlineLevel="0" r="657">
      <c r="A657" s="76" t="s"/>
      <c r="B657" s="71" t="s"/>
      <c r="C657" s="47" t="s">
        <v>13</v>
      </c>
      <c r="D657" s="54" t="n"/>
      <c r="E657" s="48" t="n">
        <f aca="false" ca="false" dt2D="false" dtr="false" t="normal">F657+G657+H657+I657+J657+K657+L657+M657+N657+O657+P657+Q657</f>
        <v>0</v>
      </c>
      <c r="F657" s="48" t="n">
        <f aca="false" ca="false" dt2D="false" dtr="false" t="normal">F665+F673</f>
        <v>0</v>
      </c>
      <c r="G657" s="48" t="n">
        <f aca="false" ca="false" dt2D="false" dtr="false" t="normal">G665+G673</f>
        <v>0</v>
      </c>
      <c r="H657" s="48" t="n">
        <f aca="false" ca="false" dt2D="false" dtr="false" t="normal">H665+H673</f>
        <v>0</v>
      </c>
      <c r="I657" s="48" t="n">
        <f aca="false" ca="false" dt2D="false" dtr="false" t="normal">I665+I673</f>
        <v>0</v>
      </c>
      <c r="J657" s="48" t="n">
        <f aca="false" ca="false" dt2D="false" dtr="false" t="normal">J665+J673</f>
        <v>0</v>
      </c>
      <c r="K657" s="48" t="n">
        <f aca="false" ca="false" dt2D="false" dtr="false" t="normal">K665+K673</f>
        <v>0</v>
      </c>
      <c r="L657" s="48" t="n">
        <f aca="false" ca="false" dt2D="false" dtr="false" t="normal">L665+L673</f>
        <v>0</v>
      </c>
      <c r="M657" s="48" t="n">
        <f aca="false" ca="false" dt2D="false" dtr="false" t="normal">M665+M673</f>
        <v>0</v>
      </c>
      <c r="N657" s="48" t="n">
        <f aca="false" ca="false" dt2D="false" dtr="false" t="normal">N665+N673</f>
        <v>0</v>
      </c>
      <c r="O657" s="49" t="n">
        <f aca="false" ca="false" dt2D="false" dtr="false" t="normal">O665+O673</f>
        <v>0</v>
      </c>
      <c r="P657" s="49" t="n">
        <f aca="false" ca="false" dt2D="false" dtr="false" t="normal">P665+P673</f>
        <v>0</v>
      </c>
      <c r="Q657" s="49" t="n">
        <f aca="false" ca="false" dt2D="false" dtr="false" t="normal">Q665+Q673</f>
        <v>0</v>
      </c>
    </row>
    <row customHeight="true" ht="30" outlineLevel="0" r="658">
      <c r="A658" s="76" t="s"/>
      <c r="B658" s="71" t="s"/>
      <c r="C658" s="47" t="s">
        <v>14</v>
      </c>
      <c r="D658" s="54" t="n"/>
      <c r="E658" s="48" t="n">
        <f aca="false" ca="false" dt2D="false" dtr="false" t="normal">F658+G658+H658+I658+J658+K658+L658+M658+N658+O658+P658+Q658</f>
        <v>0</v>
      </c>
      <c r="F658" s="48" t="n">
        <f aca="false" ca="false" dt2D="false" dtr="false" t="normal">F666+F674</f>
        <v>0</v>
      </c>
      <c r="G658" s="48" t="n">
        <f aca="false" ca="false" dt2D="false" dtr="false" t="normal">G666+G674</f>
        <v>0</v>
      </c>
      <c r="H658" s="48" t="n">
        <f aca="false" ca="false" dt2D="false" dtr="false" t="normal">H666+H674</f>
        <v>0</v>
      </c>
      <c r="I658" s="48" t="n">
        <f aca="false" ca="false" dt2D="false" dtr="false" t="normal">I666+I674</f>
        <v>0</v>
      </c>
      <c r="J658" s="48" t="n">
        <f aca="false" ca="false" dt2D="false" dtr="false" t="normal">J666+J674</f>
        <v>0</v>
      </c>
      <c r="K658" s="48" t="n">
        <f aca="false" ca="false" dt2D="false" dtr="false" t="normal">K666+K674</f>
        <v>0</v>
      </c>
      <c r="L658" s="48" t="n">
        <f aca="false" ca="false" dt2D="false" dtr="false" t="normal">L666+L674</f>
        <v>0</v>
      </c>
      <c r="M658" s="48" t="n">
        <f aca="false" ca="false" dt2D="false" dtr="false" t="normal">M666+M674</f>
        <v>0</v>
      </c>
      <c r="N658" s="48" t="n">
        <f aca="false" ca="false" dt2D="false" dtr="false" t="normal">N666+N674</f>
        <v>0</v>
      </c>
      <c r="O658" s="49" t="n">
        <f aca="false" ca="false" dt2D="false" dtr="false" t="normal">O666+O674</f>
        <v>0</v>
      </c>
      <c r="P658" s="49" t="n">
        <f aca="false" ca="false" dt2D="false" dtr="false" t="normal">P666+P674</f>
        <v>0</v>
      </c>
      <c r="Q658" s="49" t="n">
        <f aca="false" ca="false" dt2D="false" dtr="false" t="normal">Q666+Q674</f>
        <v>0</v>
      </c>
    </row>
    <row customHeight="true" ht="15" outlineLevel="0" r="659">
      <c r="A659" s="76" t="s"/>
      <c r="B659" s="71" t="s"/>
      <c r="C659" s="47" t="s">
        <v>17</v>
      </c>
      <c r="D659" s="54" t="n"/>
      <c r="E659" s="48" t="n">
        <f aca="false" ca="false" dt2D="false" dtr="false" t="normal">F659+G659+H659+I659+J659+K659+L659+M659+N659+O659+P659+Q659</f>
        <v>0</v>
      </c>
      <c r="F659" s="48" t="n">
        <f aca="false" ca="false" dt2D="false" dtr="false" t="normal">F667+F675</f>
        <v>0</v>
      </c>
      <c r="G659" s="48" t="n">
        <f aca="false" ca="false" dt2D="false" dtr="false" t="normal">G667+G675</f>
        <v>0</v>
      </c>
      <c r="H659" s="48" t="n">
        <f aca="false" ca="false" dt2D="false" dtr="false" t="normal">H667+H675</f>
        <v>0</v>
      </c>
      <c r="I659" s="48" t="n">
        <f aca="false" ca="false" dt2D="false" dtr="false" t="normal">I667+I675</f>
        <v>0</v>
      </c>
      <c r="J659" s="48" t="n">
        <f aca="false" ca="false" dt2D="false" dtr="false" t="normal">J667+J675</f>
        <v>0</v>
      </c>
      <c r="K659" s="48" t="n">
        <f aca="false" ca="false" dt2D="false" dtr="false" t="normal">K667+K675</f>
        <v>0</v>
      </c>
      <c r="L659" s="48" t="n">
        <f aca="false" ca="false" dt2D="false" dtr="false" t="normal">L667+L675</f>
        <v>0</v>
      </c>
      <c r="M659" s="48" t="n">
        <f aca="false" ca="false" dt2D="false" dtr="false" t="normal">M667+M675</f>
        <v>0</v>
      </c>
      <c r="N659" s="48" t="n">
        <f aca="false" ca="false" dt2D="false" dtr="false" t="normal">N667+N675</f>
        <v>0</v>
      </c>
      <c r="O659" s="49" t="n">
        <f aca="false" ca="false" dt2D="false" dtr="false" t="normal">O667+O675</f>
        <v>0</v>
      </c>
      <c r="P659" s="49" t="n">
        <f aca="false" ca="false" dt2D="false" dtr="false" t="normal">P667+P675</f>
        <v>0</v>
      </c>
      <c r="Q659" s="49" t="n">
        <f aca="false" ca="false" dt2D="false" dtr="false" t="normal">Q667+Q675</f>
        <v>0</v>
      </c>
    </row>
    <row customHeight="true" ht="30" outlineLevel="0" r="660">
      <c r="A660" s="76" t="s"/>
      <c r="B660" s="71" t="s"/>
      <c r="C660" s="47" t="s">
        <v>18</v>
      </c>
      <c r="D660" s="54" t="n"/>
      <c r="E660" s="48" t="n">
        <f aca="false" ca="false" dt2D="false" dtr="false" t="normal">F660+G660+H660+I660+J660+K660+L660+M660+N660+O660+P660+Q660</f>
        <v>0</v>
      </c>
      <c r="F660" s="48" t="n">
        <f aca="false" ca="false" dt2D="false" dtr="false" t="normal">F668+F676</f>
        <v>0</v>
      </c>
      <c r="G660" s="48" t="n">
        <f aca="false" ca="false" dt2D="false" dtr="false" t="normal">G668+G676</f>
        <v>0</v>
      </c>
      <c r="H660" s="48" t="n">
        <f aca="false" ca="false" dt2D="false" dtr="false" t="normal">H668+H676</f>
        <v>0</v>
      </c>
      <c r="I660" s="48" t="n">
        <f aca="false" ca="false" dt2D="false" dtr="false" t="normal">I668+I676</f>
        <v>0</v>
      </c>
      <c r="J660" s="48" t="n">
        <f aca="false" ca="false" dt2D="false" dtr="false" t="normal">J668+J676</f>
        <v>0</v>
      </c>
      <c r="K660" s="48" t="n">
        <f aca="false" ca="false" dt2D="false" dtr="false" t="normal">K668+K676</f>
        <v>0</v>
      </c>
      <c r="L660" s="48" t="n">
        <f aca="false" ca="false" dt2D="false" dtr="false" t="normal">L668+L676</f>
        <v>0</v>
      </c>
      <c r="M660" s="48" t="n">
        <f aca="false" ca="false" dt2D="false" dtr="false" t="normal">M668+M676</f>
        <v>0</v>
      </c>
      <c r="N660" s="48" t="n">
        <f aca="false" ca="false" dt2D="false" dtr="false" t="normal">N668+N676</f>
        <v>0</v>
      </c>
      <c r="O660" s="49" t="n">
        <f aca="false" ca="false" dt2D="false" dtr="false" t="normal">O668+O676</f>
        <v>0</v>
      </c>
      <c r="P660" s="49" t="n">
        <f aca="false" ca="false" dt2D="false" dtr="false" t="normal">P668+P676</f>
        <v>0</v>
      </c>
      <c r="Q660" s="49" t="n">
        <f aca="false" ca="false" dt2D="false" dtr="false" t="normal">Q668+Q676</f>
        <v>0</v>
      </c>
    </row>
    <row customHeight="true" ht="30" outlineLevel="0" r="661">
      <c r="A661" s="29" t="s"/>
      <c r="B661" s="75" t="s"/>
      <c r="C661" s="47" t="s">
        <v>24</v>
      </c>
      <c r="D661" s="54" t="n"/>
      <c r="E661" s="48" t="n">
        <f aca="false" ca="false" dt2D="false" dtr="false" t="normal">F661+G661+H661+I661+J661+K661+L661+M661+N661+O661+P661+Q661</f>
        <v>0</v>
      </c>
      <c r="F661" s="48" t="n">
        <f aca="false" ca="false" dt2D="false" dtr="false" t="normal">F669+F677</f>
        <v>0</v>
      </c>
      <c r="G661" s="48" t="n">
        <f aca="false" ca="false" dt2D="false" dtr="false" t="normal">G669+G677</f>
        <v>0</v>
      </c>
      <c r="H661" s="48" t="n">
        <f aca="false" ca="false" dt2D="false" dtr="false" t="normal">H669+H677</f>
        <v>0</v>
      </c>
      <c r="I661" s="48" t="n">
        <f aca="false" ca="false" dt2D="false" dtr="false" t="normal">I669+I677</f>
        <v>0</v>
      </c>
      <c r="J661" s="48" t="n">
        <f aca="false" ca="false" dt2D="false" dtr="false" t="normal">J669+J677</f>
        <v>0</v>
      </c>
      <c r="K661" s="48" t="n">
        <f aca="false" ca="false" dt2D="false" dtr="false" t="normal">K669+K677</f>
        <v>0</v>
      </c>
      <c r="L661" s="48" t="n">
        <f aca="false" ca="false" dt2D="false" dtr="false" t="normal">L669+L677</f>
        <v>0</v>
      </c>
      <c r="M661" s="48" t="n">
        <f aca="false" ca="false" dt2D="false" dtr="false" t="normal">M669+M677</f>
        <v>0</v>
      </c>
      <c r="N661" s="48" t="n">
        <f aca="false" ca="false" dt2D="false" dtr="false" t="normal">N669+N677</f>
        <v>0</v>
      </c>
      <c r="O661" s="49" t="n">
        <f aca="false" ca="false" dt2D="false" dtr="false" t="normal">O669+O677</f>
        <v>0</v>
      </c>
      <c r="P661" s="49" t="n">
        <f aca="false" ca="false" dt2D="false" dtr="false" t="normal">P669+P677</f>
        <v>0</v>
      </c>
      <c r="Q661" s="49" t="n">
        <f aca="false" ca="false" dt2D="false" dtr="false" t="normal">Q669+Q677</f>
        <v>0</v>
      </c>
    </row>
    <row customHeight="true" ht="15" outlineLevel="0" r="662">
      <c r="A662" s="24" t="s">
        <v>186</v>
      </c>
      <c r="B662" s="68" t="s">
        <v>187</v>
      </c>
      <c r="C662" s="47" t="s">
        <v>10</v>
      </c>
      <c r="D662" s="32" t="n"/>
      <c r="E662" s="48" t="n">
        <f aca="false" ca="false" dt2D="false" dtr="false" t="normal">F662+G662+H662+I662+J662+K662+L662+M662+N662+O662+P662+Q662</f>
        <v>113744.47000000002</v>
      </c>
      <c r="F662" s="48" t="n">
        <f aca="false" ca="false" dt2D="false" dtr="false" t="normal">F663+F664+F665+F666+F667+F669</f>
        <v>7262.4</v>
      </c>
      <c r="G662" s="48" t="n">
        <f aca="false" ca="false" dt2D="false" dtr="false" t="normal">G663+G664+G665+G666+G667+G669</f>
        <v>21727.66</v>
      </c>
      <c r="H662" s="48" t="n">
        <f aca="false" ca="false" dt2D="false" dtr="false" t="normal">H663+H664+H665+H666+H667+H669</f>
        <v>8179.5</v>
      </c>
      <c r="I662" s="48" t="n">
        <f aca="false" ca="false" dt2D="false" dtr="false" t="normal">I663+I664+I665+I666+I667+I669</f>
        <v>8505</v>
      </c>
      <c r="J662" s="48" t="n">
        <f aca="false" ca="false" dt2D="false" dtr="false" t="normal">J663+J664+J665+J666+J667+J669</f>
        <v>8588.6</v>
      </c>
      <c r="K662" s="48" t="n">
        <f aca="false" ca="false" dt2D="false" dtr="false" t="normal">K663+K664+K665+K666+K667+K669</f>
        <v>7657</v>
      </c>
      <c r="L662" s="48" t="n">
        <f aca="false" ca="false" dt2D="false" dtr="false" t="normal">L663+L664+L665+L666+L667+L669</f>
        <v>8852.7</v>
      </c>
      <c r="M662" s="48" t="n">
        <f aca="false" ca="false" dt2D="false" dtr="false" t="normal">M663+M664+M665+M666+M667+M669</f>
        <v>5409.6</v>
      </c>
      <c r="N662" s="48" t="n">
        <f aca="false" ca="false" dt2D="false" dtr="false" t="normal">N663+N664+N665+N666+N667+N669</f>
        <v>8852.7</v>
      </c>
      <c r="O662" s="49" t="n">
        <f aca="false" ca="false" dt2D="false" dtr="false" t="normal">O663+O664+O665+O666+O667+O669</f>
        <v>9569.77</v>
      </c>
      <c r="P662" s="49" t="n">
        <f aca="false" ca="false" dt2D="false" dtr="false" t="normal">P663+P664+P665+P666+P667+P669</f>
        <v>9569.77</v>
      </c>
      <c r="Q662" s="49" t="n">
        <f aca="false" ca="false" dt2D="false" dtr="false" t="normal">Q663+Q664+Q665+Q666+Q667+Q669</f>
        <v>9569.77</v>
      </c>
    </row>
    <row customHeight="true" ht="15" outlineLevel="0" r="663">
      <c r="A663" s="76" t="s"/>
      <c r="B663" s="71" t="s"/>
      <c r="C663" s="47" t="s">
        <v>11</v>
      </c>
      <c r="D663" s="32" t="n"/>
      <c r="E663" s="48" t="n">
        <f aca="false" ca="false" dt2D="false" dtr="false" t="normal">F663+G663+H663+I663+J663+K663+L663+M663+N663+O663+P663+Q663</f>
        <v>0</v>
      </c>
      <c r="F663" s="48" t="n">
        <v>0</v>
      </c>
      <c r="G663" s="48" t="n">
        <v>0</v>
      </c>
      <c r="H663" s="48" t="n">
        <v>0</v>
      </c>
      <c r="I663" s="48" t="n">
        <v>0</v>
      </c>
      <c r="J663" s="48" t="n">
        <v>0</v>
      </c>
      <c r="K663" s="48" t="n">
        <v>0</v>
      </c>
      <c r="L663" s="48" t="n">
        <v>0</v>
      </c>
      <c r="M663" s="48" t="n">
        <v>0</v>
      </c>
      <c r="N663" s="48" t="n">
        <v>0</v>
      </c>
      <c r="O663" s="49" t="n">
        <v>0</v>
      </c>
      <c r="P663" s="49" t="n">
        <v>0</v>
      </c>
      <c r="Q663" s="49" t="n">
        <v>0</v>
      </c>
    </row>
    <row customHeight="true" ht="15" outlineLevel="0" r="664">
      <c r="A664" s="76" t="s"/>
      <c r="B664" s="71" t="s"/>
      <c r="C664" s="47" t="s">
        <v>22</v>
      </c>
      <c r="D664" s="54" t="s">
        <v>23</v>
      </c>
      <c r="E664" s="48" t="n">
        <f aca="false" ca="false" dt2D="false" dtr="false" t="normal">F664+G664+H664+I664+J664+K664+L664+M664+N664+O664+P664+Q664</f>
        <v>113744.47000000002</v>
      </c>
      <c r="F664" s="48" t="n">
        <v>7262.4</v>
      </c>
      <c r="G664" s="48" t="n">
        <v>21727.66</v>
      </c>
      <c r="H664" s="48" t="n">
        <v>8179.5</v>
      </c>
      <c r="I664" s="48" t="n">
        <v>8505</v>
      </c>
      <c r="J664" s="48" t="n">
        <v>8588.6</v>
      </c>
      <c r="K664" s="48" t="n">
        <v>7657</v>
      </c>
      <c r="L664" s="48" t="n">
        <v>8852.7</v>
      </c>
      <c r="M664" s="48" t="n">
        <v>5409.6</v>
      </c>
      <c r="N664" s="48" t="n">
        <v>8852.7</v>
      </c>
      <c r="O664" s="49" t="n">
        <v>9569.77</v>
      </c>
      <c r="P664" s="49" t="n">
        <v>9569.77</v>
      </c>
      <c r="Q664" s="49" t="n">
        <v>9569.77</v>
      </c>
    </row>
    <row customHeight="true" ht="15" outlineLevel="0" r="665">
      <c r="A665" s="76" t="s"/>
      <c r="B665" s="71" t="s"/>
      <c r="C665" s="47" t="s">
        <v>13</v>
      </c>
      <c r="D665" s="54" t="n"/>
      <c r="E665" s="48" t="n">
        <f aca="false" ca="false" dt2D="false" dtr="false" t="normal">F665+G665+H665+I665+J665+K665+L665+M665+N665+O665+P665+Q665</f>
        <v>0</v>
      </c>
      <c r="F665" s="48" t="n">
        <v>0</v>
      </c>
      <c r="G665" s="48" t="n">
        <v>0</v>
      </c>
      <c r="H665" s="48" t="n">
        <v>0</v>
      </c>
      <c r="I665" s="48" t="n">
        <v>0</v>
      </c>
      <c r="J665" s="48" t="n">
        <v>0</v>
      </c>
      <c r="K665" s="48" t="n">
        <v>0</v>
      </c>
      <c r="L665" s="48" t="n">
        <v>0</v>
      </c>
      <c r="M665" s="48" t="n">
        <v>0</v>
      </c>
      <c r="N665" s="48" t="n">
        <v>0</v>
      </c>
      <c r="O665" s="49" t="n">
        <v>0</v>
      </c>
      <c r="P665" s="49" t="n">
        <v>0</v>
      </c>
      <c r="Q665" s="49" t="n">
        <v>0</v>
      </c>
    </row>
    <row customHeight="true" ht="30" outlineLevel="0" r="666">
      <c r="A666" s="76" t="s"/>
      <c r="B666" s="71" t="s"/>
      <c r="C666" s="47" t="s">
        <v>14</v>
      </c>
      <c r="D666" s="54" t="n"/>
      <c r="E666" s="48" t="n">
        <f aca="false" ca="false" dt2D="false" dtr="false" t="normal">F666+G666+H666+I666+J666+K666+L666+M666+N666+O666+P666+Q666</f>
        <v>0</v>
      </c>
      <c r="F666" s="48" t="n">
        <v>0</v>
      </c>
      <c r="G666" s="48" t="n">
        <v>0</v>
      </c>
      <c r="H666" s="48" t="n">
        <v>0</v>
      </c>
      <c r="I666" s="48" t="n">
        <v>0</v>
      </c>
      <c r="J666" s="48" t="n">
        <v>0</v>
      </c>
      <c r="K666" s="48" t="n">
        <v>0</v>
      </c>
      <c r="L666" s="48" t="n">
        <v>0</v>
      </c>
      <c r="M666" s="48" t="n">
        <v>0</v>
      </c>
      <c r="N666" s="48" t="n">
        <v>0</v>
      </c>
      <c r="O666" s="49" t="n">
        <v>0</v>
      </c>
      <c r="P666" s="49" t="n">
        <v>0</v>
      </c>
      <c r="Q666" s="49" t="n">
        <v>0</v>
      </c>
    </row>
    <row customHeight="true" ht="20.1499996185303" outlineLevel="0" r="667">
      <c r="A667" s="76" t="s"/>
      <c r="B667" s="71" t="s"/>
      <c r="C667" s="47" t="s">
        <v>17</v>
      </c>
      <c r="D667" s="54" t="n"/>
      <c r="E667" s="48" t="n">
        <f aca="false" ca="false" dt2D="false" dtr="false" t="normal">F667+G667+H667+I667+J667+K667+L667+M667+N667+O667+P667+Q667</f>
        <v>0</v>
      </c>
      <c r="F667" s="48" t="n">
        <v>0</v>
      </c>
      <c r="G667" s="48" t="n">
        <v>0</v>
      </c>
      <c r="H667" s="48" t="n">
        <v>0</v>
      </c>
      <c r="I667" s="48" t="n">
        <v>0</v>
      </c>
      <c r="J667" s="48" t="n">
        <v>0</v>
      </c>
      <c r="K667" s="48" t="n">
        <v>0</v>
      </c>
      <c r="L667" s="48" t="n">
        <v>0</v>
      </c>
      <c r="M667" s="48" t="n">
        <v>0</v>
      </c>
      <c r="N667" s="48" t="n">
        <v>0</v>
      </c>
      <c r="O667" s="49" t="n">
        <v>0</v>
      </c>
      <c r="P667" s="49" t="n">
        <v>0</v>
      </c>
      <c r="Q667" s="49" t="n">
        <v>0</v>
      </c>
    </row>
    <row customHeight="true" ht="30" outlineLevel="0" r="668">
      <c r="A668" s="76" t="s"/>
      <c r="B668" s="71" t="s"/>
      <c r="C668" s="47" t="s">
        <v>18</v>
      </c>
      <c r="D668" s="54" t="n"/>
      <c r="E668" s="48" t="n">
        <f aca="false" ca="false" dt2D="false" dtr="false" t="normal">F668+G668+H668+I668+J668+K668+L668+M668+N668+O668+P668+Q668</f>
        <v>0</v>
      </c>
      <c r="F668" s="48" t="n">
        <v>0</v>
      </c>
      <c r="G668" s="48" t="n">
        <v>0</v>
      </c>
      <c r="H668" s="48" t="n">
        <v>0</v>
      </c>
      <c r="I668" s="48" t="n">
        <v>0</v>
      </c>
      <c r="J668" s="48" t="n">
        <v>0</v>
      </c>
      <c r="K668" s="48" t="n">
        <v>0</v>
      </c>
      <c r="L668" s="48" t="n">
        <v>0</v>
      </c>
      <c r="M668" s="48" t="n">
        <v>0</v>
      </c>
      <c r="N668" s="48" t="n">
        <v>0</v>
      </c>
      <c r="O668" s="49" t="n">
        <v>0</v>
      </c>
      <c r="P668" s="49" t="n">
        <v>0</v>
      </c>
      <c r="Q668" s="49" t="n">
        <v>0</v>
      </c>
    </row>
    <row customHeight="true" ht="30" outlineLevel="0" r="669">
      <c r="A669" s="29" t="s"/>
      <c r="B669" s="75" t="s"/>
      <c r="C669" s="47" t="s">
        <v>24</v>
      </c>
      <c r="D669" s="54" t="n"/>
      <c r="E669" s="48" t="n">
        <f aca="false" ca="false" dt2D="false" dtr="false" t="normal">F669+G669+H669+I669+J669+K669+L669+M669+N669+O669+P669+Q669</f>
        <v>0</v>
      </c>
      <c r="F669" s="48" t="n">
        <v>0</v>
      </c>
      <c r="G669" s="48" t="n">
        <v>0</v>
      </c>
      <c r="H669" s="48" t="n">
        <v>0</v>
      </c>
      <c r="I669" s="48" t="n">
        <v>0</v>
      </c>
      <c r="J669" s="48" t="n">
        <v>0</v>
      </c>
      <c r="K669" s="48" t="n">
        <v>0</v>
      </c>
      <c r="L669" s="48" t="n">
        <v>0</v>
      </c>
      <c r="M669" s="48" t="n">
        <v>0</v>
      </c>
      <c r="N669" s="48" t="n">
        <v>0</v>
      </c>
      <c r="O669" s="49" t="n">
        <v>0</v>
      </c>
      <c r="P669" s="49" t="n">
        <v>0</v>
      </c>
      <c r="Q669" s="49" t="n">
        <v>0</v>
      </c>
    </row>
    <row customHeight="true" ht="15" outlineLevel="0" r="670">
      <c r="A670" s="24" t="s">
        <v>188</v>
      </c>
      <c r="B670" s="68" t="s">
        <v>189</v>
      </c>
      <c r="C670" s="47" t="s">
        <v>10</v>
      </c>
      <c r="D670" s="32" t="n"/>
      <c r="E670" s="48" t="n">
        <f aca="false" ca="false" dt2D="false" dtr="false" t="normal">F670+G670+H670+I670+J670+K670+L670+M670+N670+O670+P670+Q670</f>
        <v>87983.51000000001</v>
      </c>
      <c r="F670" s="48" t="n">
        <f aca="false" ca="false" dt2D="false" dtr="false" t="normal">F671+F672+F673+F674+F675+F677</f>
        <v>0</v>
      </c>
      <c r="G670" s="48" t="n">
        <f aca="false" ca="false" dt2D="false" dtr="false" t="normal">G671+G672+G673+G674+G675+G677</f>
        <v>1647.74</v>
      </c>
      <c r="H670" s="48" t="n">
        <f aca="false" ca="false" dt2D="false" dtr="false" t="normal">H671+H672+H673+H674+H675+H677</f>
        <v>2666.7</v>
      </c>
      <c r="I670" s="48" t="n">
        <f aca="false" ca="false" dt2D="false" dtr="false" t="normal">I671+I672+I673+I674+I675+I677</f>
        <v>2898</v>
      </c>
      <c r="J670" s="48" t="n">
        <f aca="false" ca="false" dt2D="false" dtr="false" t="normal">J671+J672+J673+J674+J675+J677</f>
        <v>4347</v>
      </c>
      <c r="K670" s="48" t="n">
        <f aca="false" ca="false" dt2D="false" dtr="false" t="normal">K671+K672+K673+K674+K675+K677</f>
        <v>5796</v>
      </c>
      <c r="L670" s="48" t="n">
        <f aca="false" ca="false" dt2D="false" dtr="false" t="normal">L671+L672+L673+L674+L675+L677</f>
        <v>28981.3</v>
      </c>
      <c r="M670" s="48" t="n">
        <f aca="false" ca="false" dt2D="false" dtr="false" t="normal">M671+M672+M673+M674+M675+M677</f>
        <v>12873.73</v>
      </c>
      <c r="N670" s="48" t="n">
        <f aca="false" ca="false" dt2D="false" dtr="false" t="normal">N671+N672+N673+N674+N675+N677</f>
        <v>6781.3</v>
      </c>
      <c r="O670" s="49" t="n">
        <f aca="false" ca="false" dt2D="false" dtr="false" t="normal">O671+O672+O673+O674+O675+O677</f>
        <v>7330.58</v>
      </c>
      <c r="P670" s="49" t="n">
        <f aca="false" ca="false" dt2D="false" dtr="false" t="normal">P671+P672+P673+P674+P675+P677</f>
        <v>7330.58</v>
      </c>
      <c r="Q670" s="49" t="n">
        <f aca="false" ca="false" dt2D="false" dtr="false" t="normal">Q671+Q672+Q673+Q674+Q675+Q677</f>
        <v>7330.58</v>
      </c>
    </row>
    <row customHeight="true" ht="15" outlineLevel="0" r="671">
      <c r="A671" s="76" t="s"/>
      <c r="B671" s="71" t="s"/>
      <c r="C671" s="47" t="s">
        <v>11</v>
      </c>
      <c r="D671" s="32" t="n"/>
      <c r="E671" s="48" t="n">
        <f aca="false" ca="false" dt2D="false" dtr="false" t="normal">F671+G671+H671+I671+J671+K671+L671+M671+N671+O671+P671+Q671</f>
        <v>22200</v>
      </c>
      <c r="F671" s="48" t="n">
        <v>0</v>
      </c>
      <c r="G671" s="48" t="n">
        <v>0</v>
      </c>
      <c r="H671" s="48" t="n">
        <v>0</v>
      </c>
      <c r="I671" s="48" t="n">
        <v>0</v>
      </c>
      <c r="J671" s="48" t="n">
        <v>0</v>
      </c>
      <c r="K671" s="48" t="n">
        <v>0</v>
      </c>
      <c r="L671" s="48" t="n">
        <v>22200</v>
      </c>
      <c r="M671" s="48" t="n">
        <v>0</v>
      </c>
      <c r="N671" s="48" t="n">
        <v>0</v>
      </c>
      <c r="O671" s="49" t="n">
        <v>0</v>
      </c>
      <c r="P671" s="49" t="n">
        <v>0</v>
      </c>
      <c r="Q671" s="49" t="n">
        <v>0</v>
      </c>
    </row>
    <row customHeight="true" ht="15" outlineLevel="0" r="672">
      <c r="A672" s="76" t="s"/>
      <c r="B672" s="71" t="s"/>
      <c r="C672" s="47" t="s">
        <v>22</v>
      </c>
      <c r="D672" s="54" t="s">
        <v>23</v>
      </c>
      <c r="E672" s="48" t="n">
        <f aca="false" ca="false" dt2D="false" dtr="false" t="normal">F672+G672+H672+I672+J672+K672+L672+M672+N672+O672+P672+Q672</f>
        <v>65783.51000000001</v>
      </c>
      <c r="F672" s="48" t="n">
        <v>0</v>
      </c>
      <c r="G672" s="48" t="n">
        <v>1647.74</v>
      </c>
      <c r="H672" s="48" t="n">
        <v>2666.7</v>
      </c>
      <c r="I672" s="48" t="n">
        <v>2898</v>
      </c>
      <c r="J672" s="48" t="n">
        <v>4347</v>
      </c>
      <c r="K672" s="48" t="n">
        <v>5796</v>
      </c>
      <c r="L672" s="48" t="n">
        <v>6781.3</v>
      </c>
      <c r="M672" s="48" t="n">
        <v>12873.73</v>
      </c>
      <c r="N672" s="48" t="n">
        <v>6781.3</v>
      </c>
      <c r="O672" s="49" t="n">
        <v>7330.58</v>
      </c>
      <c r="P672" s="49" t="n">
        <v>7330.58</v>
      </c>
      <c r="Q672" s="49" t="n">
        <v>7330.58</v>
      </c>
    </row>
    <row customHeight="true" ht="15" outlineLevel="0" r="673">
      <c r="A673" s="76" t="s"/>
      <c r="B673" s="71" t="s"/>
      <c r="C673" s="47" t="s">
        <v>13</v>
      </c>
      <c r="D673" s="54" t="n"/>
      <c r="E673" s="48" t="n">
        <f aca="false" ca="false" dt2D="false" dtr="false" t="normal">F673+G673+H673+I673+J673+K673+L673+M673+N673+O673+P673+Q673</f>
        <v>0</v>
      </c>
      <c r="F673" s="48" t="n">
        <v>0</v>
      </c>
      <c r="G673" s="48" t="n">
        <v>0</v>
      </c>
      <c r="H673" s="48" t="n">
        <v>0</v>
      </c>
      <c r="I673" s="48" t="n">
        <v>0</v>
      </c>
      <c r="J673" s="48" t="n">
        <v>0</v>
      </c>
      <c r="K673" s="48" t="n">
        <v>0</v>
      </c>
      <c r="L673" s="48" t="n">
        <v>0</v>
      </c>
      <c r="M673" s="48" t="n">
        <v>0</v>
      </c>
      <c r="N673" s="48" t="n">
        <v>0</v>
      </c>
      <c r="O673" s="49" t="n">
        <v>0</v>
      </c>
      <c r="P673" s="49" t="n">
        <v>0</v>
      </c>
      <c r="Q673" s="49" t="n">
        <v>0</v>
      </c>
    </row>
    <row customHeight="true" ht="30" outlineLevel="0" r="674">
      <c r="A674" s="76" t="s"/>
      <c r="B674" s="71" t="s"/>
      <c r="C674" s="47" t="s">
        <v>14</v>
      </c>
      <c r="D674" s="54" t="n"/>
      <c r="E674" s="48" t="n">
        <f aca="false" ca="false" dt2D="false" dtr="false" t="normal">F674+G674+H674+I674+J674+K674+L674+M674+N674+O674+P674+Q674</f>
        <v>0</v>
      </c>
      <c r="F674" s="48" t="n">
        <v>0</v>
      </c>
      <c r="G674" s="48" t="n">
        <v>0</v>
      </c>
      <c r="H674" s="48" t="n">
        <v>0</v>
      </c>
      <c r="I674" s="48" t="n">
        <v>0</v>
      </c>
      <c r="J674" s="48" t="n">
        <v>0</v>
      </c>
      <c r="K674" s="48" t="n">
        <v>0</v>
      </c>
      <c r="L674" s="48" t="n">
        <v>0</v>
      </c>
      <c r="M674" s="48" t="n">
        <v>0</v>
      </c>
      <c r="N674" s="48" t="n">
        <v>0</v>
      </c>
      <c r="O674" s="49" t="n">
        <v>0</v>
      </c>
      <c r="P674" s="49" t="n">
        <v>0</v>
      </c>
      <c r="Q674" s="49" t="n">
        <v>0</v>
      </c>
    </row>
    <row customHeight="true" ht="15" outlineLevel="0" r="675">
      <c r="A675" s="76" t="s"/>
      <c r="B675" s="71" t="s"/>
      <c r="C675" s="47" t="s">
        <v>17</v>
      </c>
      <c r="D675" s="54" t="n"/>
      <c r="E675" s="48" t="n">
        <f aca="false" ca="false" dt2D="false" dtr="false" t="normal">F675+G675+H675+I675+J675+K675+L675+M675+N675+O675+P675+Q675</f>
        <v>0</v>
      </c>
      <c r="F675" s="48" t="n">
        <v>0</v>
      </c>
      <c r="G675" s="48" t="n">
        <v>0</v>
      </c>
      <c r="H675" s="48" t="n">
        <v>0</v>
      </c>
      <c r="I675" s="48" t="n">
        <v>0</v>
      </c>
      <c r="J675" s="48" t="n">
        <v>0</v>
      </c>
      <c r="K675" s="48" t="n">
        <v>0</v>
      </c>
      <c r="L675" s="48" t="n">
        <v>0</v>
      </c>
      <c r="M675" s="48" t="n">
        <v>0</v>
      </c>
      <c r="N675" s="48" t="n">
        <v>0</v>
      </c>
      <c r="O675" s="49" t="n">
        <v>0</v>
      </c>
      <c r="P675" s="49" t="n">
        <v>0</v>
      </c>
      <c r="Q675" s="49" t="n">
        <v>0</v>
      </c>
    </row>
    <row customHeight="true" ht="30" outlineLevel="0" r="676">
      <c r="A676" s="76" t="s"/>
      <c r="B676" s="71" t="s"/>
      <c r="C676" s="47" t="s">
        <v>18</v>
      </c>
      <c r="D676" s="54" t="n"/>
      <c r="E676" s="48" t="n">
        <f aca="false" ca="false" dt2D="false" dtr="false" t="normal">F676+G676+H676+I676+J676+K676+L676+M676+N676+O676+P676+Q676</f>
        <v>0</v>
      </c>
      <c r="F676" s="48" t="n">
        <v>0</v>
      </c>
      <c r="G676" s="48" t="n">
        <v>0</v>
      </c>
      <c r="H676" s="48" t="n">
        <v>0</v>
      </c>
      <c r="I676" s="48" t="n">
        <v>0</v>
      </c>
      <c r="J676" s="48" t="n">
        <v>0</v>
      </c>
      <c r="K676" s="48" t="n">
        <v>0</v>
      </c>
      <c r="L676" s="48" t="n">
        <v>0</v>
      </c>
      <c r="M676" s="48" t="n">
        <v>0</v>
      </c>
      <c r="N676" s="48" t="n">
        <v>0</v>
      </c>
      <c r="O676" s="49" t="n">
        <v>0</v>
      </c>
      <c r="P676" s="49" t="n">
        <v>0</v>
      </c>
      <c r="Q676" s="49" t="n">
        <v>0</v>
      </c>
    </row>
    <row customHeight="true" ht="30" outlineLevel="0" r="677">
      <c r="A677" s="29" t="s"/>
      <c r="B677" s="75" t="s"/>
      <c r="C677" s="47" t="s">
        <v>24</v>
      </c>
      <c r="D677" s="54" t="n"/>
      <c r="E677" s="48" t="n">
        <f aca="false" ca="false" dt2D="false" dtr="false" t="normal">F677+G677+H677+I677+J677+K677+L677+M677+N677+O677+P677+Q677</f>
        <v>0</v>
      </c>
      <c r="F677" s="48" t="n">
        <v>0</v>
      </c>
      <c r="G677" s="48" t="n">
        <v>0</v>
      </c>
      <c r="H677" s="48" t="n">
        <v>0</v>
      </c>
      <c r="I677" s="48" t="n">
        <v>0</v>
      </c>
      <c r="J677" s="48" t="n">
        <v>0</v>
      </c>
      <c r="K677" s="48" t="n">
        <v>0</v>
      </c>
      <c r="L677" s="48" t="n">
        <v>0</v>
      </c>
      <c r="M677" s="48" t="n">
        <v>0</v>
      </c>
      <c r="N677" s="48" t="n">
        <v>0</v>
      </c>
      <c r="O677" s="49" t="n">
        <v>0</v>
      </c>
      <c r="P677" s="49" t="n">
        <v>0</v>
      </c>
      <c r="Q677" s="49" t="n">
        <v>0</v>
      </c>
    </row>
    <row customHeight="true" ht="20.1499996185303" outlineLevel="0" r="678">
      <c r="A678" s="24" t="s">
        <v>190</v>
      </c>
      <c r="B678" s="68" t="s">
        <v>191</v>
      </c>
      <c r="C678" s="47" t="s">
        <v>10</v>
      </c>
      <c r="D678" s="54" t="n"/>
      <c r="E678" s="48" t="n">
        <f aca="false" ca="false" dt2D="false" dtr="false" t="normal">F678+G678+H678+I678+J678+K678+L678+M678+N678+O678+P678+Q678</f>
        <v>16432.193</v>
      </c>
      <c r="F678" s="48" t="n">
        <f aca="false" ca="false" dt2D="false" dtr="false" t="normal">F679+F680+F681+F682+F683+F685</f>
        <v>0</v>
      </c>
      <c r="G678" s="48" t="n">
        <f aca="false" ca="false" dt2D="false" dtr="false" t="normal">G679+G680+G681+G682+G683+G685</f>
        <v>0</v>
      </c>
      <c r="H678" s="48" t="n">
        <f aca="false" ca="false" dt2D="false" dtr="false" t="normal">H679+H680+H681+H682+H683+H685</f>
        <v>0</v>
      </c>
      <c r="I678" s="48" t="n">
        <f aca="false" ca="false" dt2D="false" dtr="false" t="normal">I679+I680+I681+I682+I683+I685</f>
        <v>0</v>
      </c>
      <c r="J678" s="48" t="n">
        <f aca="false" ca="false" dt2D="false" dtr="false" t="normal">J679+J680+J681+J682+J683+J685</f>
        <v>0</v>
      </c>
      <c r="K678" s="48" t="n">
        <f aca="false" ca="false" dt2D="false" dtr="false" t="normal">K679+K680+K681+K682+K683+K685</f>
        <v>0</v>
      </c>
      <c r="L678" s="48" t="n">
        <f aca="false" ca="false" dt2D="false" dtr="false" t="normal">L679+L680+L681+L682+L683+L685</f>
        <v>0</v>
      </c>
      <c r="M678" s="48" t="n">
        <f aca="false" ca="false" dt2D="false" dtr="false" t="normal">M679+M680+M681+M682+M683+M685</f>
        <v>0</v>
      </c>
      <c r="N678" s="48" t="n">
        <f aca="false" ca="false" dt2D="false" dtr="false" t="normal">N679+N680+N681+N682+N683+N685</f>
        <v>6745.943</v>
      </c>
      <c r="O678" s="49" t="n">
        <f aca="false" ca="false" dt2D="false" dtr="false" t="normal">O679+O680+O681+O682+O683+O685</f>
        <v>9686.25</v>
      </c>
      <c r="P678" s="49" t="n">
        <f aca="false" ca="false" dt2D="false" dtr="false" t="normal">P679+P680+P681+P682+P683+P685</f>
        <v>0</v>
      </c>
      <c r="Q678" s="49" t="n">
        <f aca="false" ca="false" dt2D="false" dtr="false" t="normal">Q679+Q680+Q681+Q682+Q683+Q685</f>
        <v>0</v>
      </c>
    </row>
    <row customHeight="true" ht="20.1499996185303" outlineLevel="0" r="679">
      <c r="A679" s="76" t="s"/>
      <c r="B679" s="71" t="s"/>
      <c r="C679" s="47" t="s">
        <v>11</v>
      </c>
      <c r="D679" s="54" t="n"/>
      <c r="E679" s="48" t="n">
        <f aca="false" ca="false" dt2D="false" dtr="false" t="normal">F679+G679+H679+I679+J679+K679+L679+M679+N679+O679+P679+Q679</f>
        <v>0</v>
      </c>
      <c r="F679" s="48" t="n">
        <v>0</v>
      </c>
      <c r="G679" s="48" t="n">
        <v>0</v>
      </c>
      <c r="H679" s="48" t="n">
        <v>0</v>
      </c>
      <c r="I679" s="48" t="n">
        <v>0</v>
      </c>
      <c r="J679" s="48" t="n">
        <v>0</v>
      </c>
      <c r="K679" s="48" t="n">
        <v>0</v>
      </c>
      <c r="L679" s="48" t="n">
        <v>0</v>
      </c>
      <c r="M679" s="48" t="n">
        <v>0</v>
      </c>
      <c r="N679" s="48" t="n">
        <v>0</v>
      </c>
      <c r="O679" s="49" t="n">
        <v>0</v>
      </c>
      <c r="P679" s="49" t="n">
        <v>0</v>
      </c>
      <c r="Q679" s="49" t="n">
        <v>0</v>
      </c>
    </row>
    <row customHeight="true" ht="20.1499996185303" outlineLevel="0" r="680">
      <c r="A680" s="76" t="s"/>
      <c r="B680" s="71" t="s"/>
      <c r="C680" s="47" t="s">
        <v>22</v>
      </c>
      <c r="D680" s="54" t="s">
        <v>23</v>
      </c>
      <c r="E680" s="48" t="n">
        <f aca="false" ca="false" dt2D="false" dtr="false" t="normal">F680+G680+H680+I680+J680+K680+L680+M680+N680+O680+P680+Q680</f>
        <v>16432.193</v>
      </c>
      <c r="F680" s="48" t="n">
        <v>0</v>
      </c>
      <c r="G680" s="48" t="n">
        <v>0</v>
      </c>
      <c r="H680" s="48" t="n">
        <v>0</v>
      </c>
      <c r="I680" s="48" t="n">
        <v>0</v>
      </c>
      <c r="J680" s="48" t="n">
        <v>0</v>
      </c>
      <c r="K680" s="48" t="n">
        <v>0</v>
      </c>
      <c r="L680" s="48" t="n">
        <v>0</v>
      </c>
      <c r="M680" s="48" t="n">
        <v>0</v>
      </c>
      <c r="N680" s="48" t="n">
        <v>6745.943</v>
      </c>
      <c r="O680" s="49" t="n">
        <v>9686.25</v>
      </c>
      <c r="P680" s="49" t="n">
        <v>0</v>
      </c>
      <c r="Q680" s="49" t="n">
        <v>0</v>
      </c>
    </row>
    <row customHeight="true" ht="19.5" outlineLevel="0" r="681">
      <c r="A681" s="76" t="s"/>
      <c r="B681" s="71" t="s"/>
      <c r="C681" s="47" t="s">
        <v>13</v>
      </c>
      <c r="D681" s="54" t="n"/>
      <c r="E681" s="48" t="n">
        <f aca="false" ca="false" dt2D="false" dtr="false" t="normal">F681+G681+H681+I681+J681+K681+L681+M681+N681+O681+P681+Q681</f>
        <v>0</v>
      </c>
      <c r="F681" s="48" t="n">
        <v>0</v>
      </c>
      <c r="G681" s="48" t="n">
        <v>0</v>
      </c>
      <c r="H681" s="48" t="n">
        <v>0</v>
      </c>
      <c r="I681" s="48" t="n">
        <v>0</v>
      </c>
      <c r="J681" s="48" t="n">
        <v>0</v>
      </c>
      <c r="K681" s="48" t="n">
        <v>0</v>
      </c>
      <c r="L681" s="48" t="n">
        <v>0</v>
      </c>
      <c r="M681" s="48" t="n">
        <v>0</v>
      </c>
      <c r="N681" s="48" t="n">
        <v>0</v>
      </c>
      <c r="O681" s="49" t="n">
        <v>0</v>
      </c>
      <c r="P681" s="49" t="n">
        <v>0</v>
      </c>
      <c r="Q681" s="49" t="n">
        <v>0</v>
      </c>
    </row>
    <row customHeight="true" ht="28.5" outlineLevel="0" r="682">
      <c r="A682" s="76" t="s"/>
      <c r="B682" s="71" t="s"/>
      <c r="C682" s="47" t="s">
        <v>14</v>
      </c>
      <c r="D682" s="54" t="n"/>
      <c r="E682" s="48" t="n">
        <f aca="false" ca="false" dt2D="false" dtr="false" t="normal">F682+G682+H682+I682+J682+K682+L682+M682+N682+O682+P682+Q682</f>
        <v>0</v>
      </c>
      <c r="F682" s="48" t="n">
        <v>0</v>
      </c>
      <c r="G682" s="48" t="n">
        <v>0</v>
      </c>
      <c r="H682" s="48" t="n">
        <v>0</v>
      </c>
      <c r="I682" s="48" t="n">
        <v>0</v>
      </c>
      <c r="J682" s="48" t="n">
        <v>0</v>
      </c>
      <c r="K682" s="48" t="n">
        <v>0</v>
      </c>
      <c r="L682" s="48" t="n">
        <v>0</v>
      </c>
      <c r="M682" s="48" t="n">
        <v>0</v>
      </c>
      <c r="N682" s="48" t="n">
        <v>0</v>
      </c>
      <c r="O682" s="49" t="n">
        <v>0</v>
      </c>
      <c r="P682" s="49" t="n">
        <v>0</v>
      </c>
      <c r="Q682" s="49" t="n">
        <v>0</v>
      </c>
    </row>
    <row customHeight="true" ht="16.5" outlineLevel="0" r="683">
      <c r="A683" s="76" t="s"/>
      <c r="B683" s="71" t="s"/>
      <c r="C683" s="47" t="s">
        <v>17</v>
      </c>
      <c r="D683" s="54" t="n"/>
      <c r="E683" s="48" t="n">
        <f aca="false" ca="false" dt2D="false" dtr="false" t="normal">F683+G683+H683+I683+J683+K683+L683+M683+N683+O683+P683+Q683</f>
        <v>0</v>
      </c>
      <c r="F683" s="48" t="n">
        <v>0</v>
      </c>
      <c r="G683" s="48" t="n">
        <v>0</v>
      </c>
      <c r="H683" s="48" t="n">
        <v>0</v>
      </c>
      <c r="I683" s="48" t="n">
        <v>0</v>
      </c>
      <c r="J683" s="48" t="n">
        <v>0</v>
      </c>
      <c r="K683" s="48" t="n">
        <v>0</v>
      </c>
      <c r="L683" s="48" t="n">
        <v>0</v>
      </c>
      <c r="M683" s="48" t="n">
        <v>0</v>
      </c>
      <c r="N683" s="48" t="n">
        <v>0</v>
      </c>
      <c r="O683" s="49" t="n">
        <v>0</v>
      </c>
      <c r="P683" s="49" t="n">
        <v>0</v>
      </c>
      <c r="Q683" s="49" t="n">
        <v>0</v>
      </c>
    </row>
    <row customHeight="true" ht="28.5" outlineLevel="0" r="684">
      <c r="A684" s="76" t="s"/>
      <c r="B684" s="71" t="s"/>
      <c r="C684" s="47" t="s">
        <v>18</v>
      </c>
      <c r="D684" s="54" t="n"/>
      <c r="E684" s="48" t="n">
        <f aca="false" ca="false" dt2D="false" dtr="false" t="normal">F684+G684+H684+I684+J684+K684+L684+M684+N684+O684+P684+Q684</f>
        <v>0</v>
      </c>
      <c r="F684" s="48" t="n">
        <v>0</v>
      </c>
      <c r="G684" s="48" t="n">
        <v>0</v>
      </c>
      <c r="H684" s="48" t="n">
        <v>0</v>
      </c>
      <c r="I684" s="48" t="n">
        <v>0</v>
      </c>
      <c r="J684" s="48" t="n">
        <v>0</v>
      </c>
      <c r="K684" s="48" t="n">
        <v>0</v>
      </c>
      <c r="L684" s="48" t="n">
        <v>0</v>
      </c>
      <c r="M684" s="48" t="n">
        <v>0</v>
      </c>
      <c r="N684" s="48" t="n">
        <v>0</v>
      </c>
      <c r="O684" s="49" t="n">
        <v>0</v>
      </c>
      <c r="P684" s="49" t="n">
        <v>0</v>
      </c>
      <c r="Q684" s="49" t="n">
        <v>0</v>
      </c>
    </row>
    <row customHeight="true" ht="29.1499996185303" outlineLevel="0" r="685">
      <c r="A685" s="29" t="s"/>
      <c r="B685" s="75" t="s"/>
      <c r="C685" s="47" t="s">
        <v>24</v>
      </c>
      <c r="D685" s="54" t="n"/>
      <c r="E685" s="48" t="n">
        <f aca="false" ca="false" dt2D="false" dtr="false" t="normal">F685+G685+H685+I685+J685+K685+L685+M685+N685+O685+P685+Q685</f>
        <v>0</v>
      </c>
      <c r="F685" s="48" t="n">
        <v>0</v>
      </c>
      <c r="G685" s="48" t="n">
        <v>0</v>
      </c>
      <c r="H685" s="48" t="n">
        <v>0</v>
      </c>
      <c r="I685" s="48" t="n">
        <v>0</v>
      </c>
      <c r="J685" s="48" t="n">
        <v>0</v>
      </c>
      <c r="K685" s="48" t="n">
        <v>0</v>
      </c>
      <c r="L685" s="48" t="n">
        <v>0</v>
      </c>
      <c r="M685" s="48" t="n">
        <v>0</v>
      </c>
      <c r="N685" s="48" t="n">
        <v>0</v>
      </c>
      <c r="O685" s="49" t="n">
        <v>0</v>
      </c>
      <c r="P685" s="49" t="n">
        <v>0</v>
      </c>
      <c r="Q685" s="49" t="n">
        <v>0</v>
      </c>
    </row>
    <row customHeight="true" ht="20.5" outlineLevel="0" r="686">
      <c r="A686" s="102" t="s">
        <v>192</v>
      </c>
      <c r="B686" s="68" t="s">
        <v>193</v>
      </c>
      <c r="C686" s="47" t="s">
        <v>10</v>
      </c>
      <c r="D686" s="54" t="n"/>
      <c r="E686" s="48" t="n">
        <f aca="false" ca="false" dt2D="false" dtr="false" t="normal">F686+G686+H686+I686+J686+K686+L686+M686+N686+O686+P686+Q686</f>
        <v>92010.6</v>
      </c>
      <c r="F686" s="48" t="n">
        <v>0</v>
      </c>
      <c r="G686" s="48" t="n">
        <v>0</v>
      </c>
      <c r="H686" s="48" t="n">
        <v>0</v>
      </c>
      <c r="I686" s="48" t="n">
        <v>0</v>
      </c>
      <c r="J686" s="48" t="n">
        <v>0</v>
      </c>
      <c r="K686" s="48" t="n">
        <v>0</v>
      </c>
      <c r="L686" s="48" t="n">
        <v>0</v>
      </c>
      <c r="M686" s="48" t="n">
        <v>0</v>
      </c>
      <c r="N686" s="48" t="n">
        <f aca="false" ca="false" dt2D="false" dtr="false" t="normal">N687+N688</f>
        <v>92010.6</v>
      </c>
      <c r="O686" s="49" t="n">
        <v>0</v>
      </c>
      <c r="P686" s="49" t="n">
        <v>0</v>
      </c>
      <c r="Q686" s="49" t="n">
        <v>0</v>
      </c>
    </row>
    <row customHeight="true" ht="20.5" outlineLevel="0" r="687">
      <c r="A687" s="103" t="s"/>
      <c r="B687" s="71" t="s"/>
      <c r="C687" s="47" t="s">
        <v>11</v>
      </c>
      <c r="D687" s="54" t="s">
        <v>23</v>
      </c>
      <c r="E687" s="48" t="n">
        <f aca="false" ca="false" dt2D="false" dtr="false" t="normal">F687+G687+H687+I687+J687+K687+L687+M687+N687+O687+P687+Q687</f>
        <v>87410.1</v>
      </c>
      <c r="F687" s="48" t="n">
        <v>0</v>
      </c>
      <c r="G687" s="48" t="n">
        <v>0</v>
      </c>
      <c r="H687" s="48" t="n">
        <v>0</v>
      </c>
      <c r="I687" s="48" t="n">
        <v>0</v>
      </c>
      <c r="J687" s="48" t="n">
        <v>0</v>
      </c>
      <c r="K687" s="48" t="n">
        <v>0</v>
      </c>
      <c r="L687" s="48" t="n">
        <v>0</v>
      </c>
      <c r="M687" s="48" t="n">
        <v>0</v>
      </c>
      <c r="N687" s="48" t="n">
        <v>87410.1</v>
      </c>
      <c r="O687" s="49" t="n">
        <v>0</v>
      </c>
      <c r="P687" s="49" t="n">
        <v>0</v>
      </c>
      <c r="Q687" s="49" t="n">
        <v>0</v>
      </c>
    </row>
    <row customHeight="true" ht="20.5" outlineLevel="0" r="688">
      <c r="A688" s="103" t="s"/>
      <c r="B688" s="71" t="s"/>
      <c r="C688" s="47" t="s">
        <v>22</v>
      </c>
      <c r="D688" s="54" t="s">
        <v>23</v>
      </c>
      <c r="E688" s="48" t="n">
        <f aca="false" ca="false" dt2D="false" dtr="false" t="normal">F688+G688+H688+I688+J688+K688+L688+M688+N688+O688+P688+Q688</f>
        <v>4600.5</v>
      </c>
      <c r="F688" s="48" t="n">
        <v>0</v>
      </c>
      <c r="G688" s="48" t="n">
        <v>0</v>
      </c>
      <c r="H688" s="48" t="n">
        <v>0</v>
      </c>
      <c r="I688" s="48" t="n">
        <v>0</v>
      </c>
      <c r="J688" s="48" t="n">
        <v>0</v>
      </c>
      <c r="K688" s="48" t="n">
        <v>0</v>
      </c>
      <c r="L688" s="48" t="n">
        <v>0</v>
      </c>
      <c r="M688" s="48" t="n">
        <v>0</v>
      </c>
      <c r="N688" s="48" t="n">
        <v>4600.5</v>
      </c>
      <c r="O688" s="49" t="n">
        <v>0</v>
      </c>
      <c r="P688" s="49" t="n">
        <v>0</v>
      </c>
      <c r="Q688" s="49" t="n">
        <v>0</v>
      </c>
    </row>
    <row customHeight="true" ht="21.6499996185303" outlineLevel="0" r="689">
      <c r="A689" s="103" t="s"/>
      <c r="B689" s="71" t="s"/>
      <c r="C689" s="47" t="s">
        <v>13</v>
      </c>
      <c r="D689" s="54" t="n"/>
      <c r="E689" s="48" t="n">
        <f aca="false" ca="false" dt2D="false" dtr="false" t="normal">F689+G689+H689+I689+J689+K689+L689+M689+N689+O689+P689+Q689</f>
        <v>0</v>
      </c>
      <c r="F689" s="48" t="n">
        <v>0</v>
      </c>
      <c r="G689" s="48" t="n">
        <v>0</v>
      </c>
      <c r="H689" s="48" t="n">
        <v>0</v>
      </c>
      <c r="I689" s="48" t="n">
        <v>0</v>
      </c>
      <c r="J689" s="48" t="n">
        <v>0</v>
      </c>
      <c r="K689" s="48" t="n">
        <v>0</v>
      </c>
      <c r="L689" s="48" t="n">
        <v>0</v>
      </c>
      <c r="M689" s="48" t="n">
        <v>0</v>
      </c>
      <c r="N689" s="48" t="n">
        <v>0</v>
      </c>
      <c r="O689" s="49" t="n">
        <v>0</v>
      </c>
      <c r="P689" s="49" t="n">
        <v>0</v>
      </c>
      <c r="Q689" s="49" t="n">
        <v>0</v>
      </c>
    </row>
    <row customHeight="true" ht="29.1499996185303" outlineLevel="0" r="690">
      <c r="A690" s="103" t="s"/>
      <c r="B690" s="71" t="s"/>
      <c r="C690" s="47" t="s">
        <v>14</v>
      </c>
      <c r="D690" s="54" t="n"/>
      <c r="E690" s="48" t="n">
        <f aca="false" ca="false" dt2D="false" dtr="false" t="normal">F690+G690+H690+I690+J690+K690+L690+M690+N690+O690+P690+Q690</f>
        <v>0</v>
      </c>
      <c r="F690" s="48" t="n">
        <v>0</v>
      </c>
      <c r="G690" s="48" t="n">
        <v>0</v>
      </c>
      <c r="H690" s="48" t="n">
        <v>0</v>
      </c>
      <c r="I690" s="48" t="n">
        <v>0</v>
      </c>
      <c r="J690" s="48" t="n">
        <v>0</v>
      </c>
      <c r="K690" s="48" t="n">
        <v>0</v>
      </c>
      <c r="L690" s="48" t="n">
        <v>0</v>
      </c>
      <c r="M690" s="48" t="n">
        <v>0</v>
      </c>
      <c r="N690" s="48" t="n">
        <v>0</v>
      </c>
      <c r="O690" s="49" t="n">
        <v>0</v>
      </c>
      <c r="P690" s="49" t="n">
        <v>0</v>
      </c>
      <c r="Q690" s="49" t="n">
        <v>0</v>
      </c>
    </row>
    <row customHeight="true" ht="20.5" outlineLevel="0" r="691">
      <c r="A691" s="103" t="s"/>
      <c r="B691" s="71" t="s"/>
      <c r="C691" s="47" t="s">
        <v>17</v>
      </c>
      <c r="D691" s="54" t="n"/>
      <c r="E691" s="48" t="n">
        <f aca="false" ca="false" dt2D="false" dtr="false" t="normal">F691+G691+H691+I691+J691+K691+L691+M691+N691+O691+P691+Q691</f>
        <v>0</v>
      </c>
      <c r="F691" s="48" t="n">
        <v>0</v>
      </c>
      <c r="G691" s="48" t="n">
        <v>0</v>
      </c>
      <c r="H691" s="48" t="n">
        <v>0</v>
      </c>
      <c r="I691" s="48" t="n">
        <v>0</v>
      </c>
      <c r="J691" s="48" t="n">
        <v>0</v>
      </c>
      <c r="K691" s="48" t="n">
        <v>0</v>
      </c>
      <c r="L691" s="48" t="n">
        <v>0</v>
      </c>
      <c r="M691" s="48" t="n">
        <v>0</v>
      </c>
      <c r="N691" s="48" t="n">
        <v>0</v>
      </c>
      <c r="O691" s="49" t="n">
        <v>0</v>
      </c>
      <c r="P691" s="49" t="n">
        <v>0</v>
      </c>
      <c r="Q691" s="49" t="n">
        <v>0</v>
      </c>
    </row>
    <row customHeight="true" ht="29.1499996185303" outlineLevel="0" r="692">
      <c r="A692" s="103" t="s"/>
      <c r="B692" s="71" t="s"/>
      <c r="C692" s="47" t="s">
        <v>18</v>
      </c>
      <c r="D692" s="54" t="n"/>
      <c r="E692" s="48" t="n">
        <f aca="false" ca="false" dt2D="false" dtr="false" t="normal">F692+G692+H692+I692+J692+K692+L692+M692+N692+O692+P692+Q692</f>
        <v>0</v>
      </c>
      <c r="F692" s="48" t="n">
        <v>0</v>
      </c>
      <c r="G692" s="48" t="n">
        <v>0</v>
      </c>
      <c r="H692" s="48" t="n">
        <v>0</v>
      </c>
      <c r="I692" s="48" t="n">
        <v>0</v>
      </c>
      <c r="J692" s="48" t="n">
        <v>0</v>
      </c>
      <c r="K692" s="48" t="n">
        <v>0</v>
      </c>
      <c r="L692" s="48" t="n">
        <v>0</v>
      </c>
      <c r="M692" s="48" t="n">
        <v>0</v>
      </c>
      <c r="N692" s="48" t="n">
        <v>0</v>
      </c>
      <c r="O692" s="49" t="n">
        <v>0</v>
      </c>
      <c r="P692" s="49" t="n">
        <v>0</v>
      </c>
      <c r="Q692" s="49" t="n">
        <v>0</v>
      </c>
    </row>
    <row customHeight="true" ht="29.1499996185303" outlineLevel="0" r="693">
      <c r="A693" s="104" t="s"/>
      <c r="B693" s="75" t="s"/>
      <c r="C693" s="47" t="s">
        <v>24</v>
      </c>
      <c r="D693" s="54" t="n"/>
      <c r="E693" s="48" t="n">
        <f aca="false" ca="false" dt2D="false" dtr="false" t="normal">F693+G693+H693+I693+J693+K693+L693+M693+N693+O693+P693+Q693</f>
        <v>0</v>
      </c>
      <c r="F693" s="48" t="n">
        <v>0</v>
      </c>
      <c r="G693" s="48" t="n">
        <v>0</v>
      </c>
      <c r="H693" s="48" t="n">
        <v>0</v>
      </c>
      <c r="I693" s="48" t="n">
        <v>0</v>
      </c>
      <c r="J693" s="48" t="n">
        <v>0</v>
      </c>
      <c r="K693" s="48" t="n">
        <v>0</v>
      </c>
      <c r="L693" s="48" t="n">
        <v>0</v>
      </c>
      <c r="M693" s="48" t="n">
        <v>0</v>
      </c>
      <c r="N693" s="48" t="n">
        <v>0</v>
      </c>
      <c r="O693" s="49" t="n">
        <v>0</v>
      </c>
      <c r="P693" s="49" t="n">
        <v>0</v>
      </c>
      <c r="Q693" s="49" t="n">
        <v>0</v>
      </c>
    </row>
    <row ht="15" outlineLevel="0" r="694">
      <c r="A694" s="67" t="s">
        <v>194</v>
      </c>
      <c r="B694" s="47" t="s">
        <v>195</v>
      </c>
      <c r="C694" s="47" t="s">
        <v>10</v>
      </c>
      <c r="D694" s="32" t="n"/>
      <c r="E694" s="48" t="n">
        <f aca="false" ca="false" dt2D="false" dtr="false" t="normal">F694+G694+H694+I694+J694+K694+L694+M694+N694+O694+P694+Q694</f>
        <v>1918693.3645799998</v>
      </c>
      <c r="F694" s="48" t="n">
        <f aca="false" ca="false" dt2D="false" dtr="false" t="normal">F702+F734</f>
        <v>94257.31996</v>
      </c>
      <c r="G694" s="48" t="n">
        <f aca="false" ca="false" dt2D="false" dtr="false" t="normal">G702+G734</f>
        <v>106158.96099</v>
      </c>
      <c r="H694" s="48" t="n">
        <f aca="false" ca="false" dt2D="false" dtr="false" t="normal">H702+H734</f>
        <v>111760.01777</v>
      </c>
      <c r="I694" s="48" t="n">
        <f aca="false" ca="false" dt2D="false" dtr="false" t="normal">I702+I734</f>
        <v>121315.13</v>
      </c>
      <c r="J694" s="48" t="n">
        <f aca="false" ca="false" dt2D="false" dtr="false" t="normal">J702+J734</f>
        <v>153212.7897</v>
      </c>
      <c r="K694" s="48" t="n">
        <f aca="false" ca="false" dt2D="false" dtr="false" t="normal">K695+K696+K697+K698+K699+K700+K701</f>
        <v>160521.26</v>
      </c>
      <c r="L694" s="48" t="n">
        <f aca="false" ca="false" dt2D="false" dtr="false" t="normal">L695+L696+L697+L698+L699+L700+L701</f>
        <v>182528.40253999998</v>
      </c>
      <c r="M694" s="48" t="n">
        <f aca="false" ca="false" dt2D="false" dtr="false" t="normal">M695+M696+M697+M698+M699+M700+M701</f>
        <v>184023.11044999998</v>
      </c>
      <c r="N694" s="48" t="n">
        <f aca="false" ca="false" dt2D="false" dtr="false" t="normal">N695+N696+N697+N698+N699+N700+N701</f>
        <v>179901.6518</v>
      </c>
      <c r="O694" s="49" t="n">
        <f aca="false" ca="false" dt2D="false" dtr="false" t="normal">O695+O696+O697+O698+O699+O700+O701</f>
        <v>207274.47594</v>
      </c>
      <c r="P694" s="49" t="n">
        <f aca="false" ca="false" dt2D="false" dtr="false" t="normal">P695+P696+P697+P698+P699+P700+P701</f>
        <v>207704.89848</v>
      </c>
      <c r="Q694" s="49" t="n">
        <f aca="false" ca="false" dt2D="false" dtr="false" t="normal">Q695+Q696+Q697+Q698+Q699+Q700+Q701</f>
        <v>210035.34695</v>
      </c>
    </row>
    <row ht="15" outlineLevel="0" r="695">
      <c r="A695" s="70" t="s"/>
      <c r="B695" s="53" t="s"/>
      <c r="C695" s="47" t="s">
        <v>11</v>
      </c>
      <c r="D695" s="32" t="n">
        <v>814</v>
      </c>
      <c r="E695" s="48" t="n">
        <f aca="false" ca="false" dt2D="false" dtr="false" t="normal">F695+G695+H695+I695+J695+K695+L695+M695+N695+O695+P695+Q695</f>
        <v>97209.44212000002</v>
      </c>
      <c r="F695" s="48" t="n">
        <f aca="false" ca="false" dt2D="false" dtr="false" t="normal">F703+F735</f>
        <v>0</v>
      </c>
      <c r="G695" s="48" t="n">
        <f aca="false" ca="false" dt2D="false" dtr="false" t="normal">G703+G735</f>
        <v>0</v>
      </c>
      <c r="H695" s="48" t="n">
        <f aca="false" ca="false" dt2D="false" dtr="false" t="normal">H703+H735</f>
        <v>0</v>
      </c>
      <c r="I695" s="48" t="n">
        <f aca="false" ca="false" dt2D="false" dtr="false" t="normal">I703+I735</f>
        <v>0</v>
      </c>
      <c r="J695" s="48" t="n">
        <f aca="false" ca="false" dt2D="false" dtr="false" t="normal">J703+J735</f>
        <v>11587.8</v>
      </c>
      <c r="K695" s="48" t="n">
        <f aca="false" ca="false" dt2D="false" dtr="false" t="normal">K703+K735</f>
        <v>10111.6</v>
      </c>
      <c r="L695" s="48" t="n">
        <f aca="false" ca="false" dt2D="false" dtr="false" t="normal">L703+L735</f>
        <v>30497.732880000003</v>
      </c>
      <c r="M695" s="48" t="n">
        <f aca="false" ca="false" dt2D="false" dtr="false" t="normal">M703+M735</f>
        <v>9772.309239999999</v>
      </c>
      <c r="N695" s="48" t="n">
        <f aca="false" ca="false" dt2D="false" dtr="false" t="normal">N703+N735</f>
        <v>8978.2</v>
      </c>
      <c r="O695" s="49" t="n">
        <f aca="false" ca="false" dt2D="false" dtr="false" t="normal">O703+O735</f>
        <v>8809.6</v>
      </c>
      <c r="P695" s="49" t="n">
        <f aca="false" ca="false" dt2D="false" dtr="false" t="normal">P703+P735</f>
        <v>8809.6</v>
      </c>
      <c r="Q695" s="49" t="n">
        <f aca="false" ca="false" dt2D="false" dtr="false" t="normal">Q703+Q735</f>
        <v>8642.6</v>
      </c>
    </row>
    <row ht="15" outlineLevel="0" r="696">
      <c r="A696" s="70" t="s"/>
      <c r="B696" s="53" t="s"/>
      <c r="C696" s="47" t="s">
        <v>22</v>
      </c>
      <c r="D696" s="54" t="s">
        <v>23</v>
      </c>
      <c r="E696" s="48" t="n">
        <f aca="false" ca="false" dt2D="false" dtr="false" t="normal">F696+G696+H696+I696+J696+K696+L696+M696+N696+O696+P696+Q696</f>
        <v>1821483.92246</v>
      </c>
      <c r="F696" s="48" t="n">
        <f aca="false" ca="false" dt2D="false" dtr="false" t="normal">F704+F736</f>
        <v>94257.31996</v>
      </c>
      <c r="G696" s="48" t="n">
        <f aca="false" ca="false" dt2D="false" dtr="false" t="normal">G704+G736</f>
        <v>106158.96099</v>
      </c>
      <c r="H696" s="48" t="n">
        <f aca="false" ca="false" dt2D="false" dtr="false" t="normal">H704+H736</f>
        <v>111760.01777</v>
      </c>
      <c r="I696" s="48" t="n">
        <f aca="false" ca="false" dt2D="false" dtr="false" t="normal">I704+I736</f>
        <v>121315.13</v>
      </c>
      <c r="J696" s="48" t="n">
        <f aca="false" ca="false" dt2D="false" dtr="false" t="normal">J704+J736</f>
        <v>141624.9897</v>
      </c>
      <c r="K696" s="48" t="n">
        <f aca="false" ca="false" dt2D="false" dtr="false" t="normal">K704+K736</f>
        <v>150409.66</v>
      </c>
      <c r="L696" s="48" t="n">
        <f aca="false" ca="false" dt2D="false" dtr="false" t="normal">L704+L736</f>
        <v>152030.66965999999</v>
      </c>
      <c r="M696" s="48" t="n">
        <f aca="false" ca="false" dt2D="false" dtr="false" t="normal">M704+M736</f>
        <v>174250.80120999998</v>
      </c>
      <c r="N696" s="48" t="n">
        <f aca="false" ca="false" dt2D="false" dtr="false" t="normal">N704+N736</f>
        <v>170923.45179999998</v>
      </c>
      <c r="O696" s="49" t="n">
        <f aca="false" ca="false" dt2D="false" dtr="false" t="normal">O704+O736</f>
        <v>198464.87594</v>
      </c>
      <c r="P696" s="49" t="n">
        <f aca="false" ca="false" dt2D="false" dtr="false" t="normal">P704+P736</f>
        <v>198895.29848</v>
      </c>
      <c r="Q696" s="49" t="n">
        <f aca="false" ca="false" dt2D="false" dtr="false" t="normal">Q704+Q736</f>
        <v>201392.74695</v>
      </c>
    </row>
    <row ht="15" outlineLevel="0" r="697">
      <c r="A697" s="70" t="s"/>
      <c r="B697" s="53" t="s"/>
      <c r="C697" s="47" t="s">
        <v>13</v>
      </c>
      <c r="D697" s="54" t="n"/>
      <c r="E697" s="48" t="n">
        <f aca="false" ca="false" dt2D="false" dtr="false" t="normal">F697+G697+H697+I697+J697+K697+L697+M697+N697+O697+P697+Q697</f>
        <v>0</v>
      </c>
      <c r="F697" s="48" t="n">
        <f aca="false" ca="false" dt2D="false" dtr="false" t="normal">F705+F737</f>
        <v>0</v>
      </c>
      <c r="G697" s="48" t="n">
        <f aca="false" ca="false" dt2D="false" dtr="false" t="normal">G705+G737</f>
        <v>0</v>
      </c>
      <c r="H697" s="48" t="n">
        <f aca="false" ca="false" dt2D="false" dtr="false" t="normal">H705+H737</f>
        <v>0</v>
      </c>
      <c r="I697" s="48" t="n">
        <f aca="false" ca="false" dt2D="false" dtr="false" t="normal">I705+I737</f>
        <v>0</v>
      </c>
      <c r="J697" s="48" t="n">
        <f aca="false" ca="false" dt2D="false" dtr="false" t="normal">J705+J737</f>
        <v>0</v>
      </c>
      <c r="K697" s="48" t="n">
        <f aca="false" ca="false" dt2D="false" dtr="false" t="normal">K705+K737</f>
        <v>0</v>
      </c>
      <c r="L697" s="48" t="n">
        <f aca="false" ca="false" dt2D="false" dtr="false" t="normal">L705+L737</f>
        <v>0</v>
      </c>
      <c r="M697" s="48" t="n">
        <f aca="false" ca="false" dt2D="false" dtr="false" t="normal">M705+M737</f>
        <v>0</v>
      </c>
      <c r="N697" s="48" t="n">
        <f aca="false" ca="false" dt2D="false" dtr="false" t="normal">N705+N737</f>
        <v>0</v>
      </c>
      <c r="O697" s="49" t="n">
        <f aca="false" ca="false" dt2D="false" dtr="false" t="normal">O705+O737</f>
        <v>0</v>
      </c>
      <c r="P697" s="49" t="n">
        <f aca="false" ca="false" dt2D="false" dtr="false" t="normal">P705+P737</f>
        <v>0</v>
      </c>
      <c r="Q697" s="49" t="n">
        <f aca="false" ca="false" dt2D="false" dtr="false" t="normal">Q705+Q737</f>
        <v>0</v>
      </c>
    </row>
    <row ht="30" outlineLevel="0" r="698">
      <c r="A698" s="70" t="s"/>
      <c r="B698" s="53" t="s"/>
      <c r="C698" s="47" t="s">
        <v>14</v>
      </c>
      <c r="D698" s="54" t="n"/>
      <c r="E698" s="48" t="n">
        <f aca="false" ca="false" dt2D="false" dtr="false" t="normal">F698+G698+H698+I698+J698+K698+L698+M698+N698+O698+P698+Q698</f>
        <v>0</v>
      </c>
      <c r="F698" s="48" t="n">
        <f aca="false" ca="false" dt2D="false" dtr="false" t="normal">F706+F738</f>
        <v>0</v>
      </c>
      <c r="G698" s="48" t="n">
        <f aca="false" ca="false" dt2D="false" dtr="false" t="normal">G706+G738</f>
        <v>0</v>
      </c>
      <c r="H698" s="48" t="n">
        <f aca="false" ca="false" dt2D="false" dtr="false" t="normal">H706+H738</f>
        <v>0</v>
      </c>
      <c r="I698" s="48" t="n">
        <f aca="false" ca="false" dt2D="false" dtr="false" t="normal">I706+I738</f>
        <v>0</v>
      </c>
      <c r="J698" s="48" t="n">
        <f aca="false" ca="false" dt2D="false" dtr="false" t="normal">J706+J738</f>
        <v>0</v>
      </c>
      <c r="K698" s="48" t="n">
        <f aca="false" ca="false" dt2D="false" dtr="false" t="normal">K706+K738</f>
        <v>0</v>
      </c>
      <c r="L698" s="48" t="n">
        <f aca="false" ca="false" dt2D="false" dtr="false" t="normal">L706+L738</f>
        <v>0</v>
      </c>
      <c r="M698" s="48" t="n">
        <f aca="false" ca="false" dt2D="false" dtr="false" t="normal">M706+M738</f>
        <v>0</v>
      </c>
      <c r="N698" s="48" t="n">
        <f aca="false" ca="false" dt2D="false" dtr="false" t="normal">N706+N738</f>
        <v>0</v>
      </c>
      <c r="O698" s="49" t="n">
        <f aca="false" ca="false" dt2D="false" dtr="false" t="normal">O706+O738</f>
        <v>0</v>
      </c>
      <c r="P698" s="49" t="n">
        <f aca="false" ca="false" dt2D="false" dtr="false" t="normal">P706+P738</f>
        <v>0</v>
      </c>
      <c r="Q698" s="49" t="n">
        <f aca="false" ca="false" dt2D="false" dtr="false" t="normal">Q706+Q738</f>
        <v>0</v>
      </c>
    </row>
    <row customHeight="true" ht="19" outlineLevel="0" r="699">
      <c r="A699" s="70" t="s"/>
      <c r="B699" s="53" t="s"/>
      <c r="C699" s="47" t="s">
        <v>17</v>
      </c>
      <c r="D699" s="54" t="n"/>
      <c r="E699" s="48" t="n">
        <f aca="false" ca="false" dt2D="false" dtr="false" t="normal">F699+G699+H699+I699+J699+K699+L699+M699+N699+O699+P699+Q699</f>
        <v>0</v>
      </c>
      <c r="F699" s="48" t="n">
        <f aca="false" ca="false" dt2D="false" dtr="false" t="normal">F707+F739</f>
        <v>0</v>
      </c>
      <c r="G699" s="48" t="n">
        <f aca="false" ca="false" dt2D="false" dtr="false" t="normal">G707+G739</f>
        <v>0</v>
      </c>
      <c r="H699" s="48" t="n">
        <f aca="false" ca="false" dt2D="false" dtr="false" t="normal">H707+H739</f>
        <v>0</v>
      </c>
      <c r="I699" s="48" t="n">
        <f aca="false" ca="false" dt2D="false" dtr="false" t="normal">I707+I739</f>
        <v>0</v>
      </c>
      <c r="J699" s="48" t="n">
        <f aca="false" ca="false" dt2D="false" dtr="false" t="normal">J707+J739</f>
        <v>0</v>
      </c>
      <c r="K699" s="48" t="n">
        <f aca="false" ca="false" dt2D="false" dtr="false" t="normal">K707+K739</f>
        <v>0</v>
      </c>
      <c r="L699" s="48" t="n">
        <f aca="false" ca="false" dt2D="false" dtr="false" t="normal">L707+L739</f>
        <v>0</v>
      </c>
      <c r="M699" s="48" t="n">
        <f aca="false" ca="false" dt2D="false" dtr="false" t="normal">M707+M739</f>
        <v>0</v>
      </c>
      <c r="N699" s="48" t="n">
        <f aca="false" ca="false" dt2D="false" dtr="false" t="normal">N707+N739</f>
        <v>0</v>
      </c>
      <c r="O699" s="49" t="n">
        <f aca="false" ca="false" dt2D="false" dtr="false" t="normal">O707+O739</f>
        <v>0</v>
      </c>
      <c r="P699" s="49" t="n">
        <f aca="false" ca="false" dt2D="false" dtr="false" t="normal">P707+P739</f>
        <v>0</v>
      </c>
      <c r="Q699" s="49" t="n">
        <f aca="false" ca="false" dt2D="false" dtr="false" t="normal">Q707+Q739</f>
        <v>0</v>
      </c>
    </row>
    <row ht="30" outlineLevel="0" r="700">
      <c r="A700" s="70" t="s"/>
      <c r="B700" s="53" t="s"/>
      <c r="C700" s="47" t="s">
        <v>18</v>
      </c>
      <c r="D700" s="54" t="n"/>
      <c r="E700" s="48" t="n">
        <f aca="false" ca="false" dt2D="false" dtr="false" t="normal">F700+G700+H700+I700+J700+K700+L700+M700+N700+O700+P700+Q700</f>
        <v>0</v>
      </c>
      <c r="F700" s="48" t="n">
        <f aca="false" ca="false" dt2D="false" dtr="false" t="normal">F708+F740</f>
        <v>0</v>
      </c>
      <c r="G700" s="48" t="n">
        <f aca="false" ca="false" dt2D="false" dtr="false" t="normal">G708+G740</f>
        <v>0</v>
      </c>
      <c r="H700" s="48" t="n">
        <f aca="false" ca="false" dt2D="false" dtr="false" t="normal">H708+H740</f>
        <v>0</v>
      </c>
      <c r="I700" s="48" t="n">
        <f aca="false" ca="false" dt2D="false" dtr="false" t="normal">I708+I740</f>
        <v>0</v>
      </c>
      <c r="J700" s="48" t="n">
        <f aca="false" ca="false" dt2D="false" dtr="false" t="normal">J708+J740</f>
        <v>0</v>
      </c>
      <c r="K700" s="48" t="n">
        <f aca="false" ca="false" dt2D="false" dtr="false" t="normal">K708+K740</f>
        <v>0</v>
      </c>
      <c r="L700" s="48" t="n">
        <f aca="false" ca="false" dt2D="false" dtr="false" t="normal">L708+L740</f>
        <v>0</v>
      </c>
      <c r="M700" s="48" t="n">
        <f aca="false" ca="false" dt2D="false" dtr="false" t="normal">M708+M740</f>
        <v>0</v>
      </c>
      <c r="N700" s="48" t="n">
        <f aca="false" ca="false" dt2D="false" dtr="false" t="normal">N708+N740</f>
        <v>0</v>
      </c>
      <c r="O700" s="49" t="n">
        <f aca="false" ca="false" dt2D="false" dtr="false" t="normal">O708+O740</f>
        <v>0</v>
      </c>
      <c r="P700" s="49" t="n">
        <f aca="false" ca="false" dt2D="false" dtr="false" t="normal">P708+P740</f>
        <v>0</v>
      </c>
      <c r="Q700" s="49" t="n">
        <f aca="false" ca="false" dt2D="false" dtr="false" t="normal">Q708+Q740</f>
        <v>0</v>
      </c>
    </row>
    <row ht="30" outlineLevel="0" r="701">
      <c r="A701" s="74" t="s"/>
      <c r="B701" s="66" t="s"/>
      <c r="C701" s="47" t="s">
        <v>24</v>
      </c>
      <c r="D701" s="54" t="n"/>
      <c r="E701" s="48" t="n">
        <f aca="false" ca="false" dt2D="false" dtr="false" t="normal">F701+G701+H701+I701+J701+K701+L701+M701+N701+O701+P701+Q701</f>
        <v>0</v>
      </c>
      <c r="F701" s="48" t="n">
        <f aca="false" ca="false" dt2D="false" dtr="false" t="normal">F709+F741</f>
        <v>0</v>
      </c>
      <c r="G701" s="48" t="n">
        <f aca="false" ca="false" dt2D="false" dtr="false" t="normal">G709+G741</f>
        <v>0</v>
      </c>
      <c r="H701" s="48" t="n">
        <f aca="false" ca="false" dt2D="false" dtr="false" t="normal">H709+H741</f>
        <v>0</v>
      </c>
      <c r="I701" s="48" t="n">
        <f aca="false" ca="false" dt2D="false" dtr="false" t="normal">I709+I741</f>
        <v>0</v>
      </c>
      <c r="J701" s="48" t="n">
        <f aca="false" ca="false" dt2D="false" dtr="false" t="normal">J709+J741</f>
        <v>0</v>
      </c>
      <c r="K701" s="48" t="n">
        <f aca="false" ca="false" dt2D="false" dtr="false" t="normal">K709+K741</f>
        <v>0</v>
      </c>
      <c r="L701" s="48" t="n">
        <f aca="false" ca="false" dt2D="false" dtr="false" t="normal">L709+L741</f>
        <v>0</v>
      </c>
      <c r="M701" s="48" t="n">
        <f aca="false" ca="false" dt2D="false" dtr="false" t="normal">M709+M741</f>
        <v>0</v>
      </c>
      <c r="N701" s="48" t="n">
        <f aca="false" ca="false" dt2D="false" dtr="false" t="normal">N709+N741</f>
        <v>0</v>
      </c>
      <c r="O701" s="49" t="n">
        <f aca="false" ca="false" dt2D="false" dtr="false" t="normal">O709+O741</f>
        <v>0</v>
      </c>
      <c r="P701" s="49" t="n">
        <f aca="false" ca="false" dt2D="false" dtr="false" t="normal">P709+P741</f>
        <v>0</v>
      </c>
      <c r="Q701" s="49" t="n">
        <f aca="false" ca="false" dt2D="false" dtr="false" t="normal">Q709+Q741</f>
        <v>0</v>
      </c>
    </row>
    <row customHeight="true" ht="15" outlineLevel="0" r="702">
      <c r="A702" s="24" t="s">
        <v>196</v>
      </c>
      <c r="B702" s="68" t="s">
        <v>197</v>
      </c>
      <c r="C702" s="47" t="s">
        <v>10</v>
      </c>
      <c r="D702" s="32" t="n"/>
      <c r="E702" s="48" t="n">
        <f aca="false" ca="false" dt2D="false" dtr="false" t="normal">F702+G702+H702+I702+J702+K702+L702+M702+N702+O702+P702+Q702</f>
        <v>1904390.7275799997</v>
      </c>
      <c r="F702" s="48" t="n">
        <f aca="false" ca="false" dt2D="false" dtr="false" t="normal">F703+F704+F705+F706+F707+F709</f>
        <v>92857.31996</v>
      </c>
      <c r="G702" s="48" t="n">
        <f aca="false" ca="false" dt2D="false" dtr="false" t="normal">G703+G704+G705+G706+G707+G709</f>
        <v>94158.96099</v>
      </c>
      <c r="H702" s="48" t="n">
        <f aca="false" ca="false" dt2D="false" dtr="false" t="normal">H703+H704+H705+H706+H707+H709</f>
        <v>110857.38077</v>
      </c>
      <c r="I702" s="48" t="n">
        <f aca="false" ca="false" dt2D="false" dtr="false" t="normal">I703+I704+I705+I706+I707+I709</f>
        <v>121315.13</v>
      </c>
      <c r="J702" s="48" t="n">
        <f aca="false" ca="false" dt2D="false" dtr="false" t="normal">J703+J704+J705+J706+J707+J709</f>
        <v>153212.7897</v>
      </c>
      <c r="K702" s="48" t="n">
        <f aca="false" ca="false" dt2D="false" dtr="false" t="normal">K703+K704+K705+K706+K707+K709</f>
        <v>160521.26</v>
      </c>
      <c r="L702" s="48" t="n">
        <f aca="false" ca="false" dt2D="false" dtr="false" t="normal">L703+L704+L705+L706+L707+L709</f>
        <v>182528.40253999998</v>
      </c>
      <c r="M702" s="48" t="n">
        <f aca="false" ca="false" dt2D="false" dtr="false" t="normal">M703+M704+M705+M706+M707+M709</f>
        <v>184023.11044999998</v>
      </c>
      <c r="N702" s="48" t="n">
        <f aca="false" ca="false" dt2D="false" dtr="false" t="normal">N703+N704+N705+N706+N707+N709</f>
        <v>179901.6518</v>
      </c>
      <c r="O702" s="49" t="n">
        <f aca="false" ca="false" dt2D="false" dtr="false" t="normal">O703+O704+O705+O706+O707+O709</f>
        <v>207274.47594</v>
      </c>
      <c r="P702" s="49" t="n">
        <f aca="false" ca="false" dt2D="false" dtr="false" t="normal">P703+P704+P705+P706+P707+P709</f>
        <v>207704.89848</v>
      </c>
      <c r="Q702" s="49" t="n">
        <f aca="false" ca="false" dt2D="false" dtr="false" t="normal">Q703+Q704+Q705+Q706+Q707+Q709</f>
        <v>210035.34695</v>
      </c>
    </row>
    <row customHeight="true" ht="15" outlineLevel="0" r="703">
      <c r="A703" s="76" t="s"/>
      <c r="B703" s="71" t="s"/>
      <c r="C703" s="47" t="s">
        <v>11</v>
      </c>
      <c r="D703" s="32" t="n">
        <v>814</v>
      </c>
      <c r="E703" s="48" t="n">
        <f aca="false" ca="false" dt2D="false" dtr="false" t="normal">F703+G703+H703+I703+J703+K703+L703+M703+N703+O703+P703+Q703</f>
        <v>97209.44212000002</v>
      </c>
      <c r="F703" s="48" t="n">
        <f aca="false" ca="false" dt2D="false" dtr="false" t="normal">F711+F719+F727</f>
        <v>0</v>
      </c>
      <c r="G703" s="48" t="n">
        <f aca="false" ca="false" dt2D="false" dtr="false" t="normal">G711+G719+G727</f>
        <v>0</v>
      </c>
      <c r="H703" s="48" t="n">
        <f aca="false" ca="false" dt2D="false" dtr="false" t="normal">H711+H719+H727</f>
        <v>0</v>
      </c>
      <c r="I703" s="48" t="n">
        <f aca="false" ca="false" dt2D="false" dtr="false" t="normal">I711+I719+I727</f>
        <v>0</v>
      </c>
      <c r="J703" s="48" t="n">
        <f aca="false" ca="false" dt2D="false" dtr="false" t="normal">J711+J719+J727</f>
        <v>11587.8</v>
      </c>
      <c r="K703" s="48" t="n">
        <f aca="false" ca="false" dt2D="false" dtr="false" t="normal">K711+K719+K727</f>
        <v>10111.6</v>
      </c>
      <c r="L703" s="48" t="n">
        <f aca="false" ca="false" dt2D="false" dtr="false" t="normal">L711+L719+L727</f>
        <v>30497.732880000003</v>
      </c>
      <c r="M703" s="48" t="n">
        <f aca="false" ca="false" dt2D="false" dtr="false" t="normal">M711+M719+M727</f>
        <v>9772.309239999999</v>
      </c>
      <c r="N703" s="48" t="n">
        <f aca="false" ca="false" dt2D="false" dtr="false" t="normal">N711+N719+N727</f>
        <v>8978.2</v>
      </c>
      <c r="O703" s="49" t="n">
        <f aca="false" ca="false" dt2D="false" dtr="false" t="normal">O711+O719+O727</f>
        <v>8809.6</v>
      </c>
      <c r="P703" s="49" t="n">
        <f aca="false" ca="false" dt2D="false" dtr="false" t="normal">P711+P719+P727</f>
        <v>8809.6</v>
      </c>
      <c r="Q703" s="49" t="n">
        <f aca="false" ca="false" dt2D="false" dtr="false" t="normal">Q711+Q719+Q727</f>
        <v>8642.6</v>
      </c>
    </row>
    <row customHeight="true" ht="15" outlineLevel="0" r="704">
      <c r="A704" s="76" t="s"/>
      <c r="B704" s="71" t="s"/>
      <c r="C704" s="47" t="s">
        <v>22</v>
      </c>
      <c r="D704" s="54" t="s">
        <v>23</v>
      </c>
      <c r="E704" s="48" t="n">
        <f aca="false" ca="false" dt2D="false" dtr="false" t="normal">F704+G704+H704+I704+J704+K704+L704+M704+N704+O704+P704+Q704</f>
        <v>1807181.28546</v>
      </c>
      <c r="F704" s="48" t="n">
        <f aca="false" ca="false" dt2D="false" dtr="false" t="normal">F712+F720+F728</f>
        <v>92857.31996</v>
      </c>
      <c r="G704" s="48" t="n">
        <f aca="false" ca="false" dt2D="false" dtr="false" t="normal">G712+G720+G728</f>
        <v>94158.96099</v>
      </c>
      <c r="H704" s="48" t="n">
        <f aca="false" ca="false" dt2D="false" dtr="false" t="normal">H712+H720+H728</f>
        <v>110857.38077</v>
      </c>
      <c r="I704" s="48" t="n">
        <f aca="false" ca="false" dt2D="false" dtr="false" t="normal">I712+I720+I728</f>
        <v>121315.13</v>
      </c>
      <c r="J704" s="48" t="n">
        <f aca="false" ca="false" dt2D="false" dtr="false" t="normal">J712+J720+J728</f>
        <v>141624.9897</v>
      </c>
      <c r="K704" s="48" t="n">
        <f aca="false" ca="false" dt2D="false" dtr="false" t="normal">K712+K720+K728</f>
        <v>150409.66</v>
      </c>
      <c r="L704" s="48" t="n">
        <f aca="false" ca="false" dt2D="false" dtr="false" t="normal">L712+L720+L728</f>
        <v>152030.66965999999</v>
      </c>
      <c r="M704" s="48" t="n">
        <f aca="false" ca="false" dt2D="false" dtr="false" t="normal">M712+M720+M728</f>
        <v>174250.80120999998</v>
      </c>
      <c r="N704" s="48" t="n">
        <f aca="false" ca="false" dt2D="false" dtr="false" t="normal">N712+N720+N728</f>
        <v>170923.45179999998</v>
      </c>
      <c r="O704" s="49" t="n">
        <f aca="false" ca="false" dt2D="false" dtr="false" t="normal">O712+O720+O728</f>
        <v>198464.87594</v>
      </c>
      <c r="P704" s="49" t="n">
        <f aca="false" ca="false" dt2D="false" dtr="false" t="normal">P712+P720+P728</f>
        <v>198895.29848</v>
      </c>
      <c r="Q704" s="49" t="n">
        <f aca="false" ca="false" dt2D="false" dtr="false" t="normal">Q712+Q720+Q728</f>
        <v>201392.74695</v>
      </c>
    </row>
    <row customHeight="true" ht="15" outlineLevel="0" r="705">
      <c r="A705" s="76" t="s"/>
      <c r="B705" s="71" t="s"/>
      <c r="C705" s="47" t="s">
        <v>13</v>
      </c>
      <c r="D705" s="54" t="n"/>
      <c r="E705" s="105" t="n">
        <f aca="false" ca="false" dt2D="false" dtr="false" t="normal">F705+G705+H705+I705+J705+K705+L705+M705+N705+O705+P705+Q705</f>
        <v>0</v>
      </c>
      <c r="F705" s="48" t="n">
        <f aca="false" ca="false" dt2D="false" dtr="false" t="normal">F713+F721+F729</f>
        <v>0</v>
      </c>
      <c r="G705" s="48" t="n">
        <f aca="false" ca="false" dt2D="false" dtr="false" t="normal">G713+G721+G729</f>
        <v>0</v>
      </c>
      <c r="H705" s="48" t="n">
        <f aca="false" ca="false" dt2D="false" dtr="false" t="normal">H713+H721+H729</f>
        <v>0</v>
      </c>
      <c r="I705" s="48" t="n">
        <f aca="false" ca="false" dt2D="false" dtr="false" t="normal">I713+I721+I729</f>
        <v>0</v>
      </c>
      <c r="J705" s="48" t="n">
        <f aca="false" ca="false" dt2D="false" dtr="false" t="normal">J713+J721+J729</f>
        <v>0</v>
      </c>
      <c r="K705" s="48" t="n">
        <f aca="false" ca="false" dt2D="false" dtr="false" t="normal">K713+K721+K729</f>
        <v>0</v>
      </c>
      <c r="L705" s="48" t="n">
        <f aca="false" ca="false" dt2D="false" dtr="false" t="normal">L713+L721+L729</f>
        <v>0</v>
      </c>
      <c r="M705" s="48" t="n">
        <f aca="false" ca="false" dt2D="false" dtr="false" t="normal">M713+M721+M729</f>
        <v>0</v>
      </c>
      <c r="N705" s="48" t="n">
        <f aca="false" ca="false" dt2D="false" dtr="false" t="normal">N713+N721+N729</f>
        <v>0</v>
      </c>
      <c r="O705" s="49" t="n">
        <f aca="false" ca="false" dt2D="false" dtr="false" t="normal">O713+O721+O729</f>
        <v>0</v>
      </c>
      <c r="P705" s="49" t="n">
        <f aca="false" ca="false" dt2D="false" dtr="false" t="normal">P713+P721+P729</f>
        <v>0</v>
      </c>
      <c r="Q705" s="49" t="n">
        <f aca="false" ca="false" dt2D="false" dtr="false" t="normal">Q713+Q721+Q729</f>
        <v>0</v>
      </c>
    </row>
    <row customHeight="true" ht="30" outlineLevel="0" r="706">
      <c r="A706" s="76" t="s"/>
      <c r="B706" s="71" t="s"/>
      <c r="C706" s="47" t="s">
        <v>14</v>
      </c>
      <c r="D706" s="54" t="n"/>
      <c r="E706" s="105" t="n">
        <f aca="false" ca="false" dt2D="false" dtr="false" t="normal">F706+G706+H706+I706+J706+K706+L706+M706+N706+O706+P706+Q706</f>
        <v>0</v>
      </c>
      <c r="F706" s="48" t="n">
        <f aca="false" ca="false" dt2D="false" dtr="false" t="normal">F714+F722+F730</f>
        <v>0</v>
      </c>
      <c r="G706" s="48" t="n">
        <f aca="false" ca="false" dt2D="false" dtr="false" t="normal">G714+G722+G730</f>
        <v>0</v>
      </c>
      <c r="H706" s="48" t="n">
        <f aca="false" ca="false" dt2D="false" dtr="false" t="normal">H714+H722+H730</f>
        <v>0</v>
      </c>
      <c r="I706" s="48" t="n">
        <f aca="false" ca="false" dt2D="false" dtr="false" t="normal">I714+I722+I730</f>
        <v>0</v>
      </c>
      <c r="J706" s="48" t="n">
        <f aca="false" ca="false" dt2D="false" dtr="false" t="normal">J714+J722+J730</f>
        <v>0</v>
      </c>
      <c r="K706" s="48" t="n">
        <f aca="false" ca="false" dt2D="false" dtr="false" t="normal">K714+K722+K730</f>
        <v>0</v>
      </c>
      <c r="L706" s="48" t="n">
        <f aca="false" ca="false" dt2D="false" dtr="false" t="normal">L714+L722+L730</f>
        <v>0</v>
      </c>
      <c r="M706" s="48" t="n">
        <f aca="false" ca="false" dt2D="false" dtr="false" t="normal">M714+M722+M730</f>
        <v>0</v>
      </c>
      <c r="N706" s="48" t="n">
        <f aca="false" ca="false" dt2D="false" dtr="false" t="normal">N714+N722+N730</f>
        <v>0</v>
      </c>
      <c r="O706" s="49" t="n">
        <f aca="false" ca="false" dt2D="false" dtr="false" t="normal">O714+O722+O730</f>
        <v>0</v>
      </c>
      <c r="P706" s="49" t="n">
        <f aca="false" ca="false" dt2D="false" dtr="false" t="normal">P714+P722+P730</f>
        <v>0</v>
      </c>
      <c r="Q706" s="49" t="n">
        <f aca="false" ca="false" dt2D="false" dtr="false" t="normal">Q714+Q722+Q730</f>
        <v>0</v>
      </c>
    </row>
    <row customHeight="true" ht="15" outlineLevel="0" r="707">
      <c r="A707" s="76" t="s"/>
      <c r="B707" s="71" t="s"/>
      <c r="C707" s="47" t="s">
        <v>17</v>
      </c>
      <c r="D707" s="54" t="n"/>
      <c r="E707" s="105" t="n">
        <f aca="false" ca="false" dt2D="false" dtr="false" t="normal">F707+G707+H707+I707+J707+K707+L707+M707+N707+O707+P707+Q707</f>
        <v>0</v>
      </c>
      <c r="F707" s="48" t="n">
        <f aca="false" ca="false" dt2D="false" dtr="false" t="normal">F715+F723+F731</f>
        <v>0</v>
      </c>
      <c r="G707" s="48" t="n">
        <f aca="false" ca="false" dt2D="false" dtr="false" t="normal">G715+G723+G731</f>
        <v>0</v>
      </c>
      <c r="H707" s="48" t="n">
        <f aca="false" ca="false" dt2D="false" dtr="false" t="normal">H715+H723+H731</f>
        <v>0</v>
      </c>
      <c r="I707" s="48" t="n">
        <f aca="false" ca="false" dt2D="false" dtr="false" t="normal">I715+I723+I731</f>
        <v>0</v>
      </c>
      <c r="J707" s="48" t="n">
        <f aca="false" ca="false" dt2D="false" dtr="false" t="normal">J715+J723+J731</f>
        <v>0</v>
      </c>
      <c r="K707" s="48" t="n">
        <f aca="false" ca="false" dt2D="false" dtr="false" t="normal">K715+K723+K731</f>
        <v>0</v>
      </c>
      <c r="L707" s="48" t="n">
        <f aca="false" ca="false" dt2D="false" dtr="false" t="normal">L715+L723+L731</f>
        <v>0</v>
      </c>
      <c r="M707" s="48" t="n">
        <f aca="false" ca="false" dt2D="false" dtr="false" t="normal">M715+M723+M731</f>
        <v>0</v>
      </c>
      <c r="N707" s="48" t="n">
        <f aca="false" ca="false" dt2D="false" dtr="false" t="normal">N715+N723+N731</f>
        <v>0</v>
      </c>
      <c r="O707" s="49" t="n">
        <f aca="false" ca="false" dt2D="false" dtr="false" t="normal">O715+O723+O731</f>
        <v>0</v>
      </c>
      <c r="P707" s="49" t="n">
        <f aca="false" ca="false" dt2D="false" dtr="false" t="normal">P715+P723+P731</f>
        <v>0</v>
      </c>
      <c r="Q707" s="49" t="n">
        <f aca="false" ca="false" dt2D="false" dtr="false" t="normal">Q715+Q723+Q731</f>
        <v>0</v>
      </c>
    </row>
    <row customHeight="true" ht="30" outlineLevel="0" r="708">
      <c r="A708" s="76" t="s"/>
      <c r="B708" s="71" t="s"/>
      <c r="C708" s="47" t="s">
        <v>18</v>
      </c>
      <c r="D708" s="54" t="n"/>
      <c r="E708" s="105" t="n">
        <f aca="false" ca="false" dt2D="false" dtr="false" t="normal">F708+G708+H708+I708+J708+K708+L708+M708+N708+O708+P708+Q708</f>
        <v>0</v>
      </c>
      <c r="F708" s="48" t="n">
        <f aca="false" ca="false" dt2D="false" dtr="false" t="normal">F716+F724+F732</f>
        <v>0</v>
      </c>
      <c r="G708" s="48" t="n">
        <f aca="false" ca="false" dt2D="false" dtr="false" t="normal">G716+G724+G732</f>
        <v>0</v>
      </c>
      <c r="H708" s="48" t="n">
        <f aca="false" ca="false" dt2D="false" dtr="false" t="normal">H716+H724+H732</f>
        <v>0</v>
      </c>
      <c r="I708" s="48" t="n">
        <f aca="false" ca="false" dt2D="false" dtr="false" t="normal">I716+I724+I732</f>
        <v>0</v>
      </c>
      <c r="J708" s="48" t="n">
        <f aca="false" ca="false" dt2D="false" dtr="false" t="normal">J716+J724+J732</f>
        <v>0</v>
      </c>
      <c r="K708" s="48" t="n">
        <f aca="false" ca="false" dt2D="false" dtr="false" t="normal">K716+K724+K732</f>
        <v>0</v>
      </c>
      <c r="L708" s="48" t="n">
        <f aca="false" ca="false" dt2D="false" dtr="false" t="normal">L716+L724+L732</f>
        <v>0</v>
      </c>
      <c r="M708" s="48" t="n">
        <f aca="false" ca="false" dt2D="false" dtr="false" t="normal">M716+M724+M732</f>
        <v>0</v>
      </c>
      <c r="N708" s="48" t="n">
        <f aca="false" ca="false" dt2D="false" dtr="false" t="normal">N716+N724+N732</f>
        <v>0</v>
      </c>
      <c r="O708" s="49" t="n">
        <f aca="false" ca="false" dt2D="false" dtr="false" t="normal">O716+O724+O732</f>
        <v>0</v>
      </c>
      <c r="P708" s="49" t="n">
        <f aca="false" ca="false" dt2D="false" dtr="false" t="normal">P716+P724+P732</f>
        <v>0</v>
      </c>
      <c r="Q708" s="49" t="n">
        <f aca="false" ca="false" dt2D="false" dtr="false" t="normal">Q716+Q724+Q732</f>
        <v>0</v>
      </c>
    </row>
    <row customHeight="true" ht="30" outlineLevel="0" r="709">
      <c r="A709" s="29" t="s"/>
      <c r="B709" s="75" t="s"/>
      <c r="C709" s="47" t="s">
        <v>24</v>
      </c>
      <c r="D709" s="54" t="n"/>
      <c r="E709" s="105" t="n">
        <f aca="false" ca="false" dt2D="false" dtr="false" t="normal">F709+G709+H709+I709+J709+K709+L709+M709+N709+O709+P709+Q709</f>
        <v>0</v>
      </c>
      <c r="F709" s="48" t="n">
        <f aca="false" ca="false" dt2D="false" dtr="false" t="normal">F717+F725+F733</f>
        <v>0</v>
      </c>
      <c r="G709" s="48" t="n">
        <f aca="false" ca="false" dt2D="false" dtr="false" t="normal">G717+G725+G733</f>
        <v>0</v>
      </c>
      <c r="H709" s="48" t="n">
        <f aca="false" ca="false" dt2D="false" dtr="false" t="normal">H717+H725+H733</f>
        <v>0</v>
      </c>
      <c r="I709" s="48" t="n">
        <f aca="false" ca="false" dt2D="false" dtr="false" t="normal">I717+I725+I733</f>
        <v>0</v>
      </c>
      <c r="J709" s="48" t="n">
        <f aca="false" ca="false" dt2D="false" dtr="false" t="normal">J717+J725+J733</f>
        <v>0</v>
      </c>
      <c r="K709" s="48" t="n">
        <f aca="false" ca="false" dt2D="false" dtr="false" t="normal">K717+K725+K733</f>
        <v>0</v>
      </c>
      <c r="L709" s="48" t="n">
        <f aca="false" ca="false" dt2D="false" dtr="false" t="normal">L717+L725+L733</f>
        <v>0</v>
      </c>
      <c r="M709" s="48" t="n">
        <f aca="false" ca="false" dt2D="false" dtr="false" t="normal">M717+M725+M733</f>
        <v>0</v>
      </c>
      <c r="N709" s="48" t="n">
        <f aca="false" ca="false" dt2D="false" dtr="false" t="normal">N717+N725+N733</f>
        <v>0</v>
      </c>
      <c r="O709" s="49" t="n">
        <f aca="false" ca="false" dt2D="false" dtr="false" t="normal">O717+O725+O733</f>
        <v>0</v>
      </c>
      <c r="P709" s="49" t="n">
        <f aca="false" ca="false" dt2D="false" dtr="false" t="normal">P717+P725+P733</f>
        <v>0</v>
      </c>
      <c r="Q709" s="49" t="n">
        <f aca="false" ca="false" dt2D="false" dtr="false" t="normal">Q717+Q725+Q733</f>
        <v>0</v>
      </c>
    </row>
    <row customHeight="true" ht="15" outlineLevel="0" r="710">
      <c r="A710" s="24" t="s">
        <v>198</v>
      </c>
      <c r="B710" s="68" t="s">
        <v>199</v>
      </c>
      <c r="C710" s="47" t="s">
        <v>10</v>
      </c>
      <c r="D710" s="32" t="n"/>
      <c r="E710" s="48" t="n">
        <f aca="false" ca="false" dt2D="false" dtr="false" t="normal">F710+G710+H710+I710+J710+K710+L710+M710+N710+O710+P710+Q710</f>
        <v>1846220.5496399999</v>
      </c>
      <c r="F710" s="48" t="n">
        <f aca="false" ca="false" dt2D="false" dtr="false" t="normal">F711+F712+F713+F714+F715+F717</f>
        <v>92857.31996</v>
      </c>
      <c r="G710" s="48" t="n">
        <f aca="false" ca="false" dt2D="false" dtr="false" t="normal">G711+G712+G713+G714+G715+G717</f>
        <v>94158.96099</v>
      </c>
      <c r="H710" s="48" t="n">
        <f aca="false" ca="false" dt2D="false" dtr="false" t="normal">H711+H712+H713+H714+H715+H717</f>
        <v>110857.38077</v>
      </c>
      <c r="I710" s="48" t="n">
        <f aca="false" ca="false" dt2D="false" dtr="false" t="normal">I711+I712+I713+I714+I715+I717</f>
        <v>121315.13</v>
      </c>
      <c r="J710" s="48" t="n">
        <f aca="false" ca="false" dt2D="false" dtr="false" t="normal">J711+J712+J713+J714+J715+J717</f>
        <v>153212.7897</v>
      </c>
      <c r="K710" s="48" t="n">
        <f aca="false" ca="false" dt2D="false" dtr="false" t="normal">K711+K712+K713+K714+K715+K717</f>
        <v>149877.46</v>
      </c>
      <c r="L710" s="48" t="n">
        <f aca="false" ca="false" dt2D="false" dtr="false" t="normal">L711+L712+L713+L714+L715+L717</f>
        <v>171691.45254</v>
      </c>
      <c r="M710" s="48" t="n">
        <f aca="false" ca="false" dt2D="false" dtr="false" t="normal">M711+M712+M713+M714+M715+M717</f>
        <v>174387.84045</v>
      </c>
      <c r="N710" s="48" t="n">
        <f aca="false" ca="false" dt2D="false" dtr="false" t="normal">N711+N712+N713+N714+N715+N717</f>
        <v>174055.9118</v>
      </c>
      <c r="O710" s="49" t="n">
        <f aca="false" ca="false" dt2D="false" dtr="false" t="normal">O711+O712+O713+O714+O715+O717</f>
        <v>200210.04391</v>
      </c>
      <c r="P710" s="49" t="n">
        <f aca="false" ca="false" dt2D="false" dtr="false" t="normal">P711+P712+P713+P714+P715+P717</f>
        <v>200640.46645</v>
      </c>
      <c r="Q710" s="49" t="n">
        <f aca="false" ca="false" dt2D="false" dtr="false" t="normal">Q711+Q712+Q713+Q714+Q715+Q717</f>
        <v>202955.79307</v>
      </c>
    </row>
    <row customHeight="true" ht="15" outlineLevel="0" r="711">
      <c r="A711" s="76" t="s"/>
      <c r="B711" s="71" t="s"/>
      <c r="C711" s="47" t="s">
        <v>11</v>
      </c>
      <c r="D711" s="32" t="n">
        <v>814</v>
      </c>
      <c r="E711" s="48" t="n">
        <f aca="false" ca="false" dt2D="false" dtr="false" t="normal">F711+G711+H711+I711+J711+K711+L711+M711+N711+O711+P711+Q711</f>
        <v>42089.39613000001</v>
      </c>
      <c r="F711" s="48" t="n">
        <v>0</v>
      </c>
      <c r="G711" s="48" t="n">
        <v>0</v>
      </c>
      <c r="H711" s="48" t="n">
        <v>0</v>
      </c>
      <c r="I711" s="48" t="n">
        <v>0</v>
      </c>
      <c r="J711" s="48" t="n">
        <v>11587.8</v>
      </c>
      <c r="K711" s="48" t="n">
        <v>0</v>
      </c>
      <c r="L711" s="48" t="n">
        <v>20202.63288</v>
      </c>
      <c r="M711" s="48" t="n">
        <v>618.80924</v>
      </c>
      <c r="N711" s="48" t="n">
        <v>3424.74886</v>
      </c>
      <c r="O711" s="49" t="n">
        <v>2098.39452</v>
      </c>
      <c r="P711" s="49" t="n">
        <v>2098.39452</v>
      </c>
      <c r="Q711" s="49" t="n">
        <v>2058.61611</v>
      </c>
    </row>
    <row customHeight="true" ht="15" outlineLevel="0" r="712">
      <c r="A712" s="76" t="s"/>
      <c r="B712" s="71" t="s"/>
      <c r="C712" s="47" t="s">
        <v>22</v>
      </c>
      <c r="D712" s="54" t="s">
        <v>23</v>
      </c>
      <c r="E712" s="48" t="n">
        <f aca="false" ca="false" dt2D="false" dtr="false" t="normal">F712+G712+H712+I712+J712+K712+L712+M712+N712+O712+P712+Q712</f>
        <v>1804131.15351</v>
      </c>
      <c r="F712" s="48" t="n">
        <v>92857.31996</v>
      </c>
      <c r="G712" s="48" t="n">
        <v>94158.96099</v>
      </c>
      <c r="H712" s="48" t="n">
        <v>110857.38077</v>
      </c>
      <c r="I712" s="48" t="n">
        <v>121315.13</v>
      </c>
      <c r="J712" s="48" t="n">
        <v>141624.9897</v>
      </c>
      <c r="K712" s="48" t="n">
        <v>149877.46</v>
      </c>
      <c r="L712" s="48" t="n">
        <v>151488.81966</v>
      </c>
      <c r="M712" s="48" t="n">
        <f aca="false" ca="false" dt2D="false" dtr="false" t="normal">174387.84045-618.80924</f>
        <v>173769.03121</v>
      </c>
      <c r="N712" s="48" t="n">
        <v>170631.16294</v>
      </c>
      <c r="O712" s="49" t="n">
        <v>198111.64939</v>
      </c>
      <c r="P712" s="49" t="n">
        <v>198542.07193</v>
      </c>
      <c r="Q712" s="49" t="n">
        <v>200897.17696</v>
      </c>
    </row>
    <row customHeight="true" ht="15" outlineLevel="0" r="713">
      <c r="A713" s="76" t="s"/>
      <c r="B713" s="71" t="s"/>
      <c r="C713" s="47" t="s">
        <v>13</v>
      </c>
      <c r="D713" s="54" t="n"/>
      <c r="E713" s="48" t="n">
        <f aca="false" ca="false" dt2D="false" dtr="false" t="normal">F713+G713+H713+I713+J713+K713+L713+M713+N713+O713+P713+Q713</f>
        <v>0</v>
      </c>
      <c r="F713" s="48" t="n">
        <v>0</v>
      </c>
      <c r="G713" s="48" t="n">
        <v>0</v>
      </c>
      <c r="H713" s="48" t="n">
        <v>0</v>
      </c>
      <c r="I713" s="48" t="n">
        <v>0</v>
      </c>
      <c r="J713" s="48" t="n">
        <v>0</v>
      </c>
      <c r="K713" s="48" t="n">
        <v>0</v>
      </c>
      <c r="L713" s="48" t="n">
        <v>0</v>
      </c>
      <c r="M713" s="48" t="n">
        <v>0</v>
      </c>
      <c r="N713" s="48" t="n">
        <v>0</v>
      </c>
      <c r="O713" s="49" t="n">
        <v>0</v>
      </c>
      <c r="P713" s="49" t="n">
        <v>0</v>
      </c>
      <c r="Q713" s="49" t="n">
        <v>0</v>
      </c>
    </row>
    <row customHeight="true" ht="30" outlineLevel="0" r="714">
      <c r="A714" s="76" t="s"/>
      <c r="B714" s="71" t="s"/>
      <c r="C714" s="47" t="s">
        <v>14</v>
      </c>
      <c r="D714" s="54" t="n"/>
      <c r="E714" s="48" t="n">
        <f aca="false" ca="false" dt2D="false" dtr="false" t="normal">F714+G714+H714+I714+J714+K714+L714+M714+N714+O714+P714+Q714</f>
        <v>0</v>
      </c>
      <c r="F714" s="48" t="n">
        <v>0</v>
      </c>
      <c r="G714" s="48" t="n">
        <v>0</v>
      </c>
      <c r="H714" s="48" t="n">
        <v>0</v>
      </c>
      <c r="I714" s="48" t="n">
        <v>0</v>
      </c>
      <c r="J714" s="48" t="n">
        <v>0</v>
      </c>
      <c r="K714" s="48" t="n">
        <v>0</v>
      </c>
      <c r="L714" s="48" t="n">
        <v>0</v>
      </c>
      <c r="M714" s="48" t="n">
        <v>0</v>
      </c>
      <c r="N714" s="48" t="n">
        <v>0</v>
      </c>
      <c r="O714" s="49" t="n">
        <v>0</v>
      </c>
      <c r="P714" s="49" t="n">
        <v>0</v>
      </c>
      <c r="Q714" s="49" t="n">
        <v>0</v>
      </c>
    </row>
    <row customHeight="true" ht="15" outlineLevel="0" r="715">
      <c r="A715" s="76" t="s"/>
      <c r="B715" s="71" t="s"/>
      <c r="C715" s="47" t="s">
        <v>17</v>
      </c>
      <c r="D715" s="54" t="n"/>
      <c r="E715" s="48" t="n">
        <f aca="false" ca="false" dt2D="false" dtr="false" t="normal">F715+G715+H715+I715+J715+K715+L715+M715+N715+O715+P715+Q715</f>
        <v>0</v>
      </c>
      <c r="F715" s="48" t="n">
        <v>0</v>
      </c>
      <c r="G715" s="48" t="n">
        <v>0</v>
      </c>
      <c r="H715" s="48" t="n">
        <v>0</v>
      </c>
      <c r="I715" s="48" t="n">
        <v>0</v>
      </c>
      <c r="J715" s="48" t="n">
        <v>0</v>
      </c>
      <c r="K715" s="48" t="n">
        <v>0</v>
      </c>
      <c r="L715" s="48" t="n">
        <v>0</v>
      </c>
      <c r="M715" s="48" t="n">
        <v>0</v>
      </c>
      <c r="N715" s="48" t="n">
        <v>0</v>
      </c>
      <c r="O715" s="49" t="n">
        <v>0</v>
      </c>
      <c r="P715" s="49" t="n">
        <v>0</v>
      </c>
      <c r="Q715" s="49" t="n">
        <v>0</v>
      </c>
    </row>
    <row customHeight="true" ht="30" outlineLevel="0" r="716">
      <c r="A716" s="76" t="s"/>
      <c r="B716" s="71" t="s"/>
      <c r="C716" s="47" t="s">
        <v>18</v>
      </c>
      <c r="D716" s="54" t="n"/>
      <c r="E716" s="48" t="n">
        <f aca="false" ca="false" dt2D="false" dtr="false" t="normal">F716+G716+H716+I716+J716+K716+L716+M716+N716+O716+P716+Q716</f>
        <v>0</v>
      </c>
      <c r="F716" s="48" t="n">
        <v>0</v>
      </c>
      <c r="G716" s="48" t="n">
        <v>0</v>
      </c>
      <c r="H716" s="48" t="n">
        <v>0</v>
      </c>
      <c r="I716" s="48" t="n">
        <v>0</v>
      </c>
      <c r="J716" s="48" t="n">
        <v>0</v>
      </c>
      <c r="K716" s="48" t="n">
        <v>0</v>
      </c>
      <c r="L716" s="48" t="n">
        <v>0</v>
      </c>
      <c r="M716" s="48" t="n">
        <v>0</v>
      </c>
      <c r="N716" s="48" t="n">
        <v>0</v>
      </c>
      <c r="O716" s="49" t="n">
        <v>0</v>
      </c>
      <c r="P716" s="49" t="n">
        <v>0</v>
      </c>
      <c r="Q716" s="49" t="n">
        <v>0</v>
      </c>
    </row>
    <row customHeight="true" ht="30" outlineLevel="0" r="717">
      <c r="A717" s="29" t="s"/>
      <c r="B717" s="75" t="s"/>
      <c r="C717" s="47" t="s">
        <v>24</v>
      </c>
      <c r="D717" s="54" t="n"/>
      <c r="E717" s="48" t="n">
        <f aca="false" ca="false" dt2D="false" dtr="false" t="normal">F717+G717+H717+I717+J717+K717+L717+M717+N717+O717+P717+Q717</f>
        <v>0</v>
      </c>
      <c r="F717" s="48" t="n">
        <v>0</v>
      </c>
      <c r="G717" s="48" t="n">
        <v>0</v>
      </c>
      <c r="H717" s="48" t="n">
        <v>0</v>
      </c>
      <c r="I717" s="48" t="n">
        <v>0</v>
      </c>
      <c r="J717" s="48" t="n">
        <v>0</v>
      </c>
      <c r="K717" s="48" t="n">
        <v>0</v>
      </c>
      <c r="L717" s="48" t="n">
        <v>0</v>
      </c>
      <c r="M717" s="48" t="n">
        <v>0</v>
      </c>
      <c r="N717" s="48" t="n">
        <v>0</v>
      </c>
      <c r="O717" s="49" t="n">
        <v>0</v>
      </c>
      <c r="P717" s="49" t="n">
        <v>0</v>
      </c>
      <c r="Q717" s="49" t="n">
        <v>0</v>
      </c>
    </row>
    <row customHeight="true" ht="15" outlineLevel="0" r="718">
      <c r="A718" s="24" t="s">
        <v>200</v>
      </c>
      <c r="B718" s="68" t="s">
        <v>201</v>
      </c>
      <c r="C718" s="47" t="s">
        <v>10</v>
      </c>
      <c r="D718" s="32" t="n"/>
      <c r="E718" s="48" t="n">
        <f aca="false" ca="false" dt2D="false" dtr="false" t="normal">F718+G718+H718+I718+J718+K718+L718+M718+N718+O718+P718+Q718</f>
        <v>31204.03521</v>
      </c>
      <c r="F718" s="48" t="n">
        <f aca="false" ca="false" dt2D="false" dtr="false" t="normal">F719+F720+F721+F722+F723+F725</f>
        <v>0</v>
      </c>
      <c r="G718" s="48" t="n">
        <f aca="false" ca="false" dt2D="false" dtr="false" t="normal">G719+G720+G721+G722+G723+G725</f>
        <v>0</v>
      </c>
      <c r="H718" s="48" t="n">
        <f aca="false" ca="false" dt2D="false" dtr="false" t="normal">H719+H720+H721+H722+H723+H725</f>
        <v>0</v>
      </c>
      <c r="I718" s="48" t="n">
        <f aca="false" ca="false" dt2D="false" dtr="false" t="normal">I719+I720+I721+I722+I723+I725</f>
        <v>0</v>
      </c>
      <c r="J718" s="48" t="n">
        <f aca="false" ca="false" dt2D="false" dtr="false" t="normal">J719+J720+J721+J722+J723+J725</f>
        <v>0</v>
      </c>
      <c r="K718" s="48" t="n">
        <f aca="false" ca="false" dt2D="false" dtr="false" t="normal">K719+K720+K721+K722+K723+K725</f>
        <v>9258.800000000001</v>
      </c>
      <c r="L718" s="48" t="n">
        <f aca="false" ca="false" dt2D="false" dtr="false" t="normal">L719+L720+L721+L722+L723+L725</f>
        <v>4267.38</v>
      </c>
      <c r="M718" s="48" t="n">
        <f aca="false" ca="false" dt2D="false" dtr="false" t="normal">M719+M720+M721+M722+M723+M725</f>
        <v>3794.1818</v>
      </c>
      <c r="N718" s="48" t="n">
        <f aca="false" ca="false" dt2D="false" dtr="false" t="normal">N719+N720+N721+N722+N723+N725</f>
        <v>3188.9369500000003</v>
      </c>
      <c r="O718" s="49" t="n">
        <f aca="false" ca="false" dt2D="false" dtr="false" t="normal">O719+O720+O721+O722+O723+O725</f>
        <v>3562.3703299999997</v>
      </c>
      <c r="P718" s="49" t="n">
        <f aca="false" ca="false" dt2D="false" dtr="false" t="normal">P719+P720+P721+P722+P723+P725</f>
        <v>3562.3703299999997</v>
      </c>
      <c r="Q718" s="49" t="n">
        <f aca="false" ca="false" dt2D="false" dtr="false" t="normal">Q719+Q720+Q721+Q722+Q723+Q725</f>
        <v>3569.9958</v>
      </c>
    </row>
    <row customHeight="true" ht="15" outlineLevel="0" r="719">
      <c r="A719" s="76" t="s"/>
      <c r="B719" s="71" t="s"/>
      <c r="C719" s="47" t="s">
        <v>11</v>
      </c>
      <c r="D719" s="32" t="n">
        <v>814</v>
      </c>
      <c r="E719" s="48" t="n">
        <f aca="false" ca="false" dt2D="false" dtr="false" t="normal">F719+G719+H719+I719+J719+K719+L719+M719+N719+O719+P719+Q719</f>
        <v>29572.414689999998</v>
      </c>
      <c r="F719" s="48" t="n">
        <v>0</v>
      </c>
      <c r="G719" s="48" t="n">
        <v>0</v>
      </c>
      <c r="H719" s="48" t="n">
        <v>0</v>
      </c>
      <c r="I719" s="48" t="n">
        <v>0</v>
      </c>
      <c r="J719" s="48" t="n">
        <v>0</v>
      </c>
      <c r="K719" s="48" t="n">
        <f aca="false" ca="false" dt2D="false" dtr="false" t="normal">10111.6-K727</f>
        <v>8795.8513</v>
      </c>
      <c r="L719" s="48" t="n">
        <v>4054.01002</v>
      </c>
      <c r="M719" s="48" t="n">
        <v>3604.47016</v>
      </c>
      <c r="N719" s="48" t="n">
        <v>3029.48909</v>
      </c>
      <c r="O719" s="49" t="n">
        <v>3384.24932</v>
      </c>
      <c r="P719" s="49" t="n">
        <v>3384.24932</v>
      </c>
      <c r="Q719" s="49" t="n">
        <v>3320.09548</v>
      </c>
    </row>
    <row customHeight="true" ht="15" outlineLevel="0" r="720">
      <c r="A720" s="76" t="s"/>
      <c r="B720" s="71" t="s"/>
      <c r="C720" s="47" t="s">
        <v>22</v>
      </c>
      <c r="D720" s="54" t="s">
        <v>23</v>
      </c>
      <c r="E720" s="48" t="n">
        <f aca="false" ca="false" dt2D="false" dtr="false" t="normal">F720+G720+H720+I720+J720+K720+L720+M720+N720+O720+P720+Q720</f>
        <v>1631.6205200000002</v>
      </c>
      <c r="F720" s="48" t="n">
        <v>0</v>
      </c>
      <c r="G720" s="48" t="n">
        <v>0</v>
      </c>
      <c r="H720" s="48" t="n">
        <v>0</v>
      </c>
      <c r="I720" s="48" t="n">
        <v>0</v>
      </c>
      <c r="J720" s="48" t="n">
        <v>0</v>
      </c>
      <c r="K720" s="48" t="n">
        <f aca="false" ca="false" dt2D="false" dtr="false" t="normal">532.2-K728</f>
        <v>462.94870000000003</v>
      </c>
      <c r="L720" s="48" t="n">
        <v>213.36998</v>
      </c>
      <c r="M720" s="48" t="n">
        <v>189.71164</v>
      </c>
      <c r="N720" s="48" t="n">
        <v>159.44786</v>
      </c>
      <c r="O720" s="49" t="n">
        <v>178.12101</v>
      </c>
      <c r="P720" s="49" t="n">
        <v>178.12101</v>
      </c>
      <c r="Q720" s="49" t="n">
        <v>249.90032</v>
      </c>
    </row>
    <row customHeight="true" ht="15" outlineLevel="0" r="721">
      <c r="A721" s="76" t="s"/>
      <c r="B721" s="71" t="s"/>
      <c r="C721" s="47" t="s">
        <v>13</v>
      </c>
      <c r="D721" s="54" t="n"/>
      <c r="E721" s="48" t="n">
        <f aca="false" ca="false" dt2D="false" dtr="false" t="normal">F721+G721+H721+I721+J721+K721+L721+M721+N721+O721+P721+Q721</f>
        <v>0</v>
      </c>
      <c r="F721" s="48" t="n">
        <v>0</v>
      </c>
      <c r="G721" s="48" t="n">
        <v>0</v>
      </c>
      <c r="H721" s="48" t="n">
        <v>0</v>
      </c>
      <c r="I721" s="48" t="n">
        <v>0</v>
      </c>
      <c r="J721" s="48" t="n">
        <v>0</v>
      </c>
      <c r="K721" s="48" t="n">
        <v>0</v>
      </c>
      <c r="L721" s="48" t="n">
        <v>0</v>
      </c>
      <c r="M721" s="48" t="n">
        <v>0</v>
      </c>
      <c r="N721" s="48" t="n">
        <v>0</v>
      </c>
      <c r="O721" s="49" t="n">
        <v>0</v>
      </c>
      <c r="P721" s="49" t="n">
        <v>0</v>
      </c>
      <c r="Q721" s="49" t="n">
        <v>0</v>
      </c>
    </row>
    <row customHeight="true" ht="30" outlineLevel="0" r="722">
      <c r="A722" s="76" t="s"/>
      <c r="B722" s="71" t="s"/>
      <c r="C722" s="47" t="s">
        <v>14</v>
      </c>
      <c r="D722" s="54" t="n"/>
      <c r="E722" s="48" t="n">
        <f aca="false" ca="false" dt2D="false" dtr="false" t="normal">F722+G722+H722+I722+J722+K722+L722+M722+N722+O722+P722+Q722</f>
        <v>0</v>
      </c>
      <c r="F722" s="48" t="n">
        <v>0</v>
      </c>
      <c r="G722" s="48" t="n">
        <v>0</v>
      </c>
      <c r="H722" s="48" t="n">
        <v>0</v>
      </c>
      <c r="I722" s="48" t="n">
        <v>0</v>
      </c>
      <c r="J722" s="48" t="n">
        <v>0</v>
      </c>
      <c r="K722" s="48" t="n">
        <v>0</v>
      </c>
      <c r="L722" s="48" t="n">
        <v>0</v>
      </c>
      <c r="M722" s="48" t="n">
        <v>0</v>
      </c>
      <c r="N722" s="48" t="n">
        <v>0</v>
      </c>
      <c r="O722" s="49" t="n">
        <v>0</v>
      </c>
      <c r="P722" s="49" t="n">
        <v>0</v>
      </c>
      <c r="Q722" s="49" t="n">
        <v>0</v>
      </c>
    </row>
    <row customHeight="true" ht="15" outlineLevel="0" r="723">
      <c r="A723" s="76" t="s"/>
      <c r="B723" s="71" t="s"/>
      <c r="C723" s="47" t="s">
        <v>17</v>
      </c>
      <c r="D723" s="54" t="n"/>
      <c r="E723" s="48" t="n">
        <f aca="false" ca="false" dt2D="false" dtr="false" t="normal">F723+G723+H723+I723+J723+K723+L723+M723+N723+O723+P723+Q723</f>
        <v>0</v>
      </c>
      <c r="F723" s="48" t="n">
        <v>0</v>
      </c>
      <c r="G723" s="48" t="n">
        <v>0</v>
      </c>
      <c r="H723" s="48" t="n">
        <v>0</v>
      </c>
      <c r="I723" s="48" t="n">
        <v>0</v>
      </c>
      <c r="J723" s="48" t="n">
        <v>0</v>
      </c>
      <c r="K723" s="48" t="n">
        <v>0</v>
      </c>
      <c r="L723" s="48" t="n">
        <v>0</v>
      </c>
      <c r="M723" s="48" t="n">
        <v>0</v>
      </c>
      <c r="N723" s="48" t="n">
        <v>0</v>
      </c>
      <c r="O723" s="49" t="n">
        <v>0</v>
      </c>
      <c r="P723" s="49" t="n">
        <v>0</v>
      </c>
      <c r="Q723" s="49" t="n">
        <v>0</v>
      </c>
    </row>
    <row customHeight="true" ht="30" outlineLevel="0" r="724">
      <c r="A724" s="76" t="s"/>
      <c r="B724" s="71" t="s"/>
      <c r="C724" s="47" t="s">
        <v>18</v>
      </c>
      <c r="D724" s="54" t="n"/>
      <c r="E724" s="48" t="n">
        <f aca="false" ca="false" dt2D="false" dtr="false" t="normal">F724+G724+H724+I724+J724+K724+L724+M724+N724+O724+P724+Q724</f>
        <v>0</v>
      </c>
      <c r="F724" s="48" t="n">
        <v>0</v>
      </c>
      <c r="G724" s="48" t="n">
        <v>0</v>
      </c>
      <c r="H724" s="48" t="n">
        <v>0</v>
      </c>
      <c r="I724" s="48" t="n">
        <v>0</v>
      </c>
      <c r="J724" s="48" t="n">
        <v>0</v>
      </c>
      <c r="K724" s="48" t="n">
        <v>0</v>
      </c>
      <c r="L724" s="48" t="n">
        <v>0</v>
      </c>
      <c r="M724" s="48" t="n">
        <v>0</v>
      </c>
      <c r="N724" s="48" t="n">
        <v>0</v>
      </c>
      <c r="O724" s="49" t="n">
        <v>0</v>
      </c>
      <c r="P724" s="49" t="n">
        <v>0</v>
      </c>
      <c r="Q724" s="49" t="n">
        <v>0</v>
      </c>
    </row>
    <row customHeight="true" ht="30" outlineLevel="0" r="725">
      <c r="A725" s="29" t="s"/>
      <c r="B725" s="75" t="s"/>
      <c r="C725" s="47" t="s">
        <v>24</v>
      </c>
      <c r="D725" s="54" t="n"/>
      <c r="E725" s="48" t="n">
        <f aca="false" ca="false" dt2D="false" dtr="false" t="normal">F725+G725+H725+I725+J725+K725+L725+M725+N725+O725+P725+Q725</f>
        <v>0</v>
      </c>
      <c r="F725" s="48" t="n">
        <v>0</v>
      </c>
      <c r="G725" s="48" t="n">
        <v>0</v>
      </c>
      <c r="H725" s="48" t="n">
        <v>0</v>
      </c>
      <c r="I725" s="48" t="n">
        <v>0</v>
      </c>
      <c r="J725" s="48" t="n">
        <v>0</v>
      </c>
      <c r="K725" s="48" t="n">
        <v>0</v>
      </c>
      <c r="L725" s="48" t="n">
        <v>0</v>
      </c>
      <c r="M725" s="48" t="n">
        <v>0</v>
      </c>
      <c r="N725" s="48" t="n">
        <v>0</v>
      </c>
      <c r="O725" s="49" t="n">
        <v>0</v>
      </c>
      <c r="P725" s="49" t="n">
        <v>0</v>
      </c>
      <c r="Q725" s="49" t="n">
        <v>0</v>
      </c>
    </row>
    <row customHeight="true" ht="15" outlineLevel="0" r="726">
      <c r="A726" s="24" t="s">
        <v>202</v>
      </c>
      <c r="B726" s="68" t="s">
        <v>203</v>
      </c>
      <c r="C726" s="47" t="s">
        <v>10</v>
      </c>
      <c r="D726" s="32" t="n"/>
      <c r="E726" s="48" t="n">
        <f aca="false" ca="false" dt2D="false" dtr="false" t="normal">F726+G726+H726+I726+J726+K726+L726+M726+N726+O726+P726+Q726</f>
        <v>26966.142729999996</v>
      </c>
      <c r="F726" s="48" t="n">
        <f aca="false" ca="false" dt2D="false" dtr="false" t="normal">F727+F728+F729+F730+F731+F733</f>
        <v>0</v>
      </c>
      <c r="G726" s="48" t="n">
        <f aca="false" ca="false" dt2D="false" dtr="false" t="normal">G727+G728+G729+G730+G731+G733</f>
        <v>0</v>
      </c>
      <c r="H726" s="48" t="n">
        <f aca="false" ca="false" dt2D="false" dtr="false" t="normal">H727+H728+H729+H730+H731+H733</f>
        <v>0</v>
      </c>
      <c r="I726" s="48" t="n">
        <f aca="false" ca="false" dt2D="false" dtr="false" t="normal">I727+I728+I729+I730+I731+I733</f>
        <v>0</v>
      </c>
      <c r="J726" s="48" t="n">
        <f aca="false" ca="false" dt2D="false" dtr="false" t="normal">J727+J728+J729+J730+J731+J733</f>
        <v>0</v>
      </c>
      <c r="K726" s="48" t="n">
        <f aca="false" ca="false" dt2D="false" dtr="false" t="normal">K727+K728+K729+K730+K731+K733</f>
        <v>1385</v>
      </c>
      <c r="L726" s="48" t="n">
        <f aca="false" ca="false" dt2D="false" dtr="false" t="normal">L727+L728+L729+L730+L731+L733</f>
        <v>6569.57</v>
      </c>
      <c r="M726" s="48" t="n">
        <f aca="false" ca="false" dt2D="false" dtr="false" t="normal">M727+M728+M729+M730+M731+M733</f>
        <v>5841.0882</v>
      </c>
      <c r="N726" s="48" t="n">
        <f aca="false" ca="false" dt2D="false" dtr="false" t="normal">N727+N728+N729+N730+N731+N733</f>
        <v>2656.80305</v>
      </c>
      <c r="O726" s="49" t="n">
        <f aca="false" ca="false" dt2D="false" dtr="false" t="normal">O727+O728+O729+O730+O731+O733</f>
        <v>3502.0617</v>
      </c>
      <c r="P726" s="49" t="n">
        <f aca="false" ca="false" dt2D="false" dtr="false" t="normal">P727+P728+P729+P730+P731+P733</f>
        <v>3502.0617</v>
      </c>
      <c r="Q726" s="49" t="n">
        <f aca="false" ca="false" dt2D="false" dtr="false" t="normal">Q727+Q728+Q729+Q730+Q731+Q733</f>
        <v>3509.55808</v>
      </c>
    </row>
    <row customHeight="true" ht="15" outlineLevel="0" r="727">
      <c r="A727" s="76" t="s"/>
      <c r="B727" s="71" t="s"/>
      <c r="C727" s="47" t="s">
        <v>11</v>
      </c>
      <c r="D727" s="32" t="n">
        <v>814</v>
      </c>
      <c r="E727" s="48" t="n">
        <f aca="false" ca="false" dt2D="false" dtr="false" t="normal">F727+G727+H727+I727+J727+K727+L727+M727+N727+O727+P727+Q727</f>
        <v>25547.6313</v>
      </c>
      <c r="F727" s="48" t="n">
        <v>0</v>
      </c>
      <c r="G727" s="48" t="n">
        <v>0</v>
      </c>
      <c r="H727" s="48" t="n">
        <v>0</v>
      </c>
      <c r="I727" s="48" t="n">
        <v>0</v>
      </c>
      <c r="J727" s="48" t="n">
        <v>0</v>
      </c>
      <c r="K727" s="48" t="n">
        <v>1315.7487</v>
      </c>
      <c r="L727" s="48" t="n">
        <v>6241.08998</v>
      </c>
      <c r="M727" s="48" t="n">
        <v>5549.02984</v>
      </c>
      <c r="N727" s="48" t="n">
        <v>2523.96205</v>
      </c>
      <c r="O727" s="49" t="n">
        <v>3326.95616</v>
      </c>
      <c r="P727" s="49" t="n">
        <v>3326.95616</v>
      </c>
      <c r="Q727" s="49" t="n">
        <v>3263.88841</v>
      </c>
    </row>
    <row customHeight="true" ht="15" outlineLevel="0" r="728">
      <c r="A728" s="76" t="s"/>
      <c r="B728" s="71" t="s"/>
      <c r="C728" s="47" t="s">
        <v>22</v>
      </c>
      <c r="D728" s="54" t="s">
        <v>23</v>
      </c>
      <c r="E728" s="48" t="n">
        <f aca="false" ca="false" dt2D="false" dtr="false" t="normal">F728+G728+H728+I728+J728+K728+L728+M728+N728+O728+P728+Q728</f>
        <v>1418.51143</v>
      </c>
      <c r="F728" s="48" t="n">
        <v>0</v>
      </c>
      <c r="G728" s="48" t="n">
        <v>0</v>
      </c>
      <c r="H728" s="48" t="n">
        <v>0</v>
      </c>
      <c r="I728" s="48" t="n">
        <v>0</v>
      </c>
      <c r="J728" s="48" t="n">
        <v>0</v>
      </c>
      <c r="K728" s="48" t="n">
        <v>69.2513</v>
      </c>
      <c r="L728" s="48" t="n">
        <v>328.48002</v>
      </c>
      <c r="M728" s="48" t="n">
        <v>292.05836</v>
      </c>
      <c r="N728" s="48" t="n">
        <v>132.841</v>
      </c>
      <c r="O728" s="49" t="n">
        <v>175.10554</v>
      </c>
      <c r="P728" s="49" t="n">
        <v>175.10554</v>
      </c>
      <c r="Q728" s="49" t="n">
        <v>245.66967</v>
      </c>
    </row>
    <row customHeight="true" ht="15" outlineLevel="0" r="729">
      <c r="A729" s="76" t="s"/>
      <c r="B729" s="71" t="s"/>
      <c r="C729" s="47" t="s">
        <v>13</v>
      </c>
      <c r="D729" s="54" t="n"/>
      <c r="E729" s="48" t="n">
        <f aca="false" ca="false" dt2D="false" dtr="false" t="normal">F729+G729+H729+I729+J729+K729+L729+M729+N729+O729+P729+Q729</f>
        <v>0</v>
      </c>
      <c r="F729" s="48" t="n">
        <v>0</v>
      </c>
      <c r="G729" s="48" t="n">
        <v>0</v>
      </c>
      <c r="H729" s="48" t="n">
        <v>0</v>
      </c>
      <c r="I729" s="48" t="n">
        <v>0</v>
      </c>
      <c r="J729" s="48" t="n">
        <v>0</v>
      </c>
      <c r="K729" s="48" t="n">
        <v>0</v>
      </c>
      <c r="L729" s="48" t="n">
        <v>0</v>
      </c>
      <c r="M729" s="48" t="n">
        <v>0</v>
      </c>
      <c r="N729" s="48" t="n">
        <v>0</v>
      </c>
      <c r="O729" s="49" t="n">
        <v>0</v>
      </c>
      <c r="P729" s="49" t="n">
        <v>0</v>
      </c>
      <c r="Q729" s="49" t="n">
        <v>0</v>
      </c>
    </row>
    <row customHeight="true" ht="30" outlineLevel="0" r="730">
      <c r="A730" s="76" t="s"/>
      <c r="B730" s="71" t="s"/>
      <c r="C730" s="47" t="s">
        <v>14</v>
      </c>
      <c r="D730" s="54" t="n"/>
      <c r="E730" s="48" t="n">
        <f aca="false" ca="false" dt2D="false" dtr="false" t="normal">F730+G730+H730+I730+J730+K730+L730+M730+N730+O730+P730+Q730</f>
        <v>0</v>
      </c>
      <c r="F730" s="48" t="n">
        <v>0</v>
      </c>
      <c r="G730" s="48" t="n">
        <v>0</v>
      </c>
      <c r="H730" s="48" t="n">
        <v>0</v>
      </c>
      <c r="I730" s="48" t="n">
        <v>0</v>
      </c>
      <c r="J730" s="48" t="n">
        <v>0</v>
      </c>
      <c r="K730" s="48" t="n">
        <v>0</v>
      </c>
      <c r="L730" s="48" t="n">
        <v>0</v>
      </c>
      <c r="M730" s="48" t="n">
        <v>0</v>
      </c>
      <c r="N730" s="48" t="n">
        <v>0</v>
      </c>
      <c r="O730" s="49" t="n">
        <v>0</v>
      </c>
      <c r="P730" s="49" t="n">
        <v>0</v>
      </c>
      <c r="Q730" s="49" t="n">
        <v>0</v>
      </c>
    </row>
    <row customHeight="true" ht="15" outlineLevel="0" r="731">
      <c r="A731" s="76" t="s"/>
      <c r="B731" s="71" t="s"/>
      <c r="C731" s="47" t="s">
        <v>17</v>
      </c>
      <c r="D731" s="54" t="n"/>
      <c r="E731" s="48" t="n">
        <f aca="false" ca="false" dt2D="false" dtr="false" t="normal">F731+G731+H731+I731+J731+K731+L731+M731+N731+O731+P731+Q731</f>
        <v>0</v>
      </c>
      <c r="F731" s="48" t="n">
        <v>0</v>
      </c>
      <c r="G731" s="48" t="n">
        <v>0</v>
      </c>
      <c r="H731" s="48" t="n">
        <v>0</v>
      </c>
      <c r="I731" s="48" t="n">
        <v>0</v>
      </c>
      <c r="J731" s="48" t="n">
        <v>0</v>
      </c>
      <c r="K731" s="48" t="n">
        <v>0</v>
      </c>
      <c r="L731" s="48" t="n">
        <v>0</v>
      </c>
      <c r="M731" s="48" t="n">
        <v>0</v>
      </c>
      <c r="N731" s="48" t="n">
        <v>0</v>
      </c>
      <c r="O731" s="49" t="n">
        <v>0</v>
      </c>
      <c r="P731" s="49" t="n">
        <v>0</v>
      </c>
      <c r="Q731" s="49" t="n">
        <v>0</v>
      </c>
    </row>
    <row customHeight="true" ht="30" outlineLevel="0" r="732">
      <c r="A732" s="76" t="s"/>
      <c r="B732" s="71" t="s"/>
      <c r="C732" s="47" t="s">
        <v>18</v>
      </c>
      <c r="D732" s="54" t="n"/>
      <c r="E732" s="48" t="n">
        <f aca="false" ca="false" dt2D="false" dtr="false" t="normal">F732+G732+H732+I732+J732+K732+L732+M732+N732+O732+P732+Q732</f>
        <v>0</v>
      </c>
      <c r="F732" s="48" t="n">
        <v>0</v>
      </c>
      <c r="G732" s="48" t="n">
        <v>0</v>
      </c>
      <c r="H732" s="48" t="n">
        <v>0</v>
      </c>
      <c r="I732" s="48" t="n">
        <v>0</v>
      </c>
      <c r="J732" s="48" t="n">
        <v>0</v>
      </c>
      <c r="K732" s="48" t="n">
        <v>0</v>
      </c>
      <c r="L732" s="48" t="n">
        <v>0</v>
      </c>
      <c r="M732" s="48" t="n">
        <v>0</v>
      </c>
      <c r="N732" s="48" t="n">
        <v>0</v>
      </c>
      <c r="O732" s="49" t="n">
        <v>0</v>
      </c>
      <c r="P732" s="49" t="n">
        <v>0</v>
      </c>
      <c r="Q732" s="49" t="n">
        <v>0</v>
      </c>
    </row>
    <row customHeight="true" ht="29.5" outlineLevel="0" r="733">
      <c r="A733" s="29" t="s"/>
      <c r="B733" s="75" t="s"/>
      <c r="C733" s="47" t="s">
        <v>24</v>
      </c>
      <c r="D733" s="54" t="n"/>
      <c r="E733" s="48" t="n">
        <f aca="false" ca="false" dt2D="false" dtr="false" t="normal">F733+G733+H733+I733+J733+K733+L733+M733+N733+O733+P733+Q733</f>
        <v>0</v>
      </c>
      <c r="F733" s="48" t="n">
        <v>0</v>
      </c>
      <c r="G733" s="48" t="n">
        <v>0</v>
      </c>
      <c r="H733" s="48" t="n">
        <v>0</v>
      </c>
      <c r="I733" s="48" t="n">
        <v>0</v>
      </c>
      <c r="J733" s="48" t="n">
        <v>0</v>
      </c>
      <c r="K733" s="48" t="n">
        <v>0</v>
      </c>
      <c r="L733" s="48" t="n">
        <v>0</v>
      </c>
      <c r="M733" s="48" t="n">
        <v>0</v>
      </c>
      <c r="N733" s="48" t="n">
        <v>0</v>
      </c>
      <c r="O733" s="49" t="n">
        <v>0</v>
      </c>
      <c r="P733" s="49" t="n">
        <v>0</v>
      </c>
      <c r="Q733" s="49" t="n">
        <v>0</v>
      </c>
    </row>
    <row customHeight="true" ht="15" outlineLevel="0" r="734">
      <c r="A734" s="24" t="s">
        <v>204</v>
      </c>
      <c r="B734" s="68" t="s">
        <v>205</v>
      </c>
      <c r="C734" s="47" t="s">
        <v>10</v>
      </c>
      <c r="D734" s="32" t="n"/>
      <c r="E734" s="48" t="n">
        <f aca="false" ca="false" dt2D="false" dtr="false" t="normal">F734+G734+H734+I734+J734+K734+L734+M734+N734+O734+P734+Q734</f>
        <v>14302.637</v>
      </c>
      <c r="F734" s="48" t="n">
        <f aca="false" ca="false" dt2D="false" dtr="false" t="normal">F735+F736+F737+F738+F739+F741</f>
        <v>1400</v>
      </c>
      <c r="G734" s="48" t="n">
        <f aca="false" ca="false" dt2D="false" dtr="false" t="normal">G735+G736+G737+G738+G739+G741</f>
        <v>12000</v>
      </c>
      <c r="H734" s="48" t="n">
        <f aca="false" ca="false" dt2D="false" dtr="false" t="normal">H735+H736+H737+H738+H739+H741</f>
        <v>902.637</v>
      </c>
      <c r="I734" s="48" t="n">
        <f aca="false" ca="false" dt2D="false" dtr="false" t="normal">I735+I736+I737+I738+I739+I741</f>
        <v>0</v>
      </c>
      <c r="J734" s="48" t="n">
        <f aca="false" ca="false" dt2D="false" dtr="false" t="normal">J735+J736+J737+J738+J739+J741</f>
        <v>0</v>
      </c>
      <c r="K734" s="48" t="n">
        <f aca="false" ca="false" dt2D="false" dtr="false" t="normal">K735+K736+K737+K738+K739+K741</f>
        <v>0</v>
      </c>
      <c r="L734" s="48" t="n">
        <f aca="false" ca="false" dt2D="false" dtr="false" t="normal">L735+L736+L737+L738+L739+L741</f>
        <v>0</v>
      </c>
      <c r="M734" s="48" t="n">
        <f aca="false" ca="false" dt2D="false" dtr="false" t="normal">M735+M736+M737+M738+M739+M741</f>
        <v>0</v>
      </c>
      <c r="N734" s="48" t="n">
        <f aca="false" ca="false" dt2D="false" dtr="false" t="normal">N735+N736+N737+N738+N739+N741</f>
        <v>0</v>
      </c>
      <c r="O734" s="49" t="n">
        <f aca="false" ca="false" dt2D="false" dtr="false" t="normal">O735+O736+O737+O738+O739+O741</f>
        <v>0</v>
      </c>
      <c r="P734" s="49" t="n">
        <f aca="false" ca="false" dt2D="false" dtr="false" t="normal">P735+P736+P737+P738+P739+P741</f>
        <v>0</v>
      </c>
      <c r="Q734" s="49" t="n">
        <f aca="false" ca="false" dt2D="false" dtr="false" t="normal">Q735+Q736+Q737+Q738+Q739+Q741</f>
        <v>0</v>
      </c>
    </row>
    <row customHeight="true" ht="15" outlineLevel="0" r="735">
      <c r="A735" s="76" t="s"/>
      <c r="B735" s="71" t="s"/>
      <c r="C735" s="47" t="s">
        <v>11</v>
      </c>
      <c r="D735" s="32" t="n"/>
      <c r="E735" s="48" t="n">
        <f aca="false" ca="false" dt2D="false" dtr="false" t="normal">F735+G735+H735+I735+J735+K735+L735+M735+N735+O735+P735+Q735</f>
        <v>0</v>
      </c>
      <c r="F735" s="48" t="n">
        <f aca="false" ca="false" dt2D="false" dtr="false" t="normal">F743</f>
        <v>0</v>
      </c>
      <c r="G735" s="48" t="n">
        <f aca="false" ca="false" dt2D="false" dtr="false" t="normal">G743</f>
        <v>0</v>
      </c>
      <c r="H735" s="48" t="n">
        <f aca="false" ca="false" dt2D="false" dtr="false" t="normal">H743</f>
        <v>0</v>
      </c>
      <c r="I735" s="48" t="n">
        <f aca="false" ca="false" dt2D="false" dtr="false" t="normal">I743</f>
        <v>0</v>
      </c>
      <c r="J735" s="48" t="n">
        <f aca="false" ca="false" dt2D="false" dtr="false" t="normal">J743</f>
        <v>0</v>
      </c>
      <c r="K735" s="48" t="n">
        <f aca="false" ca="false" dt2D="false" dtr="false" t="normal">K743</f>
        <v>0</v>
      </c>
      <c r="L735" s="48" t="n">
        <f aca="false" ca="false" dt2D="false" dtr="false" t="normal">L743</f>
        <v>0</v>
      </c>
      <c r="M735" s="48" t="n">
        <f aca="false" ca="false" dt2D="false" dtr="false" t="normal">M743</f>
        <v>0</v>
      </c>
      <c r="N735" s="48" t="n">
        <f aca="false" ca="false" dt2D="false" dtr="false" t="normal">N743</f>
        <v>0</v>
      </c>
      <c r="O735" s="49" t="n">
        <f aca="false" ca="false" dt2D="false" dtr="false" t="normal">O743</f>
        <v>0</v>
      </c>
      <c r="P735" s="49" t="n">
        <f aca="false" ca="false" dt2D="false" dtr="false" t="normal">P743</f>
        <v>0</v>
      </c>
      <c r="Q735" s="49" t="n">
        <f aca="false" ca="false" dt2D="false" dtr="false" t="normal">Q743</f>
        <v>0</v>
      </c>
    </row>
    <row customHeight="true" ht="15" outlineLevel="0" r="736">
      <c r="A736" s="76" t="s"/>
      <c r="B736" s="71" t="s"/>
      <c r="C736" s="47" t="s">
        <v>22</v>
      </c>
      <c r="D736" s="54" t="s">
        <v>206</v>
      </c>
      <c r="E736" s="48" t="n">
        <f aca="false" ca="false" dt2D="false" dtr="false" t="normal">F736+G736+H736+I736+J736+K736+L736+M736+N736+O736+P736+Q736</f>
        <v>14302.637</v>
      </c>
      <c r="F736" s="48" t="n">
        <f aca="false" ca="false" dt2D="false" dtr="false" t="normal">F744</f>
        <v>1400</v>
      </c>
      <c r="G736" s="48" t="n">
        <f aca="false" ca="false" dt2D="false" dtr="false" t="normal">G744</f>
        <v>12000</v>
      </c>
      <c r="H736" s="48" t="n">
        <f aca="false" ca="false" dt2D="false" dtr="false" t="normal">H744</f>
        <v>902.637</v>
      </c>
      <c r="I736" s="48" t="n">
        <f aca="false" ca="false" dt2D="false" dtr="false" t="normal">I744</f>
        <v>0</v>
      </c>
      <c r="J736" s="48" t="n">
        <f aca="false" ca="false" dt2D="false" dtr="false" t="normal">J744</f>
        <v>0</v>
      </c>
      <c r="K736" s="48" t="n">
        <f aca="false" ca="false" dt2D="false" dtr="false" t="normal">K744</f>
        <v>0</v>
      </c>
      <c r="L736" s="48" t="n">
        <f aca="false" ca="false" dt2D="false" dtr="false" t="normal">L744</f>
        <v>0</v>
      </c>
      <c r="M736" s="48" t="n">
        <f aca="false" ca="false" dt2D="false" dtr="false" t="normal">M744</f>
        <v>0</v>
      </c>
      <c r="N736" s="48" t="n">
        <f aca="false" ca="false" dt2D="false" dtr="false" t="normal">N744</f>
        <v>0</v>
      </c>
      <c r="O736" s="49" t="n">
        <f aca="false" ca="false" dt2D="false" dtr="false" t="normal">O744</f>
        <v>0</v>
      </c>
      <c r="P736" s="49" t="n">
        <f aca="false" ca="false" dt2D="false" dtr="false" t="normal">P744</f>
        <v>0</v>
      </c>
      <c r="Q736" s="49" t="n">
        <f aca="false" ca="false" dt2D="false" dtr="false" t="normal">Q744</f>
        <v>0</v>
      </c>
      <c r="S736" s="39" t="n"/>
    </row>
    <row customHeight="true" ht="15" outlineLevel="0" r="737">
      <c r="A737" s="76" t="s"/>
      <c r="B737" s="71" t="s"/>
      <c r="C737" s="47" t="s">
        <v>13</v>
      </c>
      <c r="D737" s="54" t="n"/>
      <c r="E737" s="48" t="n">
        <f aca="false" ca="false" dt2D="false" dtr="false" t="normal">F737+G737+H737+I737+J737+K737+L737+M737+N737+O737+P737+Q737</f>
        <v>0</v>
      </c>
      <c r="F737" s="48" t="n">
        <f aca="false" ca="false" dt2D="false" dtr="false" t="normal">F745</f>
        <v>0</v>
      </c>
      <c r="G737" s="48" t="n">
        <f aca="false" ca="false" dt2D="false" dtr="false" t="normal">G745</f>
        <v>0</v>
      </c>
      <c r="H737" s="48" t="n">
        <f aca="false" ca="false" dt2D="false" dtr="false" t="normal">H745</f>
        <v>0</v>
      </c>
      <c r="I737" s="48" t="n">
        <f aca="false" ca="false" dt2D="false" dtr="false" t="normal">I745</f>
        <v>0</v>
      </c>
      <c r="J737" s="48" t="n">
        <f aca="false" ca="false" dt2D="false" dtr="false" t="normal">J745</f>
        <v>0</v>
      </c>
      <c r="K737" s="48" t="n">
        <f aca="false" ca="false" dt2D="false" dtr="false" t="normal">K745</f>
        <v>0</v>
      </c>
      <c r="L737" s="48" t="n">
        <f aca="false" ca="false" dt2D="false" dtr="false" t="normal">L745</f>
        <v>0</v>
      </c>
      <c r="M737" s="48" t="n">
        <f aca="false" ca="false" dt2D="false" dtr="false" t="normal">M745</f>
        <v>0</v>
      </c>
      <c r="N737" s="48" t="n">
        <f aca="false" ca="false" dt2D="false" dtr="false" t="normal">N745</f>
        <v>0</v>
      </c>
      <c r="O737" s="49" t="n">
        <f aca="false" ca="false" dt2D="false" dtr="false" t="normal">O745</f>
        <v>0</v>
      </c>
      <c r="P737" s="49" t="n">
        <f aca="false" ca="false" dt2D="false" dtr="false" t="normal">P745</f>
        <v>0</v>
      </c>
      <c r="Q737" s="49" t="n">
        <f aca="false" ca="false" dt2D="false" dtr="false" t="normal">Q745</f>
        <v>0</v>
      </c>
    </row>
    <row customHeight="true" ht="28.5" outlineLevel="0" r="738">
      <c r="A738" s="76" t="s"/>
      <c r="B738" s="71" t="s"/>
      <c r="C738" s="47" t="s">
        <v>14</v>
      </c>
      <c r="D738" s="54" t="n"/>
      <c r="E738" s="48" t="n">
        <f aca="false" ca="false" dt2D="false" dtr="false" t="normal">F738+G738+H738+I738+J738+K738+L738+M738+N738+O738+P738+Q738</f>
        <v>0</v>
      </c>
      <c r="F738" s="48" t="n">
        <f aca="false" ca="false" dt2D="false" dtr="false" t="normal">F746</f>
        <v>0</v>
      </c>
      <c r="G738" s="48" t="n">
        <f aca="false" ca="false" dt2D="false" dtr="false" t="normal">G746</f>
        <v>0</v>
      </c>
      <c r="H738" s="48" t="n">
        <f aca="false" ca="false" dt2D="false" dtr="false" t="normal">H746</f>
        <v>0</v>
      </c>
      <c r="I738" s="48" t="n">
        <f aca="false" ca="false" dt2D="false" dtr="false" t="normal">I746</f>
        <v>0</v>
      </c>
      <c r="J738" s="48" t="n">
        <f aca="false" ca="false" dt2D="false" dtr="false" t="normal">J746</f>
        <v>0</v>
      </c>
      <c r="K738" s="48" t="n">
        <f aca="false" ca="false" dt2D="false" dtr="false" t="normal">K746</f>
        <v>0</v>
      </c>
      <c r="L738" s="48" t="n">
        <f aca="false" ca="false" dt2D="false" dtr="false" t="normal">L746</f>
        <v>0</v>
      </c>
      <c r="M738" s="48" t="n">
        <f aca="false" ca="false" dt2D="false" dtr="false" t="normal">M746</f>
        <v>0</v>
      </c>
      <c r="N738" s="48" t="n">
        <f aca="false" ca="false" dt2D="false" dtr="false" t="normal">N746</f>
        <v>0</v>
      </c>
      <c r="O738" s="49" t="n">
        <f aca="false" ca="false" dt2D="false" dtr="false" t="normal">O746</f>
        <v>0</v>
      </c>
      <c r="P738" s="49" t="n">
        <f aca="false" ca="false" dt2D="false" dtr="false" t="normal">P746</f>
        <v>0</v>
      </c>
      <c r="Q738" s="49" t="n">
        <f aca="false" ca="false" dt2D="false" dtr="false" t="normal">Q746</f>
        <v>0</v>
      </c>
    </row>
    <row customHeight="true" ht="15" outlineLevel="0" r="739">
      <c r="A739" s="76" t="s"/>
      <c r="B739" s="71" t="s"/>
      <c r="C739" s="47" t="s">
        <v>17</v>
      </c>
      <c r="D739" s="54" t="n"/>
      <c r="E739" s="48" t="n">
        <f aca="false" ca="false" dt2D="false" dtr="false" t="normal">F739+G739+H739+I739+J739+K739+L739+M739+N739+O739+P739+Q739</f>
        <v>0</v>
      </c>
      <c r="F739" s="48" t="n">
        <f aca="false" ca="false" dt2D="false" dtr="false" t="normal">F747</f>
        <v>0</v>
      </c>
      <c r="G739" s="48" t="n">
        <f aca="false" ca="false" dt2D="false" dtr="false" t="normal">G747</f>
        <v>0</v>
      </c>
      <c r="H739" s="48" t="n">
        <f aca="false" ca="false" dt2D="false" dtr="false" t="normal">H747</f>
        <v>0</v>
      </c>
      <c r="I739" s="48" t="n">
        <f aca="false" ca="false" dt2D="false" dtr="false" t="normal">I747</f>
        <v>0</v>
      </c>
      <c r="J739" s="48" t="n">
        <f aca="false" ca="false" dt2D="false" dtr="false" t="normal">J747</f>
        <v>0</v>
      </c>
      <c r="K739" s="48" t="n">
        <f aca="false" ca="false" dt2D="false" dtr="false" t="normal">K747</f>
        <v>0</v>
      </c>
      <c r="L739" s="48" t="n">
        <f aca="false" ca="false" dt2D="false" dtr="false" t="normal">L747</f>
        <v>0</v>
      </c>
      <c r="M739" s="48" t="n">
        <f aca="false" ca="false" dt2D="false" dtr="false" t="normal">M747</f>
        <v>0</v>
      </c>
      <c r="N739" s="48" t="n">
        <f aca="false" ca="false" dt2D="false" dtr="false" t="normal">N747</f>
        <v>0</v>
      </c>
      <c r="O739" s="49" t="n">
        <f aca="false" ca="false" dt2D="false" dtr="false" t="normal">O747</f>
        <v>0</v>
      </c>
      <c r="P739" s="49" t="n">
        <f aca="false" ca="false" dt2D="false" dtr="false" t="normal">P747</f>
        <v>0</v>
      </c>
      <c r="Q739" s="49" t="n">
        <f aca="false" ca="false" dt2D="false" dtr="false" t="normal">Q747</f>
        <v>0</v>
      </c>
    </row>
    <row customHeight="true" ht="30" outlineLevel="0" r="740">
      <c r="A740" s="76" t="s"/>
      <c r="B740" s="71" t="s"/>
      <c r="C740" s="47" t="s">
        <v>18</v>
      </c>
      <c r="D740" s="54" t="n"/>
      <c r="E740" s="48" t="n">
        <f aca="false" ca="false" dt2D="false" dtr="false" t="normal">F740+G740+H740+I740+J740+K740+L740+M740+N740+O740+P740+Q740</f>
        <v>0</v>
      </c>
      <c r="F740" s="48" t="n">
        <f aca="false" ca="false" dt2D="false" dtr="false" t="normal">F748</f>
        <v>0</v>
      </c>
      <c r="G740" s="48" t="n">
        <f aca="false" ca="false" dt2D="false" dtr="false" t="normal">G748</f>
        <v>0</v>
      </c>
      <c r="H740" s="48" t="n">
        <f aca="false" ca="false" dt2D="false" dtr="false" t="normal">H748</f>
        <v>0</v>
      </c>
      <c r="I740" s="48" t="n">
        <f aca="false" ca="false" dt2D="false" dtr="false" t="normal">I748</f>
        <v>0</v>
      </c>
      <c r="J740" s="48" t="n">
        <f aca="false" ca="false" dt2D="false" dtr="false" t="normal">J748</f>
        <v>0</v>
      </c>
      <c r="K740" s="48" t="n">
        <f aca="false" ca="false" dt2D="false" dtr="false" t="normal">K748</f>
        <v>0</v>
      </c>
      <c r="L740" s="48" t="n">
        <f aca="false" ca="false" dt2D="false" dtr="false" t="normal">L748</f>
        <v>0</v>
      </c>
      <c r="M740" s="48" t="n">
        <f aca="false" ca="false" dt2D="false" dtr="false" t="normal">M748</f>
        <v>0</v>
      </c>
      <c r="N740" s="48" t="n">
        <f aca="false" ca="false" dt2D="false" dtr="false" t="normal">N748</f>
        <v>0</v>
      </c>
      <c r="O740" s="49" t="n">
        <f aca="false" ca="false" dt2D="false" dtr="false" t="normal">O748</f>
        <v>0</v>
      </c>
      <c r="P740" s="49" t="n">
        <f aca="false" ca="false" dt2D="false" dtr="false" t="normal">P748</f>
        <v>0</v>
      </c>
      <c r="Q740" s="49" t="n">
        <f aca="false" ca="false" dt2D="false" dtr="false" t="normal">Q748</f>
        <v>0</v>
      </c>
    </row>
    <row customHeight="true" ht="28.5" outlineLevel="0" r="741">
      <c r="A741" s="29" t="s"/>
      <c r="B741" s="75" t="s"/>
      <c r="C741" s="47" t="s">
        <v>24</v>
      </c>
      <c r="D741" s="54" t="n"/>
      <c r="E741" s="48" t="n">
        <f aca="false" ca="false" dt2D="false" dtr="false" t="normal">F741+G741+H741+I741+J741+K741+L741+M741+N741+O741+P741+Q741</f>
        <v>0</v>
      </c>
      <c r="F741" s="48" t="n">
        <f aca="false" ca="false" dt2D="false" dtr="false" t="normal">F749</f>
        <v>0</v>
      </c>
      <c r="G741" s="48" t="n">
        <f aca="false" ca="false" dt2D="false" dtr="false" t="normal">G749</f>
        <v>0</v>
      </c>
      <c r="H741" s="48" t="n">
        <f aca="false" ca="false" dt2D="false" dtr="false" t="normal">H749</f>
        <v>0</v>
      </c>
      <c r="I741" s="48" t="n">
        <f aca="false" ca="false" dt2D="false" dtr="false" t="normal">I749</f>
        <v>0</v>
      </c>
      <c r="J741" s="48" t="n">
        <f aca="false" ca="false" dt2D="false" dtr="false" t="normal">J749</f>
        <v>0</v>
      </c>
      <c r="K741" s="48" t="n">
        <f aca="false" ca="false" dt2D="false" dtr="false" t="normal">K749</f>
        <v>0</v>
      </c>
      <c r="L741" s="48" t="n">
        <f aca="false" ca="false" dt2D="false" dtr="false" t="normal">L749</f>
        <v>0</v>
      </c>
      <c r="M741" s="48" t="n">
        <f aca="false" ca="false" dt2D="false" dtr="false" t="normal">M749</f>
        <v>0</v>
      </c>
      <c r="N741" s="48" t="n">
        <f aca="false" ca="false" dt2D="false" dtr="false" t="normal">N749</f>
        <v>0</v>
      </c>
      <c r="O741" s="49" t="n">
        <f aca="false" ca="false" dt2D="false" dtr="false" t="normal">O749</f>
        <v>0</v>
      </c>
      <c r="P741" s="49" t="n">
        <f aca="false" ca="false" dt2D="false" dtr="false" t="normal">P749</f>
        <v>0</v>
      </c>
      <c r="Q741" s="49" t="n">
        <f aca="false" ca="false" dt2D="false" dtr="false" t="normal">Q749</f>
        <v>0</v>
      </c>
    </row>
    <row customHeight="true" ht="15" outlineLevel="0" r="742">
      <c r="A742" s="24" t="s">
        <v>207</v>
      </c>
      <c r="B742" s="68" t="s">
        <v>208</v>
      </c>
      <c r="C742" s="47" t="s">
        <v>10</v>
      </c>
      <c r="D742" s="32" t="n"/>
      <c r="E742" s="48" t="n">
        <f aca="false" ca="false" dt2D="false" dtr="false" t="normal">F742+G742+H742+I742+J742+K742+L742+M742+N742+O742+P742+Q742</f>
        <v>14302.637</v>
      </c>
      <c r="F742" s="48" t="n">
        <f aca="false" ca="false" dt2D="false" dtr="false" t="normal">F743+F744+F745+F746+F747+F749</f>
        <v>1400</v>
      </c>
      <c r="G742" s="48" t="n">
        <f aca="false" ca="false" dt2D="false" dtr="false" t="normal">G743+G744+G745+G746+G747+G749</f>
        <v>12000</v>
      </c>
      <c r="H742" s="48" t="n">
        <f aca="false" ca="false" dt2D="false" dtr="false" t="normal">H743+H744+H745+H746+H747+H749</f>
        <v>902.637</v>
      </c>
      <c r="I742" s="48" t="n">
        <f aca="false" ca="false" dt2D="false" dtr="false" t="normal">I743+I744+I745+I746+I747+I749</f>
        <v>0</v>
      </c>
      <c r="J742" s="48" t="n">
        <f aca="false" ca="false" dt2D="false" dtr="false" t="normal">J743+J744+J745+J746+J747+J749</f>
        <v>0</v>
      </c>
      <c r="K742" s="48" t="n">
        <f aca="false" ca="false" dt2D="false" dtr="false" t="normal">K743+K744+K745+K746+K747+K749</f>
        <v>0</v>
      </c>
      <c r="L742" s="48" t="n">
        <f aca="false" ca="false" dt2D="false" dtr="false" t="normal">L743+L744+L745+L746+L747+L749</f>
        <v>0</v>
      </c>
      <c r="M742" s="48" t="n">
        <f aca="false" ca="false" dt2D="false" dtr="false" t="normal">M743+M744+M745+M746+M747+M749</f>
        <v>0</v>
      </c>
      <c r="N742" s="48" t="n">
        <f aca="false" ca="false" dt2D="false" dtr="false" t="normal">N743+N744+N745+N746+N747+N749</f>
        <v>0</v>
      </c>
      <c r="O742" s="49" t="n">
        <f aca="false" ca="false" dt2D="false" dtr="false" t="normal">O743+O744+O745+O746+O747+O749</f>
        <v>0</v>
      </c>
      <c r="P742" s="49" t="n">
        <f aca="false" ca="false" dt2D="false" dtr="false" t="normal">P743+P744+P745+P746+P747+P749</f>
        <v>0</v>
      </c>
      <c r="Q742" s="49" t="n">
        <f aca="false" ca="false" dt2D="false" dtr="false" t="normal">Q743+Q744+Q745+Q746+Q747+Q749</f>
        <v>0</v>
      </c>
    </row>
    <row customHeight="true" ht="15" outlineLevel="0" r="743">
      <c r="A743" s="76" t="s"/>
      <c r="B743" s="71" t="s"/>
      <c r="C743" s="47" t="s">
        <v>11</v>
      </c>
      <c r="D743" s="32" t="n"/>
      <c r="E743" s="48" t="n">
        <f aca="false" ca="false" dt2D="false" dtr="false" t="normal">F743+G743+H743+I743+J743+K743+L743+M743+N743+O743+P743+Q743</f>
        <v>0</v>
      </c>
      <c r="F743" s="48" t="n">
        <v>0</v>
      </c>
      <c r="G743" s="48" t="n">
        <v>0</v>
      </c>
      <c r="H743" s="48" t="n">
        <v>0</v>
      </c>
      <c r="I743" s="48" t="n">
        <v>0</v>
      </c>
      <c r="J743" s="48" t="n">
        <v>0</v>
      </c>
      <c r="K743" s="48" t="n">
        <v>0</v>
      </c>
      <c r="L743" s="48" t="n">
        <v>0</v>
      </c>
      <c r="M743" s="48" t="n">
        <v>0</v>
      </c>
      <c r="N743" s="48" t="n">
        <v>0</v>
      </c>
      <c r="O743" s="49" t="n">
        <v>0</v>
      </c>
      <c r="P743" s="49" t="n">
        <v>0</v>
      </c>
      <c r="Q743" s="49" t="n">
        <v>0</v>
      </c>
    </row>
    <row customHeight="true" ht="15" outlineLevel="0" r="744">
      <c r="A744" s="76" t="s"/>
      <c r="B744" s="71" t="s"/>
      <c r="C744" s="47" t="s">
        <v>22</v>
      </c>
      <c r="D744" s="54" t="s">
        <v>206</v>
      </c>
      <c r="E744" s="48" t="n">
        <f aca="false" ca="false" dt2D="false" dtr="false" t="normal">F744+G744+H744+I744+J744+K744+L744+M744+N744+O744+P744+Q744</f>
        <v>14302.637</v>
      </c>
      <c r="F744" s="48" t="n">
        <v>1400</v>
      </c>
      <c r="G744" s="48" t="n">
        <v>12000</v>
      </c>
      <c r="H744" s="48" t="n">
        <v>902.637</v>
      </c>
      <c r="I744" s="48" t="n">
        <v>0</v>
      </c>
      <c r="J744" s="48" t="n">
        <v>0</v>
      </c>
      <c r="K744" s="48" t="n">
        <v>0</v>
      </c>
      <c r="L744" s="48" t="n">
        <v>0</v>
      </c>
      <c r="M744" s="48" t="n">
        <v>0</v>
      </c>
      <c r="N744" s="48" t="n">
        <v>0</v>
      </c>
      <c r="O744" s="49" t="n">
        <v>0</v>
      </c>
      <c r="P744" s="49" t="n">
        <v>0</v>
      </c>
      <c r="Q744" s="49" t="n">
        <v>0</v>
      </c>
    </row>
    <row customHeight="true" ht="15" outlineLevel="0" r="745">
      <c r="A745" s="76" t="s"/>
      <c r="B745" s="71" t="s"/>
      <c r="C745" s="47" t="s">
        <v>13</v>
      </c>
      <c r="D745" s="54" t="n"/>
      <c r="E745" s="48" t="n">
        <f aca="false" ca="false" dt2D="false" dtr="false" t="normal">F745+G745+H745+I745+J745+K745+L745+M745+N745+O745+P745+Q745</f>
        <v>0</v>
      </c>
      <c r="F745" s="48" t="n">
        <v>0</v>
      </c>
      <c r="G745" s="48" t="n">
        <v>0</v>
      </c>
      <c r="H745" s="48" t="n">
        <v>0</v>
      </c>
      <c r="I745" s="48" t="n">
        <v>0</v>
      </c>
      <c r="J745" s="48" t="n">
        <v>0</v>
      </c>
      <c r="K745" s="48" t="n">
        <v>0</v>
      </c>
      <c r="L745" s="48" t="n">
        <v>0</v>
      </c>
      <c r="M745" s="48" t="n">
        <v>0</v>
      </c>
      <c r="N745" s="48" t="n">
        <v>0</v>
      </c>
      <c r="O745" s="49" t="n">
        <v>0</v>
      </c>
      <c r="P745" s="49" t="n">
        <v>0</v>
      </c>
      <c r="Q745" s="49" t="n">
        <v>0</v>
      </c>
    </row>
    <row customHeight="true" ht="30" outlineLevel="0" r="746">
      <c r="A746" s="76" t="s"/>
      <c r="B746" s="71" t="s"/>
      <c r="C746" s="47" t="s">
        <v>14</v>
      </c>
      <c r="D746" s="54" t="n"/>
      <c r="E746" s="48" t="n">
        <f aca="false" ca="false" dt2D="false" dtr="false" t="normal">F746+G746+H746+I746+J746+K746+L746+M746+N746+O746+P746+Q746</f>
        <v>0</v>
      </c>
      <c r="F746" s="48" t="n">
        <v>0</v>
      </c>
      <c r="G746" s="48" t="n">
        <v>0</v>
      </c>
      <c r="H746" s="48" t="n">
        <v>0</v>
      </c>
      <c r="I746" s="48" t="n">
        <v>0</v>
      </c>
      <c r="J746" s="48" t="n">
        <v>0</v>
      </c>
      <c r="K746" s="48" t="n">
        <v>0</v>
      </c>
      <c r="L746" s="48" t="n">
        <v>0</v>
      </c>
      <c r="M746" s="48" t="n">
        <v>0</v>
      </c>
      <c r="N746" s="48" t="n">
        <v>0</v>
      </c>
      <c r="O746" s="49" t="n">
        <v>0</v>
      </c>
      <c r="P746" s="49" t="n">
        <v>0</v>
      </c>
      <c r="Q746" s="49" t="n">
        <v>0</v>
      </c>
    </row>
    <row customHeight="true" ht="15" outlineLevel="0" r="747">
      <c r="A747" s="76" t="s"/>
      <c r="B747" s="71" t="s"/>
      <c r="C747" s="47" t="s">
        <v>17</v>
      </c>
      <c r="D747" s="54" t="n"/>
      <c r="E747" s="48" t="n">
        <f aca="false" ca="false" dt2D="false" dtr="false" t="normal">F747+G747+H747+I747+J747+K747+L747+M747+N747+O747+P747+Q747</f>
        <v>0</v>
      </c>
      <c r="F747" s="48" t="n">
        <v>0</v>
      </c>
      <c r="G747" s="48" t="n">
        <v>0</v>
      </c>
      <c r="H747" s="48" t="n">
        <v>0</v>
      </c>
      <c r="I747" s="48" t="n">
        <v>0</v>
      </c>
      <c r="J747" s="48" t="n">
        <v>0</v>
      </c>
      <c r="K747" s="48" t="n">
        <v>0</v>
      </c>
      <c r="L747" s="48" t="n">
        <v>0</v>
      </c>
      <c r="M747" s="48" t="n">
        <v>0</v>
      </c>
      <c r="N747" s="48" t="n">
        <v>0</v>
      </c>
      <c r="O747" s="49" t="n">
        <v>0</v>
      </c>
      <c r="P747" s="49" t="n">
        <v>0</v>
      </c>
      <c r="Q747" s="49" t="n">
        <v>0</v>
      </c>
    </row>
    <row customHeight="true" ht="28" outlineLevel="0" r="748">
      <c r="A748" s="76" t="s"/>
      <c r="B748" s="71" t="s"/>
      <c r="C748" s="47" t="s">
        <v>18</v>
      </c>
      <c r="D748" s="54" t="n"/>
      <c r="E748" s="48" t="n">
        <f aca="false" ca="false" dt2D="false" dtr="false" t="normal">F748+G748+H748+I748+J748+K748+L748+M748+N748+O748+P748+Q748</f>
        <v>0</v>
      </c>
      <c r="F748" s="48" t="n">
        <v>0</v>
      </c>
      <c r="G748" s="48" t="n">
        <v>0</v>
      </c>
      <c r="H748" s="48" t="n">
        <v>0</v>
      </c>
      <c r="I748" s="48" t="n">
        <v>0</v>
      </c>
      <c r="J748" s="48" t="n">
        <v>0</v>
      </c>
      <c r="K748" s="48" t="n">
        <v>0</v>
      </c>
      <c r="L748" s="48" t="n">
        <v>0</v>
      </c>
      <c r="M748" s="48" t="n">
        <v>0</v>
      </c>
      <c r="N748" s="48" t="n">
        <v>0</v>
      </c>
      <c r="O748" s="49" t="n">
        <v>0</v>
      </c>
      <c r="P748" s="49" t="n">
        <v>0</v>
      </c>
      <c r="Q748" s="49" t="n">
        <v>0</v>
      </c>
    </row>
    <row customHeight="true" ht="28.5" outlineLevel="0" r="749">
      <c r="A749" s="29" t="s"/>
      <c r="B749" s="75" t="s"/>
      <c r="C749" s="47" t="s">
        <v>24</v>
      </c>
      <c r="D749" s="54" t="n"/>
      <c r="E749" s="48" t="n">
        <f aca="false" ca="false" dt2D="false" dtr="false" t="normal">F749+G749+H749+I749+J749+K749+L749+M749+N749+O749+P749+Q749</f>
        <v>0</v>
      </c>
      <c r="F749" s="48" t="n">
        <v>0</v>
      </c>
      <c r="G749" s="48" t="n">
        <v>0</v>
      </c>
      <c r="H749" s="48" t="n">
        <v>0</v>
      </c>
      <c r="I749" s="48" t="n">
        <v>0</v>
      </c>
      <c r="J749" s="48" t="n">
        <v>0</v>
      </c>
      <c r="K749" s="48" t="n">
        <v>0</v>
      </c>
      <c r="L749" s="48" t="n">
        <v>0</v>
      </c>
      <c r="M749" s="48" t="n">
        <v>0</v>
      </c>
      <c r="N749" s="48" t="n">
        <v>0</v>
      </c>
      <c r="O749" s="49" t="n">
        <v>0</v>
      </c>
      <c r="P749" s="49" t="n">
        <v>0</v>
      </c>
      <c r="Q749" s="49" t="n">
        <v>0</v>
      </c>
    </row>
    <row ht="15" outlineLevel="0" r="750">
      <c r="A750" s="67" t="s">
        <v>209</v>
      </c>
      <c r="B750" s="68" t="s">
        <v>210</v>
      </c>
      <c r="C750" s="47" t="s">
        <v>10</v>
      </c>
      <c r="D750" s="32" t="n"/>
      <c r="E750" s="48" t="n">
        <f aca="false" ca="false" dt2D="false" dtr="false" t="normal">F750+G750+H750+I750+J750+K750+L750+M750+N750+O750+P750+Q750</f>
        <v>4224156.95476</v>
      </c>
      <c r="F750" s="48" t="n">
        <f aca="false" ca="false" dt2D="false" dtr="false" t="normal">F758+F790+F814</f>
        <v>271983.6321</v>
      </c>
      <c r="G750" s="48" t="n">
        <f aca="false" ca="false" dt2D="false" dtr="false" t="normal">G758+G790+G814</f>
        <v>300593.20811999997</v>
      </c>
      <c r="H750" s="48" t="n">
        <f aca="false" ca="false" dt2D="false" dtr="false" t="normal">H758+H790+H814</f>
        <v>400546.2369</v>
      </c>
      <c r="I750" s="48" t="n">
        <f aca="false" ca="false" dt2D="false" dtr="false" t="normal">I758+I790+I814</f>
        <v>369607.6751</v>
      </c>
      <c r="J750" s="48" t="n">
        <f aca="false" ca="false" dt2D="false" dtr="false" t="normal">J758+J790+J814</f>
        <v>369691.77534000005</v>
      </c>
      <c r="K750" s="48" t="n">
        <f aca="false" ca="false" dt2D="false" dtr="false" t="normal">K758+K790+K814</f>
        <v>393391.82999999996</v>
      </c>
      <c r="L750" s="48" t="n">
        <f aca="false" ca="false" dt2D="false" dtr="false" t="normal">L758+L790+L814</f>
        <v>484987.4495</v>
      </c>
      <c r="M750" s="48" t="n">
        <f aca="false" ca="false" dt2D="false" dtr="false" t="normal">M758+M790+M814</f>
        <v>306509.17</v>
      </c>
      <c r="N750" s="48" t="n">
        <f aca="false" ca="false" dt2D="false" dtr="false" t="normal">N758+N790+N814</f>
        <v>316493.84137000004</v>
      </c>
      <c r="O750" s="49" t="n">
        <f aca="false" ca="false" dt2D="false" dtr="false" t="normal">O758+O790+O814</f>
        <v>338928.49211</v>
      </c>
      <c r="P750" s="49" t="n">
        <f aca="false" ca="false" dt2D="false" dtr="false" t="normal">P758+P790+P814</f>
        <v>334653.03211</v>
      </c>
      <c r="Q750" s="49" t="n">
        <f aca="false" ca="false" dt2D="false" dtr="false" t="normal">Q758+Q790+Q814</f>
        <v>336770.61211</v>
      </c>
      <c r="R750" s="39" t="n"/>
    </row>
    <row ht="15" outlineLevel="0" r="751">
      <c r="A751" s="70" t="s"/>
      <c r="B751" s="71" t="s"/>
      <c r="C751" s="47" t="s">
        <v>11</v>
      </c>
      <c r="D751" s="32" t="n">
        <v>814</v>
      </c>
      <c r="E751" s="48" t="n">
        <f aca="false" ca="false" dt2D="false" dtr="false" t="normal">F751+G751+H751+I751+J751+K751+L751+M751+N751+O751+P751+Q751</f>
        <v>281308.13</v>
      </c>
      <c r="F751" s="48" t="n">
        <f aca="false" ca="false" dt2D="false" dtr="false" t="normal">F759+F791+F815</f>
        <v>0</v>
      </c>
      <c r="G751" s="48" t="n">
        <f aca="false" ca="false" dt2D="false" dtr="false" t="normal">G759+G791+G815</f>
        <v>0</v>
      </c>
      <c r="H751" s="48" t="n">
        <f aca="false" ca="false" dt2D="false" dtr="false" t="normal">H759+H791+H815</f>
        <v>0</v>
      </c>
      <c r="I751" s="48" t="n">
        <f aca="false" ca="false" dt2D="false" dtr="false" t="normal">I759+I791+I815</f>
        <v>0</v>
      </c>
      <c r="J751" s="48" t="n">
        <f aca="false" ca="false" dt2D="false" dtr="false" t="normal">J759+J791+J815</f>
        <v>9888.13</v>
      </c>
      <c r="K751" s="48" t="n">
        <f aca="false" ca="false" dt2D="false" dtr="false" t="normal">K759+K791+K815</f>
        <v>12000</v>
      </c>
      <c r="L751" s="48" t="n">
        <f aca="false" ca="false" dt2D="false" dtr="false" t="normal">L759+L791+L815</f>
        <v>47500</v>
      </c>
      <c r="M751" s="48" t="n">
        <f aca="false" ca="false" dt2D="false" dtr="false" t="normal">M759+M791+M815</f>
        <v>41800</v>
      </c>
      <c r="N751" s="48" t="n">
        <f aca="false" ca="false" dt2D="false" dtr="false" t="normal">N759+N791+N815</f>
        <v>45600</v>
      </c>
      <c r="O751" s="49" t="n">
        <f aca="false" ca="false" dt2D="false" dtr="false" t="normal">O759+O791+O815</f>
        <v>41800</v>
      </c>
      <c r="P751" s="49" t="n">
        <f aca="false" ca="false" dt2D="false" dtr="false" t="normal">P759+P791+P815</f>
        <v>41800</v>
      </c>
      <c r="Q751" s="49" t="n">
        <f aca="false" ca="false" dt2D="false" dtr="false" t="normal">Q759+Q791+Q815</f>
        <v>40920</v>
      </c>
      <c r="S751" s="39" t="n"/>
    </row>
    <row ht="15" outlineLevel="0" r="752">
      <c r="A752" s="70" t="s"/>
      <c r="B752" s="71" t="s"/>
      <c r="C752" s="47" t="s">
        <v>22</v>
      </c>
      <c r="D752" s="54" t="s">
        <v>211</v>
      </c>
      <c r="E752" s="48" t="n">
        <f aca="false" ca="false" dt2D="false" dtr="false" t="normal">F752+G752+H752+I752+J752+K752+L752+M752+N752+O752+P752+Q752</f>
        <v>3899952.32476</v>
      </c>
      <c r="F752" s="48" t="n">
        <f aca="false" ca="false" dt2D="false" dtr="false" t="normal">F760+F792+F816</f>
        <v>266483.6321</v>
      </c>
      <c r="G752" s="48" t="n">
        <f aca="false" ca="false" dt2D="false" dtr="false" t="normal">G760+G792+G816</f>
        <v>293593.20811999997</v>
      </c>
      <c r="H752" s="48" t="n">
        <f aca="false" ca="false" dt2D="false" dtr="false" t="normal">H760+H792+H816</f>
        <v>386746.2369</v>
      </c>
      <c r="I752" s="48" t="n">
        <f aca="false" ca="false" dt2D="false" dtr="false" t="normal">I760+I792+I816</f>
        <v>355487.1751</v>
      </c>
      <c r="J752" s="48" t="n">
        <f aca="false" ca="false" dt2D="false" dtr="false" t="normal">J760+J792+J816</f>
        <v>358803.64534000005</v>
      </c>
      <c r="K752" s="48" t="n">
        <f aca="false" ca="false" dt2D="false" dtr="false" t="normal">K760+K792+K816</f>
        <v>380591.82999999996</v>
      </c>
      <c r="L752" s="48" t="n">
        <f aca="false" ca="false" dt2D="false" dtr="false" t="normal">L760+L792+L816</f>
        <v>437461.4495</v>
      </c>
      <c r="M752" s="48" t="n">
        <f aca="false" ca="false" dt2D="false" dtr="false" t="normal">M760+M792+M816</f>
        <v>264659.17</v>
      </c>
      <c r="N752" s="48" t="n">
        <f aca="false" ca="false" dt2D="false" dtr="false" t="normal">N760+N792+N816</f>
        <v>270793.84137000004</v>
      </c>
      <c r="O752" s="49" t="n">
        <f aca="false" ca="false" dt2D="false" dtr="false" t="normal">O760+O792+O816</f>
        <v>296628.49211</v>
      </c>
      <c r="P752" s="49" t="n">
        <f aca="false" ca="false" dt2D="false" dtr="false" t="normal">P760+P792+P816</f>
        <v>292853.03211</v>
      </c>
      <c r="Q752" s="49" t="n">
        <f aca="false" ca="false" dt2D="false" dtr="false" t="normal">Q760+Q792+Q816</f>
        <v>295850.61211</v>
      </c>
      <c r="R752" s="39" t="n"/>
      <c r="S752" s="39" t="n"/>
      <c r="T752" s="39" t="n"/>
    </row>
    <row ht="15" outlineLevel="0" r="753">
      <c r="A753" s="70" t="s"/>
      <c r="B753" s="71" t="s"/>
      <c r="C753" s="47" t="s">
        <v>13</v>
      </c>
      <c r="D753" s="54" t="n"/>
      <c r="E753" s="48" t="n">
        <f aca="false" ca="false" dt2D="false" dtr="false" t="normal">F753+G753+H753+I753+J753+K753+L753+M753+N753+O753+P753+Q753</f>
        <v>0</v>
      </c>
      <c r="F753" s="48" t="n">
        <f aca="false" ca="false" dt2D="false" dtr="false" t="normal">F761+F793+F817</f>
        <v>0</v>
      </c>
      <c r="G753" s="48" t="n">
        <f aca="false" ca="false" dt2D="false" dtr="false" t="normal">G761+G793+G817</f>
        <v>0</v>
      </c>
      <c r="H753" s="48" t="n">
        <f aca="false" ca="false" dt2D="false" dtr="false" t="normal">H761+H793+H817</f>
        <v>0</v>
      </c>
      <c r="I753" s="48" t="n">
        <f aca="false" ca="false" dt2D="false" dtr="false" t="normal">I761+I793+I817</f>
        <v>0</v>
      </c>
      <c r="J753" s="48" t="n">
        <f aca="false" ca="false" dt2D="false" dtr="false" t="normal">J761+J793+J817</f>
        <v>0</v>
      </c>
      <c r="K753" s="48" t="n">
        <f aca="false" ca="false" dt2D="false" dtr="false" t="normal">K761+K793+K817</f>
        <v>0</v>
      </c>
      <c r="L753" s="48" t="n">
        <f aca="false" ca="false" dt2D="false" dtr="false" t="normal">L761+L793+L817</f>
        <v>0</v>
      </c>
      <c r="M753" s="48" t="n">
        <f aca="false" ca="false" dt2D="false" dtr="false" t="normal">M761+M793+M817</f>
        <v>0</v>
      </c>
      <c r="N753" s="48" t="n">
        <f aca="false" ca="false" dt2D="false" dtr="false" t="normal">N761+N793+N817</f>
        <v>0</v>
      </c>
      <c r="O753" s="49" t="n">
        <f aca="false" ca="false" dt2D="false" dtr="false" t="normal">O761+O793+O817</f>
        <v>0</v>
      </c>
      <c r="P753" s="49" t="n">
        <f aca="false" ca="false" dt2D="false" dtr="false" t="normal">P761+P793+P817</f>
        <v>0</v>
      </c>
      <c r="Q753" s="49" t="n">
        <f aca="false" ca="false" dt2D="false" dtr="false" t="normal">Q761+Q793+Q817</f>
        <v>0</v>
      </c>
      <c r="S753" s="39" t="n"/>
      <c r="T753" s="39" t="n"/>
    </row>
    <row ht="30" outlineLevel="0" r="754">
      <c r="A754" s="70" t="s"/>
      <c r="B754" s="71" t="s"/>
      <c r="C754" s="47" t="s">
        <v>14</v>
      </c>
      <c r="D754" s="54" t="s">
        <v>131</v>
      </c>
      <c r="E754" s="48" t="n">
        <f aca="false" ca="false" dt2D="false" dtr="false" t="normal">F754+G754+H754+I754+J754+K754+L754+M754+N754+O754+P754+Q754</f>
        <v>42896.5</v>
      </c>
      <c r="F754" s="48" t="n">
        <f aca="false" ca="false" dt2D="false" dtr="false" t="normal">F762+F794+F818</f>
        <v>5500</v>
      </c>
      <c r="G754" s="48" t="n">
        <f aca="false" ca="false" dt2D="false" dtr="false" t="normal">G762+G794+G818</f>
        <v>7000</v>
      </c>
      <c r="H754" s="48" t="n">
        <f aca="false" ca="false" dt2D="false" dtr="false" t="normal">H762+H794+H818</f>
        <v>13800</v>
      </c>
      <c r="I754" s="48" t="n">
        <f aca="false" ca="false" dt2D="false" dtr="false" t="normal">I762+I794+I818</f>
        <v>14120.5</v>
      </c>
      <c r="J754" s="48" t="n">
        <f aca="false" ca="false" dt2D="false" dtr="false" t="normal">J762+J794+J818</f>
        <v>1000</v>
      </c>
      <c r="K754" s="48" t="n">
        <f aca="false" ca="false" dt2D="false" dtr="false" t="normal">K762+K794+K818</f>
        <v>800</v>
      </c>
      <c r="L754" s="48" t="n">
        <v>26</v>
      </c>
      <c r="M754" s="48" t="n">
        <f aca="false" ca="false" dt2D="false" dtr="false" t="normal">M762+M794+M818</f>
        <v>50</v>
      </c>
      <c r="N754" s="48" t="n">
        <f aca="false" ca="false" dt2D="false" dtr="false" t="normal">N762+N794+N818</f>
        <v>100</v>
      </c>
      <c r="O754" s="49" t="n">
        <f aca="false" ca="false" dt2D="false" dtr="false" t="normal">O762+O794+O818</f>
        <v>500</v>
      </c>
      <c r="P754" s="49" t="n">
        <f aca="false" ca="false" dt2D="false" dtr="false" t="normal">P762+P794+P818</f>
        <v>0</v>
      </c>
      <c r="Q754" s="49" t="n">
        <f aca="false" ca="false" dt2D="false" dtr="false" t="normal">Q762+Q794+Q818</f>
        <v>0</v>
      </c>
    </row>
    <row ht="15" outlineLevel="0" r="755">
      <c r="A755" s="70" t="s"/>
      <c r="B755" s="71" t="s"/>
      <c r="C755" s="47" t="s">
        <v>17</v>
      </c>
      <c r="D755" s="54" t="n"/>
      <c r="E755" s="48" t="n">
        <f aca="false" ca="false" dt2D="false" dtr="false" t="normal">F755+G755+H755+I755+J755+K755+L755+M755+N755+O755+P755+Q755</f>
        <v>0</v>
      </c>
      <c r="F755" s="48" t="n">
        <f aca="false" ca="false" dt2D="false" dtr="false" t="normal">F763+F795+F819</f>
        <v>0</v>
      </c>
      <c r="G755" s="48" t="n">
        <f aca="false" ca="false" dt2D="false" dtr="false" t="normal">G763+G795+G819</f>
        <v>0</v>
      </c>
      <c r="H755" s="48" t="n">
        <f aca="false" ca="false" dt2D="false" dtr="false" t="normal">H763+H795+H819</f>
        <v>0</v>
      </c>
      <c r="I755" s="48" t="n">
        <f aca="false" ca="false" dt2D="false" dtr="false" t="normal">I763+I795+I819</f>
        <v>0</v>
      </c>
      <c r="J755" s="48" t="n">
        <f aca="false" ca="false" dt2D="false" dtr="false" t="normal">J763+J795+J819</f>
        <v>0</v>
      </c>
      <c r="K755" s="48" t="n">
        <f aca="false" ca="false" dt2D="false" dtr="false" t="normal">K763+K795+K819</f>
        <v>0</v>
      </c>
      <c r="L755" s="48" t="n">
        <f aca="false" ca="false" dt2D="false" dtr="false" t="normal">L763+L795+L819</f>
        <v>0</v>
      </c>
      <c r="M755" s="48" t="n">
        <f aca="false" ca="false" dt2D="false" dtr="false" t="normal">M763+M795+M819</f>
        <v>0</v>
      </c>
      <c r="N755" s="48" t="n">
        <f aca="false" ca="false" dt2D="false" dtr="false" t="normal">N763+N795+N819</f>
        <v>0</v>
      </c>
      <c r="O755" s="49" t="n">
        <f aca="false" ca="false" dt2D="false" dtr="false" t="normal">O763+O795+O819</f>
        <v>0</v>
      </c>
      <c r="P755" s="49" t="n">
        <f aca="false" ca="false" dt2D="false" dtr="false" t="normal">P763+P795+P819</f>
        <v>0</v>
      </c>
      <c r="Q755" s="49" t="n">
        <f aca="false" ca="false" dt2D="false" dtr="false" t="normal">Q763+Q795+Q819</f>
        <v>0</v>
      </c>
    </row>
    <row ht="30" outlineLevel="0" r="756">
      <c r="A756" s="70" t="s"/>
      <c r="B756" s="71" t="s"/>
      <c r="C756" s="47" t="s">
        <v>18</v>
      </c>
      <c r="D756" s="54" t="n"/>
      <c r="E756" s="48" t="n">
        <f aca="false" ca="false" dt2D="false" dtr="false" t="normal">F756+G756+H756+I756+J756+K756+L756+M756+N756+O756+P756+Q756</f>
        <v>0</v>
      </c>
      <c r="F756" s="48" t="n">
        <f aca="false" ca="false" dt2D="false" dtr="false" t="normal">F764+F796+F820</f>
        <v>0</v>
      </c>
      <c r="G756" s="48" t="n">
        <f aca="false" ca="false" dt2D="false" dtr="false" t="normal">G764+G796+G820</f>
        <v>0</v>
      </c>
      <c r="H756" s="48" t="n">
        <f aca="false" ca="false" dt2D="false" dtr="false" t="normal">H764+H796+H820</f>
        <v>0</v>
      </c>
      <c r="I756" s="48" t="n">
        <f aca="false" ca="false" dt2D="false" dtr="false" t="normal">I764+I796+I820</f>
        <v>0</v>
      </c>
      <c r="J756" s="48" t="n">
        <f aca="false" ca="false" dt2D="false" dtr="false" t="normal">J764+J796+J820</f>
        <v>0</v>
      </c>
      <c r="K756" s="48" t="n">
        <f aca="false" ca="false" dt2D="false" dtr="false" t="normal">K764+K796+K820</f>
        <v>0</v>
      </c>
      <c r="L756" s="48" t="n">
        <f aca="false" ca="false" dt2D="false" dtr="false" t="normal">L764+L796+L820</f>
        <v>0</v>
      </c>
      <c r="M756" s="48" t="n">
        <f aca="false" ca="false" dt2D="false" dtr="false" t="normal">M764+M796+M820</f>
        <v>0</v>
      </c>
      <c r="N756" s="48" t="n">
        <f aca="false" ca="false" dt2D="false" dtr="false" t="normal">N764+N796+N820</f>
        <v>0</v>
      </c>
      <c r="O756" s="49" t="n">
        <f aca="false" ca="false" dt2D="false" dtr="false" t="normal">O764+O796+O820</f>
        <v>0</v>
      </c>
      <c r="P756" s="49" t="n">
        <f aca="false" ca="false" dt2D="false" dtr="false" t="normal">P764+P796+P820</f>
        <v>0</v>
      </c>
      <c r="Q756" s="49" t="n">
        <f aca="false" ca="false" dt2D="false" dtr="false" t="normal">Q764+Q796+Q820</f>
        <v>0</v>
      </c>
    </row>
    <row ht="30" outlineLevel="0" r="757">
      <c r="A757" s="74" t="s"/>
      <c r="B757" s="75" t="s"/>
      <c r="C757" s="47" t="s">
        <v>24</v>
      </c>
      <c r="D757" s="54" t="n"/>
      <c r="E757" s="48" t="n">
        <f aca="false" ca="false" dt2D="false" dtr="false" t="normal">F757+G757+H757+I757+J757+K757+L757+M757+N757+O757+P757+Q757</f>
        <v>0</v>
      </c>
      <c r="F757" s="48" t="n">
        <f aca="false" ca="false" dt2D="false" dtr="false" t="normal">F765+F797</f>
        <v>0</v>
      </c>
      <c r="G757" s="48" t="n">
        <f aca="false" ca="false" dt2D="false" dtr="false" t="normal">G765+G797</f>
        <v>0</v>
      </c>
      <c r="H757" s="48" t="n">
        <f aca="false" ca="false" dt2D="false" dtr="false" t="normal">H765+H797</f>
        <v>0</v>
      </c>
      <c r="I757" s="48" t="n">
        <f aca="false" ca="false" dt2D="false" dtr="false" t="normal">I765+I797</f>
        <v>0</v>
      </c>
      <c r="J757" s="48" t="n">
        <f aca="false" ca="false" dt2D="false" dtr="false" t="normal">J765+J797</f>
        <v>0</v>
      </c>
      <c r="K757" s="48" t="n">
        <f aca="false" ca="false" dt2D="false" dtr="false" t="normal">K765+K797</f>
        <v>0</v>
      </c>
      <c r="L757" s="48" t="n">
        <f aca="false" ca="false" dt2D="false" dtr="false" t="normal">L765+L797</f>
        <v>0</v>
      </c>
      <c r="M757" s="48" t="n">
        <f aca="false" ca="false" dt2D="false" dtr="false" t="normal">M765+M797</f>
        <v>0</v>
      </c>
      <c r="N757" s="48" t="n">
        <f aca="false" ca="false" dt2D="false" dtr="false" t="normal">N765+N797</f>
        <v>0</v>
      </c>
      <c r="O757" s="49" t="n">
        <f aca="false" ca="false" dt2D="false" dtr="false" t="normal">O765+O797</f>
        <v>0</v>
      </c>
      <c r="P757" s="49" t="n">
        <f aca="false" ca="false" dt2D="false" dtr="false" t="normal">P765+P797</f>
        <v>0</v>
      </c>
      <c r="Q757" s="49" t="n">
        <f aca="false" ca="false" dt2D="false" dtr="false" t="normal">Q765+Q797</f>
        <v>0</v>
      </c>
    </row>
    <row customHeight="true" ht="15" outlineLevel="0" r="758">
      <c r="A758" s="24" t="s">
        <v>212</v>
      </c>
      <c r="B758" s="68" t="s">
        <v>213</v>
      </c>
      <c r="C758" s="47" t="s">
        <v>10</v>
      </c>
      <c r="D758" s="32" t="n"/>
      <c r="E758" s="48" t="n">
        <f aca="false" ca="false" dt2D="false" dtr="false" t="normal">F758+G758+H758+I758+J758+K758+L758+M758+N758+O758+P758+Q758</f>
        <v>2190624.11187</v>
      </c>
      <c r="F758" s="48" t="n">
        <f aca="false" ca="false" dt2D="false" dtr="false" t="normal">F759+F760+F761+F762+F763+F765</f>
        <v>121563.15437999999</v>
      </c>
      <c r="G758" s="48" t="n">
        <f aca="false" ca="false" dt2D="false" dtr="false" t="normal">G759+G760+G761+G762+G763+G765</f>
        <v>129336.01233</v>
      </c>
      <c r="H758" s="48" t="n">
        <f aca="false" ca="false" dt2D="false" dtr="false" t="normal">H759+H760+H761+H762+H763+H765</f>
        <v>141464.6</v>
      </c>
      <c r="I758" s="48" t="n">
        <f aca="false" ca="false" dt2D="false" dtr="false" t="normal">I759+I760+I761+I762+I763+I765</f>
        <v>144777.52518</v>
      </c>
      <c r="J758" s="48" t="n">
        <f aca="false" ca="false" dt2D="false" dtr="false" t="normal">J759+J760+J761+J762+J763+J765</f>
        <v>152735.81009</v>
      </c>
      <c r="K758" s="48" t="n">
        <f aca="false" ca="false" dt2D="false" dtr="false" t="normal">K759+K760+K761+K762+K763+K765</f>
        <v>165925.4</v>
      </c>
      <c r="L758" s="48" t="n">
        <f aca="false" ca="false" dt2D="false" dtr="false" t="normal">L759+L760+L761+L762+L763+L765</f>
        <v>159871.61653</v>
      </c>
      <c r="M758" s="48" t="n">
        <f aca="false" ca="false" dt2D="false" dtr="false" t="normal">M759+M760+M761+M762+M763+M765</f>
        <v>184125.02187</v>
      </c>
      <c r="N758" s="48" t="n">
        <f aca="false" ca="false" dt2D="false" dtr="false" t="normal">N759+N760+N761+N762+N763+N765</f>
        <v>229077.86516000002</v>
      </c>
      <c r="O758" s="49" t="n">
        <f aca="false" ca="false" dt2D="false" dtr="false" t="normal">O759+O760+O761+O762+O763+O765</f>
        <v>252345.48210999998</v>
      </c>
      <c r="P758" s="49" t="n">
        <f aca="false" ca="false" dt2D="false" dtr="false" t="normal">P759+P760+P761+P762+P763+P765</f>
        <v>253642.02211</v>
      </c>
      <c r="Q758" s="49" t="n">
        <f aca="false" ca="false" dt2D="false" dtr="false" t="normal">Q759+Q760+Q761+Q762+Q763+Q765</f>
        <v>255759.60211</v>
      </c>
    </row>
    <row customHeight="true" ht="15" outlineLevel="0" r="759">
      <c r="A759" s="76" t="s"/>
      <c r="B759" s="71" t="s"/>
      <c r="C759" s="47" t="s">
        <v>11</v>
      </c>
      <c r="D759" s="32" t="n">
        <v>814</v>
      </c>
      <c r="E759" s="48" t="n">
        <f aca="false" ca="false" dt2D="false" dtr="false" t="normal">F759+G759+H759+I759+J759+K759+L759+M759+N759+O759+P759+Q759</f>
        <v>170120</v>
      </c>
      <c r="F759" s="48" t="n">
        <f aca="false" ca="false" dt2D="false" dtr="false" t="normal">F767+F775+F783</f>
        <v>0</v>
      </c>
      <c r="G759" s="48" t="n">
        <f aca="false" ca="false" dt2D="false" dtr="false" t="normal">G767+G775+G783</f>
        <v>0</v>
      </c>
      <c r="H759" s="48" t="n">
        <f aca="false" ca="false" dt2D="false" dtr="false" t="normal">H767+H775+H783</f>
        <v>0</v>
      </c>
      <c r="I759" s="48" t="n">
        <f aca="false" ca="false" dt2D="false" dtr="false" t="normal">I767+I775+I783</f>
        <v>0</v>
      </c>
      <c r="J759" s="48" t="n">
        <f aca="false" ca="false" dt2D="false" dtr="false" t="normal">J767+J775+J783</f>
        <v>0</v>
      </c>
      <c r="K759" s="48" t="n">
        <f aca="false" ca="false" dt2D="false" dtr="false" t="normal">K767+K775+K783</f>
        <v>0</v>
      </c>
      <c r="L759" s="48" t="n">
        <f aca="false" ca="false" dt2D="false" dtr="false" t="normal">L767+L775+L783</f>
        <v>0</v>
      </c>
      <c r="M759" s="48" t="n">
        <f aca="false" ca="false" dt2D="false" dtr="false" t="normal">M767+M775+M783</f>
        <v>0</v>
      </c>
      <c r="N759" s="48" t="n">
        <f aca="false" ca="false" dt2D="false" dtr="false" t="normal">N767+N775+N783</f>
        <v>45600</v>
      </c>
      <c r="O759" s="49" t="n">
        <f aca="false" ca="false" dt2D="false" dtr="false" t="normal">O767+O775+O783</f>
        <v>41800</v>
      </c>
      <c r="P759" s="49" t="n">
        <f aca="false" ca="false" dt2D="false" dtr="false" t="normal">P767+P775+P783</f>
        <v>41800</v>
      </c>
      <c r="Q759" s="49" t="n">
        <f aca="false" ca="false" dt2D="false" dtr="false" t="normal">Q767+Q775+Q783</f>
        <v>40920</v>
      </c>
    </row>
    <row customHeight="true" ht="15" outlineLevel="0" r="760">
      <c r="A760" s="76" t="s"/>
      <c r="B760" s="71" t="s"/>
      <c r="C760" s="47" t="s">
        <v>22</v>
      </c>
      <c r="D760" s="54" t="s">
        <v>23</v>
      </c>
      <c r="E760" s="48" t="n">
        <f aca="false" ca="false" dt2D="false" dtr="false" t="normal">F760+G760+H760+I760+J760+K760+L760+M760+N760+O760+P760+Q760</f>
        <v>2017707.6118700001</v>
      </c>
      <c r="F760" s="48" t="n">
        <f aca="false" ca="false" dt2D="false" dtr="false" t="normal">F768+F776+F784</f>
        <v>121563.15437999999</v>
      </c>
      <c r="G760" s="48" t="n">
        <f aca="false" ca="false" dt2D="false" dtr="false" t="normal">G768+G776+G784</f>
        <v>129336.01233</v>
      </c>
      <c r="H760" s="48" t="n">
        <f aca="false" ca="false" dt2D="false" dtr="false" t="normal">H768+H776+H784</f>
        <v>141464.6</v>
      </c>
      <c r="I760" s="48" t="n">
        <f aca="false" ca="false" dt2D="false" dtr="false" t="normal">I768+I776+I784</f>
        <v>144457.02518</v>
      </c>
      <c r="J760" s="48" t="n">
        <f aca="false" ca="false" dt2D="false" dtr="false" t="normal">J768+J776+J784</f>
        <v>151735.81009</v>
      </c>
      <c r="K760" s="48" t="n">
        <f aca="false" ca="false" dt2D="false" dtr="false" t="normal">K768+K776+K784</f>
        <v>165125.4</v>
      </c>
      <c r="L760" s="48" t="n">
        <f aca="false" ca="false" dt2D="false" dtr="false" t="normal">L768+L776+L784</f>
        <v>159845.61653</v>
      </c>
      <c r="M760" s="48" t="n">
        <f aca="false" ca="false" dt2D="false" dtr="false" t="normal">M768+M776+M784</f>
        <v>184075.02187</v>
      </c>
      <c r="N760" s="48" t="n">
        <f aca="false" ca="false" dt2D="false" dtr="false" t="normal">N768+N776+N784</f>
        <v>183377.86516000002</v>
      </c>
      <c r="O760" s="49" t="n">
        <f aca="false" ca="false" dt2D="false" dtr="false" t="normal">O768+O776+O784</f>
        <v>210045.48210999998</v>
      </c>
      <c r="P760" s="49" t="n">
        <f aca="false" ca="false" dt2D="false" dtr="false" t="normal">P768+P776+P784</f>
        <v>211842.02211</v>
      </c>
      <c r="Q760" s="49" t="n">
        <f aca="false" ca="false" dt2D="false" dtr="false" t="normal">Q768+Q776+Q784</f>
        <v>214839.60211</v>
      </c>
    </row>
    <row customHeight="true" ht="15" outlineLevel="0" r="761">
      <c r="A761" s="76" t="s"/>
      <c r="B761" s="71" t="s"/>
      <c r="C761" s="47" t="s">
        <v>13</v>
      </c>
      <c r="D761" s="54" t="n"/>
      <c r="E761" s="48" t="n">
        <f aca="false" ca="false" dt2D="false" dtr="false" t="normal">F761+G761+H761+I761+J761+K761+L761+M761+N761+O761+P761+Q761</f>
        <v>0</v>
      </c>
      <c r="F761" s="48" t="n">
        <f aca="false" ca="false" dt2D="false" dtr="false" t="normal">F769+F777+F785</f>
        <v>0</v>
      </c>
      <c r="G761" s="48" t="n">
        <f aca="false" ca="false" dt2D="false" dtr="false" t="normal">G769+G777+G785</f>
        <v>0</v>
      </c>
      <c r="H761" s="48" t="n">
        <f aca="false" ca="false" dt2D="false" dtr="false" t="normal">H769+H777+H785</f>
        <v>0</v>
      </c>
      <c r="I761" s="48" t="n">
        <f aca="false" ca="false" dt2D="false" dtr="false" t="normal">I769+I777+I785</f>
        <v>0</v>
      </c>
      <c r="J761" s="48" t="n">
        <f aca="false" ca="false" dt2D="false" dtr="false" t="normal">J769+J777+J785</f>
        <v>0</v>
      </c>
      <c r="K761" s="48" t="n">
        <f aca="false" ca="false" dt2D="false" dtr="false" t="normal">K769+K777+K785</f>
        <v>0</v>
      </c>
      <c r="L761" s="48" t="n">
        <f aca="false" ca="false" dt2D="false" dtr="false" t="normal">L769+L777+L785</f>
        <v>0</v>
      </c>
      <c r="M761" s="48" t="n">
        <f aca="false" ca="false" dt2D="false" dtr="false" t="normal">M769+M777+M785</f>
        <v>0</v>
      </c>
      <c r="N761" s="48" t="n">
        <f aca="false" ca="false" dt2D="false" dtr="false" t="normal">N769+N777+N785</f>
        <v>0</v>
      </c>
      <c r="O761" s="49" t="n">
        <f aca="false" ca="false" dt2D="false" dtr="false" t="normal">O769+O777+O785</f>
        <v>0</v>
      </c>
      <c r="P761" s="49" t="n">
        <f aca="false" ca="false" dt2D="false" dtr="false" t="normal">P769+P777+P785</f>
        <v>0</v>
      </c>
      <c r="Q761" s="49" t="n">
        <f aca="false" ca="false" dt2D="false" dtr="false" t="normal">Q769+Q777+Q785</f>
        <v>0</v>
      </c>
    </row>
    <row customHeight="true" ht="30" outlineLevel="0" r="762">
      <c r="A762" s="76" t="s"/>
      <c r="B762" s="71" t="s"/>
      <c r="C762" s="47" t="s">
        <v>14</v>
      </c>
      <c r="D762" s="54" t="s">
        <v>131</v>
      </c>
      <c r="E762" s="48" t="n">
        <f aca="false" ca="false" dt2D="false" dtr="false" t="normal">F762+G762+H762+I762+J762+K762+L762+M762+N762+O762+P762+Q762</f>
        <v>2796.5</v>
      </c>
      <c r="F762" s="48" t="n">
        <f aca="false" ca="false" dt2D="false" dtr="false" t="normal">F770+F778+F786</f>
        <v>0</v>
      </c>
      <c r="G762" s="48" t="n">
        <f aca="false" ca="false" dt2D="false" dtr="false" t="normal">G770+G778+G786</f>
        <v>0</v>
      </c>
      <c r="H762" s="48" t="n">
        <f aca="false" ca="false" dt2D="false" dtr="false" t="normal">H770+H778+H786</f>
        <v>0</v>
      </c>
      <c r="I762" s="48" t="n">
        <f aca="false" ca="false" dt2D="false" dtr="false" t="normal">I770+I778+I786</f>
        <v>320.5</v>
      </c>
      <c r="J762" s="48" t="n">
        <f aca="false" ca="false" dt2D="false" dtr="false" t="normal">J770+J778+J786</f>
        <v>1000</v>
      </c>
      <c r="K762" s="48" t="n">
        <f aca="false" ca="false" dt2D="false" dtr="false" t="normal">K770+K778+K786</f>
        <v>800</v>
      </c>
      <c r="L762" s="48" t="n">
        <f aca="false" ca="false" dt2D="false" dtr="false" t="normal">L770+L778+L786</f>
        <v>26</v>
      </c>
      <c r="M762" s="48" t="n">
        <f aca="false" ca="false" dt2D="false" dtr="false" t="normal">M770+M778+M786</f>
        <v>50</v>
      </c>
      <c r="N762" s="48" t="n">
        <f aca="false" ca="false" dt2D="false" dtr="false" t="normal">N770+N778+N786</f>
        <v>100</v>
      </c>
      <c r="O762" s="49" t="n">
        <f aca="false" ca="false" dt2D="false" dtr="false" t="normal">O770+O778+O786</f>
        <v>500</v>
      </c>
      <c r="P762" s="49" t="n">
        <f aca="false" ca="false" dt2D="false" dtr="false" t="normal">P770+P778+P786</f>
        <v>0</v>
      </c>
      <c r="Q762" s="49" t="n">
        <f aca="false" ca="false" dt2D="false" dtr="false" t="normal">Q770+Q778+Q786</f>
        <v>0</v>
      </c>
    </row>
    <row customHeight="true" ht="15" outlineLevel="0" r="763">
      <c r="A763" s="76" t="s"/>
      <c r="B763" s="71" t="s"/>
      <c r="C763" s="47" t="s">
        <v>17</v>
      </c>
      <c r="D763" s="54" t="n"/>
      <c r="E763" s="48" t="n">
        <f aca="false" ca="false" dt2D="false" dtr="false" t="normal">F763+G763+H763+I763+J763+K763+L763+M763+N763+O763+P763+Q763</f>
        <v>0</v>
      </c>
      <c r="F763" s="48" t="n">
        <f aca="false" ca="false" dt2D="false" dtr="false" t="normal">F771+F779+F787</f>
        <v>0</v>
      </c>
      <c r="G763" s="48" t="n">
        <f aca="false" ca="false" dt2D="false" dtr="false" t="normal">G771+G779+G787</f>
        <v>0</v>
      </c>
      <c r="H763" s="48" t="n">
        <f aca="false" ca="false" dt2D="false" dtr="false" t="normal">H771+H779+H787</f>
        <v>0</v>
      </c>
      <c r="I763" s="48" t="n">
        <f aca="false" ca="false" dt2D="false" dtr="false" t="normal">I771+I779+I787</f>
        <v>0</v>
      </c>
      <c r="J763" s="48" t="n">
        <f aca="false" ca="false" dt2D="false" dtr="false" t="normal">J771+J779+J787</f>
        <v>0</v>
      </c>
      <c r="K763" s="48" t="n">
        <f aca="false" ca="false" dt2D="false" dtr="false" t="normal">K771+K779+K787</f>
        <v>0</v>
      </c>
      <c r="L763" s="48" t="n">
        <f aca="false" ca="false" dt2D="false" dtr="false" t="normal">L771+L779+L787</f>
        <v>0</v>
      </c>
      <c r="M763" s="48" t="n">
        <f aca="false" ca="false" dt2D="false" dtr="false" t="normal">M771+M779+M787</f>
        <v>0</v>
      </c>
      <c r="N763" s="48" t="n">
        <f aca="false" ca="false" dt2D="false" dtr="false" t="normal">N771+N779+N787</f>
        <v>0</v>
      </c>
      <c r="O763" s="49" t="n">
        <f aca="false" ca="false" dt2D="false" dtr="false" t="normal">O771+O779+O787</f>
        <v>0</v>
      </c>
      <c r="P763" s="49" t="n">
        <f aca="false" ca="false" dt2D="false" dtr="false" t="normal">P771+P779+P787</f>
        <v>0</v>
      </c>
      <c r="Q763" s="49" t="n">
        <f aca="false" ca="false" dt2D="false" dtr="false" t="normal">Q771+Q779+Q787</f>
        <v>0</v>
      </c>
    </row>
    <row customHeight="true" ht="30" outlineLevel="0" r="764">
      <c r="A764" s="76" t="s"/>
      <c r="B764" s="71" t="s"/>
      <c r="C764" s="47" t="s">
        <v>18</v>
      </c>
      <c r="D764" s="54" t="n"/>
      <c r="E764" s="48" t="n">
        <f aca="false" ca="false" dt2D="false" dtr="false" t="normal">F764+G764+H764+I764+J764+K764+L764+M764+N764+O764+P764+Q764</f>
        <v>0</v>
      </c>
      <c r="F764" s="48" t="n">
        <f aca="false" ca="false" dt2D="false" dtr="false" t="normal">F772+F780+F788</f>
        <v>0</v>
      </c>
      <c r="G764" s="48" t="n">
        <f aca="false" ca="false" dt2D="false" dtr="false" t="normal">G772+G780+G788</f>
        <v>0</v>
      </c>
      <c r="H764" s="48" t="n">
        <f aca="false" ca="false" dt2D="false" dtr="false" t="normal">H772+H780+H788</f>
        <v>0</v>
      </c>
      <c r="I764" s="48" t="n">
        <f aca="false" ca="false" dt2D="false" dtr="false" t="normal">I772+I780+I788</f>
        <v>0</v>
      </c>
      <c r="J764" s="48" t="n">
        <f aca="false" ca="false" dt2D="false" dtr="false" t="normal">J772+J780+J788</f>
        <v>0</v>
      </c>
      <c r="K764" s="48" t="n">
        <f aca="false" ca="false" dt2D="false" dtr="false" t="normal">K772+K780+K788</f>
        <v>0</v>
      </c>
      <c r="L764" s="48" t="n">
        <f aca="false" ca="false" dt2D="false" dtr="false" t="normal">L772+L780+L788</f>
        <v>0</v>
      </c>
      <c r="M764" s="48" t="n">
        <f aca="false" ca="false" dt2D="false" dtr="false" t="normal">M772+M780+M788</f>
        <v>0</v>
      </c>
      <c r="N764" s="48" t="n">
        <f aca="false" ca="false" dt2D="false" dtr="false" t="normal">N772+N780+N788</f>
        <v>0</v>
      </c>
      <c r="O764" s="49" t="n">
        <f aca="false" ca="false" dt2D="false" dtr="false" t="normal">O772+O780+O788</f>
        <v>0</v>
      </c>
      <c r="P764" s="49" t="n">
        <f aca="false" ca="false" dt2D="false" dtr="false" t="normal">P772+P780+P788</f>
        <v>0</v>
      </c>
      <c r="Q764" s="49" t="n">
        <f aca="false" ca="false" dt2D="false" dtr="false" t="normal">Q772+Q780+Q788</f>
        <v>0</v>
      </c>
    </row>
    <row customHeight="true" ht="30" outlineLevel="0" r="765">
      <c r="A765" s="29" t="s"/>
      <c r="B765" s="75" t="s"/>
      <c r="C765" s="47" t="s">
        <v>24</v>
      </c>
      <c r="D765" s="54" t="n"/>
      <c r="E765" s="48" t="n">
        <f aca="false" ca="false" dt2D="false" dtr="false" t="normal">F765+G765+H765+I765+J765+K765+L765+M765+N765+O765+P765+Q765</f>
        <v>0</v>
      </c>
      <c r="F765" s="48" t="n">
        <f aca="false" ca="false" dt2D="false" dtr="false" t="normal">F773+F781+F789</f>
        <v>0</v>
      </c>
      <c r="G765" s="48" t="n">
        <f aca="false" ca="false" dt2D="false" dtr="false" t="normal">G773+G781+G789</f>
        <v>0</v>
      </c>
      <c r="H765" s="48" t="n">
        <f aca="false" ca="false" dt2D="false" dtr="false" t="normal">H773+H781+H789</f>
        <v>0</v>
      </c>
      <c r="I765" s="48" t="n">
        <f aca="false" ca="false" dt2D="false" dtr="false" t="normal">I773+I781+I789</f>
        <v>0</v>
      </c>
      <c r="J765" s="48" t="n">
        <f aca="false" ca="false" dt2D="false" dtr="false" t="normal">J773+J781+J789</f>
        <v>0</v>
      </c>
      <c r="K765" s="48" t="n">
        <f aca="false" ca="false" dt2D="false" dtr="false" t="normal">K773+K781+K789</f>
        <v>0</v>
      </c>
      <c r="L765" s="48" t="n">
        <f aca="false" ca="false" dt2D="false" dtr="false" t="normal">L773+L781+L789</f>
        <v>0</v>
      </c>
      <c r="M765" s="48" t="n">
        <f aca="false" ca="false" dt2D="false" dtr="false" t="normal">M773+M781+M789</f>
        <v>0</v>
      </c>
      <c r="N765" s="48" t="n">
        <f aca="false" ca="false" dt2D="false" dtr="false" t="normal">N773+N781+N789</f>
        <v>0</v>
      </c>
      <c r="O765" s="49" t="n">
        <f aca="false" ca="false" dt2D="false" dtr="false" t="normal">O773+O781+O789</f>
        <v>0</v>
      </c>
      <c r="P765" s="49" t="n">
        <f aca="false" ca="false" dt2D="false" dtr="false" t="normal">P773+P781+P789</f>
        <v>0</v>
      </c>
      <c r="Q765" s="49" t="n">
        <f aca="false" ca="false" dt2D="false" dtr="false" t="normal">Q773+Q781+Q789</f>
        <v>0</v>
      </c>
    </row>
    <row customHeight="true" ht="15" outlineLevel="0" r="766">
      <c r="A766" s="24" t="s">
        <v>214</v>
      </c>
      <c r="B766" s="68" t="s">
        <v>215</v>
      </c>
      <c r="C766" s="47" t="s">
        <v>10</v>
      </c>
      <c r="D766" s="32" t="n"/>
      <c r="E766" s="48" t="n">
        <f aca="false" ca="false" dt2D="false" dtr="false" t="normal">F766+G766+H766+I766+J766+K766+L766+M766+N766+O766+P766+Q766</f>
        <v>1362915.9628700002</v>
      </c>
      <c r="F766" s="48" t="n">
        <f aca="false" ca="false" dt2D="false" dtr="false" t="normal">F767+F768+F769+F770+F771+F773</f>
        <v>120361.15238</v>
      </c>
      <c r="G766" s="48" t="n">
        <f aca="false" ca="false" dt2D="false" dtr="false" t="normal">G767+G768+G769+G770+G771+G773</f>
        <v>128584.51233</v>
      </c>
      <c r="H766" s="48" t="n">
        <f aca="false" ca="false" dt2D="false" dtr="false" t="normal">H767+H768+H769+H770+H771+H773</f>
        <v>137427.6</v>
      </c>
      <c r="I766" s="48" t="n">
        <f aca="false" ca="false" dt2D="false" dtr="false" t="normal">I767+I768+I769+I770+I771+I773</f>
        <v>140076.06967</v>
      </c>
      <c r="J766" s="48" t="n">
        <f aca="false" ca="false" dt2D="false" dtr="false" t="normal">J767+J768+J769+J770+J771+J773</f>
        <v>147415.81009</v>
      </c>
      <c r="K766" s="48" t="n">
        <f aca="false" ca="false" dt2D="false" dtr="false" t="normal">K767+K768+K769+K770+K771+K773</f>
        <v>164725.4</v>
      </c>
      <c r="L766" s="48" t="n">
        <f aca="false" ca="false" dt2D="false" dtr="false" t="normal">L767+L768+L769+L770+L771+L773</f>
        <v>159750.39653</v>
      </c>
      <c r="M766" s="48" t="n">
        <f aca="false" ca="false" dt2D="false" dtr="false" t="normal">M767+M768+M769+M770+M771+M773</f>
        <v>183975.02187</v>
      </c>
      <c r="N766" s="48" t="n">
        <f aca="false" ca="false" dt2D="false" dtr="false" t="normal">N767+N768+N769+N770+N771+N773</f>
        <v>48100</v>
      </c>
      <c r="O766" s="49" t="n">
        <f aca="false" ca="false" dt2D="false" dtr="false" t="normal">O767+O768+O769+O770+O771+O773</f>
        <v>44500</v>
      </c>
      <c r="P766" s="49" t="n">
        <f aca="false" ca="false" dt2D="false" dtr="false" t="normal">P767+P768+P769+P770+P771+P773</f>
        <v>44000</v>
      </c>
      <c r="Q766" s="49" t="n">
        <f aca="false" ca="false" dt2D="false" dtr="false" t="normal">Q767+Q768+Q769+Q770+Q771+Q773</f>
        <v>44000</v>
      </c>
    </row>
    <row customHeight="true" ht="15" outlineLevel="0" r="767">
      <c r="A767" s="76" t="s"/>
      <c r="B767" s="71" t="s"/>
      <c r="C767" s="47" t="s">
        <v>11</v>
      </c>
      <c r="D767" s="32" t="n"/>
      <c r="E767" s="48" t="n">
        <f aca="false" ca="false" dt2D="false" dtr="false" t="normal">F767+G767+H767+I767+J767+K767+L767+M767+N767+O767+P767+Q767</f>
        <v>170120</v>
      </c>
      <c r="F767" s="48" t="n">
        <v>0</v>
      </c>
      <c r="G767" s="48" t="n">
        <v>0</v>
      </c>
      <c r="H767" s="48" t="n">
        <v>0</v>
      </c>
      <c r="I767" s="48" t="n">
        <v>0</v>
      </c>
      <c r="J767" s="48" t="n">
        <v>0</v>
      </c>
      <c r="K767" s="48" t="n">
        <v>0</v>
      </c>
      <c r="L767" s="48" t="n">
        <v>0</v>
      </c>
      <c r="M767" s="48" t="n">
        <v>0</v>
      </c>
      <c r="N767" s="48" t="n">
        <v>45600</v>
      </c>
      <c r="O767" s="49" t="n">
        <v>41800</v>
      </c>
      <c r="P767" s="49" t="n">
        <v>41800</v>
      </c>
      <c r="Q767" s="49" t="n">
        <v>40920</v>
      </c>
    </row>
    <row customHeight="true" ht="15" outlineLevel="0" r="768">
      <c r="A768" s="76" t="s"/>
      <c r="B768" s="71" t="s"/>
      <c r="C768" s="47" t="s">
        <v>22</v>
      </c>
      <c r="D768" s="54" t="n"/>
      <c r="E768" s="48" t="n">
        <f aca="false" ca="false" dt2D="false" dtr="false" t="normal">F768+G768+H768+I768+J768+K768+L768+M768+N768+O768+P768+Q768</f>
        <v>1189999.4628700002</v>
      </c>
      <c r="F768" s="48" t="n">
        <v>120361.15238</v>
      </c>
      <c r="G768" s="48" t="n">
        <v>128584.51233</v>
      </c>
      <c r="H768" s="48" t="n">
        <v>137427.6</v>
      </c>
      <c r="I768" s="48" t="n">
        <v>139755.56967</v>
      </c>
      <c r="J768" s="48" t="n">
        <v>146415.81009</v>
      </c>
      <c r="K768" s="48" t="n">
        <v>163925.4</v>
      </c>
      <c r="L768" s="48" t="n">
        <v>159724.39653</v>
      </c>
      <c r="M768" s="48" t="n">
        <v>183925.02187</v>
      </c>
      <c r="N768" s="48" t="n">
        <v>2400</v>
      </c>
      <c r="O768" s="49" t="n">
        <v>2200</v>
      </c>
      <c r="P768" s="49" t="n">
        <v>2200</v>
      </c>
      <c r="Q768" s="49" t="n">
        <v>3080</v>
      </c>
    </row>
    <row customHeight="true" ht="15" outlineLevel="0" r="769">
      <c r="A769" s="76" t="s"/>
      <c r="B769" s="71" t="s"/>
      <c r="C769" s="47" t="s">
        <v>13</v>
      </c>
      <c r="D769" s="54" t="n"/>
      <c r="E769" s="48" t="n">
        <f aca="false" ca="false" dt2D="false" dtr="false" t="normal">F769+G769+H769+I769+J769+K769+L769+M769+N769+O769+P769+Q769</f>
        <v>0</v>
      </c>
      <c r="F769" s="48" t="n">
        <v>0</v>
      </c>
      <c r="G769" s="48" t="n">
        <v>0</v>
      </c>
      <c r="H769" s="48" t="n">
        <v>0</v>
      </c>
      <c r="I769" s="48" t="n">
        <v>0</v>
      </c>
      <c r="J769" s="48" t="n">
        <v>0</v>
      </c>
      <c r="K769" s="48" t="n">
        <v>0</v>
      </c>
      <c r="L769" s="48" t="n">
        <v>0</v>
      </c>
      <c r="M769" s="48" t="n">
        <v>0</v>
      </c>
      <c r="N769" s="48" t="n">
        <v>0</v>
      </c>
      <c r="O769" s="49" t="n">
        <v>0</v>
      </c>
      <c r="P769" s="49" t="n">
        <v>0</v>
      </c>
      <c r="Q769" s="49" t="n">
        <v>0</v>
      </c>
    </row>
    <row customHeight="true" ht="30" outlineLevel="0" r="770">
      <c r="A770" s="76" t="s"/>
      <c r="B770" s="71" t="s"/>
      <c r="C770" s="47" t="s">
        <v>14</v>
      </c>
      <c r="D770" s="54" t="s">
        <v>131</v>
      </c>
      <c r="E770" s="48" t="n">
        <f aca="false" ca="false" dt2D="false" dtr="false" t="normal">F770+G770+H770+I770+J770+K770+L770+M770+N770+O770+P770+Q770</f>
        <v>2796.5</v>
      </c>
      <c r="F770" s="48" t="n">
        <v>0</v>
      </c>
      <c r="G770" s="48" t="n">
        <v>0</v>
      </c>
      <c r="H770" s="48" t="n">
        <v>0</v>
      </c>
      <c r="I770" s="48" t="n">
        <v>320.5</v>
      </c>
      <c r="J770" s="48" t="n">
        <v>1000</v>
      </c>
      <c r="K770" s="48" t="n">
        <v>800</v>
      </c>
      <c r="L770" s="48" t="n">
        <v>26</v>
      </c>
      <c r="M770" s="48" t="n">
        <v>50</v>
      </c>
      <c r="N770" s="48" t="n">
        <v>100</v>
      </c>
      <c r="O770" s="49" t="n">
        <v>500</v>
      </c>
      <c r="P770" s="49" t="n">
        <v>0</v>
      </c>
      <c r="Q770" s="49" t="n">
        <v>0</v>
      </c>
    </row>
    <row customHeight="true" ht="15" outlineLevel="0" r="771">
      <c r="A771" s="76" t="s"/>
      <c r="B771" s="71" t="s"/>
      <c r="C771" s="47" t="s">
        <v>17</v>
      </c>
      <c r="D771" s="54" t="n"/>
      <c r="E771" s="48" t="n">
        <f aca="false" ca="false" dt2D="false" dtr="false" t="normal">F771+G771+H771+I771+J771+K771+L771+M771+N771+O771+P771+Q771</f>
        <v>0</v>
      </c>
      <c r="F771" s="48" t="n">
        <v>0</v>
      </c>
      <c r="G771" s="48" t="n">
        <v>0</v>
      </c>
      <c r="H771" s="48" t="n">
        <v>0</v>
      </c>
      <c r="I771" s="48" t="n">
        <v>0</v>
      </c>
      <c r="J771" s="48" t="n">
        <v>0</v>
      </c>
      <c r="K771" s="48" t="n">
        <v>0</v>
      </c>
      <c r="L771" s="48" t="n">
        <v>0</v>
      </c>
      <c r="M771" s="48" t="n">
        <v>0</v>
      </c>
      <c r="N771" s="48" t="n">
        <v>0</v>
      </c>
      <c r="O771" s="49" t="n">
        <v>0</v>
      </c>
      <c r="P771" s="49" t="n">
        <v>0</v>
      </c>
      <c r="Q771" s="49" t="n">
        <v>0</v>
      </c>
    </row>
    <row customHeight="true" ht="29" outlineLevel="0" r="772">
      <c r="A772" s="76" t="s"/>
      <c r="B772" s="71" t="s"/>
      <c r="C772" s="47" t="s">
        <v>18</v>
      </c>
      <c r="D772" s="54" t="n"/>
      <c r="E772" s="48" t="n">
        <f aca="false" ca="false" dt2D="false" dtr="false" t="normal">F772+G772+H772+I772+J772+K772+L772+M772+N772+O772+P772+Q772</f>
        <v>0</v>
      </c>
      <c r="F772" s="48" t="n">
        <v>0</v>
      </c>
      <c r="G772" s="48" t="n">
        <v>0</v>
      </c>
      <c r="H772" s="48" t="n">
        <v>0</v>
      </c>
      <c r="I772" s="48" t="n">
        <v>0</v>
      </c>
      <c r="J772" s="48" t="n">
        <v>0</v>
      </c>
      <c r="K772" s="48" t="n">
        <v>0</v>
      </c>
      <c r="L772" s="48" t="n">
        <v>0</v>
      </c>
      <c r="M772" s="48" t="n">
        <v>0</v>
      </c>
      <c r="N772" s="48" t="n">
        <v>0</v>
      </c>
      <c r="O772" s="49" t="n">
        <v>0</v>
      </c>
      <c r="P772" s="49" t="n">
        <v>0</v>
      </c>
      <c r="Q772" s="49" t="n">
        <v>0</v>
      </c>
    </row>
    <row customHeight="true" ht="30" outlineLevel="0" r="773">
      <c r="A773" s="29" t="s"/>
      <c r="B773" s="75" t="s"/>
      <c r="C773" s="47" t="s">
        <v>24</v>
      </c>
      <c r="D773" s="54" t="n"/>
      <c r="E773" s="48" t="n">
        <f aca="false" ca="false" dt2D="false" dtr="false" t="normal">F773+G773+H773+I773+J773+K773+L773+M773+N773+O773+P773+Q773</f>
        <v>0</v>
      </c>
      <c r="F773" s="48" t="n">
        <v>0</v>
      </c>
      <c r="G773" s="48" t="n">
        <v>0</v>
      </c>
      <c r="H773" s="48" t="n">
        <v>0</v>
      </c>
      <c r="I773" s="48" t="n">
        <v>0</v>
      </c>
      <c r="J773" s="48" t="n">
        <v>0</v>
      </c>
      <c r="K773" s="48" t="n">
        <v>0</v>
      </c>
      <c r="L773" s="48" t="n">
        <v>0</v>
      </c>
      <c r="M773" s="48" t="n">
        <v>0</v>
      </c>
      <c r="N773" s="48" t="n">
        <v>0</v>
      </c>
      <c r="O773" s="49" t="n">
        <v>0</v>
      </c>
      <c r="P773" s="49" t="n">
        <v>0</v>
      </c>
      <c r="Q773" s="49" t="n">
        <v>0</v>
      </c>
    </row>
    <row customHeight="true" ht="15" outlineLevel="0" r="774">
      <c r="A774" s="24" t="s">
        <v>216</v>
      </c>
      <c r="B774" s="68" t="s">
        <v>217</v>
      </c>
      <c r="C774" s="47" t="s">
        <v>10</v>
      </c>
      <c r="D774" s="32" t="n"/>
      <c r="E774" s="48" t="n">
        <f aca="false" ca="false" dt2D="false" dtr="false" t="normal">F774+G774+H774+I774+J774+K774+L774+M774+N774+O774+P774+Q774</f>
        <v>818119.9414899999</v>
      </c>
      <c r="F774" s="48" t="n">
        <f aca="false" ca="false" dt2D="false" dtr="false" t="normal">F775+F776+F777+F778+F779+F781</f>
        <v>0</v>
      </c>
      <c r="G774" s="48" t="n">
        <f aca="false" ca="false" dt2D="false" dtr="false" t="normal">G775+G776+G777+G778+G779+G781</f>
        <v>0</v>
      </c>
      <c r="H774" s="48" t="n">
        <f aca="false" ca="false" dt2D="false" dtr="false" t="normal">H775+H776+H777+H778+H779+H781</f>
        <v>2877</v>
      </c>
      <c r="I774" s="48" t="n">
        <f aca="false" ca="false" dt2D="false" dtr="false" t="normal">I775+I776+I777+I778+I779+I781</f>
        <v>3825.02</v>
      </c>
      <c r="J774" s="48" t="n">
        <f aca="false" ca="false" dt2D="false" dtr="false" t="normal">J775+J776+J777+J778+J779+J781</f>
        <v>4000</v>
      </c>
      <c r="K774" s="48" t="n">
        <f aca="false" ca="false" dt2D="false" dtr="false" t="normal">K775+K776+K777+K778+K779+K781</f>
        <v>0</v>
      </c>
      <c r="L774" s="48" t="n">
        <f aca="false" ca="false" dt2D="false" dtr="false" t="normal">L775+L776+L777+L778+L779+L781</f>
        <v>0</v>
      </c>
      <c r="M774" s="48" t="n">
        <f aca="false" ca="false" dt2D="false" dtr="false" t="normal">M775+M776+M777+M778+M779+M781</f>
        <v>0</v>
      </c>
      <c r="N774" s="48" t="n">
        <f aca="false" ca="false" dt2D="false" dtr="false" t="normal">N775+N776+N777+N778+N779+N781</f>
        <v>180126.51516</v>
      </c>
      <c r="O774" s="49" t="n">
        <f aca="false" ca="false" dt2D="false" dtr="false" t="normal">O775+O776+O777+O778+O779+O781</f>
        <v>207193.58211</v>
      </c>
      <c r="P774" s="49" t="n">
        <f aca="false" ca="false" dt2D="false" dtr="false" t="normal">P775+P776+P777+P778+P779+P781</f>
        <v>208990.12211</v>
      </c>
      <c r="Q774" s="49" t="n">
        <f aca="false" ca="false" dt2D="false" dtr="false" t="normal">Q775+Q776+Q777+Q778+Q779+Q781</f>
        <v>211107.70211</v>
      </c>
    </row>
    <row customHeight="true" ht="15" outlineLevel="0" r="775">
      <c r="A775" s="76" t="s"/>
      <c r="B775" s="71" t="s"/>
      <c r="C775" s="47" t="s">
        <v>11</v>
      </c>
      <c r="D775" s="32" t="n">
        <v>814</v>
      </c>
      <c r="E775" s="48" t="n">
        <f aca="false" ca="false" dt2D="false" dtr="false" t="normal">F775+G775+H775+I775+J775+K775+L775+M775+N775+O775+P775+Q775</f>
        <v>0</v>
      </c>
      <c r="F775" s="48" t="n">
        <v>0</v>
      </c>
      <c r="G775" s="48" t="n">
        <v>0</v>
      </c>
      <c r="H775" s="48" t="n">
        <v>0</v>
      </c>
      <c r="I775" s="48" t="n">
        <v>0</v>
      </c>
      <c r="J775" s="48" t="n">
        <v>0</v>
      </c>
      <c r="K775" s="48" t="n">
        <v>0</v>
      </c>
      <c r="L775" s="48" t="n">
        <v>0</v>
      </c>
      <c r="M775" s="48" t="n">
        <v>0</v>
      </c>
      <c r="N775" s="48" t="n">
        <v>0</v>
      </c>
      <c r="O775" s="49" t="n">
        <v>0</v>
      </c>
      <c r="P775" s="49" t="n">
        <v>0</v>
      </c>
      <c r="Q775" s="49" t="n">
        <v>0</v>
      </c>
    </row>
    <row customHeight="true" ht="15" outlineLevel="0" r="776">
      <c r="A776" s="76" t="s"/>
      <c r="B776" s="71" t="s"/>
      <c r="C776" s="47" t="s">
        <v>22</v>
      </c>
      <c r="D776" s="54" t="s">
        <v>23</v>
      </c>
      <c r="E776" s="48" t="n">
        <f aca="false" ca="false" dt2D="false" dtr="false" t="normal">F776+G776+H776+I776+J776+K776+L776+M776+N776+O776+P776+Q776</f>
        <v>818119.9414899999</v>
      </c>
      <c r="F776" s="48" t="n">
        <v>0</v>
      </c>
      <c r="G776" s="48" t="n">
        <v>0</v>
      </c>
      <c r="H776" s="48" t="n">
        <v>2877</v>
      </c>
      <c r="I776" s="48" t="n">
        <v>3825.02</v>
      </c>
      <c r="J776" s="48" t="n">
        <v>4000</v>
      </c>
      <c r="K776" s="48" t="n">
        <f aca="false" ca="false" dt2D="false" dtr="false" t="normal">4000-4000</f>
        <v>0</v>
      </c>
      <c r="L776" s="48" t="n">
        <f aca="false" ca="false" dt2D="false" dtr="false" t="normal">4000-4000</f>
        <v>0</v>
      </c>
      <c r="M776" s="48" t="n">
        <f aca="false" ca="false" dt2D="false" dtr="false" t="normal">4000-4000</f>
        <v>0</v>
      </c>
      <c r="N776" s="48" t="n">
        <v>180126.51516</v>
      </c>
      <c r="O776" s="49" t="n">
        <v>207193.58211</v>
      </c>
      <c r="P776" s="49" t="n">
        <v>208990.12211</v>
      </c>
      <c r="Q776" s="49" t="n">
        <v>211107.70211</v>
      </c>
    </row>
    <row customHeight="true" ht="15" outlineLevel="0" r="777">
      <c r="A777" s="76" t="s"/>
      <c r="B777" s="71" t="s"/>
      <c r="C777" s="47" t="s">
        <v>13</v>
      </c>
      <c r="D777" s="54" t="n"/>
      <c r="E777" s="48" t="n">
        <f aca="false" ca="false" dt2D="false" dtr="false" t="normal">F777+G777+H777+I777+J777+K777+L777+M777+N777+O777+P777+Q777</f>
        <v>0</v>
      </c>
      <c r="F777" s="48" t="n">
        <v>0</v>
      </c>
      <c r="G777" s="48" t="n">
        <v>0</v>
      </c>
      <c r="H777" s="48" t="n">
        <v>0</v>
      </c>
      <c r="I777" s="48" t="n">
        <v>0</v>
      </c>
      <c r="J777" s="48" t="n">
        <v>0</v>
      </c>
      <c r="K777" s="48" t="n">
        <v>0</v>
      </c>
      <c r="L777" s="48" t="n">
        <v>0</v>
      </c>
      <c r="M777" s="48" t="n">
        <v>0</v>
      </c>
      <c r="N777" s="48" t="n">
        <v>0</v>
      </c>
      <c r="O777" s="49" t="n">
        <v>0</v>
      </c>
      <c r="P777" s="49" t="n">
        <v>0</v>
      </c>
      <c r="Q777" s="49" t="n">
        <v>0</v>
      </c>
    </row>
    <row customHeight="true" ht="30" outlineLevel="0" r="778">
      <c r="A778" s="76" t="s"/>
      <c r="B778" s="71" t="s"/>
      <c r="C778" s="47" t="s">
        <v>14</v>
      </c>
      <c r="D778" s="54" t="n"/>
      <c r="E778" s="48" t="n">
        <f aca="false" ca="false" dt2D="false" dtr="false" t="normal">F778+G778+H778+I778+J778+K778+L778+M778+N778+O778+P778+Q778</f>
        <v>0</v>
      </c>
      <c r="F778" s="48" t="n">
        <v>0</v>
      </c>
      <c r="G778" s="48" t="n">
        <v>0</v>
      </c>
      <c r="H778" s="48" t="n">
        <v>0</v>
      </c>
      <c r="I778" s="48" t="n">
        <v>0</v>
      </c>
      <c r="J778" s="48" t="n">
        <v>0</v>
      </c>
      <c r="K778" s="48" t="n">
        <v>0</v>
      </c>
      <c r="L778" s="48" t="n">
        <v>0</v>
      </c>
      <c r="M778" s="48" t="n">
        <v>0</v>
      </c>
      <c r="N778" s="48" t="n">
        <v>0</v>
      </c>
      <c r="O778" s="49" t="n">
        <v>0</v>
      </c>
      <c r="P778" s="49" t="n">
        <v>0</v>
      </c>
      <c r="Q778" s="49" t="n">
        <v>0</v>
      </c>
    </row>
    <row customHeight="true" ht="15" outlineLevel="0" r="779">
      <c r="A779" s="76" t="s"/>
      <c r="B779" s="71" t="s"/>
      <c r="C779" s="47" t="s">
        <v>17</v>
      </c>
      <c r="D779" s="54" t="n"/>
      <c r="E779" s="48" t="n">
        <f aca="false" ca="false" dt2D="false" dtr="false" t="normal">F779+G779+H779+I779+J779+K779+L779+M779+N779+O779+P779+Q779</f>
        <v>0</v>
      </c>
      <c r="F779" s="48" t="n">
        <v>0</v>
      </c>
      <c r="G779" s="48" t="n">
        <v>0</v>
      </c>
      <c r="H779" s="48" t="n">
        <v>0</v>
      </c>
      <c r="I779" s="48" t="n">
        <v>0</v>
      </c>
      <c r="J779" s="48" t="n">
        <v>0</v>
      </c>
      <c r="K779" s="48" t="n">
        <v>0</v>
      </c>
      <c r="L779" s="48" t="n">
        <v>0</v>
      </c>
      <c r="M779" s="48" t="n">
        <v>0</v>
      </c>
      <c r="N779" s="48" t="n">
        <v>0</v>
      </c>
      <c r="O779" s="49" t="n">
        <v>0</v>
      </c>
      <c r="P779" s="49" t="n">
        <v>0</v>
      </c>
      <c r="Q779" s="49" t="n">
        <v>0</v>
      </c>
    </row>
    <row customHeight="true" ht="30" outlineLevel="0" r="780">
      <c r="A780" s="76" t="s"/>
      <c r="B780" s="71" t="s"/>
      <c r="C780" s="47" t="s">
        <v>18</v>
      </c>
      <c r="D780" s="54" t="n"/>
      <c r="E780" s="48" t="n">
        <f aca="false" ca="false" dt2D="false" dtr="false" t="normal">F780+G780+H780+I780+J780+K780+L780+M780+N780+O780+P780+Q780</f>
        <v>0</v>
      </c>
      <c r="F780" s="48" t="n">
        <v>0</v>
      </c>
      <c r="G780" s="48" t="n">
        <v>0</v>
      </c>
      <c r="H780" s="48" t="n">
        <v>0</v>
      </c>
      <c r="I780" s="48" t="n">
        <v>0</v>
      </c>
      <c r="J780" s="48" t="n">
        <v>0</v>
      </c>
      <c r="K780" s="48" t="n">
        <v>0</v>
      </c>
      <c r="L780" s="48" t="n">
        <v>0</v>
      </c>
      <c r="M780" s="48" t="n">
        <v>0</v>
      </c>
      <c r="N780" s="48" t="n">
        <v>0</v>
      </c>
      <c r="O780" s="49" t="n">
        <v>0</v>
      </c>
      <c r="P780" s="49" t="n">
        <v>0</v>
      </c>
      <c r="Q780" s="49" t="n">
        <v>0</v>
      </c>
    </row>
    <row customHeight="true" ht="30" outlineLevel="0" r="781">
      <c r="A781" s="29" t="s"/>
      <c r="B781" s="75" t="s"/>
      <c r="C781" s="47" t="s">
        <v>24</v>
      </c>
      <c r="D781" s="54" t="n"/>
      <c r="E781" s="48" t="n">
        <f aca="false" ca="false" dt2D="false" dtr="false" t="normal">F781+G781+H781+I781+J781+K781+L781+M781+N781+O781+P781+Q781</f>
        <v>0</v>
      </c>
      <c r="F781" s="48" t="n">
        <v>0</v>
      </c>
      <c r="G781" s="48" t="n">
        <v>0</v>
      </c>
      <c r="H781" s="48" t="n">
        <v>0</v>
      </c>
      <c r="I781" s="48" t="n">
        <v>0</v>
      </c>
      <c r="J781" s="48" t="n">
        <v>0</v>
      </c>
      <c r="K781" s="48" t="n">
        <v>0</v>
      </c>
      <c r="L781" s="48" t="n">
        <v>0</v>
      </c>
      <c r="M781" s="48" t="n">
        <v>0</v>
      </c>
      <c r="N781" s="48" t="n">
        <v>0</v>
      </c>
      <c r="O781" s="49" t="n">
        <v>0</v>
      </c>
      <c r="P781" s="49" t="n">
        <v>0</v>
      </c>
      <c r="Q781" s="49" t="n">
        <v>0</v>
      </c>
    </row>
    <row customHeight="true" ht="15" outlineLevel="0" r="782">
      <c r="A782" s="24" t="s">
        <v>218</v>
      </c>
      <c r="B782" s="68" t="s">
        <v>219</v>
      </c>
      <c r="C782" s="47" t="s">
        <v>10</v>
      </c>
      <c r="D782" s="32" t="n"/>
      <c r="E782" s="48" t="n">
        <f aca="false" ca="false" dt2D="false" dtr="false" t="normal">E783+E784+E785+E786+E787+E789</f>
        <v>9588.20751</v>
      </c>
      <c r="F782" s="48" t="n">
        <f aca="false" ca="false" dt2D="false" dtr="false" t="normal">F783+F784+F785+F786+F787+F789</f>
        <v>1202.002</v>
      </c>
      <c r="G782" s="48" t="n">
        <f aca="false" ca="false" dt2D="false" dtr="false" t="normal">G783+G784+G785+G786+G787+G789</f>
        <v>751.5</v>
      </c>
      <c r="H782" s="48" t="n">
        <f aca="false" ca="false" dt2D="false" dtr="false" t="normal">H783+H784+H785+H786+H787+H789</f>
        <v>1160</v>
      </c>
      <c r="I782" s="48" t="n">
        <f aca="false" ca="false" dt2D="false" dtr="false" t="normal">I783+I784+I785+I786+I787+I789</f>
        <v>876.43551</v>
      </c>
      <c r="J782" s="48" t="n">
        <f aca="false" ca="false" dt2D="false" dtr="false" t="normal">J783+J784+J785+J786+J787+J789</f>
        <v>1320</v>
      </c>
      <c r="K782" s="48" t="n">
        <f aca="false" ca="false" dt2D="false" dtr="false" t="normal">K783+K784+K785+K786+K787+K789</f>
        <v>1200</v>
      </c>
      <c r="L782" s="48" t="n">
        <f aca="false" ca="false" dt2D="false" dtr="false" t="normal">L783+L784+L785+L786+L787+L789</f>
        <v>121.22</v>
      </c>
      <c r="M782" s="48" t="n">
        <f aca="false" ca="false" dt2D="false" dtr="false" t="normal">M783+M784+M785+M786+M787+M789</f>
        <v>150</v>
      </c>
      <c r="N782" s="48" t="n">
        <f aca="false" ca="false" dt2D="false" dtr="false" t="normal">N783+N784+N785+N786+N787+N789</f>
        <v>851.35</v>
      </c>
      <c r="O782" s="49" t="n">
        <f aca="false" ca="false" dt2D="false" dtr="false" t="normal">O783+O784+O785+O786+O787+O789</f>
        <v>651.9</v>
      </c>
      <c r="P782" s="49" t="n">
        <f aca="false" ca="false" dt2D="false" dtr="false" t="normal">P783+P784+P785+P786+P787+P789</f>
        <v>651.9</v>
      </c>
      <c r="Q782" s="49" t="n">
        <f aca="false" ca="false" dt2D="false" dtr="false" t="normal">Q783+Q784+Q785+Q786+Q787+Q789</f>
        <v>651.9</v>
      </c>
    </row>
    <row customHeight="true" ht="15" outlineLevel="0" r="783">
      <c r="A783" s="76" t="s"/>
      <c r="B783" s="71" t="s"/>
      <c r="C783" s="47" t="s">
        <v>11</v>
      </c>
      <c r="D783" s="32" t="n"/>
      <c r="E783" s="48" t="n">
        <f aca="false" ca="false" dt2D="false" dtr="false" t="normal">F783+G783+H783+I783+J783+K783+L783+M783+N783+O783+P783+Q783</f>
        <v>0</v>
      </c>
      <c r="F783" s="48" t="n">
        <v>0</v>
      </c>
      <c r="G783" s="48" t="n">
        <v>0</v>
      </c>
      <c r="H783" s="48" t="n">
        <v>0</v>
      </c>
      <c r="I783" s="48" t="n">
        <v>0</v>
      </c>
      <c r="J783" s="48" t="n">
        <v>0</v>
      </c>
      <c r="K783" s="48" t="n">
        <v>0</v>
      </c>
      <c r="L783" s="48" t="n">
        <v>0</v>
      </c>
      <c r="M783" s="48" t="n">
        <v>0</v>
      </c>
      <c r="N783" s="48" t="n">
        <v>0</v>
      </c>
      <c r="O783" s="49" t="n">
        <v>0</v>
      </c>
      <c r="P783" s="49" t="n">
        <v>0</v>
      </c>
      <c r="Q783" s="49" t="n">
        <v>0</v>
      </c>
    </row>
    <row customHeight="true" ht="15" outlineLevel="0" r="784">
      <c r="A784" s="76" t="s"/>
      <c r="B784" s="71" t="s"/>
      <c r="C784" s="47" t="s">
        <v>22</v>
      </c>
      <c r="D784" s="54" t="s">
        <v>23</v>
      </c>
      <c r="E784" s="48" t="n">
        <f aca="false" ca="false" dt2D="false" dtr="false" t="normal">F784+G784+H784+I784+J784+K784+L784+M784+N784+O784+P784+Q784</f>
        <v>9588.20751</v>
      </c>
      <c r="F784" s="48" t="n">
        <v>1202.002</v>
      </c>
      <c r="G784" s="48" t="n">
        <v>751.5</v>
      </c>
      <c r="H784" s="48" t="n">
        <v>1160</v>
      </c>
      <c r="I784" s="48" t="n">
        <v>876.43551</v>
      </c>
      <c r="J784" s="48" t="n">
        <v>1320</v>
      </c>
      <c r="K784" s="48" t="n">
        <v>1200</v>
      </c>
      <c r="L784" s="48" t="n">
        <v>121.22</v>
      </c>
      <c r="M784" s="48" t="n">
        <v>150</v>
      </c>
      <c r="N784" s="48" t="n">
        <v>851.35</v>
      </c>
      <c r="O784" s="49" t="n">
        <v>651.9</v>
      </c>
      <c r="P784" s="49" t="n">
        <v>651.9</v>
      </c>
      <c r="Q784" s="49" t="n">
        <v>651.9</v>
      </c>
    </row>
    <row customHeight="true" ht="15" outlineLevel="0" r="785">
      <c r="A785" s="76" t="s"/>
      <c r="B785" s="71" t="s"/>
      <c r="C785" s="47" t="s">
        <v>13</v>
      </c>
      <c r="D785" s="54" t="n"/>
      <c r="E785" s="48" t="n">
        <f aca="false" ca="false" dt2D="false" dtr="false" t="normal">F785+G785+H785+I785+J785+K785+L785+M785+N785+O785+P785+Q785</f>
        <v>0</v>
      </c>
      <c r="F785" s="48" t="n">
        <v>0</v>
      </c>
      <c r="G785" s="48" t="n">
        <v>0</v>
      </c>
      <c r="H785" s="48" t="n">
        <v>0</v>
      </c>
      <c r="I785" s="48" t="n">
        <v>0</v>
      </c>
      <c r="J785" s="48" t="n">
        <v>0</v>
      </c>
      <c r="K785" s="48" t="n">
        <v>0</v>
      </c>
      <c r="L785" s="48" t="n">
        <v>0</v>
      </c>
      <c r="M785" s="48" t="n">
        <v>0</v>
      </c>
      <c r="N785" s="48" t="n">
        <v>0</v>
      </c>
      <c r="O785" s="49" t="n">
        <v>0</v>
      </c>
      <c r="P785" s="49" t="n">
        <v>0</v>
      </c>
      <c r="Q785" s="49" t="n">
        <v>0</v>
      </c>
    </row>
    <row customHeight="true" ht="30" outlineLevel="0" r="786">
      <c r="A786" s="76" t="s"/>
      <c r="B786" s="71" t="s"/>
      <c r="C786" s="47" t="s">
        <v>14</v>
      </c>
      <c r="D786" s="54" t="n"/>
      <c r="E786" s="48" t="n">
        <f aca="false" ca="false" dt2D="false" dtr="false" t="normal">F786+G786+H786+I786+J786+K786+L786+M786+N786+O786+P786+Q786</f>
        <v>0</v>
      </c>
      <c r="F786" s="48" t="n">
        <v>0</v>
      </c>
      <c r="G786" s="48" t="n">
        <v>0</v>
      </c>
      <c r="H786" s="48" t="n">
        <v>0</v>
      </c>
      <c r="I786" s="48" t="n">
        <v>0</v>
      </c>
      <c r="J786" s="48" t="n">
        <v>0</v>
      </c>
      <c r="K786" s="48" t="n">
        <v>0</v>
      </c>
      <c r="L786" s="48" t="n">
        <v>0</v>
      </c>
      <c r="M786" s="48" t="n">
        <v>0</v>
      </c>
      <c r="N786" s="48" t="n">
        <v>0</v>
      </c>
      <c r="O786" s="49" t="n">
        <v>0</v>
      </c>
      <c r="P786" s="49" t="n">
        <v>0</v>
      </c>
      <c r="Q786" s="49" t="n">
        <v>0</v>
      </c>
    </row>
    <row customHeight="true" ht="15" outlineLevel="0" r="787">
      <c r="A787" s="76" t="s"/>
      <c r="B787" s="71" t="s"/>
      <c r="C787" s="47" t="s">
        <v>17</v>
      </c>
      <c r="D787" s="54" t="n"/>
      <c r="E787" s="48" t="n">
        <f aca="false" ca="false" dt2D="false" dtr="false" t="normal">F787+G787+H787+I787+J787+K787+L787+M787+N787+O787+P787+Q787</f>
        <v>0</v>
      </c>
      <c r="F787" s="48" t="n">
        <v>0</v>
      </c>
      <c r="G787" s="48" t="n">
        <v>0</v>
      </c>
      <c r="H787" s="48" t="n">
        <v>0</v>
      </c>
      <c r="I787" s="48" t="n">
        <v>0</v>
      </c>
      <c r="J787" s="48" t="n">
        <v>0</v>
      </c>
      <c r="K787" s="48" t="n">
        <v>0</v>
      </c>
      <c r="L787" s="48" t="n">
        <v>0</v>
      </c>
      <c r="M787" s="48" t="n">
        <v>0</v>
      </c>
      <c r="N787" s="48" t="n">
        <v>0</v>
      </c>
      <c r="O787" s="49" t="n">
        <v>0</v>
      </c>
      <c r="P787" s="49" t="n">
        <v>0</v>
      </c>
      <c r="Q787" s="49" t="n">
        <v>0</v>
      </c>
    </row>
    <row customHeight="true" ht="30" outlineLevel="0" r="788">
      <c r="A788" s="76" t="s"/>
      <c r="B788" s="71" t="s"/>
      <c r="C788" s="47" t="s">
        <v>18</v>
      </c>
      <c r="D788" s="54" t="n"/>
      <c r="E788" s="48" t="n">
        <f aca="false" ca="false" dt2D="false" dtr="false" t="normal">F788+G788+H788+I788+J788+K788+L788+M788+N788+O788+P788+Q788</f>
        <v>0</v>
      </c>
      <c r="F788" s="48" t="n">
        <v>0</v>
      </c>
      <c r="G788" s="48" t="n">
        <v>0</v>
      </c>
      <c r="H788" s="48" t="n">
        <v>0</v>
      </c>
      <c r="I788" s="48" t="n">
        <v>0</v>
      </c>
      <c r="J788" s="48" t="n">
        <v>0</v>
      </c>
      <c r="K788" s="48" t="n">
        <v>0</v>
      </c>
      <c r="L788" s="48" t="n">
        <v>0</v>
      </c>
      <c r="M788" s="48" t="n">
        <v>0</v>
      </c>
      <c r="N788" s="48" t="n">
        <v>0</v>
      </c>
      <c r="O788" s="49" t="n">
        <v>0</v>
      </c>
      <c r="P788" s="49" t="n">
        <v>0</v>
      </c>
      <c r="Q788" s="49" t="n">
        <v>0</v>
      </c>
    </row>
    <row customHeight="true" ht="30" outlineLevel="0" r="789">
      <c r="A789" s="29" t="s"/>
      <c r="B789" s="75" t="s"/>
      <c r="C789" s="47" t="s">
        <v>24</v>
      </c>
      <c r="D789" s="54" t="n"/>
      <c r="E789" s="48" t="n">
        <f aca="false" ca="false" dt2D="false" dtr="false" t="normal">F789+G789+H789+I789+J789+K789+L789+M789+N789+O789+P789+Q789</f>
        <v>0</v>
      </c>
      <c r="F789" s="48" t="n">
        <v>0</v>
      </c>
      <c r="G789" s="48" t="n">
        <v>0</v>
      </c>
      <c r="H789" s="48" t="n">
        <v>0</v>
      </c>
      <c r="I789" s="48" t="n">
        <v>0</v>
      </c>
      <c r="J789" s="48" t="n">
        <v>0</v>
      </c>
      <c r="K789" s="48" t="n">
        <v>0</v>
      </c>
      <c r="L789" s="48" t="n">
        <v>0</v>
      </c>
      <c r="M789" s="48" t="n">
        <v>0</v>
      </c>
      <c r="N789" s="48" t="n">
        <v>0</v>
      </c>
      <c r="O789" s="49" t="n">
        <v>0</v>
      </c>
      <c r="P789" s="49" t="n">
        <v>0</v>
      </c>
      <c r="Q789" s="49" t="n">
        <v>0</v>
      </c>
    </row>
    <row customHeight="true" ht="15" outlineLevel="0" r="790">
      <c r="A790" s="24" t="s">
        <v>220</v>
      </c>
      <c r="B790" s="68" t="s">
        <v>221</v>
      </c>
      <c r="C790" s="47" t="s">
        <v>10</v>
      </c>
      <c r="D790" s="32" t="n"/>
      <c r="E790" s="48" t="n">
        <f aca="false" ca="false" dt2D="false" dtr="false" t="normal">F790+G790+H790+I790+J790+K790+L790+M790+N790+O790+P790+Q790</f>
        <v>1400124.41339</v>
      </c>
      <c r="F790" s="48" t="n">
        <f aca="false" ca="false" dt2D="false" dtr="false" t="normal">F791+F792+F793+F794+F795+F797</f>
        <v>150420.47772</v>
      </c>
      <c r="G790" s="48" t="n">
        <f aca="false" ca="false" dt2D="false" dtr="false" t="normal">G791+G792+G793+G794+G795+G797</f>
        <v>171257.19579</v>
      </c>
      <c r="H790" s="48" t="n">
        <f aca="false" ca="false" dt2D="false" dtr="false" t="normal">H791+H792+H793+H794+H795+H797</f>
        <v>259081.63689999998</v>
      </c>
      <c r="I790" s="48" t="n">
        <f aca="false" ca="false" dt2D="false" dtr="false" t="normal">I791+I792+I793+I794+I795+I797</f>
        <v>224830.14992</v>
      </c>
      <c r="J790" s="48" t="n">
        <f aca="false" ca="false" dt2D="false" dtr="false" t="normal">J791+J792+J793+J794+J795+J797</f>
        <v>216955.96525</v>
      </c>
      <c r="K790" s="48" t="n">
        <f aca="false" ca="false" dt2D="false" dtr="false" t="normal">K791+K792+K793+K794+K795+K797</f>
        <v>113433.83</v>
      </c>
      <c r="L790" s="48" t="n">
        <f aca="false" ca="false" dt2D="false" dtr="false" t="normal">L791+L792+L793+L794+L795+L797</f>
        <v>7019.632970000003</v>
      </c>
      <c r="M790" s="48" t="n">
        <f aca="false" ca="false" dt2D="false" dtr="false" t="normal">M791+M792+M793+M794+M795+M797</f>
        <v>6984.64813</v>
      </c>
      <c r="N790" s="48" t="n">
        <f aca="false" ca="false" dt2D="false" dtr="false" t="normal">N791+N792+N793+N794+N795+N797</f>
        <v>7107.84671</v>
      </c>
      <c r="O790" s="49" t="n">
        <f aca="false" ca="false" dt2D="false" dtr="false" t="normal">O791+O792+O793+O794+O795+O797</f>
        <v>81011.01</v>
      </c>
      <c r="P790" s="49" t="n">
        <f aca="false" ca="false" dt2D="false" dtr="false" t="normal">P791+P792+P793+P794+P795+P797</f>
        <v>81011.01</v>
      </c>
      <c r="Q790" s="49" t="n">
        <f aca="false" ca="false" dt2D="false" dtr="false" t="normal">Q791+Q792+Q793+Q794+Q795+Q797</f>
        <v>81011.01</v>
      </c>
    </row>
    <row customHeight="true" ht="15" outlineLevel="0" r="791">
      <c r="A791" s="76" t="s"/>
      <c r="B791" s="71" t="s"/>
      <c r="C791" s="47" t="s">
        <v>11</v>
      </c>
      <c r="D791" s="32" t="n"/>
      <c r="E791" s="48" t="n">
        <f aca="false" ca="false" dt2D="false" dtr="false" t="normal">F791+G791+H791+I791+J791+K791+L791+M791+N791+O791+P791+Q791</f>
        <v>9888.13</v>
      </c>
      <c r="F791" s="48" t="n">
        <f aca="false" ca="false" dt2D="false" dtr="false" t="normal">F799+F807</f>
        <v>0</v>
      </c>
      <c r="G791" s="48" t="n">
        <f aca="false" ca="false" dt2D="false" dtr="false" t="normal">G799+G807</f>
        <v>0</v>
      </c>
      <c r="H791" s="48" t="n">
        <f aca="false" ca="false" dt2D="false" dtr="false" t="normal">H799+H807</f>
        <v>0</v>
      </c>
      <c r="I791" s="48" t="n">
        <f aca="false" ca="false" dt2D="false" dtr="false" t="normal">I799+I807</f>
        <v>0</v>
      </c>
      <c r="J791" s="48" t="n">
        <f aca="false" ca="false" dt2D="false" dtr="false" t="normal">J799+J807</f>
        <v>9888.13</v>
      </c>
      <c r="K791" s="48" t="n">
        <f aca="false" ca="false" dt2D="false" dtr="false" t="normal">K799+K807</f>
        <v>0</v>
      </c>
      <c r="L791" s="48" t="n">
        <f aca="false" ca="false" dt2D="false" dtr="false" t="normal">L799+L807</f>
        <v>0</v>
      </c>
      <c r="M791" s="48" t="n">
        <f aca="false" ca="false" dt2D="false" dtr="false" t="normal">M799+M807</f>
        <v>0</v>
      </c>
      <c r="N791" s="48" t="n">
        <f aca="false" ca="false" dt2D="false" dtr="false" t="normal">N799+N807</f>
        <v>0</v>
      </c>
      <c r="O791" s="49" t="n">
        <f aca="false" ca="false" dt2D="false" dtr="false" t="normal">O799+O807</f>
        <v>0</v>
      </c>
      <c r="P791" s="49" t="n">
        <f aca="false" ca="false" dt2D="false" dtr="false" t="normal">P799+P807</f>
        <v>0</v>
      </c>
      <c r="Q791" s="49" t="n">
        <f aca="false" ca="false" dt2D="false" dtr="false" t="normal">Q799+Q807</f>
        <v>0</v>
      </c>
    </row>
    <row customHeight="true" ht="15" outlineLevel="0" r="792">
      <c r="A792" s="76" t="s"/>
      <c r="B792" s="71" t="s"/>
      <c r="C792" s="47" t="s">
        <v>22</v>
      </c>
      <c r="D792" s="54" t="s">
        <v>23</v>
      </c>
      <c r="E792" s="48" t="n">
        <f aca="false" ca="false" dt2D="false" dtr="false" t="normal">F792+G792+H792+I792+J792+K792+L792+M792+N792+O792+P792+Q792</f>
        <v>1350136.28339</v>
      </c>
      <c r="F792" s="48" t="n">
        <f aca="false" ca="false" dt2D="false" dtr="false" t="normal">F800+F808</f>
        <v>144920.47772</v>
      </c>
      <c r="G792" s="48" t="n">
        <f aca="false" ca="false" dt2D="false" dtr="false" t="normal">G800+G808</f>
        <v>164257.19579</v>
      </c>
      <c r="H792" s="48" t="n">
        <f aca="false" ca="false" dt2D="false" dtr="false" t="normal">H800+H808</f>
        <v>245281.63689999998</v>
      </c>
      <c r="I792" s="48" t="n">
        <f aca="false" ca="false" dt2D="false" dtr="false" t="normal">I800+I808</f>
        <v>211030.14992</v>
      </c>
      <c r="J792" s="48" t="n">
        <f aca="false" ca="false" dt2D="false" dtr="false" t="normal">J800+J808</f>
        <v>207067.83525</v>
      </c>
      <c r="K792" s="48" t="n">
        <f aca="false" ca="false" dt2D="false" dtr="false" t="normal">K800+K808</f>
        <v>113433.83</v>
      </c>
      <c r="L792" s="48" t="n">
        <f aca="false" ca="false" dt2D="false" dtr="false" t="normal">L800+L808</f>
        <v>7019.632970000003</v>
      </c>
      <c r="M792" s="48" t="n">
        <f aca="false" ca="false" dt2D="false" dtr="false" t="normal">M800+M808</f>
        <v>6984.64813</v>
      </c>
      <c r="N792" s="48" t="n">
        <f aca="false" ca="false" dt2D="false" dtr="false" t="normal">N800+N808</f>
        <v>7107.84671</v>
      </c>
      <c r="O792" s="49" t="n">
        <f aca="false" ca="false" dt2D="false" dtr="false" t="normal">O800+O808</f>
        <v>81011.01</v>
      </c>
      <c r="P792" s="49" t="n">
        <f aca="false" ca="false" dt2D="false" dtr="false" t="normal">P800+P808</f>
        <v>81011.01</v>
      </c>
      <c r="Q792" s="49" t="n">
        <f aca="false" ca="false" dt2D="false" dtr="false" t="normal">Q800+Q808</f>
        <v>81011.01</v>
      </c>
    </row>
    <row customHeight="true" ht="15" outlineLevel="0" r="793">
      <c r="A793" s="76" t="s"/>
      <c r="B793" s="71" t="s"/>
      <c r="C793" s="47" t="s">
        <v>13</v>
      </c>
      <c r="D793" s="54" t="n"/>
      <c r="E793" s="48" t="n">
        <f aca="false" ca="false" dt2D="false" dtr="false" t="normal">F793+G793+H793+I793+J793+K793+L793+M793+N793+O793+P793+Q793</f>
        <v>0</v>
      </c>
      <c r="F793" s="48" t="n">
        <f aca="false" ca="false" dt2D="false" dtr="false" t="normal">F801+F809</f>
        <v>0</v>
      </c>
      <c r="G793" s="48" t="n">
        <f aca="false" ca="false" dt2D="false" dtr="false" t="normal">G801+G809</f>
        <v>0</v>
      </c>
      <c r="H793" s="48" t="n">
        <f aca="false" ca="false" dt2D="false" dtr="false" t="normal">H801+H809</f>
        <v>0</v>
      </c>
      <c r="I793" s="48" t="n">
        <f aca="false" ca="false" dt2D="false" dtr="false" t="normal">I801+I809</f>
        <v>0</v>
      </c>
      <c r="J793" s="48" t="n">
        <f aca="false" ca="false" dt2D="false" dtr="false" t="normal">J801+J809</f>
        <v>0</v>
      </c>
      <c r="K793" s="48" t="n">
        <f aca="false" ca="false" dt2D="false" dtr="false" t="normal">K801+K809</f>
        <v>0</v>
      </c>
      <c r="L793" s="48" t="n">
        <f aca="false" ca="false" dt2D="false" dtr="false" t="normal">L801+L809</f>
        <v>0</v>
      </c>
      <c r="M793" s="48" t="n">
        <f aca="false" ca="false" dt2D="false" dtr="false" t="normal">M801+M809</f>
        <v>0</v>
      </c>
      <c r="N793" s="48" t="n">
        <f aca="false" ca="false" dt2D="false" dtr="false" t="normal">N801+N809</f>
        <v>0</v>
      </c>
      <c r="O793" s="49" t="n">
        <f aca="false" ca="false" dt2D="false" dtr="false" t="normal">O801+O809</f>
        <v>0</v>
      </c>
      <c r="P793" s="49" t="n">
        <f aca="false" ca="false" dt2D="false" dtr="false" t="normal">P801+P809</f>
        <v>0</v>
      </c>
      <c r="Q793" s="49" t="n">
        <f aca="false" ca="false" dt2D="false" dtr="false" t="normal">Q801+Q809</f>
        <v>0</v>
      </c>
    </row>
    <row customHeight="true" ht="30" outlineLevel="0" r="794">
      <c r="A794" s="76" t="s"/>
      <c r="B794" s="71" t="s"/>
      <c r="C794" s="47" t="s">
        <v>14</v>
      </c>
      <c r="D794" s="54" t="n"/>
      <c r="E794" s="48" t="n">
        <f aca="false" ca="false" dt2D="false" dtr="false" t="normal">F794+G794+H794+I794+J794+K794+L794+M794+N794+O794+P794+Q794</f>
        <v>40100</v>
      </c>
      <c r="F794" s="48" t="n">
        <f aca="false" ca="false" dt2D="false" dtr="false" t="normal">F802+F810</f>
        <v>5500</v>
      </c>
      <c r="G794" s="48" t="n">
        <f aca="false" ca="false" dt2D="false" dtr="false" t="normal">G802+G810</f>
        <v>7000</v>
      </c>
      <c r="H794" s="48" t="n">
        <f aca="false" ca="false" dt2D="false" dtr="false" t="normal">H802+H810</f>
        <v>13800</v>
      </c>
      <c r="I794" s="48" t="n">
        <f aca="false" ca="false" dt2D="false" dtr="false" t="normal">I802+I810</f>
        <v>13800</v>
      </c>
      <c r="J794" s="48" t="n">
        <f aca="false" ca="false" dt2D="false" dtr="false" t="normal">J802+J810</f>
        <v>0</v>
      </c>
      <c r="K794" s="48" t="n">
        <f aca="false" ca="false" dt2D="false" dtr="false" t="normal">K802+K810</f>
        <v>0</v>
      </c>
      <c r="L794" s="48" t="n">
        <f aca="false" ca="false" dt2D="false" dtr="false" t="normal">L802+L810</f>
        <v>0</v>
      </c>
      <c r="M794" s="48" t="n">
        <f aca="false" ca="false" dt2D="false" dtr="false" t="normal">M802+M810</f>
        <v>0</v>
      </c>
      <c r="N794" s="48" t="n">
        <f aca="false" ca="false" dt2D="false" dtr="false" t="normal">N802+N810</f>
        <v>0</v>
      </c>
      <c r="O794" s="49" t="n">
        <f aca="false" ca="false" dt2D="false" dtr="false" t="normal">O802+O810</f>
        <v>0</v>
      </c>
      <c r="P794" s="49" t="n">
        <f aca="false" ca="false" dt2D="false" dtr="false" t="normal">P802+P810</f>
        <v>0</v>
      </c>
      <c r="Q794" s="49" t="n">
        <f aca="false" ca="false" dt2D="false" dtr="false" t="normal">Q802+Q810</f>
        <v>0</v>
      </c>
    </row>
    <row customHeight="true" ht="15" outlineLevel="0" r="795">
      <c r="A795" s="76" t="s"/>
      <c r="B795" s="71" t="s"/>
      <c r="C795" s="47" t="s">
        <v>17</v>
      </c>
      <c r="D795" s="54" t="n"/>
      <c r="E795" s="48" t="n">
        <f aca="false" ca="false" dt2D="false" dtr="false" t="normal">F795+G795+H795+I795+J795+K795+L795+M795+N795+O795+P795+Q795</f>
        <v>0</v>
      </c>
      <c r="F795" s="48" t="n">
        <f aca="false" ca="false" dt2D="false" dtr="false" t="normal">F803+F811</f>
        <v>0</v>
      </c>
      <c r="G795" s="48" t="n">
        <f aca="false" ca="false" dt2D="false" dtr="false" t="normal">G803+G811</f>
        <v>0</v>
      </c>
      <c r="H795" s="48" t="n">
        <f aca="false" ca="false" dt2D="false" dtr="false" t="normal">H803+H811</f>
        <v>0</v>
      </c>
      <c r="I795" s="48" t="n">
        <f aca="false" ca="false" dt2D="false" dtr="false" t="normal">I803+I811</f>
        <v>0</v>
      </c>
      <c r="J795" s="48" t="n">
        <f aca="false" ca="false" dt2D="false" dtr="false" t="normal">J803+J811</f>
        <v>0</v>
      </c>
      <c r="K795" s="48" t="n">
        <f aca="false" ca="false" dt2D="false" dtr="false" t="normal">K803+K811</f>
        <v>0</v>
      </c>
      <c r="L795" s="48" t="n">
        <f aca="false" ca="false" dt2D="false" dtr="false" t="normal">L803+L811</f>
        <v>0</v>
      </c>
      <c r="M795" s="48" t="n">
        <f aca="false" ca="false" dt2D="false" dtr="false" t="normal">M803+M811</f>
        <v>0</v>
      </c>
      <c r="N795" s="48" t="n">
        <f aca="false" ca="false" dt2D="false" dtr="false" t="normal">N803+N811</f>
        <v>0</v>
      </c>
      <c r="O795" s="49" t="n">
        <f aca="false" ca="false" dt2D="false" dtr="false" t="normal">O803+O811</f>
        <v>0</v>
      </c>
      <c r="P795" s="49" t="n">
        <f aca="false" ca="false" dt2D="false" dtr="false" t="normal">P803+P811</f>
        <v>0</v>
      </c>
      <c r="Q795" s="49" t="n">
        <f aca="false" ca="false" dt2D="false" dtr="false" t="normal">Q803+Q811</f>
        <v>0</v>
      </c>
    </row>
    <row customHeight="true" ht="30" outlineLevel="0" r="796">
      <c r="A796" s="76" t="s"/>
      <c r="B796" s="71" t="s"/>
      <c r="C796" s="47" t="s">
        <v>18</v>
      </c>
      <c r="D796" s="54" t="n"/>
      <c r="E796" s="48" t="n">
        <f aca="false" ca="false" dt2D="false" dtr="false" t="normal">F796+G796+H796+I796+J796+K796+L796+M796+N796+O796+P796+Q796</f>
        <v>0</v>
      </c>
      <c r="F796" s="48" t="n">
        <f aca="false" ca="false" dt2D="false" dtr="false" t="normal">F804+F812</f>
        <v>0</v>
      </c>
      <c r="G796" s="48" t="n">
        <f aca="false" ca="false" dt2D="false" dtr="false" t="normal">G804+G812</f>
        <v>0</v>
      </c>
      <c r="H796" s="48" t="n">
        <f aca="false" ca="false" dt2D="false" dtr="false" t="normal">H804+H812</f>
        <v>0</v>
      </c>
      <c r="I796" s="48" t="n">
        <f aca="false" ca="false" dt2D="false" dtr="false" t="normal">I804+I812</f>
        <v>0</v>
      </c>
      <c r="J796" s="48" t="n">
        <f aca="false" ca="false" dt2D="false" dtr="false" t="normal">J804+J812</f>
        <v>0</v>
      </c>
      <c r="K796" s="48" t="n">
        <f aca="false" ca="false" dt2D="false" dtr="false" t="normal">K804+K812</f>
        <v>0</v>
      </c>
      <c r="L796" s="48" t="n">
        <f aca="false" ca="false" dt2D="false" dtr="false" t="normal">L804+L812</f>
        <v>0</v>
      </c>
      <c r="M796" s="48" t="n">
        <f aca="false" ca="false" dt2D="false" dtr="false" t="normal">M804+M812</f>
        <v>0</v>
      </c>
      <c r="N796" s="48" t="n">
        <f aca="false" ca="false" dt2D="false" dtr="false" t="normal">N804+N812</f>
        <v>0</v>
      </c>
      <c r="O796" s="49" t="n">
        <f aca="false" ca="false" dt2D="false" dtr="false" t="normal">O804+O812</f>
        <v>0</v>
      </c>
      <c r="P796" s="49" t="n">
        <f aca="false" ca="false" dt2D="false" dtr="false" t="normal">P804+P812</f>
        <v>0</v>
      </c>
      <c r="Q796" s="49" t="n">
        <f aca="false" ca="false" dt2D="false" dtr="false" t="normal">Q804+Q812</f>
        <v>0</v>
      </c>
    </row>
    <row customHeight="true" ht="30" outlineLevel="0" r="797">
      <c r="A797" s="29" t="s"/>
      <c r="B797" s="75" t="s"/>
      <c r="C797" s="47" t="s">
        <v>24</v>
      </c>
      <c r="D797" s="54" t="n"/>
      <c r="E797" s="48" t="n">
        <f aca="false" ca="false" dt2D="false" dtr="false" t="normal">F797+G797+H797+I797+J797+K797+L797+M797+N797+O797+P797+Q797</f>
        <v>0</v>
      </c>
      <c r="F797" s="48" t="n">
        <f aca="false" ca="false" dt2D="false" dtr="false" t="normal">F805+F813</f>
        <v>0</v>
      </c>
      <c r="G797" s="48" t="n">
        <f aca="false" ca="false" dt2D="false" dtr="false" t="normal">G805+G813</f>
        <v>0</v>
      </c>
      <c r="H797" s="48" t="n">
        <f aca="false" ca="false" dt2D="false" dtr="false" t="normal">H805+H813</f>
        <v>0</v>
      </c>
      <c r="I797" s="48" t="n">
        <f aca="false" ca="false" dt2D="false" dtr="false" t="normal">I805+I813</f>
        <v>0</v>
      </c>
      <c r="J797" s="48" t="n">
        <f aca="false" ca="false" dt2D="false" dtr="false" t="normal">J805+J813</f>
        <v>0</v>
      </c>
      <c r="K797" s="48" t="n">
        <f aca="false" ca="false" dt2D="false" dtr="false" t="normal">K805+K813</f>
        <v>0</v>
      </c>
      <c r="L797" s="48" t="n">
        <f aca="false" ca="false" dt2D="false" dtr="false" t="normal">L805+L813</f>
        <v>0</v>
      </c>
      <c r="M797" s="48" t="n">
        <f aca="false" ca="false" dt2D="false" dtr="false" t="normal">M805+M813</f>
        <v>0</v>
      </c>
      <c r="N797" s="48" t="n">
        <f aca="false" ca="false" dt2D="false" dtr="false" t="normal">N805+N813</f>
        <v>0</v>
      </c>
      <c r="O797" s="49" t="n">
        <f aca="false" ca="false" dt2D="false" dtr="false" t="normal">O805+O813</f>
        <v>0</v>
      </c>
      <c r="P797" s="49" t="n">
        <f aca="false" ca="false" dt2D="false" dtr="false" t="normal">P805+P813</f>
        <v>0</v>
      </c>
      <c r="Q797" s="49" t="n">
        <f aca="false" ca="false" dt2D="false" dtr="false" t="normal">Q805+Q813</f>
        <v>0</v>
      </c>
    </row>
    <row customHeight="true" ht="15" outlineLevel="0" r="798">
      <c r="A798" s="24" t="s">
        <v>222</v>
      </c>
      <c r="B798" s="68" t="s">
        <v>223</v>
      </c>
      <c r="C798" s="47" t="s">
        <v>10</v>
      </c>
      <c r="D798" s="32" t="n"/>
      <c r="E798" s="48" t="n">
        <f aca="false" ca="false" dt2D="false" dtr="false" t="normal">F798+G798+H798+I798+J798+K798+L798+M798+N798+O798+P798+Q798</f>
        <v>842852.94294</v>
      </c>
      <c r="F798" s="48" t="n">
        <f aca="false" ca="false" dt2D="false" dtr="false" t="normal">F799+F800+F801+F802+F803+F805</f>
        <v>96098.54372</v>
      </c>
      <c r="G798" s="48" t="n">
        <f aca="false" ca="false" dt2D="false" dtr="false" t="normal">G799+G800+G801+G802+G803+G805</f>
        <v>91481.72579</v>
      </c>
      <c r="H798" s="48" t="n">
        <f aca="false" ca="false" dt2D="false" dtr="false" t="normal">H799+H800+H801+H802+H803+H805</f>
        <v>90636.48679</v>
      </c>
      <c r="I798" s="48" t="n">
        <f aca="false" ca="false" dt2D="false" dtr="false" t="normal">I799+I800+I801+I802+I803+I805</f>
        <v>92340.60012</v>
      </c>
      <c r="J798" s="48" t="n">
        <f aca="false" ca="false" dt2D="false" dtr="false" t="normal">J799+J800+J801+J802+J803+J805</f>
        <v>94716.59871</v>
      </c>
      <c r="K798" s="48" t="n">
        <f aca="false" ca="false" dt2D="false" dtr="false" t="normal">K799+K800+K801+K802+K803+K805</f>
        <v>113433.83</v>
      </c>
      <c r="L798" s="48" t="n">
        <f aca="false" ca="false" dt2D="false" dtr="false" t="normal">L799+L800+L801+L802+L803+L805</f>
        <v>7019.63297</v>
      </c>
      <c r="M798" s="48" t="n">
        <f aca="false" ca="false" dt2D="false" dtr="false" t="normal">M799+M800+M801+M802+M803+M805</f>
        <v>6984.64813</v>
      </c>
      <c r="N798" s="48" t="n">
        <f aca="false" ca="false" dt2D="false" dtr="false" t="normal">N799+N800+N801+N802+N803+N805</f>
        <v>7107.84671</v>
      </c>
      <c r="O798" s="49" t="n">
        <f aca="false" ca="false" dt2D="false" dtr="false" t="normal">O799+O800+O801+O802+O803+O805</f>
        <v>81011.01</v>
      </c>
      <c r="P798" s="49" t="n">
        <f aca="false" ca="false" dt2D="false" dtr="false" t="normal">P799+P800+P801+P802+P803+P805</f>
        <v>81011.01</v>
      </c>
      <c r="Q798" s="49" t="n">
        <f aca="false" ca="false" dt2D="false" dtr="false" t="normal">Q799+Q800+Q801+Q802+Q803+Q805</f>
        <v>81011.01</v>
      </c>
    </row>
    <row customHeight="true" ht="15" outlineLevel="0" r="799">
      <c r="A799" s="76" t="s"/>
      <c r="B799" s="71" t="s"/>
      <c r="C799" s="47" t="s">
        <v>11</v>
      </c>
      <c r="D799" s="32" t="n"/>
      <c r="E799" s="48" t="n">
        <f aca="false" ca="false" dt2D="false" dtr="false" t="normal">F799+G799+H799+I799+J799+K799+L799+M799+N799+O799+P799+Q799</f>
        <v>0</v>
      </c>
      <c r="F799" s="48" t="n">
        <v>0</v>
      </c>
      <c r="G799" s="48" t="n">
        <v>0</v>
      </c>
      <c r="H799" s="48" t="n">
        <v>0</v>
      </c>
      <c r="I799" s="48" t="n">
        <v>0</v>
      </c>
      <c r="J799" s="48" t="n">
        <v>0</v>
      </c>
      <c r="K799" s="48" t="n">
        <v>0</v>
      </c>
      <c r="L799" s="48" t="n">
        <v>0</v>
      </c>
      <c r="M799" s="48" t="n">
        <v>0</v>
      </c>
      <c r="N799" s="48" t="n">
        <v>0</v>
      </c>
      <c r="O799" s="49" t="n">
        <v>0</v>
      </c>
      <c r="P799" s="49" t="n">
        <v>0</v>
      </c>
      <c r="Q799" s="49" t="n">
        <v>0</v>
      </c>
    </row>
    <row customHeight="true" ht="15" outlineLevel="0" r="800">
      <c r="A800" s="76" t="s"/>
      <c r="B800" s="71" t="s"/>
      <c r="C800" s="47" t="s">
        <v>22</v>
      </c>
      <c r="D800" s="54" t="s">
        <v>23</v>
      </c>
      <c r="E800" s="48" t="n">
        <f aca="false" ca="false" dt2D="false" dtr="false" t="normal">F800+G800+H800+I800+J800+K800+L800+M800+N800+O800+P800+Q800</f>
        <v>842852.94294</v>
      </c>
      <c r="F800" s="48" t="n">
        <v>96098.54372</v>
      </c>
      <c r="G800" s="48" t="n">
        <v>91481.72579</v>
      </c>
      <c r="H800" s="48" t="n">
        <v>90636.48679</v>
      </c>
      <c r="I800" s="48" t="n">
        <v>92340.60012</v>
      </c>
      <c r="J800" s="48" t="n">
        <v>94716.59871</v>
      </c>
      <c r="K800" s="48" t="n">
        <v>113433.83</v>
      </c>
      <c r="L800" s="48" t="n">
        <v>7019.63297</v>
      </c>
      <c r="M800" s="48" t="n">
        <v>6984.64813</v>
      </c>
      <c r="N800" s="48" t="n">
        <v>7107.84671</v>
      </c>
      <c r="O800" s="49" t="n">
        <v>81011.01</v>
      </c>
      <c r="P800" s="49" t="n">
        <v>81011.01</v>
      </c>
      <c r="Q800" s="49" t="n">
        <v>81011.01</v>
      </c>
    </row>
    <row customHeight="true" ht="15" outlineLevel="0" r="801">
      <c r="A801" s="76" t="s"/>
      <c r="B801" s="71" t="s"/>
      <c r="C801" s="47" t="s">
        <v>13</v>
      </c>
      <c r="D801" s="54" t="n"/>
      <c r="E801" s="48" t="n">
        <f aca="false" ca="false" dt2D="false" dtr="false" t="normal">F801+G801+H801+I801+J801+K801+L801+M801+N801+O801+P801+Q801</f>
        <v>0</v>
      </c>
      <c r="F801" s="48" t="n">
        <v>0</v>
      </c>
      <c r="G801" s="48" t="n">
        <v>0</v>
      </c>
      <c r="H801" s="48" t="n">
        <v>0</v>
      </c>
      <c r="I801" s="48" t="n">
        <v>0</v>
      </c>
      <c r="J801" s="48" t="n">
        <v>0</v>
      </c>
      <c r="K801" s="48" t="n">
        <v>0</v>
      </c>
      <c r="L801" s="48" t="n">
        <v>0</v>
      </c>
      <c r="M801" s="48" t="n">
        <v>0</v>
      </c>
      <c r="N801" s="48" t="n">
        <v>0</v>
      </c>
      <c r="O801" s="49" t="n">
        <v>0</v>
      </c>
      <c r="P801" s="49" t="n">
        <v>0</v>
      </c>
      <c r="Q801" s="49" t="n">
        <v>0</v>
      </c>
    </row>
    <row customHeight="true" ht="30" outlineLevel="0" r="802">
      <c r="A802" s="76" t="s"/>
      <c r="B802" s="71" t="s"/>
      <c r="C802" s="47" t="s">
        <v>14</v>
      </c>
      <c r="D802" s="54" t="n"/>
      <c r="E802" s="48" t="n">
        <f aca="false" ca="false" dt2D="false" dtr="false" t="normal">F802+G802+H802+I802+J802+K802+L802+M802+N802+O802+P802+Q802</f>
        <v>0</v>
      </c>
      <c r="F802" s="48" t="n">
        <v>0</v>
      </c>
      <c r="G802" s="48" t="n">
        <v>0</v>
      </c>
      <c r="H802" s="48" t="n">
        <v>0</v>
      </c>
      <c r="I802" s="48" t="n">
        <v>0</v>
      </c>
      <c r="J802" s="48" t="n">
        <v>0</v>
      </c>
      <c r="K802" s="48" t="n">
        <v>0</v>
      </c>
      <c r="L802" s="48" t="n">
        <v>0</v>
      </c>
      <c r="M802" s="48" t="n">
        <v>0</v>
      </c>
      <c r="N802" s="48" t="n">
        <v>0</v>
      </c>
      <c r="O802" s="49" t="n">
        <v>0</v>
      </c>
      <c r="P802" s="49" t="n">
        <v>0</v>
      </c>
      <c r="Q802" s="49" t="n">
        <v>0</v>
      </c>
    </row>
    <row customHeight="true" ht="15" outlineLevel="0" r="803">
      <c r="A803" s="76" t="s"/>
      <c r="B803" s="71" t="s"/>
      <c r="C803" s="47" t="s">
        <v>17</v>
      </c>
      <c r="D803" s="54" t="n"/>
      <c r="E803" s="48" t="n">
        <f aca="false" ca="false" dt2D="false" dtr="false" t="normal">F803+G803+H803+I803+J803+K803+L803+M803+N803+O803+P803+Q803</f>
        <v>0</v>
      </c>
      <c r="F803" s="48" t="n">
        <v>0</v>
      </c>
      <c r="G803" s="48" t="n">
        <v>0</v>
      </c>
      <c r="H803" s="48" t="n">
        <v>0</v>
      </c>
      <c r="I803" s="48" t="n">
        <v>0</v>
      </c>
      <c r="J803" s="48" t="n">
        <v>0</v>
      </c>
      <c r="K803" s="48" t="n">
        <v>0</v>
      </c>
      <c r="L803" s="48" t="n">
        <v>0</v>
      </c>
      <c r="M803" s="48" t="n">
        <v>0</v>
      </c>
      <c r="N803" s="48" t="n">
        <v>0</v>
      </c>
      <c r="O803" s="49" t="n">
        <v>0</v>
      </c>
      <c r="P803" s="49" t="n">
        <v>0</v>
      </c>
      <c r="Q803" s="49" t="n">
        <v>0</v>
      </c>
    </row>
    <row customHeight="true" ht="30" outlineLevel="0" r="804">
      <c r="A804" s="76" t="s"/>
      <c r="B804" s="71" t="s"/>
      <c r="C804" s="47" t="s">
        <v>18</v>
      </c>
      <c r="D804" s="54" t="n"/>
      <c r="E804" s="48" t="n">
        <f aca="false" ca="false" dt2D="false" dtr="false" t="normal">F804+G804+H804+I804+J804+K804+L804+M804+N804+O804+P804+Q804</f>
        <v>0</v>
      </c>
      <c r="F804" s="48" t="n">
        <v>0</v>
      </c>
      <c r="G804" s="48" t="n">
        <v>0</v>
      </c>
      <c r="H804" s="48" t="n">
        <v>0</v>
      </c>
      <c r="I804" s="48" t="n">
        <v>0</v>
      </c>
      <c r="J804" s="48" t="n">
        <v>0</v>
      </c>
      <c r="K804" s="48" t="n">
        <v>0</v>
      </c>
      <c r="L804" s="48" t="n">
        <v>0</v>
      </c>
      <c r="M804" s="48" t="n">
        <v>0</v>
      </c>
      <c r="N804" s="48" t="n">
        <v>0</v>
      </c>
      <c r="O804" s="49" t="n">
        <v>0</v>
      </c>
      <c r="P804" s="49" t="n">
        <v>0</v>
      </c>
      <c r="Q804" s="49" t="n">
        <v>0</v>
      </c>
    </row>
    <row customHeight="true" ht="30" outlineLevel="0" r="805">
      <c r="A805" s="29" t="s"/>
      <c r="B805" s="75" t="s"/>
      <c r="C805" s="47" t="s">
        <v>24</v>
      </c>
      <c r="D805" s="106" t="n"/>
      <c r="E805" s="48" t="n">
        <f aca="false" ca="false" dt2D="false" dtr="false" t="normal">F805+G805+H805+I805+J805+K805+L805+M805+N805+O805+P805+Q805</f>
        <v>0</v>
      </c>
      <c r="F805" s="48" t="n">
        <v>0</v>
      </c>
      <c r="G805" s="48" t="n">
        <v>0</v>
      </c>
      <c r="H805" s="48" t="n">
        <v>0</v>
      </c>
      <c r="I805" s="48" t="n">
        <v>0</v>
      </c>
      <c r="J805" s="48" t="n">
        <v>0</v>
      </c>
      <c r="K805" s="48" t="n">
        <v>0</v>
      </c>
      <c r="L805" s="48" t="n">
        <v>0</v>
      </c>
      <c r="M805" s="48" t="n">
        <v>0</v>
      </c>
      <c r="N805" s="48" t="n">
        <v>0</v>
      </c>
      <c r="O805" s="49" t="n">
        <v>0</v>
      </c>
      <c r="P805" s="49" t="n">
        <v>0</v>
      </c>
      <c r="Q805" s="49" t="n">
        <v>0</v>
      </c>
    </row>
    <row customHeight="true" ht="15" outlineLevel="0" r="806">
      <c r="A806" s="24" t="s">
        <v>224</v>
      </c>
      <c r="B806" s="47" t="s">
        <v>225</v>
      </c>
      <c r="C806" s="47" t="s">
        <v>10</v>
      </c>
      <c r="D806" s="32" t="n"/>
      <c r="E806" s="48" t="n">
        <f aca="false" ca="false" dt2D="false" dtr="false" t="normal">F806+G806+H806+I806+J806+K806+L806+M806+N806+O806+P806+Q806</f>
        <v>557271.47045</v>
      </c>
      <c r="F806" s="48" t="n">
        <f aca="false" ca="false" dt2D="false" dtr="false" t="normal">F807+F808+F809+F810+F811+F813</f>
        <v>54321.934</v>
      </c>
      <c r="G806" s="48" t="n">
        <f aca="false" ca="false" dt2D="false" dtr="false" t="normal">G807+G808+G809+G810+G811+G813</f>
        <v>79775.47</v>
      </c>
      <c r="H806" s="48" t="n">
        <f aca="false" ca="false" dt2D="false" dtr="false" t="normal">H807+H808+H809+H810+H811+H813</f>
        <v>168445.15011</v>
      </c>
      <c r="I806" s="48" t="n">
        <f aca="false" ca="false" dt2D="false" dtr="false" t="normal">I807+I808+I809+I810+I811+I813</f>
        <v>132489.5498</v>
      </c>
      <c r="J806" s="48" t="n">
        <f aca="false" ca="false" dt2D="false" dtr="false" t="normal">J807+J808+J809+J810+J811+J813</f>
        <v>122239.36654</v>
      </c>
      <c r="K806" s="48" t="n">
        <f aca="false" ca="false" dt2D="false" dtr="false" t="normal">K807+K808+K809+K810+K811+K813</f>
        <v>0</v>
      </c>
      <c r="L806" s="48" t="n">
        <f aca="false" ca="false" dt2D="false" dtr="false" t="normal">L807+L808+L809+L810+L811+L813</f>
        <v>0.000000000003637978807091713</v>
      </c>
      <c r="M806" s="48" t="n">
        <f aca="false" ca="false" dt2D="false" dtr="false" t="normal">M807+M808+M809+M810+M811+M813</f>
        <v>0</v>
      </c>
      <c r="N806" s="48" t="n">
        <f aca="false" ca="false" dt2D="false" dtr="false" t="normal">N807+N808+N809+N810+N811+N813</f>
        <v>0</v>
      </c>
      <c r="O806" s="49" t="n">
        <f aca="false" ca="false" dt2D="false" dtr="false" t="normal">O807+O808+O809+O810+O811+O813</f>
        <v>0</v>
      </c>
      <c r="P806" s="49" t="n">
        <f aca="false" ca="false" dt2D="false" dtr="false" t="normal">P807+P808+P809+P810+P811+P813</f>
        <v>0</v>
      </c>
      <c r="Q806" s="49" t="n">
        <f aca="false" ca="false" dt2D="false" dtr="false" t="normal">Q807+Q808+Q809+Q810+Q811+Q813</f>
        <v>0</v>
      </c>
    </row>
    <row customHeight="true" ht="15" outlineLevel="0" r="807">
      <c r="A807" s="76" t="s"/>
      <c r="B807" s="53" t="s"/>
      <c r="C807" s="47" t="s">
        <v>11</v>
      </c>
      <c r="D807" s="32" t="n"/>
      <c r="E807" s="48" t="n">
        <f aca="false" ca="false" dt2D="false" dtr="false" t="normal">F807+G807+H807+I807+J807+K807+L807+M807+N807+O807+P807+Q807</f>
        <v>9888.13</v>
      </c>
      <c r="F807" s="48" t="n">
        <v>0</v>
      </c>
      <c r="G807" s="48" t="n">
        <v>0</v>
      </c>
      <c r="H807" s="48" t="n">
        <v>0</v>
      </c>
      <c r="I807" s="48" t="n">
        <v>0</v>
      </c>
      <c r="J807" s="48" t="n">
        <v>9888.13</v>
      </c>
      <c r="K807" s="48" t="n">
        <f aca="false" ca="false" dt2D="false" dtr="false" t="normal">12000-12000</f>
        <v>0</v>
      </c>
      <c r="L807" s="48" t="n">
        <f aca="false" ca="false" dt2D="false" dtr="false" t="normal">12000-12000</f>
        <v>0</v>
      </c>
      <c r="M807" s="48" t="n">
        <f aca="false" ca="false" dt2D="false" dtr="false" t="normal">12000-12000</f>
        <v>0</v>
      </c>
      <c r="N807" s="48" t="n">
        <f aca="false" ca="false" dt2D="false" dtr="false" t="normal">M807*1.04</f>
        <v>0</v>
      </c>
      <c r="O807" s="49" t="n">
        <f aca="false" ca="false" dt2D="false" dtr="false" t="normal">N807</f>
        <v>0</v>
      </c>
      <c r="P807" s="49" t="n">
        <f aca="false" ca="false" dt2D="false" dtr="false" t="normal">O807</f>
        <v>0</v>
      </c>
      <c r="Q807" s="49" t="n">
        <f aca="false" ca="false" dt2D="false" dtr="false" t="normal">P807</f>
        <v>0</v>
      </c>
    </row>
    <row customHeight="true" ht="15" outlineLevel="0" r="808">
      <c r="A808" s="76" t="s"/>
      <c r="B808" s="53" t="s"/>
      <c r="C808" s="47" t="s">
        <v>22</v>
      </c>
      <c r="D808" s="107" t="s">
        <v>226</v>
      </c>
      <c r="E808" s="48" t="n">
        <f aca="false" ca="false" dt2D="false" dtr="false" t="normal">F808+G808+H808+I808+J808+K808+L808+M808+N808+O808+P808+Q808</f>
        <v>507283.3404500001</v>
      </c>
      <c r="F808" s="48" t="n">
        <v>48821.934</v>
      </c>
      <c r="G808" s="48" t="n">
        <v>72775.47</v>
      </c>
      <c r="H808" s="48" t="n">
        <v>154645.15011</v>
      </c>
      <c r="I808" s="48" t="n">
        <f aca="false" ca="false" dt2D="false" dtr="false" t="normal">76758.9998+41930.55</f>
        <v>118689.54980000001</v>
      </c>
      <c r="J808" s="48" t="n">
        <v>112351.23654</v>
      </c>
      <c r="K808" s="48" t="n">
        <v>0</v>
      </c>
      <c r="L808" s="48" t="n">
        <f aca="false" ca="false" dt2D="false" dtr="false" t="normal">33059.8+12600-12600-8000-25059.8</f>
        <v>0.000000000003637978807091713</v>
      </c>
      <c r="M808" s="48" t="n">
        <f aca="false" ca="false" dt2D="false" dtr="false" t="normal">34066.1+12600-12600-8000-26066.1</f>
        <v>0</v>
      </c>
      <c r="N808" s="48" t="n">
        <f aca="false" ca="false" dt2D="false" dtr="false" t="normal">M808*1.04</f>
        <v>0</v>
      </c>
      <c r="O808" s="49" t="n">
        <f aca="false" ca="false" dt2D="false" dtr="false" t="normal">N808</f>
        <v>0</v>
      </c>
      <c r="P808" s="49" t="n">
        <f aca="false" ca="false" dt2D="false" dtr="false" t="normal">O808</f>
        <v>0</v>
      </c>
      <c r="Q808" s="49" t="n">
        <f aca="false" ca="false" dt2D="false" dtr="false" t="normal">P808</f>
        <v>0</v>
      </c>
    </row>
    <row customHeight="true" ht="15" outlineLevel="0" r="809">
      <c r="A809" s="76" t="s"/>
      <c r="B809" s="53" t="s"/>
      <c r="C809" s="47" t="s">
        <v>13</v>
      </c>
      <c r="D809" s="54" t="n"/>
      <c r="E809" s="48" t="n">
        <f aca="false" ca="false" dt2D="false" dtr="false" t="normal">F809+G809+H809+I809+J809+K809+L809+M809+N809+O809+P809+Q809</f>
        <v>0</v>
      </c>
      <c r="F809" s="48" t="n">
        <v>0</v>
      </c>
      <c r="G809" s="48" t="n">
        <v>0</v>
      </c>
      <c r="H809" s="48" t="n">
        <v>0</v>
      </c>
      <c r="I809" s="48" t="n">
        <v>0</v>
      </c>
      <c r="J809" s="48" t="n">
        <v>0</v>
      </c>
      <c r="K809" s="48" t="n">
        <v>0</v>
      </c>
      <c r="L809" s="48" t="n">
        <v>0</v>
      </c>
      <c r="M809" s="48" t="n">
        <v>0</v>
      </c>
      <c r="N809" s="48" t="n">
        <v>0</v>
      </c>
      <c r="O809" s="49" t="n">
        <v>0</v>
      </c>
      <c r="P809" s="49" t="n">
        <v>0</v>
      </c>
      <c r="Q809" s="49" t="n">
        <v>0</v>
      </c>
    </row>
    <row customHeight="true" ht="30" outlineLevel="0" r="810">
      <c r="A810" s="76" t="s"/>
      <c r="B810" s="53" t="s"/>
      <c r="C810" s="47" t="s">
        <v>14</v>
      </c>
      <c r="D810" s="54" t="s">
        <v>23</v>
      </c>
      <c r="E810" s="48" t="n">
        <f aca="false" ca="false" dt2D="false" dtr="false" t="normal">F810+G810+H810+I810+J810+K810+L810+M810+N810+O810+P810+Q810</f>
        <v>40100</v>
      </c>
      <c r="F810" s="48" t="n">
        <v>5500</v>
      </c>
      <c r="G810" s="48" t="n">
        <v>7000</v>
      </c>
      <c r="H810" s="48" t="n">
        <v>13800</v>
      </c>
      <c r="I810" s="48" t="n">
        <v>13800</v>
      </c>
      <c r="J810" s="48" t="n">
        <v>0</v>
      </c>
      <c r="K810" s="48" t="n">
        <v>0</v>
      </c>
      <c r="L810" s="48" t="n">
        <v>0</v>
      </c>
      <c r="M810" s="48" t="n">
        <v>0</v>
      </c>
      <c r="N810" s="48" t="n">
        <v>0</v>
      </c>
      <c r="O810" s="49" t="n">
        <v>0</v>
      </c>
      <c r="P810" s="49" t="n">
        <v>0</v>
      </c>
      <c r="Q810" s="49" t="n">
        <v>0</v>
      </c>
    </row>
    <row customHeight="true" ht="15" outlineLevel="0" r="811">
      <c r="A811" s="76" t="s"/>
      <c r="B811" s="53" t="s"/>
      <c r="C811" s="47" t="s">
        <v>17</v>
      </c>
      <c r="D811" s="54" t="n"/>
      <c r="E811" s="48" t="n">
        <f aca="false" ca="false" dt2D="false" dtr="false" t="normal">F811+G811+H811+I811+J811+K811+L811+M811+N811+O811+P811+Q811</f>
        <v>0</v>
      </c>
      <c r="F811" s="48" t="n">
        <v>0</v>
      </c>
      <c r="G811" s="48" t="n">
        <v>0</v>
      </c>
      <c r="H811" s="48" t="n">
        <v>0</v>
      </c>
      <c r="I811" s="48" t="n">
        <v>0</v>
      </c>
      <c r="J811" s="48" t="n">
        <v>0</v>
      </c>
      <c r="K811" s="48" t="n">
        <v>0</v>
      </c>
      <c r="L811" s="48" t="n">
        <v>0</v>
      </c>
      <c r="M811" s="48" t="n">
        <v>0</v>
      </c>
      <c r="N811" s="48" t="n">
        <v>0</v>
      </c>
      <c r="O811" s="49" t="n">
        <v>0</v>
      </c>
      <c r="P811" s="49" t="n">
        <v>0</v>
      </c>
      <c r="Q811" s="49" t="n">
        <v>0</v>
      </c>
    </row>
    <row customHeight="true" ht="30" outlineLevel="0" r="812">
      <c r="A812" s="76" t="s"/>
      <c r="B812" s="53" t="s"/>
      <c r="C812" s="47" t="s">
        <v>18</v>
      </c>
      <c r="D812" s="54" t="n"/>
      <c r="E812" s="48" t="n">
        <f aca="false" ca="false" dt2D="false" dtr="false" t="normal">F812+G812+H812+I812+J812+K812+L812+M812+N812+O812+P812+Q812</f>
        <v>0</v>
      </c>
      <c r="F812" s="48" t="n">
        <v>0</v>
      </c>
      <c r="G812" s="48" t="n">
        <v>0</v>
      </c>
      <c r="H812" s="48" t="n">
        <v>0</v>
      </c>
      <c r="I812" s="48" t="n">
        <v>0</v>
      </c>
      <c r="J812" s="48" t="n">
        <v>0</v>
      </c>
      <c r="K812" s="48" t="n">
        <v>0</v>
      </c>
      <c r="L812" s="48" t="n">
        <v>0</v>
      </c>
      <c r="M812" s="48" t="n">
        <v>0</v>
      </c>
      <c r="N812" s="48" t="n">
        <v>0</v>
      </c>
      <c r="O812" s="49" t="n">
        <v>0</v>
      </c>
      <c r="P812" s="49" t="n">
        <v>0</v>
      </c>
      <c r="Q812" s="49" t="n">
        <v>0</v>
      </c>
    </row>
    <row customHeight="true" ht="30" outlineLevel="0" r="813">
      <c r="A813" s="29" t="s"/>
      <c r="B813" s="66" t="s"/>
      <c r="C813" s="47" t="s">
        <v>24</v>
      </c>
      <c r="D813" s="54" t="n"/>
      <c r="E813" s="48" t="n">
        <f aca="false" ca="false" dt2D="false" dtr="false" t="normal">F813+G813+H813+I813+J813+K813+L813+M813+N813+O813+P813+Q813</f>
        <v>0</v>
      </c>
      <c r="F813" s="48" t="n">
        <v>0</v>
      </c>
      <c r="G813" s="48" t="n">
        <v>0</v>
      </c>
      <c r="H813" s="48" t="n">
        <v>0</v>
      </c>
      <c r="I813" s="48" t="n">
        <v>0</v>
      </c>
      <c r="J813" s="48" t="n">
        <v>0</v>
      </c>
      <c r="K813" s="48" t="n">
        <v>0</v>
      </c>
      <c r="L813" s="48" t="n">
        <v>0</v>
      </c>
      <c r="M813" s="48" t="n">
        <v>0</v>
      </c>
      <c r="N813" s="48" t="n">
        <v>0</v>
      </c>
      <c r="O813" s="49" t="n">
        <v>0</v>
      </c>
      <c r="P813" s="49" t="n">
        <v>0</v>
      </c>
      <c r="Q813" s="49" t="n">
        <v>0</v>
      </c>
    </row>
    <row customHeight="true" ht="15" outlineLevel="0" r="814">
      <c r="A814" s="24" t="s">
        <v>227</v>
      </c>
      <c r="B814" s="68" t="s">
        <v>228</v>
      </c>
      <c r="C814" s="47" t="s">
        <v>10</v>
      </c>
      <c r="D814" s="32" t="n"/>
      <c r="E814" s="48" t="n">
        <f aca="false" ca="false" dt2D="false" dtr="false" t="normal">F814+G814+H814+I814+J814+K814+L814+M814+N814+O814+P814+Q814</f>
        <v>633408.4295000001</v>
      </c>
      <c r="F814" s="48" t="n">
        <f aca="false" ca="false" dt2D="false" dtr="false" t="normal">F815+F816+F817+F818+F819+F821</f>
        <v>0</v>
      </c>
      <c r="G814" s="48" t="n">
        <f aca="false" ca="false" dt2D="false" dtr="false" t="normal">G815+G816+G817+G818+G819+G821</f>
        <v>0</v>
      </c>
      <c r="H814" s="48" t="n">
        <f aca="false" ca="false" dt2D="false" dtr="false" t="normal">H815+H816+H817+H818+H819+H821</f>
        <v>0</v>
      </c>
      <c r="I814" s="48" t="n">
        <f aca="false" ca="false" dt2D="false" dtr="false" t="normal">I815+I816+I817+I818+I819+I821</f>
        <v>0</v>
      </c>
      <c r="J814" s="48" t="n">
        <f aca="false" ca="false" dt2D="false" dtr="false" t="normal">J815+J816+J817+J818+J819+J821</f>
        <v>0</v>
      </c>
      <c r="K814" s="48" t="n">
        <f aca="false" ca="false" dt2D="false" dtr="false" t="normal">K815+K816+K817+K818+K819+K821</f>
        <v>114032.6</v>
      </c>
      <c r="L814" s="48" t="n">
        <f aca="false" ca="false" dt2D="false" dtr="false" t="normal">L815+L816+L817+L818+L819+L821</f>
        <v>318096.2</v>
      </c>
      <c r="M814" s="48" t="n">
        <f aca="false" ca="false" dt2D="false" dtr="false" t="normal">M815+M816+M817+M818+M819+M821</f>
        <v>115399.5</v>
      </c>
      <c r="N814" s="48" t="n">
        <f aca="false" ca="false" dt2D="false" dtr="false" t="normal">N815+N816+N817+N818+N819+N821</f>
        <v>80308.12950000001</v>
      </c>
      <c r="O814" s="49" t="n">
        <f aca="false" ca="false" dt2D="false" dtr="false" t="normal">O815+O816+O817+O818+O819+O821</f>
        <v>5572</v>
      </c>
      <c r="P814" s="49" t="n">
        <f aca="false" ca="false" dt2D="false" dtr="false" t="normal">P815+P816+P817+P818+P819+P821</f>
        <v>0</v>
      </c>
      <c r="Q814" s="49" t="n">
        <f aca="false" ca="false" dt2D="false" dtr="false" t="normal">Q815+Q816+Q817+Q818+Q819+Q821</f>
        <v>0</v>
      </c>
    </row>
    <row customHeight="true" ht="15" outlineLevel="0" r="815">
      <c r="A815" s="76" t="s"/>
      <c r="B815" s="71" t="s"/>
      <c r="C815" s="47" t="s">
        <v>11</v>
      </c>
      <c r="D815" s="32" t="n"/>
      <c r="E815" s="48" t="n">
        <f aca="false" ca="false" dt2D="false" dtr="false" t="normal">F815+G815+H815+I815+J815+K815+L815+M815+N815+O815+P815+Q815</f>
        <v>101300</v>
      </c>
      <c r="F815" s="48" t="n">
        <f aca="false" ca="false" dt2D="false" dtr="false" t="normal">F823+F833</f>
        <v>0</v>
      </c>
      <c r="G815" s="48" t="n">
        <f aca="false" ca="false" dt2D="false" dtr="false" t="normal">G823+G833</f>
        <v>0</v>
      </c>
      <c r="H815" s="48" t="n">
        <f aca="false" ca="false" dt2D="false" dtr="false" t="normal">H823+H833</f>
        <v>0</v>
      </c>
      <c r="I815" s="48" t="n">
        <f aca="false" ca="false" dt2D="false" dtr="false" t="normal">I823+I833</f>
        <v>0</v>
      </c>
      <c r="J815" s="48" t="n">
        <f aca="false" ca="false" dt2D="false" dtr="false" t="normal">J823+J833</f>
        <v>0</v>
      </c>
      <c r="K815" s="48" t="n">
        <f aca="false" ca="false" dt2D="false" dtr="false" t="normal">K823+K833</f>
        <v>12000</v>
      </c>
      <c r="L815" s="48" t="n">
        <f aca="false" ca="false" dt2D="false" dtr="false" t="normal">L823+L833</f>
        <v>47500</v>
      </c>
      <c r="M815" s="48" t="n">
        <f aca="false" ca="false" dt2D="false" dtr="false" t="normal">M823+M833</f>
        <v>41800</v>
      </c>
      <c r="N815" s="48" t="n">
        <f aca="false" ca="false" dt2D="false" dtr="false" t="normal">N823+N833</f>
        <v>0</v>
      </c>
      <c r="O815" s="49" t="n">
        <f aca="false" ca="false" dt2D="false" dtr="false" t="normal">O823+O833</f>
        <v>0</v>
      </c>
      <c r="P815" s="49" t="n">
        <f aca="false" ca="false" dt2D="false" dtr="false" t="normal">P823+P833</f>
        <v>0</v>
      </c>
      <c r="Q815" s="49" t="n">
        <f aca="false" ca="false" dt2D="false" dtr="false" t="normal">Q823+Q833</f>
        <v>0</v>
      </c>
    </row>
    <row customHeight="true" ht="15" outlineLevel="0" r="816">
      <c r="A816" s="76" t="s"/>
      <c r="B816" s="71" t="s"/>
      <c r="C816" s="47" t="s">
        <v>22</v>
      </c>
      <c r="D816" s="54" t="s">
        <v>226</v>
      </c>
      <c r="E816" s="48" t="n">
        <f aca="false" ca="false" dt2D="false" dtr="false" t="normal">F816+G816+H816+I816+J816+K816+L816+M816+N816+O816+P816+Q816</f>
        <v>532108.4295000001</v>
      </c>
      <c r="F816" s="48" t="n">
        <f aca="false" ca="false" dt2D="false" dtr="false" t="normal">F824+F834</f>
        <v>0</v>
      </c>
      <c r="G816" s="48" t="n">
        <f aca="false" ca="false" dt2D="false" dtr="false" t="normal">G824+G834</f>
        <v>0</v>
      </c>
      <c r="H816" s="48" t="n">
        <f aca="false" ca="false" dt2D="false" dtr="false" t="normal">H824+H834</f>
        <v>0</v>
      </c>
      <c r="I816" s="48" t="n">
        <f aca="false" ca="false" dt2D="false" dtr="false" t="normal">I824+I834</f>
        <v>0</v>
      </c>
      <c r="J816" s="48" t="n">
        <f aca="false" ca="false" dt2D="false" dtr="false" t="normal">J824+J834</f>
        <v>0</v>
      </c>
      <c r="K816" s="48" t="n">
        <f aca="false" ca="false" dt2D="false" dtr="false" t="normal">K824+K834</f>
        <v>102032.6</v>
      </c>
      <c r="L816" s="48" t="n">
        <f aca="false" ca="false" dt2D="false" dtr="false" t="normal">L824+L834</f>
        <v>270596.2</v>
      </c>
      <c r="M816" s="48" t="n">
        <f aca="false" ca="false" dt2D="false" dtr="false" t="normal">M824+M834</f>
        <v>73599.5</v>
      </c>
      <c r="N816" s="48" t="n">
        <f aca="false" ca="false" dt2D="false" dtr="false" t="normal">N824+N834</f>
        <v>80308.12950000001</v>
      </c>
      <c r="O816" s="49" t="n">
        <f aca="false" ca="false" dt2D="false" dtr="false" t="normal">O824+O834</f>
        <v>5572</v>
      </c>
      <c r="P816" s="49" t="n">
        <f aca="false" ca="false" dt2D="false" dtr="false" t="normal">P824+P834</f>
        <v>0</v>
      </c>
      <c r="Q816" s="49" t="n">
        <f aca="false" ca="false" dt2D="false" dtr="false" t="normal">Q824+Q834</f>
        <v>0</v>
      </c>
      <c r="R816" s="39" t="n"/>
      <c r="S816" s="39" t="n"/>
      <c r="T816" s="39" t="n"/>
    </row>
    <row customHeight="true" ht="15" outlineLevel="0" r="817">
      <c r="A817" s="76" t="s"/>
      <c r="B817" s="71" t="s"/>
      <c r="C817" s="47" t="s">
        <v>13</v>
      </c>
      <c r="D817" s="54" t="n"/>
      <c r="E817" s="48" t="n">
        <f aca="false" ca="false" dt2D="false" dtr="false" t="normal">F817+G817+H817+I817+J817+K817+L817+M817+N817+O817+P817+Q817</f>
        <v>0</v>
      </c>
      <c r="F817" s="48" t="n">
        <f aca="false" ca="false" dt2D="false" dtr="false" t="normal">F827+F835</f>
        <v>0</v>
      </c>
      <c r="G817" s="48" t="n">
        <f aca="false" ca="false" dt2D="false" dtr="false" t="normal">G827+G835</f>
        <v>0</v>
      </c>
      <c r="H817" s="48" t="n">
        <f aca="false" ca="false" dt2D="false" dtr="false" t="normal">H827+H835</f>
        <v>0</v>
      </c>
      <c r="I817" s="48" t="n">
        <f aca="false" ca="false" dt2D="false" dtr="false" t="normal">I827+I835</f>
        <v>0</v>
      </c>
      <c r="J817" s="48" t="n">
        <f aca="false" ca="false" dt2D="false" dtr="false" t="normal">J827+J835</f>
        <v>0</v>
      </c>
      <c r="K817" s="48" t="n">
        <f aca="false" ca="false" dt2D="false" dtr="false" t="normal">K827+K835</f>
        <v>0</v>
      </c>
      <c r="L817" s="48" t="n">
        <f aca="false" ca="false" dt2D="false" dtr="false" t="normal">L827+L835</f>
        <v>0</v>
      </c>
      <c r="M817" s="48" t="n">
        <f aca="false" ca="false" dt2D="false" dtr="false" t="normal">M827+M835</f>
        <v>0</v>
      </c>
      <c r="N817" s="48" t="n">
        <f aca="false" ca="false" dt2D="false" dtr="false" t="normal">N827+N835</f>
        <v>0</v>
      </c>
      <c r="O817" s="49" t="n">
        <f aca="false" ca="false" dt2D="false" dtr="false" t="normal">O827+O835</f>
        <v>0</v>
      </c>
      <c r="P817" s="49" t="n">
        <f aca="false" ca="false" dt2D="false" dtr="false" t="normal">P827+P835</f>
        <v>0</v>
      </c>
      <c r="Q817" s="49" t="n">
        <f aca="false" ca="false" dt2D="false" dtr="false" t="normal">Q827+Q835</f>
        <v>0</v>
      </c>
    </row>
    <row customHeight="true" ht="30" outlineLevel="0" r="818">
      <c r="A818" s="76" t="s"/>
      <c r="B818" s="71" t="s"/>
      <c r="C818" s="47" t="s">
        <v>14</v>
      </c>
      <c r="D818" s="54" t="n"/>
      <c r="E818" s="48" t="n">
        <f aca="false" ca="false" dt2D="false" dtr="false" t="normal">F818+G818+H818+I818+J818+K818+L818+M818+N818+O818+P818+Q818</f>
        <v>0</v>
      </c>
      <c r="F818" s="48" t="n">
        <f aca="false" ca="false" dt2D="false" dtr="false" t="normal">F828+F836</f>
        <v>0</v>
      </c>
      <c r="G818" s="48" t="n">
        <f aca="false" ca="false" dt2D="false" dtr="false" t="normal">G828+G836</f>
        <v>0</v>
      </c>
      <c r="H818" s="48" t="n">
        <f aca="false" ca="false" dt2D="false" dtr="false" t="normal">H828+H836</f>
        <v>0</v>
      </c>
      <c r="I818" s="48" t="n">
        <f aca="false" ca="false" dt2D="false" dtr="false" t="normal">I828+I836</f>
        <v>0</v>
      </c>
      <c r="J818" s="48" t="n">
        <f aca="false" ca="false" dt2D="false" dtr="false" t="normal">J828+J836</f>
        <v>0</v>
      </c>
      <c r="K818" s="48" t="n">
        <f aca="false" ca="false" dt2D="false" dtr="false" t="normal">K828+K836</f>
        <v>0</v>
      </c>
      <c r="L818" s="48" t="n">
        <f aca="false" ca="false" dt2D="false" dtr="false" t="normal">L828+L836</f>
        <v>0</v>
      </c>
      <c r="M818" s="48" t="n">
        <f aca="false" ca="false" dt2D="false" dtr="false" t="normal">M828+M836</f>
        <v>0</v>
      </c>
      <c r="N818" s="48" t="n">
        <f aca="false" ca="false" dt2D="false" dtr="false" t="normal">N828+N836</f>
        <v>0</v>
      </c>
      <c r="O818" s="49" t="n">
        <f aca="false" ca="false" dt2D="false" dtr="false" t="normal">O828+O836</f>
        <v>0</v>
      </c>
      <c r="P818" s="49" t="n">
        <f aca="false" ca="false" dt2D="false" dtr="false" t="normal">P828+P836</f>
        <v>0</v>
      </c>
      <c r="Q818" s="49" t="n">
        <f aca="false" ca="false" dt2D="false" dtr="false" t="normal">Q828+Q836</f>
        <v>0</v>
      </c>
    </row>
    <row customHeight="true" ht="15" outlineLevel="0" r="819">
      <c r="A819" s="76" t="s"/>
      <c r="B819" s="71" t="s"/>
      <c r="C819" s="47" t="s">
        <v>17</v>
      </c>
      <c r="D819" s="54" t="n"/>
      <c r="E819" s="48" t="n">
        <f aca="false" ca="false" dt2D="false" dtr="false" t="normal">F819+G819+H819+I819+J819+K819+L819+M819+N819+O819+P819+Q819</f>
        <v>0</v>
      </c>
      <c r="F819" s="48" t="n">
        <f aca="false" ca="false" dt2D="false" dtr="false" t="normal">F829+F837</f>
        <v>0</v>
      </c>
      <c r="G819" s="48" t="n">
        <f aca="false" ca="false" dt2D="false" dtr="false" t="normal">G829+G837</f>
        <v>0</v>
      </c>
      <c r="H819" s="48" t="n">
        <f aca="false" ca="false" dt2D="false" dtr="false" t="normal">H829+H837</f>
        <v>0</v>
      </c>
      <c r="I819" s="48" t="n">
        <f aca="false" ca="false" dt2D="false" dtr="false" t="normal">I829+I837</f>
        <v>0</v>
      </c>
      <c r="J819" s="48" t="n">
        <f aca="false" ca="false" dt2D="false" dtr="false" t="normal">J829+J837</f>
        <v>0</v>
      </c>
      <c r="K819" s="48" t="n">
        <f aca="false" ca="false" dt2D="false" dtr="false" t="normal">K829+K837</f>
        <v>0</v>
      </c>
      <c r="L819" s="48" t="n">
        <f aca="false" ca="false" dt2D="false" dtr="false" t="normal">L829+L837</f>
        <v>0</v>
      </c>
      <c r="M819" s="48" t="n">
        <f aca="false" ca="false" dt2D="false" dtr="false" t="normal">M829+M837</f>
        <v>0</v>
      </c>
      <c r="N819" s="48" t="n">
        <f aca="false" ca="false" dt2D="false" dtr="false" t="normal">N829+N837</f>
        <v>0</v>
      </c>
      <c r="O819" s="49" t="n">
        <f aca="false" ca="false" dt2D="false" dtr="false" t="normal">O829+O837</f>
        <v>0</v>
      </c>
      <c r="P819" s="49" t="n">
        <f aca="false" ca="false" dt2D="false" dtr="false" t="normal">P829+P837</f>
        <v>0</v>
      </c>
      <c r="Q819" s="49" t="n">
        <f aca="false" ca="false" dt2D="false" dtr="false" t="normal">Q829+Q837</f>
        <v>0</v>
      </c>
    </row>
    <row customHeight="true" ht="30" outlineLevel="0" r="820">
      <c r="A820" s="76" t="s"/>
      <c r="B820" s="71" t="s"/>
      <c r="C820" s="47" t="s">
        <v>18</v>
      </c>
      <c r="D820" s="54" t="n"/>
      <c r="E820" s="48" t="n">
        <f aca="false" ca="false" dt2D="false" dtr="false" t="normal">F820+G820+H820+I820+J820+K820+L820+M820+N820+O820+P820+Q820</f>
        <v>0</v>
      </c>
      <c r="F820" s="48" t="n">
        <f aca="false" ca="false" dt2D="false" dtr="false" t="normal">F830+F838</f>
        <v>0</v>
      </c>
      <c r="G820" s="48" t="n">
        <f aca="false" ca="false" dt2D="false" dtr="false" t="normal">G830+G838</f>
        <v>0</v>
      </c>
      <c r="H820" s="48" t="n">
        <f aca="false" ca="false" dt2D="false" dtr="false" t="normal">H830+H838</f>
        <v>0</v>
      </c>
      <c r="I820" s="48" t="n">
        <f aca="false" ca="false" dt2D="false" dtr="false" t="normal">I830+I838</f>
        <v>0</v>
      </c>
      <c r="J820" s="48" t="n">
        <f aca="false" ca="false" dt2D="false" dtr="false" t="normal">J830+J838</f>
        <v>0</v>
      </c>
      <c r="K820" s="48" t="n">
        <f aca="false" ca="false" dt2D="false" dtr="false" t="normal">K830+K838</f>
        <v>0</v>
      </c>
      <c r="L820" s="48" t="n">
        <f aca="false" ca="false" dt2D="false" dtr="false" t="normal">L830+L838</f>
        <v>0</v>
      </c>
      <c r="M820" s="48" t="n">
        <f aca="false" ca="false" dt2D="false" dtr="false" t="normal">M830+M838</f>
        <v>0</v>
      </c>
      <c r="N820" s="48" t="n">
        <f aca="false" ca="false" dt2D="false" dtr="false" t="normal">N830+N838</f>
        <v>0</v>
      </c>
      <c r="O820" s="49" t="n">
        <f aca="false" ca="false" dt2D="false" dtr="false" t="normal">O830+O838</f>
        <v>0</v>
      </c>
      <c r="P820" s="49" t="n">
        <f aca="false" ca="false" dt2D="false" dtr="false" t="normal">P830+P838</f>
        <v>0</v>
      </c>
      <c r="Q820" s="49" t="n">
        <f aca="false" ca="false" dt2D="false" dtr="false" t="normal">Q830+Q838</f>
        <v>0</v>
      </c>
    </row>
    <row customHeight="true" ht="30" outlineLevel="0" r="821">
      <c r="A821" s="29" t="s"/>
      <c r="B821" s="75" t="s"/>
      <c r="C821" s="47" t="s">
        <v>24</v>
      </c>
      <c r="D821" s="54" t="n"/>
      <c r="E821" s="48" t="n">
        <f aca="false" ca="false" dt2D="false" dtr="false" t="normal">F821+G821+H821+I821+J821+K821+L821+M821+N821+O821+P821+Q821</f>
        <v>0</v>
      </c>
      <c r="F821" s="48" t="n">
        <f aca="false" ca="false" dt2D="false" dtr="false" t="normal">F831+F839</f>
        <v>0</v>
      </c>
      <c r="G821" s="48" t="n">
        <f aca="false" ca="false" dt2D="false" dtr="false" t="normal">G831+G839</f>
        <v>0</v>
      </c>
      <c r="H821" s="48" t="n">
        <f aca="false" ca="false" dt2D="false" dtr="false" t="normal">H831+H839</f>
        <v>0</v>
      </c>
      <c r="I821" s="48" t="n">
        <f aca="false" ca="false" dt2D="false" dtr="false" t="normal">I831+I839</f>
        <v>0</v>
      </c>
      <c r="J821" s="48" t="n">
        <f aca="false" ca="false" dt2D="false" dtr="false" t="normal">J831+J839</f>
        <v>0</v>
      </c>
      <c r="K821" s="48" t="n">
        <f aca="false" ca="false" dt2D="false" dtr="false" t="normal">K831+K839</f>
        <v>0</v>
      </c>
      <c r="L821" s="48" t="n">
        <f aca="false" ca="false" dt2D="false" dtr="false" t="normal">L831+L839</f>
        <v>0</v>
      </c>
      <c r="M821" s="48" t="n">
        <f aca="false" ca="false" dt2D="false" dtr="false" t="normal">M831+M839</f>
        <v>0</v>
      </c>
      <c r="N821" s="48" t="n">
        <f aca="false" ca="false" dt2D="false" dtr="false" t="normal">N831+N839</f>
        <v>0</v>
      </c>
      <c r="O821" s="49" t="n">
        <f aca="false" ca="false" dt2D="false" dtr="false" t="normal">O831+O839</f>
        <v>0</v>
      </c>
      <c r="P821" s="49" t="n">
        <f aca="false" ca="false" dt2D="false" dtr="false" t="normal">P831+P839</f>
        <v>0</v>
      </c>
      <c r="Q821" s="49" t="n">
        <f aca="false" ca="false" dt2D="false" dtr="false" t="normal">Q831+Q839</f>
        <v>0</v>
      </c>
    </row>
    <row customHeight="true" ht="15" outlineLevel="0" r="822">
      <c r="A822" s="24" t="s">
        <v>229</v>
      </c>
      <c r="B822" s="68" t="s">
        <v>230</v>
      </c>
      <c r="C822" s="47" t="s">
        <v>10</v>
      </c>
      <c r="D822" s="32" t="n"/>
      <c r="E822" s="48" t="n">
        <f aca="false" ca="false" dt2D="false" dtr="false" t="normal">F822+G822+H822+I822+J822+K822+L822+M822+N822+O822+P822+Q822</f>
        <v>628408.4295000001</v>
      </c>
      <c r="F822" s="48" t="n">
        <f aca="false" ca="false" dt2D="false" dtr="false" t="normal">F823+F824+F827+F828+F829+F831</f>
        <v>0</v>
      </c>
      <c r="G822" s="48" t="n">
        <f aca="false" ca="false" dt2D="false" dtr="false" t="normal">G823+G824+G827+G828+G829+G831</f>
        <v>0</v>
      </c>
      <c r="H822" s="48" t="n">
        <f aca="false" ca="false" dt2D="false" dtr="false" t="normal">H823+H824+H827+H828+H829+H831</f>
        <v>0</v>
      </c>
      <c r="I822" s="48" t="n">
        <f aca="false" ca="false" dt2D="false" dtr="false" t="normal">I823+I824+I827+I828+I829+I831</f>
        <v>0</v>
      </c>
      <c r="J822" s="48" t="n">
        <f aca="false" ca="false" dt2D="false" dtr="false" t="normal">J823+J824+J827+J828+J829+J831</f>
        <v>0</v>
      </c>
      <c r="K822" s="48" t="n">
        <f aca="false" ca="false" dt2D="false" dtr="false" t="normal">K823+K824+K827+K828+K829+K831</f>
        <v>109032.6</v>
      </c>
      <c r="L822" s="48" t="n">
        <f aca="false" ca="false" dt2D="false" dtr="false" t="normal">L823+L824+L827+L828+L829+L831</f>
        <v>318096.2</v>
      </c>
      <c r="M822" s="48" t="n">
        <f aca="false" ca="false" dt2D="false" dtr="false" t="normal">M823+M824+M827+M828+M829+M831</f>
        <v>115399.5</v>
      </c>
      <c r="N822" s="48" t="n">
        <f aca="false" ca="false" dt2D="false" dtr="false" t="normal">N823+N824+N827+N828+N829+N831</f>
        <v>80308.12950000001</v>
      </c>
      <c r="O822" s="49" t="n">
        <f aca="false" ca="false" dt2D="false" dtr="false" t="normal">O823+O824+O827+O828+O829+O831</f>
        <v>5572</v>
      </c>
      <c r="P822" s="49" t="n">
        <f aca="false" ca="false" dt2D="false" dtr="false" t="normal">P823+P824+P827+P828+P829+P831</f>
        <v>0</v>
      </c>
      <c r="Q822" s="49" t="n">
        <f aca="false" ca="false" dt2D="false" dtr="false" t="normal">Q823+Q824+Q827+Q828+Q829+Q831</f>
        <v>0</v>
      </c>
    </row>
    <row customHeight="true" ht="15" outlineLevel="0" r="823">
      <c r="A823" s="76" t="s"/>
      <c r="B823" s="71" t="s"/>
      <c r="C823" s="47" t="s">
        <v>11</v>
      </c>
      <c r="D823" s="32" t="n"/>
      <c r="E823" s="48" t="n">
        <f aca="false" ca="false" dt2D="false" dtr="false" t="normal">F823+G823+H823+I823+J823+K823+L823+M823+N823+O823+P823+Q823</f>
        <v>101300</v>
      </c>
      <c r="F823" s="48" t="n">
        <v>0</v>
      </c>
      <c r="G823" s="48" t="n">
        <v>0</v>
      </c>
      <c r="H823" s="48" t="n">
        <v>0</v>
      </c>
      <c r="I823" s="48" t="n">
        <v>0</v>
      </c>
      <c r="J823" s="48" t="n">
        <v>0</v>
      </c>
      <c r="K823" s="48" t="n">
        <v>12000</v>
      </c>
      <c r="L823" s="48" t="n">
        <v>47500</v>
      </c>
      <c r="M823" s="48" t="n">
        <v>41800</v>
      </c>
      <c r="N823" s="48" t="n">
        <v>0</v>
      </c>
      <c r="O823" s="49" t="n">
        <v>0</v>
      </c>
      <c r="P823" s="49" t="n">
        <v>0</v>
      </c>
      <c r="Q823" s="49" t="n">
        <v>0</v>
      </c>
    </row>
    <row customHeight="true" ht="15" outlineLevel="0" r="824">
      <c r="A824" s="76" t="s"/>
      <c r="B824" s="71" t="s"/>
      <c r="C824" s="47" t="s">
        <v>22</v>
      </c>
      <c r="D824" s="54" t="s">
        <v>226</v>
      </c>
      <c r="E824" s="48" t="n">
        <f aca="false" ca="false" dt2D="false" dtr="false" t="normal">F824+G824+H824+I824+J824+K824+L824+M824+N824+O824+P824+Q824</f>
        <v>527108.4295000001</v>
      </c>
      <c r="F824" s="48" t="n">
        <v>0</v>
      </c>
      <c r="G824" s="48" t="n">
        <v>0</v>
      </c>
      <c r="H824" s="48" t="n">
        <v>0</v>
      </c>
      <c r="I824" s="48" t="n">
        <v>0</v>
      </c>
      <c r="J824" s="48" t="n">
        <v>0</v>
      </c>
      <c r="K824" s="48" t="n">
        <v>97032.6</v>
      </c>
      <c r="L824" s="48" t="n">
        <f aca="false" ca="false" dt2D="false" dtr="false" t="normal">48630+221966.2</f>
        <v>270596.2</v>
      </c>
      <c r="M824" s="48" t="n">
        <f aca="false" ca="false" dt2D="false" dtr="false" t="normal">M825+M826</f>
        <v>73599.5</v>
      </c>
      <c r="N824" s="48" t="n">
        <f aca="false" ca="false" dt2D="false" dtr="false" t="normal">N825+N826</f>
        <v>80308.12950000001</v>
      </c>
      <c r="O824" s="49" t="n">
        <f aca="false" ca="false" dt2D="false" dtr="false" t="normal">O825+O826</f>
        <v>5572</v>
      </c>
      <c r="P824" s="49" t="n">
        <f aca="false" ca="false" dt2D="false" dtr="false" t="normal">P825+P826</f>
        <v>0</v>
      </c>
      <c r="Q824" s="96" t="n">
        <v>0</v>
      </c>
      <c r="R824" s="108" t="n"/>
      <c r="S824" s="109" t="n"/>
      <c r="T824" s="109" t="n"/>
    </row>
    <row customHeight="true" ht="15" outlineLevel="0" r="825">
      <c r="A825" s="76" t="s"/>
      <c r="B825" s="71" t="s"/>
      <c r="C825" s="53" t="s"/>
      <c r="D825" s="61" t="s">
        <v>23</v>
      </c>
      <c r="E825" s="62" t="n">
        <f aca="false" ca="false" dt2D="false" dtr="false" t="normal">F825+G825+H825+I825+J825+K825+L825+M825+N825+O825+P825+Q825</f>
        <v>464405.20000000007</v>
      </c>
      <c r="F825" s="62" t="n">
        <v>0</v>
      </c>
      <c r="G825" s="62" t="n">
        <v>0</v>
      </c>
      <c r="H825" s="62" t="n">
        <v>0</v>
      </c>
      <c r="I825" s="62" t="n">
        <v>0</v>
      </c>
      <c r="J825" s="62" t="n">
        <v>0</v>
      </c>
      <c r="K825" s="105" t="n">
        <v>97032.6</v>
      </c>
      <c r="L825" s="62" t="n">
        <v>270596.2</v>
      </c>
      <c r="M825" s="62" t="n">
        <f aca="false" ca="false" dt2D="false" dtr="false" t="normal">51225-1440</f>
        <v>49785</v>
      </c>
      <c r="N825" s="110" t="n">
        <v>46991.4</v>
      </c>
      <c r="O825" s="111" t="n">
        <v>0</v>
      </c>
      <c r="P825" s="111" t="n">
        <v>0</v>
      </c>
      <c r="Q825" s="99" t="n">
        <v>0</v>
      </c>
      <c r="R825" s="108" t="n"/>
      <c r="S825" s="109" t="n"/>
      <c r="T825" s="109" t="n"/>
    </row>
    <row customHeight="true" ht="18" outlineLevel="0" r="826">
      <c r="A826" s="76" t="s"/>
      <c r="B826" s="71" t="s"/>
      <c r="C826" s="66" t="s"/>
      <c r="D826" s="61" t="s">
        <v>231</v>
      </c>
      <c r="E826" s="62" t="n">
        <f aca="false" ca="false" dt2D="false" dtr="false" t="normal">F826+G826+H826+I826+J826+K826+L826+M826+N826+O826+P826+Q826</f>
        <v>62703.2295</v>
      </c>
      <c r="F826" s="62" t="n">
        <v>0</v>
      </c>
      <c r="G826" s="62" t="n">
        <v>0</v>
      </c>
      <c r="H826" s="62" t="n">
        <v>0</v>
      </c>
      <c r="I826" s="62" t="n">
        <v>0</v>
      </c>
      <c r="J826" s="62" t="n">
        <v>0</v>
      </c>
      <c r="K826" s="62" t="n">
        <v>0</v>
      </c>
      <c r="L826" s="62" t="n">
        <v>0</v>
      </c>
      <c r="M826" s="62" t="n">
        <v>23814.5</v>
      </c>
      <c r="N826" s="110" t="n">
        <v>33316.7295</v>
      </c>
      <c r="O826" s="111" t="n">
        <v>5572</v>
      </c>
      <c r="P826" s="111" t="n">
        <v>0</v>
      </c>
      <c r="Q826" s="99" t="n">
        <v>0</v>
      </c>
      <c r="R826" s="108" t="n"/>
      <c r="S826" s="109" t="n"/>
      <c r="T826" s="109" t="n"/>
    </row>
    <row customHeight="true" ht="15" outlineLevel="0" r="827">
      <c r="A827" s="76" t="s"/>
      <c r="B827" s="71" t="s"/>
      <c r="C827" s="47" t="s">
        <v>13</v>
      </c>
      <c r="D827" s="54" t="n"/>
      <c r="E827" s="48" t="n">
        <f aca="false" ca="false" dt2D="false" dtr="false" t="normal">F827+G827+H827+I827+J827+K827+L827+M827+N827+O827+P827+Q827</f>
        <v>0</v>
      </c>
      <c r="F827" s="48" t="n">
        <v>0</v>
      </c>
      <c r="G827" s="48" t="n">
        <v>0</v>
      </c>
      <c r="H827" s="48" t="n">
        <v>0</v>
      </c>
      <c r="I827" s="48" t="n">
        <v>0</v>
      </c>
      <c r="J827" s="48" t="n">
        <v>0</v>
      </c>
      <c r="K827" s="48" t="n">
        <v>0</v>
      </c>
      <c r="L827" s="48" t="n">
        <v>0</v>
      </c>
      <c r="M827" s="48" t="n">
        <v>0</v>
      </c>
      <c r="N827" s="48" t="n">
        <v>0</v>
      </c>
      <c r="O827" s="49" t="n">
        <v>0</v>
      </c>
      <c r="P827" s="49" t="n">
        <v>0</v>
      </c>
      <c r="Q827" s="96" t="n">
        <v>0</v>
      </c>
      <c r="R827" s="1" t="n"/>
      <c r="S827" s="112" t="n"/>
      <c r="T827" s="112" t="n"/>
    </row>
    <row customHeight="true" ht="30" outlineLevel="0" r="828">
      <c r="A828" s="76" t="s"/>
      <c r="B828" s="71" t="s"/>
      <c r="C828" s="47" t="s">
        <v>14</v>
      </c>
      <c r="D828" s="54" t="n"/>
      <c r="E828" s="48" t="n">
        <f aca="false" ca="false" dt2D="false" dtr="false" t="normal">F828+G828+H828+I828+J828+K828+L828+M828+N828+O828+P828+Q828</f>
        <v>0</v>
      </c>
      <c r="F828" s="48" t="n">
        <v>0</v>
      </c>
      <c r="G828" s="48" t="n">
        <v>0</v>
      </c>
      <c r="H828" s="48" t="n">
        <v>0</v>
      </c>
      <c r="I828" s="48" t="n">
        <v>0</v>
      </c>
      <c r="J828" s="48" t="n">
        <v>0</v>
      </c>
      <c r="K828" s="48" t="n">
        <v>0</v>
      </c>
      <c r="L828" s="48" t="n">
        <v>0</v>
      </c>
      <c r="M828" s="48" t="n">
        <v>0</v>
      </c>
      <c r="N828" s="48" t="n">
        <v>0</v>
      </c>
      <c r="O828" s="49" t="n">
        <v>0</v>
      </c>
      <c r="P828" s="49" t="n">
        <v>0</v>
      </c>
      <c r="Q828" s="49" t="n">
        <v>0</v>
      </c>
    </row>
    <row customHeight="true" ht="15" outlineLevel="0" r="829">
      <c r="A829" s="76" t="s"/>
      <c r="B829" s="71" t="s"/>
      <c r="C829" s="47" t="s">
        <v>17</v>
      </c>
      <c r="D829" s="54" t="n"/>
      <c r="E829" s="48" t="n">
        <f aca="false" ca="false" dt2D="false" dtr="false" t="normal">F829+G829+H829+I829+J829+K829+L829+M829+N829+O829+P829+Q829</f>
        <v>0</v>
      </c>
      <c r="F829" s="48" t="n">
        <v>0</v>
      </c>
      <c r="G829" s="48" t="n">
        <v>0</v>
      </c>
      <c r="H829" s="48" t="n">
        <v>0</v>
      </c>
      <c r="I829" s="48" t="n">
        <v>0</v>
      </c>
      <c r="J829" s="48" t="n">
        <v>0</v>
      </c>
      <c r="K829" s="48" t="n">
        <v>0</v>
      </c>
      <c r="L829" s="48" t="n">
        <v>0</v>
      </c>
      <c r="M829" s="48" t="n">
        <v>0</v>
      </c>
      <c r="N829" s="48" t="n">
        <v>0</v>
      </c>
      <c r="O829" s="49" t="n">
        <v>0</v>
      </c>
      <c r="P829" s="49" t="n">
        <v>0</v>
      </c>
      <c r="Q829" s="49" t="n">
        <v>0</v>
      </c>
    </row>
    <row customHeight="true" ht="30" outlineLevel="0" r="830">
      <c r="A830" s="76" t="s"/>
      <c r="B830" s="71" t="s"/>
      <c r="C830" s="47" t="s">
        <v>18</v>
      </c>
      <c r="D830" s="54" t="n"/>
      <c r="E830" s="48" t="n">
        <f aca="false" ca="false" dt2D="false" dtr="false" t="normal">F830+G830+H830+I830+J830+K830+L830+M830+N830+O830+P830+Q830</f>
        <v>0</v>
      </c>
      <c r="F830" s="48" t="n">
        <v>0</v>
      </c>
      <c r="G830" s="48" t="n">
        <v>0</v>
      </c>
      <c r="H830" s="48" t="n">
        <v>0</v>
      </c>
      <c r="I830" s="48" t="n">
        <v>0</v>
      </c>
      <c r="J830" s="48" t="n">
        <v>0</v>
      </c>
      <c r="K830" s="48" t="n">
        <v>0</v>
      </c>
      <c r="L830" s="48" t="n">
        <v>0</v>
      </c>
      <c r="M830" s="48" t="n">
        <v>0</v>
      </c>
      <c r="N830" s="48" t="n">
        <v>0</v>
      </c>
      <c r="O830" s="49" t="n">
        <v>0</v>
      </c>
      <c r="P830" s="49" t="n">
        <v>0</v>
      </c>
      <c r="Q830" s="49" t="n">
        <v>0</v>
      </c>
    </row>
    <row customHeight="true" ht="30" outlineLevel="0" r="831">
      <c r="A831" s="29" t="s"/>
      <c r="B831" s="75" t="s"/>
      <c r="C831" s="47" t="s">
        <v>24</v>
      </c>
      <c r="D831" s="106" t="n"/>
      <c r="E831" s="48" t="n">
        <f aca="false" ca="false" dt2D="false" dtr="false" t="normal">F831+G831+H831+I831+J831+K831+L831+M831+N831+O831+P831+Q831</f>
        <v>0</v>
      </c>
      <c r="F831" s="48" t="n">
        <v>0</v>
      </c>
      <c r="G831" s="48" t="n">
        <v>0</v>
      </c>
      <c r="H831" s="48" t="n">
        <v>0</v>
      </c>
      <c r="I831" s="48" t="n">
        <v>0</v>
      </c>
      <c r="J831" s="48" t="n">
        <v>0</v>
      </c>
      <c r="K831" s="48" t="n">
        <v>0</v>
      </c>
      <c r="L831" s="48" t="n">
        <v>0</v>
      </c>
      <c r="M831" s="48" t="n">
        <v>0</v>
      </c>
      <c r="N831" s="48" t="n">
        <v>0</v>
      </c>
      <c r="O831" s="49" t="n">
        <v>0</v>
      </c>
      <c r="P831" s="49" t="n">
        <v>0</v>
      </c>
      <c r="Q831" s="49" t="n">
        <v>0</v>
      </c>
    </row>
    <row customHeight="true" ht="15" outlineLevel="0" r="832">
      <c r="A832" s="24" t="s">
        <v>232</v>
      </c>
      <c r="B832" s="47" t="s">
        <v>233</v>
      </c>
      <c r="C832" s="47" t="s">
        <v>10</v>
      </c>
      <c r="D832" s="32" t="n"/>
      <c r="E832" s="48" t="n">
        <f aca="false" ca="false" dt2D="false" dtr="false" t="normal">F832+G832+H832+I832+J832+K832+L832+M832+N832+O832+P832+Q832</f>
        <v>5000</v>
      </c>
      <c r="F832" s="48" t="n">
        <f aca="false" ca="false" dt2D="false" dtr="false" t="normal">F833+F834+F835+F836+F837+F839</f>
        <v>0</v>
      </c>
      <c r="G832" s="48" t="n">
        <f aca="false" ca="false" dt2D="false" dtr="false" t="normal">G833+G834+G835+G836+G837+G839</f>
        <v>0</v>
      </c>
      <c r="H832" s="48" t="n">
        <f aca="false" ca="false" dt2D="false" dtr="false" t="normal">H833+H834+H835+H836+H837+H839</f>
        <v>0</v>
      </c>
      <c r="I832" s="48" t="n">
        <f aca="false" ca="false" dt2D="false" dtr="false" t="normal">I833+I834+I835+I836+I837+I839</f>
        <v>0</v>
      </c>
      <c r="J832" s="48" t="n">
        <f aca="false" ca="false" dt2D="false" dtr="false" t="normal">J833+J834+J835+J836+J837+J839</f>
        <v>0</v>
      </c>
      <c r="K832" s="48" t="n">
        <f aca="false" ca="false" dt2D="false" dtr="false" t="normal">K833+K834+K835+K836+K837+K839</f>
        <v>5000</v>
      </c>
      <c r="L832" s="48" t="n">
        <f aca="false" ca="false" dt2D="false" dtr="false" t="normal">L833+L834+L835+L836+L837+L839</f>
        <v>0</v>
      </c>
      <c r="M832" s="48" t="n">
        <f aca="false" ca="false" dt2D="false" dtr="false" t="normal">M833+M834+M835+M836+M837+M839</f>
        <v>0</v>
      </c>
      <c r="N832" s="48" t="n">
        <f aca="false" ca="false" dt2D="false" dtr="false" t="normal">N833+N834+N835+N836+N837+N839</f>
        <v>0</v>
      </c>
      <c r="O832" s="49" t="n">
        <f aca="false" ca="false" dt2D="false" dtr="false" t="normal">O833+O834+O835+O836+O837+O839</f>
        <v>0</v>
      </c>
      <c r="P832" s="49" t="n">
        <f aca="false" ca="false" dt2D="false" dtr="false" t="normal">P833+P834+P835+P836+P837+P839</f>
        <v>0</v>
      </c>
      <c r="Q832" s="49" t="n">
        <f aca="false" ca="false" dt2D="false" dtr="false" t="normal">Q833+Q834+Q835+Q836+Q837+Q839</f>
        <v>0</v>
      </c>
    </row>
    <row customHeight="true" ht="15" outlineLevel="0" r="833">
      <c r="A833" s="76" t="s"/>
      <c r="B833" s="53" t="s"/>
      <c r="C833" s="47" t="s">
        <v>11</v>
      </c>
      <c r="D833" s="32" t="n"/>
      <c r="E833" s="48" t="n">
        <f aca="false" ca="false" dt2D="false" dtr="false" t="normal">F833+G833+H833+I833+J833+K833+L833+M833+N833+O833+P833+Q833</f>
        <v>0</v>
      </c>
      <c r="F833" s="48" t="n">
        <v>0</v>
      </c>
      <c r="G833" s="48" t="n">
        <v>0</v>
      </c>
      <c r="H833" s="48" t="n">
        <v>0</v>
      </c>
      <c r="I833" s="48" t="n">
        <v>0</v>
      </c>
      <c r="J833" s="48" t="n">
        <v>0</v>
      </c>
      <c r="K833" s="48" t="n">
        <f aca="false" ca="false" dt2D="false" dtr="false" t="normal">12000-12000</f>
        <v>0</v>
      </c>
      <c r="L833" s="48" t="n">
        <f aca="false" ca="false" dt2D="false" dtr="false" t="normal">12000-12000</f>
        <v>0</v>
      </c>
      <c r="M833" s="48" t="n">
        <f aca="false" ca="false" dt2D="false" dtr="false" t="normal">12000-12000</f>
        <v>0</v>
      </c>
      <c r="N833" s="48" t="n">
        <f aca="false" ca="false" dt2D="false" dtr="false" t="normal">M833*1.04</f>
        <v>0</v>
      </c>
      <c r="O833" s="49" t="n">
        <f aca="false" ca="false" dt2D="false" dtr="false" t="normal">N833</f>
        <v>0</v>
      </c>
      <c r="P833" s="49" t="n">
        <f aca="false" ca="false" dt2D="false" dtr="false" t="normal">O833</f>
        <v>0</v>
      </c>
      <c r="Q833" s="49" t="n">
        <f aca="false" ca="false" dt2D="false" dtr="false" t="normal">P833</f>
        <v>0</v>
      </c>
    </row>
    <row customHeight="true" ht="15" outlineLevel="0" r="834">
      <c r="A834" s="76" t="s"/>
      <c r="B834" s="53" t="s"/>
      <c r="C834" s="47" t="s">
        <v>22</v>
      </c>
      <c r="D834" s="107" t="s">
        <v>23</v>
      </c>
      <c r="E834" s="48" t="n">
        <f aca="false" ca="false" dt2D="false" dtr="false" t="normal">F834+G834+H834+I834+J834+K834+L834+M834+N834+O834+P834+Q834</f>
        <v>5000</v>
      </c>
      <c r="F834" s="48" t="n">
        <v>0</v>
      </c>
      <c r="G834" s="48" t="n">
        <v>0</v>
      </c>
      <c r="H834" s="48" t="n">
        <v>0</v>
      </c>
      <c r="I834" s="48" t="n">
        <v>0</v>
      </c>
      <c r="J834" s="48" t="n">
        <v>0</v>
      </c>
      <c r="K834" s="48" t="n">
        <v>5000</v>
      </c>
      <c r="L834" s="48" t="n">
        <v>0</v>
      </c>
      <c r="M834" s="48" t="n">
        <v>0</v>
      </c>
      <c r="N834" s="48" t="n">
        <f aca="false" ca="false" dt2D="false" dtr="false" t="normal">M834*1.04</f>
        <v>0</v>
      </c>
      <c r="O834" s="49" t="n">
        <f aca="false" ca="false" dt2D="false" dtr="false" t="normal">N834</f>
        <v>0</v>
      </c>
      <c r="P834" s="49" t="n">
        <f aca="false" ca="false" dt2D="false" dtr="false" t="normal">O834</f>
        <v>0</v>
      </c>
      <c r="Q834" s="49" t="n">
        <f aca="false" ca="false" dt2D="false" dtr="false" t="normal">P834</f>
        <v>0</v>
      </c>
    </row>
    <row customHeight="true" ht="15" outlineLevel="0" r="835">
      <c r="A835" s="76" t="s"/>
      <c r="B835" s="53" t="s"/>
      <c r="C835" s="47" t="s">
        <v>13</v>
      </c>
      <c r="D835" s="54" t="n"/>
      <c r="E835" s="48" t="n">
        <f aca="false" ca="false" dt2D="false" dtr="false" t="normal">F835+G835+H835+I835+J835+K835+L835+M835+N835+O835+P835+Q835</f>
        <v>0</v>
      </c>
      <c r="F835" s="48" t="n">
        <v>0</v>
      </c>
      <c r="G835" s="48" t="n">
        <v>0</v>
      </c>
      <c r="H835" s="48" t="n">
        <v>0</v>
      </c>
      <c r="I835" s="48" t="n">
        <v>0</v>
      </c>
      <c r="J835" s="48" t="n">
        <v>0</v>
      </c>
      <c r="K835" s="48" t="n">
        <v>0</v>
      </c>
      <c r="L835" s="48" t="n">
        <v>0</v>
      </c>
      <c r="M835" s="48" t="n">
        <v>0</v>
      </c>
      <c r="N835" s="48" t="n">
        <v>0</v>
      </c>
      <c r="O835" s="49" t="n">
        <v>0</v>
      </c>
      <c r="P835" s="49" t="n">
        <v>0</v>
      </c>
      <c r="Q835" s="49" t="n">
        <v>0</v>
      </c>
    </row>
    <row customHeight="true" ht="30" outlineLevel="0" r="836">
      <c r="A836" s="76" t="s"/>
      <c r="B836" s="53" t="s"/>
      <c r="C836" s="47" t="s">
        <v>14</v>
      </c>
      <c r="D836" s="54" t="s">
        <v>23</v>
      </c>
      <c r="E836" s="48" t="n">
        <f aca="false" ca="false" dt2D="false" dtr="false" t="normal">F836+G836+H836+I836+J836+K836+L836+M836+N836+O836+P836+Q836</f>
        <v>0</v>
      </c>
      <c r="F836" s="48" t="n">
        <v>0</v>
      </c>
      <c r="G836" s="48" t="n">
        <v>0</v>
      </c>
      <c r="H836" s="48" t="n">
        <v>0</v>
      </c>
      <c r="I836" s="48" t="n">
        <v>0</v>
      </c>
      <c r="J836" s="48" t="n">
        <v>0</v>
      </c>
      <c r="K836" s="48" t="n">
        <v>0</v>
      </c>
      <c r="L836" s="48" t="n">
        <v>0</v>
      </c>
      <c r="M836" s="48" t="n">
        <v>0</v>
      </c>
      <c r="N836" s="48" t="n">
        <v>0</v>
      </c>
      <c r="O836" s="49" t="n">
        <v>0</v>
      </c>
      <c r="P836" s="49" t="n">
        <v>0</v>
      </c>
      <c r="Q836" s="49" t="n">
        <v>0</v>
      </c>
    </row>
    <row customHeight="true" ht="15" outlineLevel="0" r="837">
      <c r="A837" s="76" t="s"/>
      <c r="B837" s="53" t="s"/>
      <c r="C837" s="47" t="s">
        <v>17</v>
      </c>
      <c r="D837" s="54" t="n"/>
      <c r="E837" s="48" t="n">
        <f aca="false" ca="false" dt2D="false" dtr="false" t="normal">F837+G837+H837+I837+J837+K837+L837+M837+N837+O837+P837+Q837</f>
        <v>0</v>
      </c>
      <c r="F837" s="48" t="n">
        <v>0</v>
      </c>
      <c r="G837" s="48" t="n">
        <v>0</v>
      </c>
      <c r="H837" s="48" t="n">
        <v>0</v>
      </c>
      <c r="I837" s="48" t="n">
        <v>0</v>
      </c>
      <c r="J837" s="48" t="n">
        <v>0</v>
      </c>
      <c r="K837" s="48" t="n">
        <v>0</v>
      </c>
      <c r="L837" s="48" t="n">
        <v>0</v>
      </c>
      <c r="M837" s="48" t="n">
        <v>0</v>
      </c>
      <c r="N837" s="48" t="n">
        <v>0</v>
      </c>
      <c r="O837" s="49" t="n">
        <v>0</v>
      </c>
      <c r="P837" s="49" t="n">
        <v>0</v>
      </c>
      <c r="Q837" s="49" t="n">
        <v>0</v>
      </c>
    </row>
    <row customHeight="true" ht="30" outlineLevel="0" r="838">
      <c r="A838" s="76" t="s"/>
      <c r="B838" s="53" t="s"/>
      <c r="C838" s="47" t="s">
        <v>18</v>
      </c>
      <c r="D838" s="54" t="n"/>
      <c r="E838" s="48" t="n">
        <f aca="false" ca="false" dt2D="false" dtr="false" t="normal">F838+G838+H838+I838+J838+K838+L838+M838+N838+O838+P838+Q838</f>
        <v>0</v>
      </c>
      <c r="F838" s="48" t="n">
        <v>0</v>
      </c>
      <c r="G838" s="48" t="n">
        <v>0</v>
      </c>
      <c r="H838" s="48" t="n">
        <v>0</v>
      </c>
      <c r="I838" s="48" t="n">
        <v>0</v>
      </c>
      <c r="J838" s="48" t="n">
        <v>0</v>
      </c>
      <c r="K838" s="48" t="n">
        <v>0</v>
      </c>
      <c r="L838" s="48" t="n">
        <v>0</v>
      </c>
      <c r="M838" s="48" t="n">
        <v>0</v>
      </c>
      <c r="N838" s="48" t="n">
        <v>0</v>
      </c>
      <c r="O838" s="49" t="n">
        <v>0</v>
      </c>
      <c r="P838" s="49" t="n">
        <v>0</v>
      </c>
      <c r="Q838" s="49" t="n">
        <v>0</v>
      </c>
    </row>
    <row customHeight="true" ht="30" outlineLevel="0" r="839">
      <c r="A839" s="29" t="s"/>
      <c r="B839" s="66" t="s"/>
      <c r="C839" s="47" t="s">
        <v>24</v>
      </c>
      <c r="D839" s="54" t="n"/>
      <c r="E839" s="48" t="n">
        <f aca="false" ca="false" dt2D="false" dtr="false" t="normal">F839+G839+H839+I839+J839+K839+L839+M839+N839+O839+P839+Q839</f>
        <v>0</v>
      </c>
      <c r="F839" s="48" t="n">
        <v>0</v>
      </c>
      <c r="G839" s="48" t="n">
        <v>0</v>
      </c>
      <c r="H839" s="48" t="n">
        <v>0</v>
      </c>
      <c r="I839" s="48" t="n">
        <v>0</v>
      </c>
      <c r="J839" s="48" t="n">
        <v>0</v>
      </c>
      <c r="K839" s="48" t="n">
        <v>0</v>
      </c>
      <c r="L839" s="48" t="n">
        <v>0</v>
      </c>
      <c r="M839" s="48" t="n">
        <v>0</v>
      </c>
      <c r="N839" s="48" t="n">
        <v>0</v>
      </c>
      <c r="O839" s="49" t="n">
        <v>0</v>
      </c>
      <c r="P839" s="49" t="n">
        <v>0</v>
      </c>
      <c r="Q839" s="49" t="n">
        <v>0</v>
      </c>
    </row>
    <row customHeight="true" ht="25.5" outlineLevel="0" r="840">
      <c r="A840" s="67" t="s">
        <v>234</v>
      </c>
      <c r="B840" s="47" t="s">
        <v>235</v>
      </c>
      <c r="C840" s="47" t="s">
        <v>10</v>
      </c>
      <c r="D840" s="32" t="n"/>
      <c r="E840" s="48" t="n">
        <f aca="false" ca="false" dt2D="false" dtr="false" t="normal">F840+G840+H840+I840+J840+K840+L840+M840+N840+O840+P840+Q840</f>
        <v>10572071.038240002</v>
      </c>
      <c r="F840" s="48" t="n">
        <f aca="false" ca="false" dt2D="false" dtr="false" t="normal">F848+F880</f>
        <v>471053.7626</v>
      </c>
      <c r="G840" s="48" t="n">
        <f aca="false" ca="false" dt2D="false" dtr="false" t="normal">G848+G880</f>
        <v>616617.54573</v>
      </c>
      <c r="H840" s="48" t="n">
        <f aca="false" ca="false" dt2D="false" dtr="false" t="normal">H848+H880</f>
        <v>708340.4133499999</v>
      </c>
      <c r="I840" s="48" t="n">
        <f aca="false" ca="false" dt2D="false" dtr="false" t="normal">I848+I880</f>
        <v>751660.65008</v>
      </c>
      <c r="J840" s="48" t="n">
        <f aca="false" ca="false" dt2D="false" dtr="false" t="normal">J848+J880</f>
        <v>810239.75307</v>
      </c>
      <c r="K840" s="48" t="n">
        <f aca="false" ca="false" dt2D="false" dtr="false" t="normal">K848+K880</f>
        <v>853991.7</v>
      </c>
      <c r="L840" s="48" t="n">
        <f aca="false" ca="false" dt2D="false" dtr="false" t="normal">L848+L880</f>
        <v>1023840.03382</v>
      </c>
      <c r="M840" s="48" t="n">
        <f aca="false" ca="false" dt2D="false" dtr="false" t="normal">M848+M880</f>
        <v>1061097.3170500002</v>
      </c>
      <c r="N840" s="48" t="n">
        <f aca="false" ca="false" dt2D="false" dtr="false" t="normal">N848+N880</f>
        <v>1072252.39234</v>
      </c>
      <c r="O840" s="49" t="n">
        <f aca="false" ca="false" dt2D="false" dtr="false" t="normal">O848+O880</f>
        <v>1067117.69454</v>
      </c>
      <c r="P840" s="49" t="n">
        <f aca="false" ca="false" dt2D="false" dtr="false" t="normal">P848+P880</f>
        <v>1067772.65085</v>
      </c>
      <c r="Q840" s="49" t="n">
        <f aca="false" ca="false" dt2D="false" dtr="false" t="normal">Q848+Q880</f>
        <v>1068087.1248100002</v>
      </c>
    </row>
    <row ht="15" outlineLevel="0" r="841">
      <c r="A841" s="70" t="s"/>
      <c r="B841" s="53" t="s"/>
      <c r="C841" s="47" t="s">
        <v>11</v>
      </c>
      <c r="D841" s="32" t="n">
        <v>814</v>
      </c>
      <c r="E841" s="48" t="n">
        <f aca="false" ca="false" dt2D="false" dtr="false" t="normal">F841+G841+H841+I841+J841+K841+L841+M841+N841+O841+P841+Q841</f>
        <v>366662.9555</v>
      </c>
      <c r="F841" s="48" t="n">
        <f aca="false" ca="false" dt2D="false" dtr="false" t="normal">F849+F881</f>
        <v>20802.8555</v>
      </c>
      <c r="G841" s="48" t="n">
        <f aca="false" ca="false" dt2D="false" dtr="false" t="normal">G849+G881</f>
        <v>64677.6</v>
      </c>
      <c r="H841" s="48" t="n">
        <f aca="false" ca="false" dt2D="false" dtr="false" t="normal">H849+H881</f>
        <v>16183.1</v>
      </c>
      <c r="I841" s="48" t="n">
        <f aca="false" ca="false" dt2D="false" dtr="false" t="normal">I849+I881</f>
        <v>4816.7</v>
      </c>
      <c r="J841" s="48" t="n">
        <f aca="false" ca="false" dt2D="false" dtr="false" t="normal">J849+J881</f>
        <v>5418.7</v>
      </c>
      <c r="K841" s="48" t="n">
        <f aca="false" ca="false" dt2D="false" dtr="false" t="normal">K849+K881</f>
        <v>5963.9</v>
      </c>
      <c r="L841" s="48" t="n">
        <f aca="false" ca="false" dt2D="false" dtr="false" t="normal">L849+L881</f>
        <v>40127.1</v>
      </c>
      <c r="M841" s="48" t="n">
        <f aca="false" ca="false" dt2D="false" dtr="false" t="normal">M849+M881</f>
        <v>129192.40000000001</v>
      </c>
      <c r="N841" s="48" t="n">
        <f aca="false" ca="false" dt2D="false" dtr="false" t="normal">N849+N881</f>
        <v>29671.899999999998</v>
      </c>
      <c r="O841" s="49" t="n">
        <f aca="false" ca="false" dt2D="false" dtr="false" t="normal">O849+O881</f>
        <v>16614.6</v>
      </c>
      <c r="P841" s="49" t="n">
        <f aca="false" ca="false" dt2D="false" dtr="false" t="normal">P849+P881</f>
        <v>16614.6</v>
      </c>
      <c r="Q841" s="49" t="n">
        <f aca="false" ca="false" dt2D="false" dtr="false" t="normal">Q849+Q881</f>
        <v>16579.5</v>
      </c>
    </row>
    <row ht="15" outlineLevel="0" r="842">
      <c r="A842" s="70" t="s"/>
      <c r="B842" s="53" t="s"/>
      <c r="C842" s="47" t="s">
        <v>22</v>
      </c>
      <c r="D842" s="54" t="s">
        <v>23</v>
      </c>
      <c r="E842" s="48" t="n">
        <f aca="false" ca="false" dt2D="false" dtr="false" t="normal">F842+G842+H842+I842+J842+K842+L842+M842+N842+O842+P842+Q842</f>
        <v>10205408.082740001</v>
      </c>
      <c r="F842" s="48" t="n">
        <f aca="false" ca="false" dt2D="false" dtr="false" t="normal">F850+F882</f>
        <v>450250.9071</v>
      </c>
      <c r="G842" s="48" t="n">
        <f aca="false" ca="false" dt2D="false" dtr="false" t="normal">G850+G882</f>
        <v>551939.94573</v>
      </c>
      <c r="H842" s="48" t="n">
        <f aca="false" ca="false" dt2D="false" dtr="false" t="normal">H850+H882</f>
        <v>692157.31335</v>
      </c>
      <c r="I842" s="48" t="n">
        <f aca="false" ca="false" dt2D="false" dtr="false" t="normal">I850+I882</f>
        <v>746843.9500800001</v>
      </c>
      <c r="J842" s="48" t="n">
        <f aca="false" ca="false" dt2D="false" dtr="false" t="normal">J850+J882</f>
        <v>804821.05307</v>
      </c>
      <c r="K842" s="48" t="n">
        <f aca="false" ca="false" dt2D="false" dtr="false" t="normal">K850+K882</f>
        <v>848027.7999999999</v>
      </c>
      <c r="L842" s="48" t="n">
        <f aca="false" ca="false" dt2D="false" dtr="false" t="normal">L850+L882</f>
        <v>983712.93382</v>
      </c>
      <c r="M842" s="48" t="n">
        <f aca="false" ca="false" dt2D="false" dtr="false" t="normal">M850+M882</f>
        <v>931904.91705</v>
      </c>
      <c r="N842" s="48" t="n">
        <f aca="false" ca="false" dt2D="false" dtr="false" t="normal">N850+N882</f>
        <v>1042580.49234</v>
      </c>
      <c r="O842" s="49" t="n">
        <f aca="false" ca="false" dt2D="false" dtr="false" t="normal">O850+O882</f>
        <v>1050503.09454</v>
      </c>
      <c r="P842" s="49" t="n">
        <f aca="false" ca="false" dt2D="false" dtr="false" t="normal">P850+P882</f>
        <v>1051158.05085</v>
      </c>
      <c r="Q842" s="49" t="n">
        <f aca="false" ca="false" dt2D="false" dtr="false" t="normal">Q850+Q882</f>
        <v>1051507.62481</v>
      </c>
    </row>
    <row ht="15" outlineLevel="0" r="843">
      <c r="A843" s="70" t="s"/>
      <c r="B843" s="53" t="s"/>
      <c r="C843" s="47" t="s">
        <v>13</v>
      </c>
      <c r="D843" s="54" t="n"/>
      <c r="E843" s="48" t="n">
        <f aca="false" ca="false" dt2D="false" dtr="false" t="normal">E851+E883</f>
        <v>0</v>
      </c>
      <c r="F843" s="48" t="n">
        <f aca="false" ca="false" dt2D="false" dtr="false" t="normal">F851+F883</f>
        <v>0</v>
      </c>
      <c r="G843" s="48" t="n">
        <f aca="false" ca="false" dt2D="false" dtr="false" t="normal">G851+G883</f>
        <v>0</v>
      </c>
      <c r="H843" s="48" t="n">
        <f aca="false" ca="false" dt2D="false" dtr="false" t="normal">H851+H883</f>
        <v>0</v>
      </c>
      <c r="I843" s="48" t="n">
        <f aca="false" ca="false" dt2D="false" dtr="false" t="normal">I851+I883</f>
        <v>0</v>
      </c>
      <c r="J843" s="48" t="n">
        <f aca="false" ca="false" dt2D="false" dtr="false" t="normal">J851+J883</f>
        <v>0</v>
      </c>
      <c r="K843" s="48" t="n">
        <f aca="false" ca="false" dt2D="false" dtr="false" t="normal">K851+K883</f>
        <v>0</v>
      </c>
      <c r="L843" s="48" t="n">
        <f aca="false" ca="false" dt2D="false" dtr="false" t="normal">L851+L883</f>
        <v>0</v>
      </c>
      <c r="M843" s="48" t="n">
        <f aca="false" ca="false" dt2D="false" dtr="false" t="normal">M851+M883</f>
        <v>0</v>
      </c>
      <c r="N843" s="48" t="n">
        <f aca="false" ca="false" dt2D="false" dtr="false" t="normal">N851+N883</f>
        <v>0</v>
      </c>
      <c r="O843" s="49" t="n">
        <f aca="false" ca="false" dt2D="false" dtr="false" t="normal">O851+O883</f>
        <v>0</v>
      </c>
      <c r="P843" s="49" t="n">
        <f aca="false" ca="false" dt2D="false" dtr="false" t="normal">P851+P883</f>
        <v>0</v>
      </c>
      <c r="Q843" s="49" t="n">
        <f aca="false" ca="false" dt2D="false" dtr="false" t="normal">Q851+Q883</f>
        <v>0</v>
      </c>
    </row>
    <row ht="30" outlineLevel="0" r="844">
      <c r="A844" s="70" t="s"/>
      <c r="B844" s="53" t="s"/>
      <c r="C844" s="47" t="s">
        <v>14</v>
      </c>
      <c r="D844" s="54" t="n"/>
      <c r="E844" s="48" t="n">
        <f aca="false" ca="false" dt2D="false" dtr="false" t="normal">E852+E884</f>
        <v>0</v>
      </c>
      <c r="F844" s="48" t="n">
        <f aca="false" ca="false" dt2D="false" dtr="false" t="normal">F852+F884</f>
        <v>0</v>
      </c>
      <c r="G844" s="48" t="n">
        <f aca="false" ca="false" dt2D="false" dtr="false" t="normal">G852+G884</f>
        <v>0</v>
      </c>
      <c r="H844" s="48" t="n">
        <f aca="false" ca="false" dt2D="false" dtr="false" t="normal">H852+H884</f>
        <v>0</v>
      </c>
      <c r="I844" s="48" t="n">
        <f aca="false" ca="false" dt2D="false" dtr="false" t="normal">I852+I884</f>
        <v>0</v>
      </c>
      <c r="J844" s="48" t="n">
        <f aca="false" ca="false" dt2D="false" dtr="false" t="normal">J852+J884</f>
        <v>0</v>
      </c>
      <c r="K844" s="48" t="n">
        <f aca="false" ca="false" dt2D="false" dtr="false" t="normal">K852+K884</f>
        <v>0</v>
      </c>
      <c r="L844" s="48" t="n">
        <f aca="false" ca="false" dt2D="false" dtr="false" t="normal">L852+L884</f>
        <v>0</v>
      </c>
      <c r="M844" s="48" t="n">
        <f aca="false" ca="false" dt2D="false" dtr="false" t="normal">M852+M884</f>
        <v>0</v>
      </c>
      <c r="N844" s="48" t="n">
        <f aca="false" ca="false" dt2D="false" dtr="false" t="normal">N852+N884</f>
        <v>0</v>
      </c>
      <c r="O844" s="49" t="n">
        <f aca="false" ca="false" dt2D="false" dtr="false" t="normal">O852+O884</f>
        <v>0</v>
      </c>
      <c r="P844" s="49" t="n">
        <f aca="false" ca="false" dt2D="false" dtr="false" t="normal">P852+P884</f>
        <v>0</v>
      </c>
      <c r="Q844" s="49" t="n">
        <f aca="false" ca="false" dt2D="false" dtr="false" t="normal">Q852+Q884</f>
        <v>0</v>
      </c>
    </row>
    <row ht="15" outlineLevel="0" r="845">
      <c r="A845" s="70" t="s"/>
      <c r="B845" s="53" t="s"/>
      <c r="C845" s="47" t="s">
        <v>17</v>
      </c>
      <c r="D845" s="54" t="n"/>
      <c r="E845" s="48" t="n">
        <f aca="false" ca="false" dt2D="false" dtr="false" t="normal">E853+E885</f>
        <v>0</v>
      </c>
      <c r="F845" s="48" t="n">
        <f aca="false" ca="false" dt2D="false" dtr="false" t="normal">F853+F885</f>
        <v>0</v>
      </c>
      <c r="G845" s="48" t="n">
        <f aca="false" ca="false" dt2D="false" dtr="false" t="normal">G853+G885</f>
        <v>0</v>
      </c>
      <c r="H845" s="48" t="n">
        <f aca="false" ca="false" dt2D="false" dtr="false" t="normal">H853+H885</f>
        <v>0</v>
      </c>
      <c r="I845" s="48" t="n">
        <f aca="false" ca="false" dt2D="false" dtr="false" t="normal">I853+I885</f>
        <v>0</v>
      </c>
      <c r="J845" s="48" t="n">
        <f aca="false" ca="false" dt2D="false" dtr="false" t="normal">J853+J885</f>
        <v>0</v>
      </c>
      <c r="K845" s="48" t="n">
        <f aca="false" ca="false" dt2D="false" dtr="false" t="normal">K853+K885</f>
        <v>0</v>
      </c>
      <c r="L845" s="48" t="n">
        <f aca="false" ca="false" dt2D="false" dtr="false" t="normal">L853+L885</f>
        <v>0</v>
      </c>
      <c r="M845" s="48" t="n">
        <f aca="false" ca="false" dt2D="false" dtr="false" t="normal">M853+M885</f>
        <v>0</v>
      </c>
      <c r="N845" s="48" t="n">
        <f aca="false" ca="false" dt2D="false" dtr="false" t="normal">N853+N885</f>
        <v>0</v>
      </c>
      <c r="O845" s="49" t="n">
        <f aca="false" ca="false" dt2D="false" dtr="false" t="normal">O853+O885</f>
        <v>0</v>
      </c>
      <c r="P845" s="49" t="n">
        <f aca="false" ca="false" dt2D="false" dtr="false" t="normal">P853+P885</f>
        <v>0</v>
      </c>
      <c r="Q845" s="49" t="n">
        <f aca="false" ca="false" dt2D="false" dtr="false" t="normal">Q853+Q885</f>
        <v>0</v>
      </c>
    </row>
    <row ht="30" outlineLevel="0" r="846">
      <c r="A846" s="70" t="s"/>
      <c r="B846" s="53" t="s"/>
      <c r="C846" s="47" t="s">
        <v>18</v>
      </c>
      <c r="D846" s="54" t="n"/>
      <c r="E846" s="48" t="n">
        <f aca="false" ca="false" dt2D="false" dtr="false" t="normal">E854+E886</f>
        <v>0</v>
      </c>
      <c r="F846" s="48" t="n">
        <f aca="false" ca="false" dt2D="false" dtr="false" t="normal">F854+F886</f>
        <v>0</v>
      </c>
      <c r="G846" s="48" t="n">
        <f aca="false" ca="false" dt2D="false" dtr="false" t="normal">G854+G886</f>
        <v>0</v>
      </c>
      <c r="H846" s="48" t="n">
        <f aca="false" ca="false" dt2D="false" dtr="false" t="normal">H854+H886</f>
        <v>0</v>
      </c>
      <c r="I846" s="48" t="n">
        <f aca="false" ca="false" dt2D="false" dtr="false" t="normal">I854+I886</f>
        <v>0</v>
      </c>
      <c r="J846" s="48" t="n">
        <f aca="false" ca="false" dt2D="false" dtr="false" t="normal">J854+J886</f>
        <v>0</v>
      </c>
      <c r="K846" s="48" t="n">
        <f aca="false" ca="false" dt2D="false" dtr="false" t="normal">K854+K886</f>
        <v>0</v>
      </c>
      <c r="L846" s="48" t="n">
        <f aca="false" ca="false" dt2D="false" dtr="false" t="normal">L854+L886</f>
        <v>0</v>
      </c>
      <c r="M846" s="48" t="n">
        <f aca="false" ca="false" dt2D="false" dtr="false" t="normal">M854+M886</f>
        <v>0</v>
      </c>
      <c r="N846" s="48" t="n">
        <f aca="false" ca="false" dt2D="false" dtr="false" t="normal">N854+N886</f>
        <v>0</v>
      </c>
      <c r="O846" s="49" t="n">
        <f aca="false" ca="false" dt2D="false" dtr="false" t="normal">O854+O886</f>
        <v>0</v>
      </c>
      <c r="P846" s="49" t="n">
        <f aca="false" ca="false" dt2D="false" dtr="false" t="normal">P854+P886</f>
        <v>0</v>
      </c>
      <c r="Q846" s="49" t="n">
        <f aca="false" ca="false" dt2D="false" dtr="false" t="normal">Q854+Q886</f>
        <v>0</v>
      </c>
    </row>
    <row ht="30" outlineLevel="0" r="847">
      <c r="A847" s="74" t="s"/>
      <c r="B847" s="66" t="s"/>
      <c r="C847" s="47" t="s">
        <v>24</v>
      </c>
      <c r="D847" s="54" t="n"/>
      <c r="E847" s="48" t="n">
        <f aca="false" ca="false" dt2D="false" dtr="false" t="normal">E855+E887</f>
        <v>0</v>
      </c>
      <c r="F847" s="48" t="n">
        <f aca="false" ca="false" dt2D="false" dtr="false" t="normal">F855+F887</f>
        <v>0</v>
      </c>
      <c r="G847" s="48" t="n">
        <f aca="false" ca="false" dt2D="false" dtr="false" t="normal">G855+G887</f>
        <v>0</v>
      </c>
      <c r="H847" s="48" t="n">
        <f aca="false" ca="false" dt2D="false" dtr="false" t="normal">H855+H887</f>
        <v>0</v>
      </c>
      <c r="I847" s="48" t="n">
        <f aca="false" ca="false" dt2D="false" dtr="false" t="normal">I855+I887</f>
        <v>0</v>
      </c>
      <c r="J847" s="48" t="n">
        <f aca="false" ca="false" dt2D="false" dtr="false" t="normal">J855+J887</f>
        <v>0</v>
      </c>
      <c r="K847" s="48" t="n">
        <f aca="false" ca="false" dt2D="false" dtr="false" t="normal">K855+K887</f>
        <v>0</v>
      </c>
      <c r="L847" s="48" t="n">
        <f aca="false" ca="false" dt2D="false" dtr="false" t="normal">L855+L887</f>
        <v>0</v>
      </c>
      <c r="M847" s="48" t="n">
        <f aca="false" ca="false" dt2D="false" dtr="false" t="normal">M855+M887</f>
        <v>0</v>
      </c>
      <c r="N847" s="48" t="n">
        <f aca="false" ca="false" dt2D="false" dtr="false" t="normal">N855+N887</f>
        <v>0</v>
      </c>
      <c r="O847" s="49" t="n">
        <f aca="false" ca="false" dt2D="false" dtr="false" t="normal">O855+O887</f>
        <v>0</v>
      </c>
      <c r="P847" s="49" t="n">
        <f aca="false" ca="false" dt2D="false" dtr="false" t="normal">P855+P887</f>
        <v>0</v>
      </c>
      <c r="Q847" s="49" t="n">
        <f aca="false" ca="false" dt2D="false" dtr="false" t="normal">Q855+Q887</f>
        <v>0</v>
      </c>
    </row>
    <row customHeight="true" ht="21" outlineLevel="0" r="848">
      <c r="A848" s="24" t="s">
        <v>236</v>
      </c>
      <c r="B848" s="47" t="s">
        <v>237</v>
      </c>
      <c r="C848" s="47" t="s">
        <v>10</v>
      </c>
      <c r="D848" s="32" t="n"/>
      <c r="E848" s="48" t="n">
        <f aca="false" ca="false" dt2D="false" dtr="false" t="normal">F848+G848+H848+I848+J848+K848+L848+M848+N848+O848+P848+Q848</f>
        <v>10465272.02124</v>
      </c>
      <c r="F848" s="48" t="n">
        <f aca="false" ca="false" dt2D="false" dtr="false" t="normal">F849+F850+F851+F852+F853+F855</f>
        <v>471053.7626</v>
      </c>
      <c r="G848" s="48" t="n">
        <f aca="false" ca="false" dt2D="false" dtr="false" t="normal">G849+G850+G851+G852+G853+G855</f>
        <v>616617.54573</v>
      </c>
      <c r="H848" s="48" t="n">
        <f aca="false" ca="false" dt2D="false" dtr="false" t="normal">H849+H850+H851+H852+H853+H855</f>
        <v>708340.4133499999</v>
      </c>
      <c r="I848" s="48" t="n">
        <f aca="false" ca="false" dt2D="false" dtr="false" t="normal">I849+I850+I851+I852+I853+I855</f>
        <v>751660.65008</v>
      </c>
      <c r="J848" s="48" t="n">
        <f aca="false" ca="false" dt2D="false" dtr="false" t="normal">J849+J850+J851+J852+J853+J855</f>
        <v>810239.75307</v>
      </c>
      <c r="K848" s="48" t="n">
        <f aca="false" ca="false" dt2D="false" dtr="false" t="normal">K849+K850+K851+K852+K853+K855</f>
        <v>853991.7</v>
      </c>
      <c r="L848" s="48" t="n">
        <f aca="false" ca="false" dt2D="false" dtr="false" t="normal">L849+L850+L851+L852+L853+L855</f>
        <v>1000880.03382</v>
      </c>
      <c r="M848" s="48" t="n">
        <f aca="false" ca="false" dt2D="false" dtr="false" t="normal">M849+M850+M851+M852+M853+M855</f>
        <v>1030093.3170500001</v>
      </c>
      <c r="N848" s="48" t="n">
        <f aca="false" ca="false" dt2D="false" dtr="false" t="normal">N849+N850+N851+N852+N853+N855</f>
        <v>1054760.67534</v>
      </c>
      <c r="O848" s="49" t="n">
        <f aca="false" ca="false" dt2D="false" dtr="false" t="normal">O849+O850+O851+O852+O853+O855</f>
        <v>1055336.59454</v>
      </c>
      <c r="P848" s="49" t="n">
        <f aca="false" ca="false" dt2D="false" dtr="false" t="normal">P849+P850+P851+P852+P853+P855</f>
        <v>1055991.55085</v>
      </c>
      <c r="Q848" s="49" t="n">
        <f aca="false" ca="false" dt2D="false" dtr="false" t="normal">Q849+Q850+Q851+Q852+Q853+Q855</f>
        <v>1056306.02481</v>
      </c>
    </row>
    <row customHeight="true" ht="15" outlineLevel="0" r="849">
      <c r="A849" s="76" t="s"/>
      <c r="B849" s="53" t="s"/>
      <c r="C849" s="47" t="s">
        <v>11</v>
      </c>
      <c r="D849" s="32" t="n">
        <v>814</v>
      </c>
      <c r="E849" s="48" t="n">
        <f aca="false" ca="false" dt2D="false" dtr="false" t="normal">F849+G849+H849+I849+J849+K849+L849+M849+N849+O849+P849+Q849</f>
        <v>263660.75549999997</v>
      </c>
      <c r="F849" s="48" t="n">
        <f aca="false" ca="false" dt2D="false" dtr="false" t="normal">F857+F865+F873</f>
        <v>20802.8555</v>
      </c>
      <c r="G849" s="48" t="n">
        <f aca="false" ca="false" dt2D="false" dtr="false" t="normal">G857+G865+G873</f>
        <v>64677.6</v>
      </c>
      <c r="H849" s="48" t="n">
        <f aca="false" ca="false" dt2D="false" dtr="false" t="normal">H857+H865+H873</f>
        <v>16183.1</v>
      </c>
      <c r="I849" s="48" t="n">
        <f aca="false" ca="false" dt2D="false" dtr="false" t="normal">I857+I865+I873</f>
        <v>4816.7</v>
      </c>
      <c r="J849" s="48" t="n">
        <f aca="false" ca="false" dt2D="false" dtr="false" t="normal">J857+J865+J873</f>
        <v>5418.7</v>
      </c>
      <c r="K849" s="48" t="n">
        <f aca="false" ca="false" dt2D="false" dtr="false" t="normal">K857+K865+K873</f>
        <v>5963.9</v>
      </c>
      <c r="L849" s="48" t="n">
        <f aca="false" ca="false" dt2D="false" dtr="false" t="normal">L857+L865+L873</f>
        <v>18315.1</v>
      </c>
      <c r="M849" s="48" t="n">
        <f aca="false" ca="false" dt2D="false" dtr="false" t="normal">M857+M865+M873</f>
        <v>100308.6</v>
      </c>
      <c r="N849" s="48" t="n">
        <f aca="false" ca="false" dt2D="false" dtr="false" t="normal">N857+N865+N873</f>
        <v>12355.099999999999</v>
      </c>
      <c r="O849" s="49" t="n">
        <f aca="false" ca="false" dt2D="false" dtr="false" t="normal">O857+O865+O873</f>
        <v>4951.4</v>
      </c>
      <c r="P849" s="49" t="n">
        <f aca="false" ca="false" dt2D="false" dtr="false" t="normal">P857+P865+P873</f>
        <v>4951.4</v>
      </c>
      <c r="Q849" s="49" t="n">
        <f aca="false" ca="false" dt2D="false" dtr="false" t="normal">Q857+Q865+Q873</f>
        <v>4916.3</v>
      </c>
    </row>
    <row customHeight="true" ht="15" outlineLevel="0" r="850">
      <c r="A850" s="76" t="s"/>
      <c r="B850" s="53" t="s"/>
      <c r="C850" s="47" t="s">
        <v>22</v>
      </c>
      <c r="D850" s="54" t="s">
        <v>23</v>
      </c>
      <c r="E850" s="48" t="n">
        <f aca="false" ca="false" dt2D="false" dtr="false" t="normal">F850+G850+H850+I850+J850+K850+L850+M850+N850+O850+P850+Q850</f>
        <v>10201611.26574</v>
      </c>
      <c r="F850" s="48" t="n">
        <f aca="false" ca="false" dt2D="false" dtr="false" t="normal">F858+F866+F874</f>
        <v>450250.9071</v>
      </c>
      <c r="G850" s="48" t="n">
        <f aca="false" ca="false" dt2D="false" dtr="false" t="normal">G858+G866+G874</f>
        <v>551939.94573</v>
      </c>
      <c r="H850" s="48" t="n">
        <f aca="false" ca="false" dt2D="false" dtr="false" t="normal">H858+H866+H874</f>
        <v>692157.31335</v>
      </c>
      <c r="I850" s="48" t="n">
        <f aca="false" ca="false" dt2D="false" dtr="false" t="normal">I858+I866+I874</f>
        <v>746843.9500800001</v>
      </c>
      <c r="J850" s="48" t="n">
        <f aca="false" ca="false" dt2D="false" dtr="false" t="normal">J858+J866+J874</f>
        <v>804821.05307</v>
      </c>
      <c r="K850" s="48" t="n">
        <f aca="false" ca="false" dt2D="false" dtr="false" t="normal">K858+K866+K874</f>
        <v>848027.7999999999</v>
      </c>
      <c r="L850" s="48" t="n">
        <f aca="false" ca="false" dt2D="false" dtr="false" t="normal">L858+L866+L874</f>
        <v>982564.93382</v>
      </c>
      <c r="M850" s="48" t="n">
        <f aca="false" ca="false" dt2D="false" dtr="false" t="normal">M858+M866+M874</f>
        <v>929784.7170500001</v>
      </c>
      <c r="N850" s="48" t="n">
        <f aca="false" ca="false" dt2D="false" dtr="false" t="normal">N858+N866+N874</f>
        <v>1042405.57534</v>
      </c>
      <c r="O850" s="49" t="n">
        <f aca="false" ca="false" dt2D="false" dtr="false" t="normal">O858+O866+O874</f>
        <v>1050385.19454</v>
      </c>
      <c r="P850" s="49" t="n">
        <f aca="false" ca="false" dt2D="false" dtr="false" t="normal">P858+P866+P874</f>
        <v>1051040.15085</v>
      </c>
      <c r="Q850" s="49" t="n">
        <f aca="false" ca="false" dt2D="false" dtr="false" t="normal">Q858+Q866+Q874</f>
        <v>1051389.72481</v>
      </c>
    </row>
    <row customHeight="true" ht="15" outlineLevel="0" r="851">
      <c r="A851" s="76" t="s"/>
      <c r="B851" s="53" t="s"/>
      <c r="C851" s="47" t="s">
        <v>13</v>
      </c>
      <c r="D851" s="54" t="n"/>
      <c r="E851" s="48" t="n">
        <f aca="false" ca="false" dt2D="false" dtr="false" t="normal">E859+E867</f>
        <v>0</v>
      </c>
      <c r="F851" s="48" t="n">
        <f aca="false" ca="false" dt2D="false" dtr="false" t="normal">F859+F867</f>
        <v>0</v>
      </c>
      <c r="G851" s="48" t="n">
        <f aca="false" ca="false" dt2D="false" dtr="false" t="normal">G859+G867</f>
        <v>0</v>
      </c>
      <c r="H851" s="48" t="n">
        <f aca="false" ca="false" dt2D="false" dtr="false" t="normal">H859+H867</f>
        <v>0</v>
      </c>
      <c r="I851" s="48" t="n">
        <f aca="false" ca="false" dt2D="false" dtr="false" t="normal">I859+I867</f>
        <v>0</v>
      </c>
      <c r="J851" s="48" t="n">
        <f aca="false" ca="false" dt2D="false" dtr="false" t="normal">J859+J867</f>
        <v>0</v>
      </c>
      <c r="K851" s="48" t="n">
        <f aca="false" ca="false" dt2D="false" dtr="false" t="normal">K859+K867</f>
        <v>0</v>
      </c>
      <c r="L851" s="48" t="n">
        <f aca="false" ca="false" dt2D="false" dtr="false" t="normal">L859+L867</f>
        <v>0</v>
      </c>
      <c r="M851" s="48" t="n">
        <f aca="false" ca="false" dt2D="false" dtr="false" t="normal">M859+M867</f>
        <v>0</v>
      </c>
      <c r="N851" s="48" t="n">
        <f aca="false" ca="false" dt2D="false" dtr="false" t="normal">N859+N867</f>
        <v>0</v>
      </c>
      <c r="O851" s="49" t="n">
        <f aca="false" ca="false" dt2D="false" dtr="false" t="normal">O859+O867</f>
        <v>0</v>
      </c>
      <c r="P851" s="49" t="n">
        <f aca="false" ca="false" dt2D="false" dtr="false" t="normal">P859+P867</f>
        <v>0</v>
      </c>
      <c r="Q851" s="49" t="n">
        <f aca="false" ca="false" dt2D="false" dtr="false" t="normal">Q859+Q867</f>
        <v>0</v>
      </c>
    </row>
    <row customHeight="true" ht="30" outlineLevel="0" r="852">
      <c r="A852" s="76" t="s"/>
      <c r="B852" s="53" t="s"/>
      <c r="C852" s="47" t="s">
        <v>14</v>
      </c>
      <c r="D852" s="54" t="n"/>
      <c r="E852" s="48" t="n">
        <f aca="false" ca="false" dt2D="false" dtr="false" t="normal">E860+E868</f>
        <v>0</v>
      </c>
      <c r="F852" s="48" t="n">
        <f aca="false" ca="false" dt2D="false" dtr="false" t="normal">F860+F868</f>
        <v>0</v>
      </c>
      <c r="G852" s="48" t="n">
        <f aca="false" ca="false" dt2D="false" dtr="false" t="normal">G860+G868</f>
        <v>0</v>
      </c>
      <c r="H852" s="48" t="n">
        <f aca="false" ca="false" dt2D="false" dtr="false" t="normal">H860+H868</f>
        <v>0</v>
      </c>
      <c r="I852" s="48" t="n">
        <f aca="false" ca="false" dt2D="false" dtr="false" t="normal">I860+I868</f>
        <v>0</v>
      </c>
      <c r="J852" s="48" t="n">
        <f aca="false" ca="false" dt2D="false" dtr="false" t="normal">J860+J868</f>
        <v>0</v>
      </c>
      <c r="K852" s="48" t="n">
        <f aca="false" ca="false" dt2D="false" dtr="false" t="normal">K860+K868</f>
        <v>0</v>
      </c>
      <c r="L852" s="48" t="n">
        <f aca="false" ca="false" dt2D="false" dtr="false" t="normal">L860+L868</f>
        <v>0</v>
      </c>
      <c r="M852" s="48" t="n">
        <f aca="false" ca="false" dt2D="false" dtr="false" t="normal">M860+M868</f>
        <v>0</v>
      </c>
      <c r="N852" s="48" t="n">
        <f aca="false" ca="false" dt2D="false" dtr="false" t="normal">N860+N868</f>
        <v>0</v>
      </c>
      <c r="O852" s="49" t="n">
        <f aca="false" ca="false" dt2D="false" dtr="false" t="normal">O860+O868</f>
        <v>0</v>
      </c>
      <c r="P852" s="49" t="n">
        <f aca="false" ca="false" dt2D="false" dtr="false" t="normal">P860+P868</f>
        <v>0</v>
      </c>
      <c r="Q852" s="49" t="n">
        <f aca="false" ca="false" dt2D="false" dtr="false" t="normal">Q860+Q868</f>
        <v>0</v>
      </c>
    </row>
    <row customHeight="true" ht="15" outlineLevel="0" r="853">
      <c r="A853" s="76" t="s"/>
      <c r="B853" s="53" t="s"/>
      <c r="C853" s="47" t="s">
        <v>17</v>
      </c>
      <c r="D853" s="54" t="n"/>
      <c r="E853" s="48" t="n">
        <f aca="false" ca="false" dt2D="false" dtr="false" t="normal">E861+E869</f>
        <v>0</v>
      </c>
      <c r="F853" s="48" t="n">
        <f aca="false" ca="false" dt2D="false" dtr="false" t="normal">F861+F869</f>
        <v>0</v>
      </c>
      <c r="G853" s="48" t="n">
        <f aca="false" ca="false" dt2D="false" dtr="false" t="normal">G861+G869</f>
        <v>0</v>
      </c>
      <c r="H853" s="48" t="n">
        <f aca="false" ca="false" dt2D="false" dtr="false" t="normal">H861+H869</f>
        <v>0</v>
      </c>
      <c r="I853" s="48" t="n">
        <f aca="false" ca="false" dt2D="false" dtr="false" t="normal">I861+I869</f>
        <v>0</v>
      </c>
      <c r="J853" s="48" t="n">
        <f aca="false" ca="false" dt2D="false" dtr="false" t="normal">J861+J869</f>
        <v>0</v>
      </c>
      <c r="K853" s="48" t="n">
        <f aca="false" ca="false" dt2D="false" dtr="false" t="normal">K861+K869</f>
        <v>0</v>
      </c>
      <c r="L853" s="48" t="n">
        <f aca="false" ca="false" dt2D="false" dtr="false" t="normal">L861+L869</f>
        <v>0</v>
      </c>
      <c r="M853" s="48" t="n">
        <f aca="false" ca="false" dt2D="false" dtr="false" t="normal">M861+M869</f>
        <v>0</v>
      </c>
      <c r="N853" s="48" t="n">
        <f aca="false" ca="false" dt2D="false" dtr="false" t="normal">N861+N869</f>
        <v>0</v>
      </c>
      <c r="O853" s="49" t="n">
        <f aca="false" ca="false" dt2D="false" dtr="false" t="normal">O861+O869</f>
        <v>0</v>
      </c>
      <c r="P853" s="49" t="n">
        <f aca="false" ca="false" dt2D="false" dtr="false" t="normal">P861+P869</f>
        <v>0</v>
      </c>
      <c r="Q853" s="49" t="n">
        <f aca="false" ca="false" dt2D="false" dtr="false" t="normal">Q861+Q869</f>
        <v>0</v>
      </c>
    </row>
    <row customHeight="true" ht="30" outlineLevel="0" r="854">
      <c r="A854" s="76" t="s"/>
      <c r="B854" s="53" t="s"/>
      <c r="C854" s="47" t="s">
        <v>18</v>
      </c>
      <c r="D854" s="54" t="n"/>
      <c r="E854" s="48" t="n">
        <f aca="false" ca="false" dt2D="false" dtr="false" t="normal">E862+E870</f>
        <v>0</v>
      </c>
      <c r="F854" s="48" t="n">
        <f aca="false" ca="false" dt2D="false" dtr="false" t="normal">F862+F870</f>
        <v>0</v>
      </c>
      <c r="G854" s="48" t="n">
        <f aca="false" ca="false" dt2D="false" dtr="false" t="normal">G862+G870</f>
        <v>0</v>
      </c>
      <c r="H854" s="48" t="n">
        <f aca="false" ca="false" dt2D="false" dtr="false" t="normal">H862+H870</f>
        <v>0</v>
      </c>
      <c r="I854" s="48" t="n">
        <f aca="false" ca="false" dt2D="false" dtr="false" t="normal">I862+I870</f>
        <v>0</v>
      </c>
      <c r="J854" s="48" t="n">
        <f aca="false" ca="false" dt2D="false" dtr="false" t="normal">J862+J870</f>
        <v>0</v>
      </c>
      <c r="K854" s="48" t="n">
        <f aca="false" ca="false" dt2D="false" dtr="false" t="normal">K862+K870</f>
        <v>0</v>
      </c>
      <c r="L854" s="48" t="n">
        <f aca="false" ca="false" dt2D="false" dtr="false" t="normal">L862+L870</f>
        <v>0</v>
      </c>
      <c r="M854" s="48" t="n">
        <f aca="false" ca="false" dt2D="false" dtr="false" t="normal">M862+M870</f>
        <v>0</v>
      </c>
      <c r="N854" s="48" t="n">
        <f aca="false" ca="false" dt2D="false" dtr="false" t="normal">N862+N870</f>
        <v>0</v>
      </c>
      <c r="O854" s="49" t="n">
        <f aca="false" ca="false" dt2D="false" dtr="false" t="normal">O862+O870</f>
        <v>0</v>
      </c>
      <c r="P854" s="49" t="n">
        <f aca="false" ca="false" dt2D="false" dtr="false" t="normal">P862+P870</f>
        <v>0</v>
      </c>
      <c r="Q854" s="49" t="n">
        <f aca="false" ca="false" dt2D="false" dtr="false" t="normal">Q862+Q870</f>
        <v>0</v>
      </c>
    </row>
    <row customHeight="true" ht="30" outlineLevel="0" r="855">
      <c r="A855" s="29" t="s"/>
      <c r="B855" s="66" t="s"/>
      <c r="C855" s="47" t="s">
        <v>24</v>
      </c>
      <c r="D855" s="54" t="n"/>
      <c r="E855" s="48" t="n">
        <f aca="false" ca="false" dt2D="false" dtr="false" t="normal">E863+E871</f>
        <v>0</v>
      </c>
      <c r="F855" s="48" t="n">
        <f aca="false" ca="false" dt2D="false" dtr="false" t="normal">F863+F871</f>
        <v>0</v>
      </c>
      <c r="G855" s="48" t="n">
        <f aca="false" ca="false" dt2D="false" dtr="false" t="normal">G863+G871</f>
        <v>0</v>
      </c>
      <c r="H855" s="48" t="n">
        <f aca="false" ca="false" dt2D="false" dtr="false" t="normal">H863+H871</f>
        <v>0</v>
      </c>
      <c r="I855" s="48" t="n">
        <f aca="false" ca="false" dt2D="false" dtr="false" t="normal">I863+I871</f>
        <v>0</v>
      </c>
      <c r="J855" s="48" t="n">
        <f aca="false" ca="false" dt2D="false" dtr="false" t="normal">J863+J871</f>
        <v>0</v>
      </c>
      <c r="K855" s="48" t="n">
        <f aca="false" ca="false" dt2D="false" dtr="false" t="normal">K863+K871</f>
        <v>0</v>
      </c>
      <c r="L855" s="48" t="n">
        <f aca="false" ca="false" dt2D="false" dtr="false" t="normal">L863+L871</f>
        <v>0</v>
      </c>
      <c r="M855" s="48" t="n">
        <f aca="false" ca="false" dt2D="false" dtr="false" t="normal">M863+M871</f>
        <v>0</v>
      </c>
      <c r="N855" s="48" t="n">
        <f aca="false" ca="false" dt2D="false" dtr="false" t="normal">N863+N871</f>
        <v>0</v>
      </c>
      <c r="O855" s="49" t="n">
        <f aca="false" ca="false" dt2D="false" dtr="false" t="normal">O863+O871</f>
        <v>0</v>
      </c>
      <c r="P855" s="49" t="n">
        <f aca="false" ca="false" dt2D="false" dtr="false" t="normal">P863+P871</f>
        <v>0</v>
      </c>
      <c r="Q855" s="49" t="n">
        <f aca="false" ca="false" dt2D="false" dtr="false" t="normal">Q863+Q871</f>
        <v>0</v>
      </c>
    </row>
    <row customHeight="true" ht="15" outlineLevel="0" r="856">
      <c r="A856" s="24" t="s">
        <v>238</v>
      </c>
      <c r="B856" s="68" t="s">
        <v>239</v>
      </c>
      <c r="C856" s="47" t="s">
        <v>10</v>
      </c>
      <c r="D856" s="54" t="n"/>
      <c r="E856" s="48" t="n">
        <f aca="false" ca="false" dt2D="false" dtr="false" t="normal">F856+G856+H856+I856+J856+K856+L856+M856+N856+O856+P856+Q856</f>
        <v>8916522.327329999</v>
      </c>
      <c r="F856" s="48" t="n">
        <f aca="false" ca="false" dt2D="false" dtr="false" t="normal">F857+F858+F859+F860+F861+F863</f>
        <v>419422.1081</v>
      </c>
      <c r="G856" s="48" t="n">
        <f aca="false" ca="false" dt2D="false" dtr="false" t="normal">G857+G858+G859+G860+G861+G863</f>
        <v>529416.05073</v>
      </c>
      <c r="H856" s="48" t="n">
        <f aca="false" ca="false" dt2D="false" dtr="false" t="normal">H857+H858+H859+H860+H861+H863</f>
        <v>599626.86029</v>
      </c>
      <c r="I856" s="48" t="n">
        <f aca="false" ca="false" dt2D="false" dtr="false" t="normal">I857+I858+I859+I860+I861+I863</f>
        <v>657881.46871</v>
      </c>
      <c r="J856" s="48" t="n">
        <f aca="false" ca="false" dt2D="false" dtr="false" t="normal">J857+J858+J859+J860+J861+J863</f>
        <v>698898.76876</v>
      </c>
      <c r="K856" s="48" t="n">
        <f aca="false" ca="false" dt2D="false" dtr="false" t="normal">K857+K858+K859+K860+K861+K863</f>
        <v>739068.7</v>
      </c>
      <c r="L856" s="48" t="n">
        <f aca="false" ca="false" dt2D="false" dtr="false" t="normal">L857+L858+L859+L860+L861+L863</f>
        <v>833445.74759</v>
      </c>
      <c r="M856" s="48" t="n">
        <f aca="false" ca="false" dt2D="false" dtr="false" t="normal">M857+M858+M859+M860+M861+M863</f>
        <v>797532.81203</v>
      </c>
      <c r="N856" s="48" t="n">
        <f aca="false" ca="false" dt2D="false" dtr="false" t="normal">N857+N858+N859+N860+N861+N863</f>
        <v>873697.95438</v>
      </c>
      <c r="O856" s="49" t="n">
        <f aca="false" ca="false" dt2D="false" dtr="false" t="normal">O857+O858+O859+O860+O861+O863</f>
        <v>922333.23674</v>
      </c>
      <c r="P856" s="49" t="n">
        <f aca="false" ca="false" dt2D="false" dtr="false" t="normal">P857+P858+P859+P860+P861+P863</f>
        <v>922599.31</v>
      </c>
      <c r="Q856" s="49" t="n">
        <f aca="false" ca="false" dt2D="false" dtr="false" t="normal">Q857+Q858+Q859+Q860+Q861+Q863</f>
        <v>922599.31</v>
      </c>
    </row>
    <row customHeight="true" ht="15" outlineLevel="0" r="857">
      <c r="A857" s="76" t="s"/>
      <c r="B857" s="71" t="s"/>
      <c r="C857" s="47" t="s">
        <v>11</v>
      </c>
      <c r="D857" s="54" t="s">
        <v>23</v>
      </c>
      <c r="E857" s="48" t="n">
        <f aca="false" ca="false" dt2D="false" dtr="false" t="normal">F857+G857+H857+I857+J857+K857+L857+M857+N857+O857+P857+Q857</f>
        <v>44224.6</v>
      </c>
      <c r="F857" s="48" t="n">
        <v>0</v>
      </c>
      <c r="G857" s="48" t="n">
        <v>44224.6</v>
      </c>
      <c r="H857" s="48" t="n">
        <v>0</v>
      </c>
      <c r="I857" s="48" t="n">
        <v>0</v>
      </c>
      <c r="J857" s="48" t="n">
        <v>0</v>
      </c>
      <c r="K857" s="48" t="n">
        <v>0</v>
      </c>
      <c r="L857" s="48" t="n">
        <v>0</v>
      </c>
      <c r="M857" s="48" t="n">
        <v>0</v>
      </c>
      <c r="N857" s="48" t="n">
        <v>0</v>
      </c>
      <c r="O857" s="49" t="n">
        <v>0</v>
      </c>
      <c r="P857" s="49" t="n">
        <v>0</v>
      </c>
      <c r="Q857" s="49" t="n">
        <v>0</v>
      </c>
      <c r="R857" s="39" t="n"/>
    </row>
    <row customHeight="true" ht="15" outlineLevel="0" r="858">
      <c r="A858" s="76" t="s"/>
      <c r="B858" s="71" t="s"/>
      <c r="C858" s="47" t="s">
        <v>22</v>
      </c>
      <c r="D858" s="54" t="s">
        <v>23</v>
      </c>
      <c r="E858" s="48" t="n">
        <f aca="false" ca="false" dt2D="false" dtr="false" t="normal">F858+G858+H858+I858+J858+K858+L858+M858+N858+O858+P858+Q858</f>
        <v>8872297.72733</v>
      </c>
      <c r="F858" s="48" t="n">
        <v>419422.1081</v>
      </c>
      <c r="G858" s="48" t="n">
        <v>485191.45073</v>
      </c>
      <c r="H858" s="48" t="n">
        <v>599626.86029</v>
      </c>
      <c r="I858" s="48" t="n">
        <v>657881.46871</v>
      </c>
      <c r="J858" s="48" t="n">
        <v>698898.76876</v>
      </c>
      <c r="K858" s="48" t="n">
        <v>739068.7</v>
      </c>
      <c r="L858" s="48" t="n">
        <v>833445.74759</v>
      </c>
      <c r="M858" s="48" t="n">
        <v>797532.81203</v>
      </c>
      <c r="N858" s="48" t="n">
        <v>873697.95438</v>
      </c>
      <c r="O858" s="49" t="n">
        <v>922333.23674</v>
      </c>
      <c r="P858" s="49" t="n">
        <v>922599.31</v>
      </c>
      <c r="Q858" s="49" t="n">
        <v>922599.31</v>
      </c>
      <c r="S858" s="113" t="n"/>
    </row>
    <row customHeight="true" ht="15" outlineLevel="0" r="859">
      <c r="A859" s="76" t="s"/>
      <c r="B859" s="71" t="s"/>
      <c r="C859" s="47" t="s">
        <v>13</v>
      </c>
      <c r="D859" s="54" t="n"/>
      <c r="E859" s="48" t="n">
        <f aca="false" ca="false" dt2D="false" dtr="false" t="normal">F859+G859+H859+I859+J859+K859+L859+M859+N859+O859+P859+Q859</f>
        <v>0</v>
      </c>
      <c r="F859" s="48" t="n">
        <v>0</v>
      </c>
      <c r="G859" s="48" t="n">
        <v>0</v>
      </c>
      <c r="H859" s="48" t="n">
        <v>0</v>
      </c>
      <c r="I859" s="48" t="n">
        <v>0</v>
      </c>
      <c r="J859" s="48" t="n">
        <v>0</v>
      </c>
      <c r="K859" s="48" t="n">
        <v>0</v>
      </c>
      <c r="L859" s="48" t="n">
        <v>0</v>
      </c>
      <c r="M859" s="48" t="n">
        <v>0</v>
      </c>
      <c r="N859" s="48" t="n">
        <v>0</v>
      </c>
      <c r="O859" s="49" t="n">
        <v>0</v>
      </c>
      <c r="P859" s="49" t="n">
        <v>0</v>
      </c>
      <c r="Q859" s="49" t="n">
        <v>0</v>
      </c>
      <c r="R859" s="39" t="n"/>
    </row>
    <row customHeight="true" ht="30" outlineLevel="0" r="860">
      <c r="A860" s="76" t="s"/>
      <c r="B860" s="71" t="s"/>
      <c r="C860" s="47" t="s">
        <v>14</v>
      </c>
      <c r="D860" s="54" t="n"/>
      <c r="E860" s="48" t="n">
        <f aca="false" ca="false" dt2D="false" dtr="false" t="normal">F860+G860+H860+I860+J860+K860+L860+M860+N860+O860+P860+Q860</f>
        <v>0</v>
      </c>
      <c r="F860" s="48" t="n">
        <v>0</v>
      </c>
      <c r="G860" s="48" t="n">
        <v>0</v>
      </c>
      <c r="H860" s="48" t="n">
        <v>0</v>
      </c>
      <c r="I860" s="48" t="n">
        <v>0</v>
      </c>
      <c r="J860" s="48" t="n">
        <v>0</v>
      </c>
      <c r="K860" s="48" t="n">
        <v>0</v>
      </c>
      <c r="L860" s="48" t="n">
        <v>0</v>
      </c>
      <c r="M860" s="48" t="n">
        <v>0</v>
      </c>
      <c r="N860" s="48" t="n">
        <v>0</v>
      </c>
      <c r="O860" s="49" t="n">
        <v>0</v>
      </c>
      <c r="P860" s="49" t="n">
        <v>0</v>
      </c>
      <c r="Q860" s="49" t="n">
        <v>0</v>
      </c>
    </row>
    <row customHeight="true" ht="15" outlineLevel="0" r="861">
      <c r="A861" s="76" t="s"/>
      <c r="B861" s="71" t="s"/>
      <c r="C861" s="47" t="s">
        <v>17</v>
      </c>
      <c r="D861" s="54" t="n"/>
      <c r="E861" s="48" t="n">
        <f aca="false" ca="false" dt2D="false" dtr="false" t="normal">F861+G861+H861+I861+J861+K861+L861+M861+N861+O861+P861+Q861</f>
        <v>0</v>
      </c>
      <c r="F861" s="48" t="n">
        <v>0</v>
      </c>
      <c r="G861" s="48" t="n">
        <v>0</v>
      </c>
      <c r="H861" s="48" t="n">
        <v>0</v>
      </c>
      <c r="I861" s="48" t="n">
        <v>0</v>
      </c>
      <c r="J861" s="48" t="n">
        <v>0</v>
      </c>
      <c r="K861" s="48" t="n">
        <v>0</v>
      </c>
      <c r="L861" s="48" t="n">
        <v>0</v>
      </c>
      <c r="M861" s="48" t="n">
        <v>0</v>
      </c>
      <c r="N861" s="48" t="n">
        <v>0</v>
      </c>
      <c r="O861" s="49" t="n">
        <v>0</v>
      </c>
      <c r="P861" s="49" t="n">
        <v>0</v>
      </c>
      <c r="Q861" s="49" t="n">
        <v>0</v>
      </c>
    </row>
    <row customHeight="true" ht="30" outlineLevel="0" r="862">
      <c r="A862" s="76" t="s"/>
      <c r="B862" s="71" t="s"/>
      <c r="C862" s="47" t="s">
        <v>18</v>
      </c>
      <c r="D862" s="54" t="n"/>
      <c r="E862" s="48" t="n">
        <f aca="false" ca="false" dt2D="false" dtr="false" t="normal">F862+G862+H862+I862+J862+K862+L862+M862+N862+O862+P862+Q862</f>
        <v>0</v>
      </c>
      <c r="F862" s="48" t="n">
        <v>0</v>
      </c>
      <c r="G862" s="48" t="n">
        <v>0</v>
      </c>
      <c r="H862" s="48" t="n">
        <v>0</v>
      </c>
      <c r="I862" s="48" t="n">
        <v>0</v>
      </c>
      <c r="J862" s="48" t="n">
        <v>0</v>
      </c>
      <c r="K862" s="48" t="n">
        <v>0</v>
      </c>
      <c r="L862" s="48" t="n">
        <v>0</v>
      </c>
      <c r="M862" s="48" t="n">
        <v>0</v>
      </c>
      <c r="N862" s="48" t="n">
        <v>0</v>
      </c>
      <c r="O862" s="49" t="n">
        <v>0</v>
      </c>
      <c r="P862" s="49" t="n">
        <v>0</v>
      </c>
      <c r="Q862" s="49" t="n">
        <v>0</v>
      </c>
    </row>
    <row customHeight="true" ht="30" outlineLevel="0" r="863">
      <c r="A863" s="29" t="s"/>
      <c r="B863" s="75" t="s"/>
      <c r="C863" s="47" t="s">
        <v>24</v>
      </c>
      <c r="D863" s="54" t="n"/>
      <c r="E863" s="48" t="n">
        <f aca="false" ca="false" dt2D="false" dtr="false" t="normal">F863+G863+H863+I863+J863+K863+L863+M863+N863+O863+P863+Q863</f>
        <v>0</v>
      </c>
      <c r="F863" s="48" t="n">
        <v>0</v>
      </c>
      <c r="G863" s="48" t="n">
        <v>0</v>
      </c>
      <c r="H863" s="48" t="n">
        <v>0</v>
      </c>
      <c r="I863" s="48" t="n">
        <v>0</v>
      </c>
      <c r="J863" s="48" t="n">
        <v>0</v>
      </c>
      <c r="K863" s="48" t="n">
        <v>0</v>
      </c>
      <c r="L863" s="48" t="n">
        <v>0</v>
      </c>
      <c r="M863" s="48" t="n">
        <v>0</v>
      </c>
      <c r="N863" s="48" t="n">
        <v>0</v>
      </c>
      <c r="O863" s="49" t="n">
        <v>0</v>
      </c>
      <c r="P863" s="49" t="n">
        <v>0</v>
      </c>
      <c r="Q863" s="49" t="n">
        <v>0</v>
      </c>
    </row>
    <row customHeight="true" ht="15" outlineLevel="0" r="864">
      <c r="A864" s="24" t="s">
        <v>240</v>
      </c>
      <c r="B864" s="68" t="s">
        <v>241</v>
      </c>
      <c r="C864" s="47" t="s">
        <v>10</v>
      </c>
      <c r="D864" s="54" t="n"/>
      <c r="E864" s="48" t="n">
        <f aca="false" ca="false" dt2D="false" dtr="false" t="normal">F864+G864+H864+I864+J864+K864+L864+M864+N864+O864+P864+Q864</f>
        <v>1411227.57823</v>
      </c>
      <c r="F864" s="48" t="n">
        <f aca="false" ca="false" dt2D="false" dtr="false" t="normal">F865+F866+F867+F868+F869+F871</f>
        <v>51631.654500000004</v>
      </c>
      <c r="G864" s="48" t="n">
        <f aca="false" ca="false" dt2D="false" dtr="false" t="normal">G865+G866+G867+G868+G869+G871</f>
        <v>87201.495</v>
      </c>
      <c r="H864" s="48" t="n">
        <f aca="false" ca="false" dt2D="false" dtr="false" t="normal">H865+H866+H867+H868+H869+H871</f>
        <v>108713.55306</v>
      </c>
      <c r="I864" s="48" t="n">
        <f aca="false" ca="false" dt2D="false" dtr="false" t="normal">I865+I866+I867+I868+I869+I871</f>
        <v>93779.18136999999</v>
      </c>
      <c r="J864" s="48" t="n">
        <f aca="false" ca="false" dt2D="false" dtr="false" t="normal">J865+J866+J867+J868+J869+J871</f>
        <v>111340.98431</v>
      </c>
      <c r="K864" s="48" t="n">
        <f aca="false" ca="false" dt2D="false" dtr="false" t="normal">K865+K866+K867+K868+K869+K871</f>
        <v>114923</v>
      </c>
      <c r="L864" s="48" t="n">
        <f aca="false" ca="false" dt2D="false" dtr="false" t="normal">L865+L866+L867+L868+L869+L871</f>
        <v>167434.28623</v>
      </c>
      <c r="M864" s="48" t="n">
        <f aca="false" ca="false" dt2D="false" dtr="false" t="normal">M865+M866+M867+M868+M869+M871</f>
        <v>138349.50502</v>
      </c>
      <c r="N864" s="48" t="n">
        <f aca="false" ca="false" dt2D="false" dtr="false" t="normal">N865+N866+N867+N868+N869+N871</f>
        <v>137751.60528</v>
      </c>
      <c r="O864" s="49" t="n">
        <f aca="false" ca="false" dt2D="false" dtr="false" t="normal">O865+O866+O867+O868+O869+O871</f>
        <v>133003.3578</v>
      </c>
      <c r="P864" s="49" t="n">
        <f aca="false" ca="false" dt2D="false" dtr="false" t="normal">P865+P866+P867+P868+P869+P871</f>
        <v>133392.24085</v>
      </c>
      <c r="Q864" s="49" t="n">
        <f aca="false" ca="false" dt2D="false" dtr="false" t="normal">Q865+Q866+Q867+Q868+Q869+Q871</f>
        <v>133706.71481</v>
      </c>
    </row>
    <row customHeight="true" ht="15" outlineLevel="0" r="865">
      <c r="A865" s="76" t="s"/>
      <c r="B865" s="71" t="s"/>
      <c r="C865" s="47" t="s">
        <v>11</v>
      </c>
      <c r="D865" s="32" t="n">
        <v>814</v>
      </c>
      <c r="E865" s="48" t="n">
        <f aca="false" ca="false" dt2D="false" dtr="false" t="normal">F865+G865+H865+I865+J865+K865+L865+M865+N865+O865+P865+Q865</f>
        <v>118290.4555</v>
      </c>
      <c r="F865" s="48" t="n">
        <v>20802.8555</v>
      </c>
      <c r="G865" s="48" t="n">
        <v>20453</v>
      </c>
      <c r="H865" s="48" t="n">
        <v>16183.1</v>
      </c>
      <c r="I865" s="48" t="n">
        <v>4816.7</v>
      </c>
      <c r="J865" s="48" t="n">
        <v>5418.7</v>
      </c>
      <c r="K865" s="48" t="n">
        <v>5963.9</v>
      </c>
      <c r="L865" s="48" t="n">
        <v>18315.1</v>
      </c>
      <c r="M865" s="48" t="n">
        <v>6697.6</v>
      </c>
      <c r="N865" s="48" t="n">
        <v>4820.4</v>
      </c>
      <c r="O865" s="49" t="n">
        <v>4951.4</v>
      </c>
      <c r="P865" s="49" t="n">
        <v>4951.4</v>
      </c>
      <c r="Q865" s="49" t="n">
        <v>4916.3</v>
      </c>
    </row>
    <row customHeight="true" ht="15" outlineLevel="0" r="866">
      <c r="A866" s="76" t="s"/>
      <c r="B866" s="71" t="s"/>
      <c r="C866" s="47" t="s">
        <v>22</v>
      </c>
      <c r="D866" s="54" t="s">
        <v>23</v>
      </c>
      <c r="E866" s="48" t="n">
        <f aca="false" ca="false" dt2D="false" dtr="false" t="normal">F866+G866+H866+I866+J866+K866+L866+M866+N866+O866+P866+Q866</f>
        <v>1292937.12273</v>
      </c>
      <c r="F866" s="48" t="n">
        <v>30828.799</v>
      </c>
      <c r="G866" s="48" t="n">
        <v>66748.495</v>
      </c>
      <c r="H866" s="48" t="n">
        <v>92530.45306</v>
      </c>
      <c r="I866" s="48" t="n">
        <v>88962.48137</v>
      </c>
      <c r="J866" s="48" t="n">
        <v>105922.28431</v>
      </c>
      <c r="K866" s="48" t="n">
        <v>108959.1</v>
      </c>
      <c r="L866" s="48" t="n">
        <v>149119.18623</v>
      </c>
      <c r="M866" s="48" t="n">
        <v>131651.90502</v>
      </c>
      <c r="N866" s="48" t="n">
        <v>132931.20528</v>
      </c>
      <c r="O866" s="49" t="n">
        <v>128051.9578</v>
      </c>
      <c r="P866" s="49" t="n">
        <v>128440.84085</v>
      </c>
      <c r="Q866" s="49" t="n">
        <v>128790.41481</v>
      </c>
    </row>
    <row customHeight="true" ht="21" outlineLevel="0" r="867">
      <c r="A867" s="76" t="s"/>
      <c r="B867" s="71" t="s"/>
      <c r="C867" s="47" t="s">
        <v>13</v>
      </c>
      <c r="D867" s="54" t="n"/>
      <c r="E867" s="48" t="n">
        <f aca="false" ca="false" dt2D="false" dtr="false" t="normal">F867+G867+H867+I867+J867+K867+L867+M867+N867+O867+P867+Q867</f>
        <v>0</v>
      </c>
      <c r="F867" s="48" t="n">
        <v>0</v>
      </c>
      <c r="G867" s="48" t="n">
        <v>0</v>
      </c>
      <c r="H867" s="48" t="n">
        <v>0</v>
      </c>
      <c r="I867" s="48" t="n">
        <v>0</v>
      </c>
      <c r="J867" s="48" t="n">
        <v>0</v>
      </c>
      <c r="K867" s="48" t="n">
        <v>0</v>
      </c>
      <c r="L867" s="48" t="n">
        <v>0</v>
      </c>
      <c r="M867" s="48" t="n">
        <v>0</v>
      </c>
      <c r="N867" s="48" t="n">
        <v>0</v>
      </c>
      <c r="O867" s="49" t="n">
        <v>0</v>
      </c>
      <c r="P867" s="49" t="n">
        <v>0</v>
      </c>
      <c r="Q867" s="49" t="n">
        <v>0</v>
      </c>
    </row>
    <row customHeight="true" ht="37" outlineLevel="0" r="868">
      <c r="A868" s="76" t="s"/>
      <c r="B868" s="71" t="s"/>
      <c r="C868" s="47" t="s">
        <v>14</v>
      </c>
      <c r="D868" s="54" t="n"/>
      <c r="E868" s="48" t="n">
        <f aca="false" ca="false" dt2D="false" dtr="false" t="normal">F868+G868+H868+I868+J868+K868+L868+M868+N868+O868+P868+Q868</f>
        <v>0</v>
      </c>
      <c r="F868" s="48" t="n">
        <v>0</v>
      </c>
      <c r="G868" s="48" t="n">
        <v>0</v>
      </c>
      <c r="H868" s="48" t="n">
        <v>0</v>
      </c>
      <c r="I868" s="48" t="n">
        <v>0</v>
      </c>
      <c r="J868" s="48" t="n">
        <v>0</v>
      </c>
      <c r="K868" s="48" t="n">
        <v>0</v>
      </c>
      <c r="L868" s="48" t="n">
        <v>0</v>
      </c>
      <c r="M868" s="48" t="n">
        <v>0</v>
      </c>
      <c r="N868" s="48" t="n">
        <v>0</v>
      </c>
      <c r="O868" s="49" t="n">
        <v>0</v>
      </c>
      <c r="P868" s="49" t="n">
        <v>0</v>
      </c>
      <c r="Q868" s="49" t="n">
        <v>0</v>
      </c>
    </row>
    <row customHeight="true" ht="23.1499996185303" outlineLevel="0" r="869">
      <c r="A869" s="76" t="s"/>
      <c r="B869" s="71" t="s"/>
      <c r="C869" s="47" t="s">
        <v>17</v>
      </c>
      <c r="D869" s="54" t="n"/>
      <c r="E869" s="48" t="n">
        <f aca="false" ca="false" dt2D="false" dtr="false" t="normal">F869+G869+H869+I869+J869+K869+L869+M869+N869+O869+P869+Q869</f>
        <v>0</v>
      </c>
      <c r="F869" s="48" t="n">
        <v>0</v>
      </c>
      <c r="G869" s="48" t="n">
        <v>0</v>
      </c>
      <c r="H869" s="48" t="n">
        <v>0</v>
      </c>
      <c r="I869" s="48" t="n">
        <v>0</v>
      </c>
      <c r="J869" s="48" t="n">
        <v>0</v>
      </c>
      <c r="K869" s="48" t="n">
        <v>0</v>
      </c>
      <c r="L869" s="48" t="n">
        <v>0</v>
      </c>
      <c r="M869" s="48" t="n">
        <v>0</v>
      </c>
      <c r="N869" s="48" t="n">
        <v>0</v>
      </c>
      <c r="O869" s="49" t="n">
        <v>0</v>
      </c>
      <c r="P869" s="49" t="n">
        <v>0</v>
      </c>
      <c r="Q869" s="49" t="n">
        <v>0</v>
      </c>
    </row>
    <row customHeight="true" ht="36" outlineLevel="0" r="870">
      <c r="A870" s="76" t="s"/>
      <c r="B870" s="71" t="s"/>
      <c r="C870" s="47" t="s">
        <v>18</v>
      </c>
      <c r="D870" s="54" t="n"/>
      <c r="E870" s="48" t="n">
        <f aca="false" ca="false" dt2D="false" dtr="false" t="normal">F870+G870+H870+I870+J870+K870+L870+M870+N870+O870+P870+Q870</f>
        <v>0</v>
      </c>
      <c r="F870" s="48" t="n">
        <v>0</v>
      </c>
      <c r="G870" s="48" t="n">
        <v>0</v>
      </c>
      <c r="H870" s="48" t="n">
        <v>0</v>
      </c>
      <c r="I870" s="48" t="n">
        <v>0</v>
      </c>
      <c r="J870" s="48" t="n">
        <v>0</v>
      </c>
      <c r="K870" s="48" t="n">
        <v>0</v>
      </c>
      <c r="L870" s="48" t="n">
        <v>0</v>
      </c>
      <c r="M870" s="48" t="n">
        <v>0</v>
      </c>
      <c r="N870" s="48" t="n">
        <v>0</v>
      </c>
      <c r="O870" s="49" t="n">
        <v>0</v>
      </c>
      <c r="P870" s="49" t="n">
        <v>0</v>
      </c>
      <c r="Q870" s="49" t="n">
        <v>0</v>
      </c>
    </row>
    <row customHeight="true" ht="48" outlineLevel="0" r="871">
      <c r="A871" s="29" t="s"/>
      <c r="B871" s="75" t="s"/>
      <c r="C871" s="47" t="s">
        <v>24</v>
      </c>
      <c r="D871" s="54" t="n"/>
      <c r="E871" s="48" t="n">
        <f aca="false" ca="false" dt2D="false" dtr="false" t="normal">F871+G871+H871+I871+J871+K871+L871+M871+N871+O871+P871+Q871</f>
        <v>0</v>
      </c>
      <c r="F871" s="48" t="n">
        <v>0</v>
      </c>
      <c r="G871" s="48" t="n">
        <v>0</v>
      </c>
      <c r="H871" s="48" t="n">
        <v>0</v>
      </c>
      <c r="I871" s="48" t="n">
        <v>0</v>
      </c>
      <c r="J871" s="48" t="n">
        <v>0</v>
      </c>
      <c r="K871" s="48" t="n">
        <v>0</v>
      </c>
      <c r="L871" s="48" t="n">
        <v>0</v>
      </c>
      <c r="M871" s="48" t="n">
        <v>0</v>
      </c>
      <c r="N871" s="48" t="n">
        <v>0</v>
      </c>
      <c r="O871" s="49" t="n">
        <v>0</v>
      </c>
      <c r="P871" s="49" t="n">
        <v>0</v>
      </c>
      <c r="Q871" s="49" t="n">
        <v>0</v>
      </c>
    </row>
    <row customHeight="true" ht="16" outlineLevel="0" r="872">
      <c r="A872" s="24" t="s">
        <v>242</v>
      </c>
      <c r="B872" s="68" t="s">
        <v>243</v>
      </c>
      <c r="C872" s="47" t="s">
        <v>10</v>
      </c>
      <c r="D872" s="54" t="n"/>
      <c r="E872" s="48" t="n">
        <f aca="false" ca="false" dt2D="false" dtr="false" t="normal">F872+G872+H872+I872+J872+K872+L872+M872+N872+O872+P872+Q872</f>
        <v>137522.11568</v>
      </c>
      <c r="F872" s="48" t="n">
        <f aca="false" ca="false" dt2D="false" dtr="false" t="normal">F873+F874+F875+F876+F877+F879</f>
        <v>0</v>
      </c>
      <c r="G872" s="48" t="n">
        <f aca="false" ca="false" dt2D="false" dtr="false" t="normal">G873+G874+G875+G876+G877+G879</f>
        <v>0</v>
      </c>
      <c r="H872" s="48" t="n">
        <f aca="false" ca="false" dt2D="false" dtr="false" t="normal">H873+H874+H875+H876+H877+H879</f>
        <v>0</v>
      </c>
      <c r="I872" s="48" t="n">
        <f aca="false" ca="false" dt2D="false" dtr="false" t="normal">I873+I874+I875+I876+I877+I879</f>
        <v>0</v>
      </c>
      <c r="J872" s="48" t="n">
        <f aca="false" ca="false" dt2D="false" dtr="false" t="normal">J873+J874+J875+J876+J877+J879</f>
        <v>0</v>
      </c>
      <c r="K872" s="48" t="n">
        <f aca="false" ca="false" dt2D="false" dtr="false" t="normal">K873+K874+K875+K876+K877+K879</f>
        <v>0</v>
      </c>
      <c r="L872" s="48" t="n">
        <f aca="false" ca="false" dt2D="false" dtr="false" t="normal">L873+L874+L875+L876+L877+L879</f>
        <v>0</v>
      </c>
      <c r="M872" s="48" t="n">
        <f aca="false" ca="false" dt2D="false" dtr="false" t="normal">M873+M874+M875+M876+M877+M879</f>
        <v>94211</v>
      </c>
      <c r="N872" s="48" t="n">
        <f aca="false" ca="false" dt2D="false" dtr="false" t="normal">N873+N874+N875+N876+N877+N879</f>
        <v>43311.115679999995</v>
      </c>
      <c r="O872" s="49" t="n">
        <f aca="false" ca="false" dt2D="false" dtr="false" t="normal">O873+O874+O875+O876+O877+O879</f>
        <v>0</v>
      </c>
      <c r="P872" s="49" t="n">
        <f aca="false" ca="false" dt2D="false" dtr="false" t="normal">P873+P874+P875+P876+P877+P879</f>
        <v>0</v>
      </c>
      <c r="Q872" s="49" t="n">
        <f aca="false" ca="false" dt2D="false" dtr="false" t="normal">Q873+Q874+Q875+Q876+Q877+Q879</f>
        <v>0</v>
      </c>
    </row>
    <row customHeight="true" ht="15.6499996185303" outlineLevel="0" r="873">
      <c r="A873" s="76" t="s"/>
      <c r="B873" s="71" t="s"/>
      <c r="C873" s="47" t="s">
        <v>11</v>
      </c>
      <c r="D873" s="32" t="n">
        <v>814</v>
      </c>
      <c r="E873" s="48" t="n">
        <f aca="false" ca="false" dt2D="false" dtr="false" t="normal">F873+G873+H873+I873+J873+K873+L873+M873+N873+O873+P873+Q873</f>
        <v>101145.7</v>
      </c>
      <c r="F873" s="48" t="n">
        <v>0</v>
      </c>
      <c r="G873" s="48" t="n">
        <v>0</v>
      </c>
      <c r="H873" s="48" t="n">
        <v>0</v>
      </c>
      <c r="I873" s="48" t="n">
        <v>0</v>
      </c>
      <c r="J873" s="48" t="n">
        <v>0</v>
      </c>
      <c r="K873" s="48" t="n">
        <v>0</v>
      </c>
      <c r="L873" s="48" t="n">
        <v>0</v>
      </c>
      <c r="M873" s="48" t="n">
        <v>93611</v>
      </c>
      <c r="N873" s="48" t="n">
        <v>7534.7</v>
      </c>
      <c r="O873" s="49" t="n">
        <v>0</v>
      </c>
      <c r="P873" s="49" t="n">
        <v>0</v>
      </c>
      <c r="Q873" s="49" t="n">
        <v>0</v>
      </c>
    </row>
    <row customHeight="true" ht="15" outlineLevel="0" r="874">
      <c r="A874" s="76" t="s"/>
      <c r="B874" s="71" t="s"/>
      <c r="C874" s="47" t="s">
        <v>22</v>
      </c>
      <c r="D874" s="54" t="s">
        <v>23</v>
      </c>
      <c r="E874" s="48" t="n">
        <f aca="false" ca="false" dt2D="false" dtr="false" t="normal">F874+G874+H874+I874+J874+K874+L874+M874+N874+O874+P874+Q874</f>
        <v>36376.41568</v>
      </c>
      <c r="F874" s="48" t="n">
        <v>0</v>
      </c>
      <c r="G874" s="48" t="n">
        <v>0</v>
      </c>
      <c r="H874" s="48" t="n">
        <v>0</v>
      </c>
      <c r="I874" s="48" t="n">
        <v>0</v>
      </c>
      <c r="J874" s="48" t="n">
        <v>0</v>
      </c>
      <c r="K874" s="48" t="n">
        <v>0</v>
      </c>
      <c r="L874" s="48" t="n">
        <v>0</v>
      </c>
      <c r="M874" s="48" t="n">
        <f aca="false" ca="false" dt2D="false" dtr="false" t="normal">94211-93611</f>
        <v>600</v>
      </c>
      <c r="N874" s="48" t="n">
        <v>35776.41568</v>
      </c>
      <c r="O874" s="49" t="n">
        <v>0</v>
      </c>
      <c r="P874" s="49" t="n">
        <v>0</v>
      </c>
      <c r="Q874" s="49" t="n">
        <v>0</v>
      </c>
    </row>
    <row customHeight="true" ht="14.5" outlineLevel="0" r="875">
      <c r="A875" s="76" t="s"/>
      <c r="B875" s="71" t="s"/>
      <c r="C875" s="47" t="s">
        <v>13</v>
      </c>
      <c r="D875" s="54" t="n"/>
      <c r="E875" s="48" t="n">
        <f aca="false" ca="false" dt2D="false" dtr="false" t="normal">F875+G875+H875+I875+J875+K875+L875+M875+N875+O875+P875+Q875</f>
        <v>0</v>
      </c>
      <c r="F875" s="48" t="n">
        <v>0</v>
      </c>
      <c r="G875" s="48" t="n">
        <v>0</v>
      </c>
      <c r="H875" s="48" t="n">
        <v>0</v>
      </c>
      <c r="I875" s="48" t="n">
        <v>0</v>
      </c>
      <c r="J875" s="48" t="n">
        <v>0</v>
      </c>
      <c r="K875" s="48" t="n">
        <v>0</v>
      </c>
      <c r="L875" s="48" t="n">
        <v>0</v>
      </c>
      <c r="M875" s="48" t="n">
        <v>0</v>
      </c>
      <c r="N875" s="48" t="n">
        <v>0</v>
      </c>
      <c r="O875" s="49" t="n">
        <v>0</v>
      </c>
      <c r="P875" s="49" t="n">
        <v>0</v>
      </c>
      <c r="Q875" s="49" t="n">
        <v>0</v>
      </c>
    </row>
    <row customHeight="true" ht="16.5" outlineLevel="0" r="876">
      <c r="A876" s="76" t="s"/>
      <c r="B876" s="71" t="s"/>
      <c r="C876" s="47" t="s">
        <v>14</v>
      </c>
      <c r="D876" s="54" t="n"/>
      <c r="E876" s="48" t="n">
        <f aca="false" ca="false" dt2D="false" dtr="false" t="normal">F876+G876+H876+I876+J876+K876+L876+M876+N876+O876+P876+Q876</f>
        <v>0</v>
      </c>
      <c r="F876" s="48" t="n">
        <v>0</v>
      </c>
      <c r="G876" s="48" t="n">
        <v>0</v>
      </c>
      <c r="H876" s="48" t="n">
        <v>0</v>
      </c>
      <c r="I876" s="48" t="n">
        <v>0</v>
      </c>
      <c r="J876" s="48" t="n">
        <v>0</v>
      </c>
      <c r="K876" s="48" t="n">
        <v>0</v>
      </c>
      <c r="L876" s="48" t="n">
        <v>0</v>
      </c>
      <c r="M876" s="48" t="n">
        <v>0</v>
      </c>
      <c r="N876" s="48" t="n">
        <v>0</v>
      </c>
      <c r="O876" s="49" t="n">
        <v>0</v>
      </c>
      <c r="P876" s="49" t="n">
        <v>0</v>
      </c>
      <c r="Q876" s="49" t="n">
        <v>0</v>
      </c>
    </row>
    <row customHeight="true" ht="17.5" outlineLevel="0" r="877">
      <c r="A877" s="76" t="s"/>
      <c r="B877" s="71" t="s"/>
      <c r="C877" s="47" t="s">
        <v>17</v>
      </c>
      <c r="D877" s="54" t="n"/>
      <c r="E877" s="48" t="n">
        <f aca="false" ca="false" dt2D="false" dtr="false" t="normal">F877+G877+H877+I877+J877+K877+L877+M877+N877+O877+P877+Q877</f>
        <v>0</v>
      </c>
      <c r="F877" s="48" t="n">
        <v>0</v>
      </c>
      <c r="G877" s="48" t="n">
        <v>0</v>
      </c>
      <c r="H877" s="48" t="n">
        <v>0</v>
      </c>
      <c r="I877" s="48" t="n">
        <v>0</v>
      </c>
      <c r="J877" s="48" t="n">
        <v>0</v>
      </c>
      <c r="K877" s="48" t="n">
        <v>0</v>
      </c>
      <c r="L877" s="48" t="n">
        <v>0</v>
      </c>
      <c r="M877" s="48" t="n">
        <v>0</v>
      </c>
      <c r="N877" s="48" t="n">
        <v>0</v>
      </c>
      <c r="O877" s="49" t="n">
        <v>0</v>
      </c>
      <c r="P877" s="49" t="n">
        <v>0</v>
      </c>
      <c r="Q877" s="49" t="n">
        <v>0</v>
      </c>
    </row>
    <row customHeight="true" ht="17.5" outlineLevel="0" r="878">
      <c r="A878" s="76" t="s"/>
      <c r="B878" s="71" t="s"/>
      <c r="C878" s="47" t="s">
        <v>18</v>
      </c>
      <c r="D878" s="54" t="n"/>
      <c r="E878" s="48" t="n">
        <f aca="false" ca="false" dt2D="false" dtr="false" t="normal">F878+G878+H878+I878+J878+K878+L878+M878+N878+O878+P878+Q878</f>
        <v>0</v>
      </c>
      <c r="F878" s="48" t="n">
        <v>0</v>
      </c>
      <c r="G878" s="48" t="n">
        <v>0</v>
      </c>
      <c r="H878" s="48" t="n">
        <v>0</v>
      </c>
      <c r="I878" s="48" t="n">
        <v>0</v>
      </c>
      <c r="J878" s="48" t="n">
        <v>0</v>
      </c>
      <c r="K878" s="48" t="n">
        <v>0</v>
      </c>
      <c r="L878" s="48" t="n">
        <v>0</v>
      </c>
      <c r="M878" s="48" t="n">
        <v>0</v>
      </c>
      <c r="N878" s="48" t="n">
        <v>0</v>
      </c>
      <c r="O878" s="49" t="n">
        <v>0</v>
      </c>
      <c r="P878" s="49" t="n">
        <v>0</v>
      </c>
      <c r="Q878" s="49" t="n">
        <v>0</v>
      </c>
    </row>
    <row customHeight="true" ht="27.6499996185303" outlineLevel="0" r="879">
      <c r="A879" s="29" t="s"/>
      <c r="B879" s="75" t="s"/>
      <c r="C879" s="47" t="s">
        <v>24</v>
      </c>
      <c r="D879" s="54" t="n"/>
      <c r="E879" s="48" t="n">
        <f aca="false" ca="false" dt2D="false" dtr="false" t="normal">F879+G879+H879+I879+J879+K879+L879+M879+N879+O879+P879+Q879</f>
        <v>0</v>
      </c>
      <c r="F879" s="48" t="n">
        <v>0</v>
      </c>
      <c r="G879" s="48" t="n">
        <v>0</v>
      </c>
      <c r="H879" s="48" t="n">
        <v>0</v>
      </c>
      <c r="I879" s="48" t="n">
        <v>0</v>
      </c>
      <c r="J879" s="48" t="n">
        <v>0</v>
      </c>
      <c r="K879" s="48" t="n">
        <v>0</v>
      </c>
      <c r="L879" s="48" t="n">
        <v>0</v>
      </c>
      <c r="M879" s="48" t="n">
        <v>0</v>
      </c>
      <c r="N879" s="48" t="n">
        <v>0</v>
      </c>
      <c r="O879" s="49" t="n">
        <v>0</v>
      </c>
      <c r="P879" s="49" t="n">
        <v>0</v>
      </c>
      <c r="Q879" s="49" t="n">
        <v>0</v>
      </c>
    </row>
    <row customHeight="true" ht="16" outlineLevel="0" r="880">
      <c r="A880" s="24" t="s">
        <v>244</v>
      </c>
      <c r="B880" s="47" t="s">
        <v>245</v>
      </c>
      <c r="C880" s="47" t="s">
        <v>10</v>
      </c>
      <c r="D880" s="32" t="n"/>
      <c r="E880" s="48" t="n">
        <f aca="false" ca="false" dt2D="false" dtr="false" t="normal">F880+G880+H880+I880+J880+K880+L880+M880+N880+O880+P880+Q880</f>
        <v>106799.01700000002</v>
      </c>
      <c r="F880" s="48" t="n">
        <f aca="false" ca="false" dt2D="false" dtr="false" t="normal">F881+F882+F883+F884+F885+F887</f>
        <v>0</v>
      </c>
      <c r="G880" s="48" t="n">
        <f aca="false" ca="false" dt2D="false" dtr="false" t="normal">G881+G882+G883+G884+G885+G887</f>
        <v>0</v>
      </c>
      <c r="H880" s="48" t="n">
        <f aca="false" ca="false" dt2D="false" dtr="false" t="normal">H881+H882+H883+H884+H885+H887</f>
        <v>0</v>
      </c>
      <c r="I880" s="48" t="n">
        <f aca="false" ca="false" dt2D="false" dtr="false" t="normal">I881+I882+I883+I884+I885+I887</f>
        <v>0</v>
      </c>
      <c r="J880" s="48" t="n">
        <f aca="false" ca="false" dt2D="false" dtr="false" t="normal">J881+J882+J883+J884+J885+J887</f>
        <v>0</v>
      </c>
      <c r="K880" s="48" t="n">
        <f aca="false" ca="false" dt2D="false" dtr="false" t="normal">K881+K882+K883+K884+K885+K887</f>
        <v>0</v>
      </c>
      <c r="L880" s="48" t="n">
        <f aca="false" ca="false" dt2D="false" dtr="false" t="normal">L881+L882+L883+L884+L885+L887</f>
        <v>22960</v>
      </c>
      <c r="M880" s="48" t="n">
        <f aca="false" ca="false" dt2D="false" dtr="false" t="normal">M881+M882+M883+M884+M885+M887</f>
        <v>31004</v>
      </c>
      <c r="N880" s="48" t="n">
        <f aca="false" ca="false" dt2D="false" dtr="false" t="normal">N881+N882+N883+N884+N885+N887</f>
        <v>17491.717</v>
      </c>
      <c r="O880" s="49" t="n">
        <f aca="false" ca="false" dt2D="false" dtr="false" t="normal">O881+O882+O883+O884+O885+O887</f>
        <v>11781.1</v>
      </c>
      <c r="P880" s="49" t="n">
        <f aca="false" ca="false" dt2D="false" dtr="false" t="normal">P881+P882+P883+P884+P885+P887</f>
        <v>11781.1</v>
      </c>
      <c r="Q880" s="49" t="n">
        <f aca="false" ca="false" dt2D="false" dtr="false" t="normal">Q881+Q882+Q883+Q884+Q885+Q887</f>
        <v>11781.1</v>
      </c>
    </row>
    <row customHeight="true" ht="16" outlineLevel="0" r="881">
      <c r="A881" s="76" t="s"/>
      <c r="B881" s="53" t="s"/>
      <c r="C881" s="47" t="s">
        <v>11</v>
      </c>
      <c r="D881" s="32" t="n">
        <v>814</v>
      </c>
      <c r="E881" s="48" t="n">
        <f aca="false" ca="false" dt2D="false" dtr="false" t="normal">F881+G881+H881+I881+J881+K881+L881+M881+N881+O881+P881+Q881</f>
        <v>103002.2</v>
      </c>
      <c r="F881" s="48" t="n">
        <f aca="false" ca="false" dt2D="false" dtr="false" t="normal">F889</f>
        <v>0</v>
      </c>
      <c r="G881" s="48" t="n">
        <f aca="false" ca="false" dt2D="false" dtr="false" t="normal">G889</f>
        <v>0</v>
      </c>
      <c r="H881" s="48" t="n">
        <f aca="false" ca="false" dt2D="false" dtr="false" t="normal">H889</f>
        <v>0</v>
      </c>
      <c r="I881" s="48" t="n">
        <f aca="false" ca="false" dt2D="false" dtr="false" t="normal">I889</f>
        <v>0</v>
      </c>
      <c r="J881" s="48" t="n">
        <f aca="false" ca="false" dt2D="false" dtr="false" t="normal">J889</f>
        <v>0</v>
      </c>
      <c r="K881" s="48" t="n">
        <f aca="false" ca="false" dt2D="false" dtr="false" t="normal">K889</f>
        <v>0</v>
      </c>
      <c r="L881" s="48" t="n">
        <f aca="false" ca="false" dt2D="false" dtr="false" t="normal">L889</f>
        <v>21812</v>
      </c>
      <c r="M881" s="48" t="n">
        <f aca="false" ca="false" dt2D="false" dtr="false" t="normal">M889</f>
        <v>28883.8</v>
      </c>
      <c r="N881" s="48" t="n">
        <f aca="false" ca="false" dt2D="false" dtr="false" t="normal">N889</f>
        <v>17316.8</v>
      </c>
      <c r="O881" s="49" t="n">
        <f aca="false" ca="false" dt2D="false" dtr="false" t="normal">O889</f>
        <v>11663.2</v>
      </c>
      <c r="P881" s="49" t="n">
        <f aca="false" ca="false" dt2D="false" dtr="false" t="normal">P889</f>
        <v>11663.2</v>
      </c>
      <c r="Q881" s="49" t="n">
        <f aca="false" ca="false" dt2D="false" dtr="false" t="normal">Q889</f>
        <v>11663.2</v>
      </c>
    </row>
    <row customHeight="true" ht="16" outlineLevel="0" r="882">
      <c r="A882" s="76" t="s"/>
      <c r="B882" s="53" t="s"/>
      <c r="C882" s="47" t="s">
        <v>22</v>
      </c>
      <c r="D882" s="54" t="s">
        <v>23</v>
      </c>
      <c r="E882" s="48" t="n">
        <f aca="false" ca="false" dt2D="false" dtr="false" t="normal">F882+G882+H882+I882+J882+K882+L882+M882+N882+O882+P882+Q882</f>
        <v>3796.817</v>
      </c>
      <c r="F882" s="48" t="n">
        <f aca="false" ca="false" dt2D="false" dtr="false" t="normal">F890</f>
        <v>0</v>
      </c>
      <c r="G882" s="48" t="n">
        <f aca="false" ca="false" dt2D="false" dtr="false" t="normal">G890</f>
        <v>0</v>
      </c>
      <c r="H882" s="48" t="n">
        <f aca="false" ca="false" dt2D="false" dtr="false" t="normal">H890</f>
        <v>0</v>
      </c>
      <c r="I882" s="48" t="n">
        <f aca="false" ca="false" dt2D="false" dtr="false" t="normal">I890</f>
        <v>0</v>
      </c>
      <c r="J882" s="48" t="n">
        <f aca="false" ca="false" dt2D="false" dtr="false" t="normal">J890</f>
        <v>0</v>
      </c>
      <c r="K882" s="48" t="n">
        <f aca="false" ca="false" dt2D="false" dtr="false" t="normal">K890</f>
        <v>0</v>
      </c>
      <c r="L882" s="48" t="n">
        <f aca="false" ca="false" dt2D="false" dtr="false" t="normal">L890</f>
        <v>1148</v>
      </c>
      <c r="M882" s="48" t="n">
        <f aca="false" ca="false" dt2D="false" dtr="false" t="normal">M890</f>
        <v>2120.2</v>
      </c>
      <c r="N882" s="48" t="n">
        <f aca="false" ca="false" dt2D="false" dtr="false" t="normal">N890</f>
        <v>174.917</v>
      </c>
      <c r="O882" s="49" t="n">
        <f aca="false" ca="false" dt2D="false" dtr="false" t="normal">O890</f>
        <v>117.9</v>
      </c>
      <c r="P882" s="49" t="n">
        <f aca="false" ca="false" dt2D="false" dtr="false" t="normal">P890</f>
        <v>117.9</v>
      </c>
      <c r="Q882" s="49" t="n">
        <f aca="false" ca="false" dt2D="false" dtr="false" t="normal">Q890</f>
        <v>117.9</v>
      </c>
    </row>
    <row customHeight="true" ht="16" outlineLevel="0" r="883">
      <c r="A883" s="76" t="s"/>
      <c r="B883" s="53" t="s"/>
      <c r="C883" s="47" t="s">
        <v>13</v>
      </c>
      <c r="D883" s="54" t="n"/>
      <c r="E883" s="48" t="n">
        <f aca="false" ca="false" dt2D="false" dtr="false" t="normal">F883+G883+H883+I883+J883+K883+L883+M883+N883+O883+P883+Q883</f>
        <v>0</v>
      </c>
      <c r="F883" s="48" t="n">
        <f aca="false" ca="false" dt2D="false" dtr="false" t="normal">F891+F899</f>
        <v>0</v>
      </c>
      <c r="G883" s="48" t="n">
        <f aca="false" ca="false" dt2D="false" dtr="false" t="normal">G891+G899</f>
        <v>0</v>
      </c>
      <c r="H883" s="48" t="n">
        <f aca="false" ca="false" dt2D="false" dtr="false" t="normal">H891+H899</f>
        <v>0</v>
      </c>
      <c r="I883" s="48" t="n">
        <f aca="false" ca="false" dt2D="false" dtr="false" t="normal">I891+I899</f>
        <v>0</v>
      </c>
      <c r="J883" s="48" t="n">
        <f aca="false" ca="false" dt2D="false" dtr="false" t="normal">J891+J899</f>
        <v>0</v>
      </c>
      <c r="K883" s="48" t="n">
        <f aca="false" ca="false" dt2D="false" dtr="false" t="normal">K891+K899</f>
        <v>0</v>
      </c>
      <c r="L883" s="48" t="n">
        <f aca="false" ca="false" dt2D="false" dtr="false" t="normal">L891+L899</f>
        <v>0</v>
      </c>
      <c r="M883" s="48" t="n">
        <f aca="false" ca="false" dt2D="false" dtr="false" t="normal">M891+M899</f>
        <v>0</v>
      </c>
      <c r="N883" s="48" t="n">
        <f aca="false" ca="false" dt2D="false" dtr="false" t="normal">N891+N899</f>
        <v>0</v>
      </c>
      <c r="O883" s="49" t="n">
        <f aca="false" ca="false" dt2D="false" dtr="false" t="normal">O891+O899</f>
        <v>0</v>
      </c>
      <c r="P883" s="49" t="n">
        <f aca="false" ca="false" dt2D="false" dtr="false" t="normal">P891+P899</f>
        <v>0</v>
      </c>
      <c r="Q883" s="49" t="n">
        <f aca="false" ca="false" dt2D="false" dtr="false" t="normal">Q891+Q899</f>
        <v>0</v>
      </c>
    </row>
    <row customHeight="true" ht="30" outlineLevel="0" r="884">
      <c r="A884" s="76" t="s"/>
      <c r="B884" s="53" t="s"/>
      <c r="C884" s="47" t="s">
        <v>14</v>
      </c>
      <c r="D884" s="54" t="n"/>
      <c r="E884" s="48" t="n">
        <f aca="false" ca="false" dt2D="false" dtr="false" t="normal">F884+G884+H884+I884+J884+K884+L884+M884+N884+O884+P884+Q884</f>
        <v>0</v>
      </c>
      <c r="F884" s="48" t="n">
        <v>0</v>
      </c>
      <c r="G884" s="48" t="n">
        <v>0</v>
      </c>
      <c r="H884" s="48" t="n">
        <f aca="false" ca="false" dt2D="false" dtr="false" t="normal">H892+H900</f>
        <v>0</v>
      </c>
      <c r="I884" s="48" t="n">
        <f aca="false" ca="false" dt2D="false" dtr="false" t="normal">I892+I900</f>
        <v>0</v>
      </c>
      <c r="J884" s="48" t="n">
        <f aca="false" ca="false" dt2D="false" dtr="false" t="normal">J892+J900</f>
        <v>0</v>
      </c>
      <c r="K884" s="48" t="n">
        <f aca="false" ca="false" dt2D="false" dtr="false" t="normal">K892+K900</f>
        <v>0</v>
      </c>
      <c r="L884" s="48" t="n">
        <f aca="false" ca="false" dt2D="false" dtr="false" t="normal">L892+L900</f>
        <v>0</v>
      </c>
      <c r="M884" s="48" t="n">
        <f aca="false" ca="false" dt2D="false" dtr="false" t="normal">M892+M900</f>
        <v>0</v>
      </c>
      <c r="N884" s="48" t="n">
        <f aca="false" ca="false" dt2D="false" dtr="false" t="normal">N892+N900</f>
        <v>0</v>
      </c>
      <c r="O884" s="49" t="n">
        <f aca="false" ca="false" dt2D="false" dtr="false" t="normal">O892+O900</f>
        <v>0</v>
      </c>
      <c r="P884" s="49" t="n">
        <f aca="false" ca="false" dt2D="false" dtr="false" t="normal">P892+P900</f>
        <v>0</v>
      </c>
      <c r="Q884" s="49" t="n">
        <f aca="false" ca="false" dt2D="false" dtr="false" t="normal">Q892+Q900</f>
        <v>0</v>
      </c>
    </row>
    <row customHeight="true" ht="15.6499996185303" outlineLevel="0" r="885">
      <c r="A885" s="76" t="s"/>
      <c r="B885" s="53" t="s"/>
      <c r="C885" s="47" t="s">
        <v>17</v>
      </c>
      <c r="D885" s="54" t="n"/>
      <c r="E885" s="48" t="n">
        <f aca="false" ca="false" dt2D="false" dtr="false" t="normal">F885+G885+H885+I885+J885+K885+L885+M885+N885+O885+P885+Q885</f>
        <v>0</v>
      </c>
      <c r="F885" s="48" t="n">
        <f aca="false" ca="false" dt2D="false" dtr="false" t="normal">F893+F901</f>
        <v>0</v>
      </c>
      <c r="G885" s="48" t="n">
        <f aca="false" ca="false" dt2D="false" dtr="false" t="normal">G893+G901</f>
        <v>0</v>
      </c>
      <c r="H885" s="48" t="n">
        <f aca="false" ca="false" dt2D="false" dtr="false" t="normal">H893+H901</f>
        <v>0</v>
      </c>
      <c r="I885" s="48" t="n">
        <f aca="false" ca="false" dt2D="false" dtr="false" t="normal">I893+I901</f>
        <v>0</v>
      </c>
      <c r="J885" s="48" t="n">
        <f aca="false" ca="false" dt2D="false" dtr="false" t="normal">J893+J901</f>
        <v>0</v>
      </c>
      <c r="K885" s="48" t="n">
        <f aca="false" ca="false" dt2D="false" dtr="false" t="normal">K893+K901</f>
        <v>0</v>
      </c>
      <c r="L885" s="48" t="n">
        <f aca="false" ca="false" dt2D="false" dtr="false" t="normal">L893+L901</f>
        <v>0</v>
      </c>
      <c r="M885" s="48" t="n">
        <f aca="false" ca="false" dt2D="false" dtr="false" t="normal">M893+M901</f>
        <v>0</v>
      </c>
      <c r="N885" s="48" t="n">
        <f aca="false" ca="false" dt2D="false" dtr="false" t="normal">N893+N901</f>
        <v>0</v>
      </c>
      <c r="O885" s="49" t="n">
        <f aca="false" ca="false" dt2D="false" dtr="false" t="normal">O893+O901</f>
        <v>0</v>
      </c>
      <c r="P885" s="49" t="n">
        <f aca="false" ca="false" dt2D="false" dtr="false" t="normal">P893+P901</f>
        <v>0</v>
      </c>
      <c r="Q885" s="49" t="n">
        <f aca="false" ca="false" dt2D="false" dtr="false" t="normal">Q893+Q901</f>
        <v>0</v>
      </c>
    </row>
    <row customHeight="true" ht="28" outlineLevel="0" r="886">
      <c r="A886" s="76" t="s"/>
      <c r="B886" s="53" t="s"/>
      <c r="C886" s="47" t="s">
        <v>18</v>
      </c>
      <c r="D886" s="54" t="n"/>
      <c r="E886" s="48" t="n">
        <f aca="false" ca="false" dt2D="false" dtr="false" t="normal">F886+G886+H886+I886+J886+K886+L886+M886+N886+O886+P886+Q886</f>
        <v>0</v>
      </c>
      <c r="F886" s="48" t="n">
        <f aca="false" ca="false" dt2D="false" dtr="false" t="normal">F894+F902</f>
        <v>0</v>
      </c>
      <c r="G886" s="48" t="n">
        <f aca="false" ca="false" dt2D="false" dtr="false" t="normal">G894+G902</f>
        <v>0</v>
      </c>
      <c r="H886" s="48" t="n">
        <f aca="false" ca="false" dt2D="false" dtr="false" t="normal">H894+H902</f>
        <v>0</v>
      </c>
      <c r="I886" s="48" t="n">
        <f aca="false" ca="false" dt2D="false" dtr="false" t="normal">I894+I902</f>
        <v>0</v>
      </c>
      <c r="J886" s="48" t="n">
        <f aca="false" ca="false" dt2D="false" dtr="false" t="normal">J894+J902</f>
        <v>0</v>
      </c>
      <c r="K886" s="48" t="n">
        <f aca="false" ca="false" dt2D="false" dtr="false" t="normal">K894+K902</f>
        <v>0</v>
      </c>
      <c r="L886" s="48" t="n">
        <f aca="false" ca="false" dt2D="false" dtr="false" t="normal">L894+L902</f>
        <v>0</v>
      </c>
      <c r="M886" s="48" t="n">
        <f aca="false" ca="false" dt2D="false" dtr="false" t="normal">M894+M902</f>
        <v>0</v>
      </c>
      <c r="N886" s="48" t="n">
        <f aca="false" ca="false" dt2D="false" dtr="false" t="normal">N894+N902</f>
        <v>0</v>
      </c>
      <c r="O886" s="49" t="n">
        <f aca="false" ca="false" dt2D="false" dtr="false" t="normal">O894+O902</f>
        <v>0</v>
      </c>
      <c r="P886" s="49" t="n">
        <f aca="false" ca="false" dt2D="false" dtr="false" t="normal">P894+P902</f>
        <v>0</v>
      </c>
      <c r="Q886" s="49" t="n">
        <f aca="false" ca="false" dt2D="false" dtr="false" t="normal">Q894+Q902</f>
        <v>0</v>
      </c>
    </row>
    <row customHeight="true" ht="30" outlineLevel="0" r="887">
      <c r="A887" s="29" t="s"/>
      <c r="B887" s="66" t="s"/>
      <c r="C887" s="47" t="s">
        <v>24</v>
      </c>
      <c r="D887" s="54" t="n"/>
      <c r="E887" s="48" t="n">
        <f aca="false" ca="false" dt2D="false" dtr="false" t="normal">F887+G887+H887+I887+J887+K887+L887+M887+N887+O887+P887+Q887</f>
        <v>0</v>
      </c>
      <c r="F887" s="48" t="n">
        <f aca="false" ca="false" dt2D="false" dtr="false" t="normal">F895+F903</f>
        <v>0</v>
      </c>
      <c r="G887" s="48" t="n">
        <f aca="false" ca="false" dt2D="false" dtr="false" t="normal">G895+G903</f>
        <v>0</v>
      </c>
      <c r="H887" s="48" t="n">
        <f aca="false" ca="false" dt2D="false" dtr="false" t="normal">H895+H903</f>
        <v>0</v>
      </c>
      <c r="I887" s="48" t="n">
        <f aca="false" ca="false" dt2D="false" dtr="false" t="normal">I895+I903</f>
        <v>0</v>
      </c>
      <c r="J887" s="48" t="n">
        <f aca="false" ca="false" dt2D="false" dtr="false" t="normal">J895+J903</f>
        <v>0</v>
      </c>
      <c r="K887" s="48" t="n">
        <f aca="false" ca="false" dt2D="false" dtr="false" t="normal">K895+K903</f>
        <v>0</v>
      </c>
      <c r="L887" s="48" t="n">
        <f aca="false" ca="false" dt2D="false" dtr="false" t="normal">L895+L903</f>
        <v>0</v>
      </c>
      <c r="M887" s="48" t="n">
        <f aca="false" ca="false" dt2D="false" dtr="false" t="normal">M895+M903</f>
        <v>0</v>
      </c>
      <c r="N887" s="48" t="n">
        <f aca="false" ca="false" dt2D="false" dtr="false" t="normal">N895+N903</f>
        <v>0</v>
      </c>
      <c r="O887" s="49" t="n">
        <f aca="false" ca="false" dt2D="false" dtr="false" t="normal">O895+O903</f>
        <v>0</v>
      </c>
      <c r="P887" s="49" t="n">
        <f aca="false" ca="false" dt2D="false" dtr="false" t="normal">P895+P903</f>
        <v>0</v>
      </c>
      <c r="Q887" s="49" t="n">
        <f aca="false" ca="false" dt2D="false" dtr="false" t="normal">Q895+Q903</f>
        <v>0</v>
      </c>
    </row>
    <row customHeight="true" ht="15" outlineLevel="0" r="888">
      <c r="A888" s="24" t="s">
        <v>246</v>
      </c>
      <c r="B888" s="68" t="s">
        <v>247</v>
      </c>
      <c r="C888" s="47" t="s">
        <v>10</v>
      </c>
      <c r="D888" s="54" t="n"/>
      <c r="E888" s="48" t="n">
        <f aca="false" ca="false" dt2D="false" dtr="false" t="normal">F888+G888+H888+I888+J888+K888+L888+M888+N888+O888+P888+Q888</f>
        <v>106799.01700000002</v>
      </c>
      <c r="F888" s="48" t="n">
        <f aca="false" ca="false" dt2D="false" dtr="false" t="normal">F889+F890+F891+F892+F893+F895</f>
        <v>0</v>
      </c>
      <c r="G888" s="48" t="n">
        <f aca="false" ca="false" dt2D="false" dtr="false" t="normal">G889+G890+G891+G892+G893+G895</f>
        <v>0</v>
      </c>
      <c r="H888" s="48" t="n">
        <f aca="false" ca="false" dt2D="false" dtr="false" t="normal">H889+H890+H891+H892+H893+H895</f>
        <v>0</v>
      </c>
      <c r="I888" s="48" t="n">
        <f aca="false" ca="false" dt2D="false" dtr="false" t="normal">I889+I890+I891+I892+I893+I895</f>
        <v>0</v>
      </c>
      <c r="J888" s="48" t="n">
        <f aca="false" ca="false" dt2D="false" dtr="false" t="normal">J889+J890+J891+J892+J893+J895</f>
        <v>0</v>
      </c>
      <c r="K888" s="48" t="n">
        <f aca="false" ca="false" dt2D="false" dtr="false" t="normal">K889+K890+K891+K892+K893+K895</f>
        <v>0</v>
      </c>
      <c r="L888" s="48" t="n">
        <f aca="false" ca="false" dt2D="false" dtr="false" t="normal">L889+L890+L891+L892+L893+L895</f>
        <v>22960</v>
      </c>
      <c r="M888" s="48" t="n">
        <f aca="false" ca="false" dt2D="false" dtr="false" t="normal">M889+M890+M891+M892+M893+M895</f>
        <v>31004</v>
      </c>
      <c r="N888" s="48" t="n">
        <f aca="false" ca="false" dt2D="false" dtr="false" t="normal">N889+N890+N891+N892+N893+N895</f>
        <v>17491.717</v>
      </c>
      <c r="O888" s="49" t="n">
        <f aca="false" ca="false" dt2D="false" dtr="false" t="normal">O889+O890+O891+O892+O893+O895</f>
        <v>11781.1</v>
      </c>
      <c r="P888" s="49" t="n">
        <f aca="false" ca="false" dt2D="false" dtr="false" t="normal">P889+P890+P891+P892+P893+P895</f>
        <v>11781.1</v>
      </c>
      <c r="Q888" s="49" t="n">
        <f aca="false" ca="false" dt2D="false" dtr="false" t="normal">Q889+Q890+Q891+Q892+Q893+Q895</f>
        <v>11781.1</v>
      </c>
    </row>
    <row customHeight="true" ht="18" outlineLevel="0" r="889">
      <c r="A889" s="76" t="s"/>
      <c r="B889" s="71" t="s"/>
      <c r="C889" s="47" t="s">
        <v>11</v>
      </c>
      <c r="D889" s="54" t="s">
        <v>23</v>
      </c>
      <c r="E889" s="48" t="n">
        <f aca="false" ca="false" dt2D="false" dtr="false" t="normal">F889+G889+H889+I889+J889+K889+L889+M889+N889+O889+P889+Q889</f>
        <v>103002.2</v>
      </c>
      <c r="F889" s="48" t="n">
        <v>0</v>
      </c>
      <c r="G889" s="48" t="n">
        <v>0</v>
      </c>
      <c r="H889" s="48" t="n">
        <v>0</v>
      </c>
      <c r="I889" s="48" t="n">
        <v>0</v>
      </c>
      <c r="J889" s="48" t="n">
        <v>0</v>
      </c>
      <c r="K889" s="48" t="n">
        <v>0</v>
      </c>
      <c r="L889" s="48" t="n">
        <v>21812</v>
      </c>
      <c r="M889" s="48" t="n">
        <v>28883.8</v>
      </c>
      <c r="N889" s="48" t="n">
        <v>17316.8</v>
      </c>
      <c r="O889" s="49" t="n">
        <v>11663.2</v>
      </c>
      <c r="P889" s="49" t="n">
        <v>11663.2</v>
      </c>
      <c r="Q889" s="49" t="n">
        <v>11663.2</v>
      </c>
    </row>
    <row customHeight="true" ht="18" outlineLevel="0" r="890">
      <c r="A890" s="76" t="s"/>
      <c r="B890" s="71" t="s"/>
      <c r="C890" s="47" t="s">
        <v>22</v>
      </c>
      <c r="D890" s="54" t="s">
        <v>23</v>
      </c>
      <c r="E890" s="48" t="n">
        <f aca="false" ca="false" dt2D="false" dtr="false" t="normal">F890+G890+H890+I890+J890+K890+L890+M890+N890+O890+P890+Q890</f>
        <v>3796.817</v>
      </c>
      <c r="F890" s="48" t="n">
        <v>0</v>
      </c>
      <c r="G890" s="48" t="n">
        <v>0</v>
      </c>
      <c r="H890" s="48" t="n">
        <v>0</v>
      </c>
      <c r="I890" s="48" t="n">
        <v>0</v>
      </c>
      <c r="J890" s="48" t="n">
        <v>0</v>
      </c>
      <c r="K890" s="48" t="n">
        <v>0</v>
      </c>
      <c r="L890" s="48" t="n">
        <v>1148</v>
      </c>
      <c r="M890" s="48" t="n">
        <v>2120.2</v>
      </c>
      <c r="N890" s="48" t="n">
        <v>174.917</v>
      </c>
      <c r="O890" s="49" t="n">
        <v>117.9</v>
      </c>
      <c r="P890" s="49" t="n">
        <v>117.9</v>
      </c>
      <c r="Q890" s="49" t="n">
        <v>117.9</v>
      </c>
    </row>
    <row customHeight="true" ht="18" outlineLevel="0" r="891">
      <c r="A891" s="76" t="s"/>
      <c r="B891" s="71" t="s"/>
      <c r="C891" s="47" t="s">
        <v>13</v>
      </c>
      <c r="D891" s="54" t="n"/>
      <c r="E891" s="48" t="n">
        <f aca="false" ca="false" dt2D="false" dtr="false" t="normal">F891+G891+H891+I891+J891+K891+L891+M891+N891+O891+P891+Q891</f>
        <v>0</v>
      </c>
      <c r="F891" s="48" t="n">
        <v>0</v>
      </c>
      <c r="G891" s="48" t="n">
        <v>0</v>
      </c>
      <c r="H891" s="48" t="n">
        <v>0</v>
      </c>
      <c r="I891" s="48" t="n">
        <v>0</v>
      </c>
      <c r="J891" s="48" t="n">
        <v>0</v>
      </c>
      <c r="K891" s="48" t="n">
        <v>0</v>
      </c>
      <c r="L891" s="48" t="n">
        <v>0</v>
      </c>
      <c r="M891" s="48" t="n">
        <v>0</v>
      </c>
      <c r="N891" s="48" t="n">
        <v>0</v>
      </c>
      <c r="O891" s="49" t="n">
        <v>0</v>
      </c>
      <c r="P891" s="49" t="n">
        <v>0</v>
      </c>
      <c r="Q891" s="49" t="n">
        <v>0</v>
      </c>
    </row>
    <row customHeight="true" ht="35.5" outlineLevel="0" r="892">
      <c r="A892" s="76" t="s"/>
      <c r="B892" s="71" t="s"/>
      <c r="C892" s="47" t="s">
        <v>14</v>
      </c>
      <c r="D892" s="54" t="n"/>
      <c r="E892" s="48" t="n">
        <f aca="false" ca="false" dt2D="false" dtr="false" t="normal">F892+G892+H892+I892+J892+K892+L892+M892+N892+O892+P892+Q892</f>
        <v>0</v>
      </c>
      <c r="F892" s="48" t="n">
        <v>0</v>
      </c>
      <c r="G892" s="48" t="n">
        <v>0</v>
      </c>
      <c r="H892" s="48" t="n">
        <v>0</v>
      </c>
      <c r="I892" s="48" t="n">
        <v>0</v>
      </c>
      <c r="J892" s="48" t="n">
        <v>0</v>
      </c>
      <c r="K892" s="48" t="n">
        <v>0</v>
      </c>
      <c r="L892" s="48" t="n">
        <v>0</v>
      </c>
      <c r="M892" s="48" t="n">
        <v>0</v>
      </c>
      <c r="N892" s="48" t="n">
        <v>0</v>
      </c>
      <c r="O892" s="49" t="n">
        <v>0</v>
      </c>
      <c r="P892" s="49" t="n">
        <v>0</v>
      </c>
      <c r="Q892" s="49" t="n">
        <v>0</v>
      </c>
    </row>
    <row customHeight="true" ht="23.1499996185303" outlineLevel="0" r="893">
      <c r="A893" s="76" t="s"/>
      <c r="B893" s="71" t="s"/>
      <c r="C893" s="47" t="s">
        <v>17</v>
      </c>
      <c r="D893" s="54" t="n"/>
      <c r="E893" s="48" t="n">
        <f aca="false" ca="false" dt2D="false" dtr="false" t="normal">F893+G893+H893+I893+J893+K893+L893+M893+N893+O893+P893+Q893</f>
        <v>0</v>
      </c>
      <c r="F893" s="48" t="n">
        <v>0</v>
      </c>
      <c r="G893" s="48" t="n">
        <v>0</v>
      </c>
      <c r="H893" s="48" t="n">
        <v>0</v>
      </c>
      <c r="I893" s="48" t="n">
        <v>0</v>
      </c>
      <c r="J893" s="48" t="n">
        <v>0</v>
      </c>
      <c r="K893" s="48" t="n">
        <v>0</v>
      </c>
      <c r="L893" s="48" t="n">
        <v>0</v>
      </c>
      <c r="M893" s="48" t="n">
        <v>0</v>
      </c>
      <c r="N893" s="48" t="n">
        <v>0</v>
      </c>
      <c r="O893" s="49" t="n">
        <v>0</v>
      </c>
      <c r="P893" s="49" t="n">
        <v>0</v>
      </c>
      <c r="Q893" s="49" t="n">
        <v>0</v>
      </c>
    </row>
    <row customHeight="true" ht="31.5" outlineLevel="0" r="894">
      <c r="A894" s="76" t="s"/>
      <c r="B894" s="71" t="s"/>
      <c r="C894" s="47" t="s">
        <v>18</v>
      </c>
      <c r="D894" s="54" t="n"/>
      <c r="E894" s="48" t="n">
        <f aca="false" ca="false" dt2D="false" dtr="false" t="normal">F894+G894+H894+I894+J894+K894+L894+M894+N894+O894+P894+Q894</f>
        <v>0</v>
      </c>
      <c r="F894" s="48" t="n">
        <v>0</v>
      </c>
      <c r="G894" s="48" t="n">
        <v>0</v>
      </c>
      <c r="H894" s="48" t="n">
        <v>0</v>
      </c>
      <c r="I894" s="48" t="n">
        <v>0</v>
      </c>
      <c r="J894" s="48" t="n">
        <v>0</v>
      </c>
      <c r="K894" s="48" t="n">
        <v>0</v>
      </c>
      <c r="L894" s="48" t="n">
        <v>0</v>
      </c>
      <c r="M894" s="48" t="n">
        <v>0</v>
      </c>
      <c r="N894" s="48" t="n">
        <v>0</v>
      </c>
      <c r="O894" s="49" t="n">
        <v>0</v>
      </c>
      <c r="P894" s="49" t="n">
        <v>0</v>
      </c>
      <c r="Q894" s="49" t="n">
        <v>0</v>
      </c>
    </row>
    <row customHeight="true" ht="34" outlineLevel="0" r="895">
      <c r="A895" s="29" t="s"/>
      <c r="B895" s="75" t="s"/>
      <c r="C895" s="47" t="s">
        <v>24</v>
      </c>
      <c r="D895" s="54" t="n"/>
      <c r="E895" s="48" t="n">
        <f aca="false" ca="false" dt2D="false" dtr="false" t="normal">F895+G895+H895+I895+J895+K895+L895+M895+N895+O895+P895+Q895</f>
        <v>0</v>
      </c>
      <c r="F895" s="48" t="n">
        <v>0</v>
      </c>
      <c r="G895" s="48" t="n">
        <v>0</v>
      </c>
      <c r="H895" s="48" t="n">
        <v>0</v>
      </c>
      <c r="I895" s="48" t="n">
        <v>0</v>
      </c>
      <c r="J895" s="48" t="n">
        <v>0</v>
      </c>
      <c r="K895" s="48" t="n">
        <v>0</v>
      </c>
      <c r="L895" s="48" t="n">
        <v>0</v>
      </c>
      <c r="M895" s="48" t="n">
        <v>0</v>
      </c>
      <c r="N895" s="48" t="n">
        <v>0</v>
      </c>
      <c r="O895" s="49" t="n">
        <v>0</v>
      </c>
      <c r="P895" s="49" t="n">
        <v>0</v>
      </c>
      <c r="Q895" s="49" t="n">
        <v>0</v>
      </c>
    </row>
    <row customHeight="true" ht="23.1499996185303" outlineLevel="0" r="896">
      <c r="A896" s="67" t="s">
        <v>248</v>
      </c>
      <c r="B896" s="47" t="s">
        <v>249</v>
      </c>
      <c r="C896" s="47" t="s">
        <v>10</v>
      </c>
      <c r="D896" s="32" t="n"/>
      <c r="E896" s="48" t="n">
        <f aca="false" ca="false" dt2D="false" dtr="false" t="normal">F896+G896+H896+I896+J896+K896+L896+M896+N896+O896+P896+Q896</f>
        <v>21241754.37787</v>
      </c>
      <c r="F896" s="48" t="n">
        <f aca="false" ca="false" dt2D="false" dtr="false" t="normal">F897+F898+F899+F900+F901+F903</f>
        <v>307458.61230000004</v>
      </c>
      <c r="G896" s="48" t="n">
        <f aca="false" ca="false" dt2D="false" dtr="false" t="normal">G897+G898+G899+G900+G901+G903</f>
        <v>723756.0475399999</v>
      </c>
      <c r="H896" s="48" t="n">
        <f aca="false" ca="false" dt2D="false" dtr="false" t="normal">H897+H898+H899+H900+H901+H903</f>
        <v>381496.1815</v>
      </c>
      <c r="I896" s="48" t="n">
        <f aca="false" ca="false" dt2D="false" dtr="false" t="normal">I897+I898+I899+I900+I901+I903</f>
        <v>146456.88905</v>
      </c>
      <c r="J896" s="48" t="n">
        <f aca="false" ca="false" dt2D="false" dtr="false" t="normal">J897+J898+J899+J900+J901+J903</f>
        <v>408490.46499999997</v>
      </c>
      <c r="K896" s="48" t="n">
        <f aca="false" ca="false" dt2D="false" dtr="false" t="normal">K897+K898+K899+K900+K901+K903</f>
        <v>1709673.16087</v>
      </c>
      <c r="L896" s="48" t="n">
        <f aca="false" ca="false" dt2D="false" dtr="false" t="normal">L897+L898+L899+L900+L901+L903</f>
        <v>11288.2241</v>
      </c>
      <c r="M896" s="48" t="n">
        <f aca="false" ca="false" dt2D="false" dtr="false" t="normal">M897+M898+M899+M900+M901+M903</f>
        <v>3442091.1578599997</v>
      </c>
      <c r="N896" s="48" t="n">
        <f aca="false" ca="false" dt2D="false" dtr="false" t="normal">N897+N898+N899+N900+N901+N903</f>
        <v>4779771.796060001</v>
      </c>
      <c r="O896" s="49" t="n">
        <f aca="false" ca="false" dt2D="false" dtr="false" t="normal">O897+O898+O899+O900+O901+O903</f>
        <v>6176023.2054200005</v>
      </c>
      <c r="P896" s="49" t="n">
        <f aca="false" ca="false" dt2D="false" dtr="false" t="normal">P897+P898+P899+P900+P901+P903</f>
        <v>1648916.5321999998</v>
      </c>
      <c r="Q896" s="49" t="n">
        <f aca="false" ca="false" dt2D="false" dtr="false" t="normal">Q897+Q898+Q899+Q900+Q901+Q903</f>
        <v>1506332.10597</v>
      </c>
    </row>
    <row customHeight="true" ht="21" outlineLevel="0" r="897">
      <c r="A897" s="70" t="s"/>
      <c r="B897" s="53" t="s"/>
      <c r="C897" s="47" t="s">
        <v>11</v>
      </c>
      <c r="D897" s="32" t="n">
        <v>812</v>
      </c>
      <c r="E897" s="48" t="n">
        <f aca="false" ca="false" dt2D="false" dtr="false" t="normal">F897+G897+H897+I897+J897+K897+L897+M897+N897+O897+P897+Q897</f>
        <v>14345435.488629999</v>
      </c>
      <c r="F897" s="48" t="n">
        <f aca="false" ca="false" dt2D="false" dtr="false" t="normal">F905+F935</f>
        <v>0</v>
      </c>
      <c r="G897" s="48" t="n">
        <f aca="false" ca="false" dt2D="false" dtr="false" t="normal">G905+G935</f>
        <v>0</v>
      </c>
      <c r="H897" s="48" t="n">
        <f aca="false" ca="false" dt2D="false" dtr="false" t="normal">H905+H935</f>
        <v>0</v>
      </c>
      <c r="I897" s="48" t="n">
        <f aca="false" ca="false" dt2D="false" dtr="false" t="normal">I905+I935</f>
        <v>0</v>
      </c>
      <c r="J897" s="48" t="n">
        <f aca="false" ca="false" dt2D="false" dtr="false" t="normal">J905+J935</f>
        <v>261862.37</v>
      </c>
      <c r="K897" s="48" t="n">
        <f aca="false" ca="false" dt2D="false" dtr="false" t="normal">K905+K935</f>
        <v>1470000</v>
      </c>
      <c r="L897" s="48" t="n">
        <f aca="false" ca="false" dt2D="false" dtr="false" t="normal">L905+L935</f>
        <v>0</v>
      </c>
      <c r="M897" s="48" t="n">
        <f aca="false" ca="false" dt2D="false" dtr="false" t="normal">M905+M935</f>
        <v>2813249.94279</v>
      </c>
      <c r="N897" s="48" t="n">
        <f aca="false" ca="false" dt2D="false" dtr="false" t="normal">N905+N935+N951</f>
        <v>3246587.0698800003</v>
      </c>
      <c r="O897" s="49" t="n">
        <f aca="false" ca="false" dt2D="false" dtr="false" t="normal">O905+O935+O951</f>
        <v>4562880.12596</v>
      </c>
      <c r="P897" s="49" t="n">
        <f aca="false" ca="false" dt2D="false" dtr="false" t="normal">P905+P935+P951</f>
        <v>769110.95</v>
      </c>
      <c r="Q897" s="49" t="n">
        <f aca="false" ca="false" dt2D="false" dtr="false" t="normal">Q905+Q935+Q951</f>
        <v>1221745.03</v>
      </c>
    </row>
    <row customHeight="true" ht="19" outlineLevel="0" r="898">
      <c r="A898" s="70" t="s"/>
      <c r="B898" s="53" t="s"/>
      <c r="C898" s="47" t="s">
        <v>22</v>
      </c>
      <c r="D898" s="107" t="s">
        <v>250</v>
      </c>
      <c r="E898" s="48" t="n">
        <f aca="false" ca="false" dt2D="false" dtr="false" t="normal">F898+G898+H898+I898+J898+K898+L898+M898+N898+O898+P898+Q898</f>
        <v>6871898.629240001</v>
      </c>
      <c r="F898" s="48" t="n">
        <f aca="false" ca="false" dt2D="false" dtr="false" t="normal">F906+F936</f>
        <v>303162.9723</v>
      </c>
      <c r="G898" s="48" t="n">
        <f aca="false" ca="false" dt2D="false" dtr="false" t="normal">G906+G936</f>
        <v>703631.42754</v>
      </c>
      <c r="H898" s="48" t="n">
        <f aca="false" ca="false" dt2D="false" dtr="false" t="normal">H906+H936</f>
        <v>381496.1815</v>
      </c>
      <c r="I898" s="48" t="n">
        <f aca="false" ca="false" dt2D="false" dtr="false" t="normal">I906+I936</f>
        <v>146456.88905</v>
      </c>
      <c r="J898" s="48" t="n">
        <f aca="false" ca="false" dt2D="false" dtr="false" t="normal">J906+J936</f>
        <v>146628.095</v>
      </c>
      <c r="K898" s="48" t="n">
        <f aca="false" ca="false" dt2D="false" dtr="false" t="normal">K906+K936</f>
        <v>239673.16087</v>
      </c>
      <c r="L898" s="48" t="n">
        <f aca="false" ca="false" dt2D="false" dtr="false" t="normal">L906+L936</f>
        <v>11288.2241</v>
      </c>
      <c r="M898" s="48" t="n">
        <f aca="false" ca="false" dt2D="false" dtr="false" t="normal">M906+M936</f>
        <v>628841.21507</v>
      </c>
      <c r="N898" s="48" t="n">
        <f aca="false" ca="false" dt2D="false" dtr="false" t="normal">N906+N936+N952</f>
        <v>1533184.72618</v>
      </c>
      <c r="O898" s="49" t="n">
        <f aca="false" ca="false" dt2D="false" dtr="false" t="normal">O906+O936+O952</f>
        <v>1613143.0794600002</v>
      </c>
      <c r="P898" s="49" t="n">
        <f aca="false" ca="false" dt2D="false" dtr="false" t="normal">P906+P936+P952</f>
        <v>879805.5822</v>
      </c>
      <c r="Q898" s="49" t="n">
        <f aca="false" ca="false" dt2D="false" dtr="false" t="normal">Q906+Q936+Q952</f>
        <v>284587.07597</v>
      </c>
    </row>
    <row customHeight="true" ht="20.1499996185303" outlineLevel="0" r="899">
      <c r="A899" s="70" t="s"/>
      <c r="B899" s="53" t="s"/>
      <c r="C899" s="47" t="s">
        <v>13</v>
      </c>
      <c r="D899" s="54" t="n"/>
      <c r="E899" s="48" t="n">
        <f aca="false" ca="false" dt2D="false" dtr="false" t="normal">E907+E937</f>
        <v>0</v>
      </c>
      <c r="F899" s="48" t="n">
        <f aca="false" ca="false" dt2D="false" dtr="false" t="normal">F907+F937</f>
        <v>0</v>
      </c>
      <c r="G899" s="48" t="n">
        <f aca="false" ca="false" dt2D="false" dtr="false" t="normal">G907+G937</f>
        <v>0</v>
      </c>
      <c r="H899" s="48" t="n">
        <f aca="false" ca="false" dt2D="false" dtr="false" t="normal">H907+H937</f>
        <v>0</v>
      </c>
      <c r="I899" s="48" t="n">
        <f aca="false" ca="false" dt2D="false" dtr="false" t="normal">I907+I937</f>
        <v>0</v>
      </c>
      <c r="J899" s="48" t="n">
        <f aca="false" ca="false" dt2D="false" dtr="false" t="normal">J907+J937</f>
        <v>0</v>
      </c>
      <c r="K899" s="48" t="n">
        <f aca="false" ca="false" dt2D="false" dtr="false" t="normal">K907+K937</f>
        <v>0</v>
      </c>
      <c r="L899" s="48" t="n">
        <f aca="false" ca="false" dt2D="false" dtr="false" t="normal">L907+L937</f>
        <v>0</v>
      </c>
      <c r="M899" s="48" t="n">
        <f aca="false" ca="false" dt2D="false" dtr="false" t="normal">M907+M937</f>
        <v>0</v>
      </c>
      <c r="N899" s="48" t="n">
        <f aca="false" ca="false" dt2D="false" dtr="false" t="normal">N907+N937</f>
        <v>0</v>
      </c>
      <c r="O899" s="49" t="n">
        <f aca="false" ca="false" dt2D="false" dtr="false" t="normal">O907+O937</f>
        <v>0</v>
      </c>
      <c r="P899" s="49" t="n">
        <f aca="false" ca="false" dt2D="false" dtr="false" t="normal">P907+P937</f>
        <v>0</v>
      </c>
      <c r="Q899" s="49" t="n">
        <f aca="false" ca="false" dt2D="false" dtr="false" t="normal">Q907+Q937</f>
        <v>0</v>
      </c>
    </row>
    <row customHeight="true" hidden="false" ht="25.79296875" outlineLevel="0" r="900">
      <c r="A900" s="70" t="s"/>
      <c r="B900" s="53" t="s"/>
      <c r="C900" s="47" t="s">
        <v>14</v>
      </c>
      <c r="D900" s="54" t="n"/>
      <c r="E900" s="48" t="n">
        <f aca="false" ca="false" dt2D="false" dtr="false" t="normal">E908+E938</f>
        <v>24420.26</v>
      </c>
      <c r="F900" s="48" t="n">
        <f aca="false" ca="false" dt2D="false" dtr="false" t="normal">F908+F938</f>
        <v>4295.64</v>
      </c>
      <c r="G900" s="48" t="n">
        <f aca="false" ca="false" dt2D="false" dtr="false" t="normal">G908+G938</f>
        <v>20124.62</v>
      </c>
      <c r="H900" s="48" t="n">
        <f aca="false" ca="false" dt2D="false" dtr="false" t="normal">H908+H938</f>
        <v>0</v>
      </c>
      <c r="I900" s="48" t="n">
        <f aca="false" ca="false" dt2D="false" dtr="false" t="normal">I908+I938</f>
        <v>0</v>
      </c>
      <c r="J900" s="48" t="n">
        <f aca="false" ca="false" dt2D="false" dtr="false" t="normal">J908+J938</f>
        <v>0</v>
      </c>
      <c r="K900" s="48" t="n">
        <f aca="false" ca="false" dt2D="false" dtr="false" t="normal">K908+K938</f>
        <v>0</v>
      </c>
      <c r="L900" s="48" t="n">
        <f aca="false" ca="false" dt2D="false" dtr="false" t="normal">L908+L938</f>
        <v>0</v>
      </c>
      <c r="M900" s="48" t="n">
        <f aca="false" ca="false" dt2D="false" dtr="false" t="normal">M908+M938</f>
        <v>0</v>
      </c>
      <c r="N900" s="48" t="n">
        <f aca="false" ca="false" dt2D="false" dtr="false" t="normal">N908+N938</f>
        <v>0</v>
      </c>
      <c r="O900" s="49" t="n">
        <f aca="false" ca="false" dt2D="false" dtr="false" t="normal">O908+O938</f>
        <v>0</v>
      </c>
      <c r="P900" s="49" t="n">
        <f aca="false" ca="false" dt2D="false" dtr="false" t="normal">P908+P938</f>
        <v>0</v>
      </c>
      <c r="Q900" s="49" t="n">
        <f aca="false" ca="false" dt2D="false" dtr="false" t="normal">Q908+Q938</f>
        <v>0</v>
      </c>
    </row>
    <row customHeight="true" ht="24" outlineLevel="0" r="901">
      <c r="A901" s="70" t="s"/>
      <c r="B901" s="53" t="s"/>
      <c r="C901" s="47" t="s">
        <v>17</v>
      </c>
      <c r="D901" s="54" t="n"/>
      <c r="E901" s="48" t="n">
        <f aca="false" ca="false" dt2D="false" dtr="false" t="normal">E909+E939</f>
        <v>0</v>
      </c>
      <c r="F901" s="48" t="n">
        <f aca="false" ca="false" dt2D="false" dtr="false" t="normal">F909+F939</f>
        <v>0</v>
      </c>
      <c r="G901" s="48" t="n">
        <f aca="false" ca="false" dt2D="false" dtr="false" t="normal">G909+G939</f>
        <v>0</v>
      </c>
      <c r="H901" s="48" t="n">
        <f aca="false" ca="false" dt2D="false" dtr="false" t="normal">H909+H939</f>
        <v>0</v>
      </c>
      <c r="I901" s="48" t="n">
        <f aca="false" ca="false" dt2D="false" dtr="false" t="normal">I909+I939</f>
        <v>0</v>
      </c>
      <c r="J901" s="48" t="n">
        <f aca="false" ca="false" dt2D="false" dtr="false" t="normal">J909+J939</f>
        <v>0</v>
      </c>
      <c r="K901" s="48" t="n">
        <f aca="false" ca="false" dt2D="false" dtr="false" t="normal">K909+K939</f>
        <v>0</v>
      </c>
      <c r="L901" s="48" t="n">
        <f aca="false" ca="false" dt2D="false" dtr="false" t="normal">L909+L939</f>
        <v>0</v>
      </c>
      <c r="M901" s="48" t="n">
        <f aca="false" ca="false" dt2D="false" dtr="false" t="normal">M909+M939</f>
        <v>0</v>
      </c>
      <c r="N901" s="48" t="n">
        <f aca="false" ca="false" dt2D="false" dtr="false" t="normal">N909+N939</f>
        <v>0</v>
      </c>
      <c r="O901" s="49" t="n">
        <f aca="false" ca="false" dt2D="false" dtr="false" t="normal">O909+O939</f>
        <v>0</v>
      </c>
      <c r="P901" s="49" t="n">
        <f aca="false" ca="false" dt2D="false" dtr="false" t="normal">P909+P939</f>
        <v>0</v>
      </c>
      <c r="Q901" s="49" t="n">
        <f aca="false" ca="false" dt2D="false" dtr="false" t="normal">Q909+Q939</f>
        <v>0</v>
      </c>
    </row>
    <row customHeight="true" hidden="false" ht="27.392578125" outlineLevel="0" r="902">
      <c r="A902" s="70" t="s"/>
      <c r="B902" s="53" t="s"/>
      <c r="C902" s="47" t="s">
        <v>18</v>
      </c>
      <c r="D902" s="54" t="n"/>
      <c r="E902" s="48" t="n">
        <f aca="false" ca="false" dt2D="false" dtr="false" t="normal">E910+E940</f>
        <v>0</v>
      </c>
      <c r="F902" s="48" t="n">
        <f aca="false" ca="false" dt2D="false" dtr="false" t="normal">F910+F940</f>
        <v>0</v>
      </c>
      <c r="G902" s="48" t="n">
        <f aca="false" ca="false" dt2D="false" dtr="false" t="normal">G910+G940</f>
        <v>0</v>
      </c>
      <c r="H902" s="48" t="n">
        <f aca="false" ca="false" dt2D="false" dtr="false" t="normal">H910+H940</f>
        <v>0</v>
      </c>
      <c r="I902" s="48" t="n">
        <f aca="false" ca="false" dt2D="false" dtr="false" t="normal">I910+I940</f>
        <v>0</v>
      </c>
      <c r="J902" s="48" t="n">
        <f aca="false" ca="false" dt2D="false" dtr="false" t="normal">J910+J940</f>
        <v>0</v>
      </c>
      <c r="K902" s="48" t="n">
        <f aca="false" ca="false" dt2D="false" dtr="false" t="normal">K910+K940</f>
        <v>0</v>
      </c>
      <c r="L902" s="48" t="n">
        <f aca="false" ca="false" dt2D="false" dtr="false" t="normal">L910+L940</f>
        <v>0</v>
      </c>
      <c r="M902" s="48" t="n">
        <f aca="false" ca="false" dt2D="false" dtr="false" t="normal">M910+M940</f>
        <v>0</v>
      </c>
      <c r="N902" s="48" t="n">
        <f aca="false" ca="false" dt2D="false" dtr="false" t="normal">N910+N940</f>
        <v>0</v>
      </c>
      <c r="O902" s="49" t="n">
        <f aca="false" ca="false" dt2D="false" dtr="false" t="normal">O910+O940</f>
        <v>0</v>
      </c>
      <c r="P902" s="49" t="n">
        <f aca="false" ca="false" dt2D="false" dtr="false" t="normal">P910+P940</f>
        <v>0</v>
      </c>
      <c r="Q902" s="49" t="n">
        <f aca="false" ca="false" dt2D="false" dtr="false" t="normal">Q910+Q940</f>
        <v>0</v>
      </c>
    </row>
    <row customHeight="true" ht="33" outlineLevel="0" r="903">
      <c r="A903" s="74" t="s"/>
      <c r="B903" s="66" t="s"/>
      <c r="C903" s="47" t="s">
        <v>24</v>
      </c>
      <c r="D903" s="54" t="n"/>
      <c r="E903" s="48" t="n">
        <f aca="false" ca="false" dt2D="false" dtr="false" t="normal">E911+E941</f>
        <v>0</v>
      </c>
      <c r="F903" s="48" t="n">
        <f aca="false" ca="false" dt2D="false" dtr="false" t="normal">F911+F941</f>
        <v>0</v>
      </c>
      <c r="G903" s="48" t="n">
        <f aca="false" ca="false" dt2D="false" dtr="false" t="normal">G911+G941</f>
        <v>0</v>
      </c>
      <c r="H903" s="48" t="n">
        <f aca="false" ca="false" dt2D="false" dtr="false" t="normal">H911+H941</f>
        <v>0</v>
      </c>
      <c r="I903" s="48" t="n">
        <f aca="false" ca="false" dt2D="false" dtr="false" t="normal">I911+I941</f>
        <v>0</v>
      </c>
      <c r="J903" s="48" t="n">
        <f aca="false" ca="false" dt2D="false" dtr="false" t="normal">J911+J941</f>
        <v>0</v>
      </c>
      <c r="K903" s="48" t="n">
        <f aca="false" ca="false" dt2D="false" dtr="false" t="normal">K911+K941</f>
        <v>0</v>
      </c>
      <c r="L903" s="48" t="n">
        <f aca="false" ca="false" dt2D="false" dtr="false" t="normal">L911+L941</f>
        <v>0</v>
      </c>
      <c r="M903" s="48" t="n">
        <f aca="false" ca="false" dt2D="false" dtr="false" t="normal">M911+M941</f>
        <v>0</v>
      </c>
      <c r="N903" s="48" t="n">
        <f aca="false" ca="false" dt2D="false" dtr="false" t="normal">N911+N941</f>
        <v>0</v>
      </c>
      <c r="O903" s="49" t="n">
        <f aca="false" ca="false" dt2D="false" dtr="false" t="normal">O911+O941</f>
        <v>0</v>
      </c>
      <c r="P903" s="49" t="n">
        <f aca="false" ca="false" dt2D="false" dtr="false" t="normal">P911+P941</f>
        <v>0</v>
      </c>
      <c r="Q903" s="49" t="n">
        <f aca="false" ca="false" dt2D="false" dtr="false" t="normal">Q911+Q941</f>
        <v>0</v>
      </c>
    </row>
    <row customHeight="true" ht="23.1499996185303" outlineLevel="0" r="904">
      <c r="A904" s="24" t="s">
        <v>251</v>
      </c>
      <c r="B904" s="68" t="s">
        <v>252</v>
      </c>
      <c r="C904" s="47" t="s">
        <v>10</v>
      </c>
      <c r="D904" s="32" t="n"/>
      <c r="E904" s="48" t="n">
        <f aca="false" ca="false" dt2D="false" dtr="false" t="normal">F904+G904+H904+I904+J904+K904+L904+M904+N904+O904+P904+Q904</f>
        <v>15994714.85652</v>
      </c>
      <c r="F904" s="48" t="n">
        <f aca="false" ca="false" dt2D="false" dtr="false" t="normal">F905+F906+F907+F908+F909+F911</f>
        <v>303162.9723</v>
      </c>
      <c r="G904" s="48" t="n">
        <f aca="false" ca="false" dt2D="false" dtr="false" t="normal">G905+G906+G907+G908+G909+G911</f>
        <v>703631.42754</v>
      </c>
      <c r="H904" s="48" t="n">
        <f aca="false" ca="false" dt2D="false" dtr="false" t="normal">H905+H906+H907+H908+H909+H911</f>
        <v>381496.1815</v>
      </c>
      <c r="I904" s="48" t="n">
        <f aca="false" ca="false" dt2D="false" dtr="false" t="normal">I905+I906+I907+I908+I909+I911</f>
        <v>146456.88905</v>
      </c>
      <c r="J904" s="48" t="n">
        <f aca="false" ca="false" dt2D="false" dtr="false" t="normal">J905+J906+J907+J908+J909+J911</f>
        <v>408490.46499999997</v>
      </c>
      <c r="K904" s="48" t="n">
        <f aca="false" ca="false" dt2D="false" dtr="false" t="normal">K905+K906+K907+K908+K909+K911</f>
        <v>1709673.16087</v>
      </c>
      <c r="L904" s="48" t="n">
        <f aca="false" ca="false" dt2D="false" dtr="false" t="normal">L905+L906+L907+L908+L909+L911</f>
        <v>11288.2241</v>
      </c>
      <c r="M904" s="48" t="n">
        <f aca="false" ca="false" dt2D="false" dtr="false" t="normal">M905+M906+M907+M908+M909+M911</f>
        <v>3442091.1578599997</v>
      </c>
      <c r="N904" s="48" t="n">
        <f aca="false" ca="false" dt2D="false" dtr="false" t="normal">N905+N906+N907+N908+N909+N910+N911</f>
        <v>3741774.9063</v>
      </c>
      <c r="O904" s="49" t="n">
        <f aca="false" ca="false" dt2D="false" dtr="false" t="normal">O905+O906+O907+O908+O909+O910+O911</f>
        <v>5146649.472</v>
      </c>
      <c r="P904" s="49" t="n">
        <f aca="false" ca="false" dt2D="false" dtr="false" t="normal">P905+P906+P907+P908+P909+P910+P911</f>
        <v>0</v>
      </c>
      <c r="Q904" s="49" t="n">
        <f aca="false" ca="false" dt2D="false" dtr="false" t="normal">Q905+Q906+Q907+Q908+Q909+Q910+Q911</f>
        <v>0</v>
      </c>
    </row>
    <row customHeight="true" ht="23.1499996185303" outlineLevel="0" r="905">
      <c r="A905" s="76" t="s"/>
      <c r="B905" s="71" t="s"/>
      <c r="C905" s="47" t="s">
        <v>11</v>
      </c>
      <c r="D905" s="32" t="n">
        <v>812</v>
      </c>
      <c r="E905" s="48" t="n">
        <f aca="false" ca="false" dt2D="false" dtr="false" t="normal">F905+G905+H905+I905+J905+K905+L905+M905+N905+O905+P905+Q905</f>
        <v>10892082.41279</v>
      </c>
      <c r="F905" s="48" t="n">
        <f aca="false" ca="false" dt2D="false" dtr="false" t="normal">F913+F923</f>
        <v>0</v>
      </c>
      <c r="G905" s="48" t="n">
        <f aca="false" ca="false" dt2D="false" dtr="false" t="normal">G913+G923</f>
        <v>0</v>
      </c>
      <c r="H905" s="48" t="n">
        <f aca="false" ca="false" dt2D="false" dtr="false" t="normal">H913+H923</f>
        <v>0</v>
      </c>
      <c r="I905" s="48" t="n">
        <f aca="false" ca="false" dt2D="false" dtr="false" t="normal">I913+I923</f>
        <v>0</v>
      </c>
      <c r="J905" s="48" t="n">
        <f aca="false" ca="false" dt2D="false" dtr="false" t="normal">J913+J923</f>
        <v>261862.37</v>
      </c>
      <c r="K905" s="48" t="n">
        <f aca="false" ca="false" dt2D="false" dtr="false" t="normal">K913+K923</f>
        <v>1470000</v>
      </c>
      <c r="L905" s="48" t="n">
        <f aca="false" ca="false" dt2D="false" dtr="false" t="normal">L913+L923</f>
        <v>0</v>
      </c>
      <c r="M905" s="48" t="n">
        <f aca="false" ca="false" dt2D="false" dtr="false" t="normal">M913+M923</f>
        <v>2813249.94279</v>
      </c>
      <c r="N905" s="48" t="n">
        <f aca="false" ca="false" dt2D="false" dtr="false" t="normal">N913+N923</f>
        <v>2366970.1</v>
      </c>
      <c r="O905" s="49" t="n">
        <f aca="false" ca="false" dt2D="false" dtr="false" t="normal">O913+O923</f>
        <v>3980000</v>
      </c>
      <c r="P905" s="49" t="n">
        <f aca="false" ca="false" dt2D="false" dtr="false" t="normal">P913+P923</f>
        <v>0</v>
      </c>
      <c r="Q905" s="49" t="n">
        <f aca="false" ca="false" dt2D="false" dtr="false" t="normal">Q913+Q923</f>
        <v>0</v>
      </c>
    </row>
    <row customHeight="true" ht="22" outlineLevel="0" r="906">
      <c r="A906" s="76" t="s"/>
      <c r="B906" s="71" t="s"/>
      <c r="C906" s="47" t="s">
        <v>22</v>
      </c>
      <c r="D906" s="54" t="s">
        <v>250</v>
      </c>
      <c r="E906" s="48" t="n">
        <f aca="false" ca="false" dt2D="false" dtr="false" t="normal">F906+G906+H906+I906+J906+K906+L906+M906+N906+O906+P906+Q906</f>
        <v>5102632.44373</v>
      </c>
      <c r="F906" s="48" t="n">
        <f aca="false" ca="false" dt2D="false" dtr="false" t="normal">F914+F926</f>
        <v>303162.9723</v>
      </c>
      <c r="G906" s="48" t="n">
        <f aca="false" ca="false" dt2D="false" dtr="false" t="normal">G914+G926</f>
        <v>703631.42754</v>
      </c>
      <c r="H906" s="48" t="n">
        <f aca="false" ca="false" dt2D="false" dtr="false" t="normal">H914+H926</f>
        <v>381496.1815</v>
      </c>
      <c r="I906" s="48" t="n">
        <f aca="false" ca="false" dt2D="false" dtr="false" t="normal">I914+I926</f>
        <v>146456.88905</v>
      </c>
      <c r="J906" s="48" t="n">
        <f aca="false" ca="false" dt2D="false" dtr="false" t="normal">J914+J926</f>
        <v>146628.095</v>
      </c>
      <c r="K906" s="48" t="n">
        <f aca="false" ca="false" dt2D="false" dtr="false" t="normal">K914+K926</f>
        <v>239673.16087</v>
      </c>
      <c r="L906" s="48" t="n">
        <f aca="false" ca="false" dt2D="false" dtr="false" t="normal">L914+L926</f>
        <v>11288.2241</v>
      </c>
      <c r="M906" s="48" t="n">
        <f aca="false" ca="false" dt2D="false" dtr="false" t="normal">M914+M926</f>
        <v>628841.21507</v>
      </c>
      <c r="N906" s="48" t="n">
        <f aca="false" ca="false" dt2D="false" dtr="false" t="normal">N914+N926</f>
        <v>1374804.8063</v>
      </c>
      <c r="O906" s="49" t="n">
        <f aca="false" ca="false" dt2D="false" dtr="false" t="normal">O914+O926</f>
        <v>1166649.472</v>
      </c>
      <c r="P906" s="49" t="n">
        <f aca="false" ca="false" dt2D="false" dtr="false" t="normal">P914+P926</f>
        <v>0</v>
      </c>
      <c r="Q906" s="49" t="n">
        <f aca="false" ca="false" dt2D="false" dtr="false" t="normal">Q914+Q926</f>
        <v>0</v>
      </c>
      <c r="S906" s="39" t="n"/>
    </row>
    <row customHeight="true" hidden="false" ht="21.306640625" outlineLevel="0" r="907">
      <c r="A907" s="76" t="s"/>
      <c r="B907" s="71" t="s"/>
      <c r="C907" s="47" t="s">
        <v>13</v>
      </c>
      <c r="D907" s="54" t="n"/>
      <c r="E907" s="48" t="n">
        <f aca="false" ca="false" dt2D="false" dtr="false" t="normal">F907+G907+H907+I907+J907+K907+L907+M907+N907+O907+P907+Q907</f>
        <v>0</v>
      </c>
      <c r="F907" s="48" t="n">
        <f aca="false" ca="false" dt2D="false" dtr="false" t="normal">F917+F929</f>
        <v>0</v>
      </c>
      <c r="G907" s="48" t="n">
        <f aca="false" ca="false" dt2D="false" dtr="false" t="normal">G917+G929</f>
        <v>0</v>
      </c>
      <c r="H907" s="48" t="n">
        <f aca="false" ca="false" dt2D="false" dtr="false" t="normal">H917+H929</f>
        <v>0</v>
      </c>
      <c r="I907" s="48" t="n">
        <f aca="false" ca="false" dt2D="false" dtr="false" t="normal">I917+I929</f>
        <v>0</v>
      </c>
      <c r="J907" s="48" t="n">
        <f aca="false" ca="false" dt2D="false" dtr="false" t="normal">J917+J929</f>
        <v>0</v>
      </c>
      <c r="K907" s="48" t="n">
        <f aca="false" ca="false" dt2D="false" dtr="false" t="normal">K917+K929</f>
        <v>0</v>
      </c>
      <c r="L907" s="48" t="n">
        <f aca="false" ca="false" dt2D="false" dtr="false" t="normal">L917+L929</f>
        <v>0</v>
      </c>
      <c r="M907" s="48" t="n">
        <f aca="false" ca="false" dt2D="false" dtr="false" t="normal">M917+M929</f>
        <v>0</v>
      </c>
      <c r="N907" s="48" t="n">
        <f aca="false" ca="false" dt2D="false" dtr="false" t="normal">N917+N929</f>
        <v>0</v>
      </c>
      <c r="O907" s="49" t="n">
        <f aca="false" ca="false" dt2D="false" dtr="false" t="normal">O917+O929</f>
        <v>0</v>
      </c>
      <c r="P907" s="49" t="n">
        <f aca="false" ca="false" dt2D="false" dtr="false" t="normal">P917+P929</f>
        <v>0</v>
      </c>
      <c r="Q907" s="49" t="n">
        <f aca="false" ca="false" dt2D="false" dtr="false" t="normal">Q917+Q929</f>
        <v>0</v>
      </c>
    </row>
    <row customHeight="true" ht="28" outlineLevel="0" r="908">
      <c r="A908" s="76" t="s"/>
      <c r="B908" s="71" t="s"/>
      <c r="C908" s="47" t="s">
        <v>14</v>
      </c>
      <c r="D908" s="54" t="n"/>
      <c r="E908" s="48" t="n">
        <f aca="false" ca="false" dt2D="false" dtr="false" t="normal">F908+G908+H908+I908+J908+K908+L908+M908+N908+O908+P908+Q908</f>
        <v>0</v>
      </c>
      <c r="F908" s="48" t="n">
        <f aca="false" ca="false" dt2D="false" dtr="false" t="normal">F918+F930</f>
        <v>0</v>
      </c>
      <c r="G908" s="48" t="n">
        <f aca="false" ca="false" dt2D="false" dtr="false" t="normal">G918+G930</f>
        <v>0</v>
      </c>
      <c r="H908" s="48" t="n">
        <f aca="false" ca="false" dt2D="false" dtr="false" t="normal">H918+H930</f>
        <v>0</v>
      </c>
      <c r="I908" s="48" t="n">
        <f aca="false" ca="false" dt2D="false" dtr="false" t="normal">I918+I930</f>
        <v>0</v>
      </c>
      <c r="J908" s="48" t="n">
        <f aca="false" ca="false" dt2D="false" dtr="false" t="normal">J918+J930</f>
        <v>0</v>
      </c>
      <c r="K908" s="48" t="n">
        <f aca="false" ca="false" dt2D="false" dtr="false" t="normal">K918+K930</f>
        <v>0</v>
      </c>
      <c r="L908" s="48" t="n">
        <f aca="false" ca="false" dt2D="false" dtr="false" t="normal">L918+L930</f>
        <v>0</v>
      </c>
      <c r="M908" s="48" t="n">
        <f aca="false" ca="false" dt2D="false" dtr="false" t="normal">M918+M930</f>
        <v>0</v>
      </c>
      <c r="N908" s="48" t="n">
        <f aca="false" ca="false" dt2D="false" dtr="false" t="normal">N918+N930</f>
        <v>0</v>
      </c>
      <c r="O908" s="49" t="n">
        <f aca="false" ca="false" dt2D="false" dtr="false" t="normal">O918+O930</f>
        <v>0</v>
      </c>
      <c r="P908" s="49" t="n">
        <f aca="false" ca="false" dt2D="false" dtr="false" t="normal">P918+P930</f>
        <v>0</v>
      </c>
      <c r="Q908" s="49" t="n">
        <f aca="false" ca="false" dt2D="false" dtr="false" t="normal">Q918+Q930</f>
        <v>0</v>
      </c>
    </row>
    <row customHeight="true" ht="20.1499996185303" outlineLevel="0" r="909">
      <c r="A909" s="76" t="s"/>
      <c r="B909" s="71" t="s"/>
      <c r="C909" s="47" t="s">
        <v>17</v>
      </c>
      <c r="D909" s="54" t="n"/>
      <c r="E909" s="48" t="n">
        <f aca="false" ca="false" dt2D="false" dtr="false" t="normal">F909+G909+H909+I909+J909+K909+L909+M909+N909+O909+P909+Q909</f>
        <v>0</v>
      </c>
      <c r="F909" s="48" t="n">
        <f aca="false" ca="false" dt2D="false" dtr="false" t="normal">F919+F931</f>
        <v>0</v>
      </c>
      <c r="G909" s="48" t="n">
        <f aca="false" ca="false" dt2D="false" dtr="false" t="normal">G919+G931</f>
        <v>0</v>
      </c>
      <c r="H909" s="48" t="n">
        <f aca="false" ca="false" dt2D="false" dtr="false" t="normal">H919+H931</f>
        <v>0</v>
      </c>
      <c r="I909" s="48" t="n">
        <f aca="false" ca="false" dt2D="false" dtr="false" t="normal">I919+I931</f>
        <v>0</v>
      </c>
      <c r="J909" s="48" t="n">
        <f aca="false" ca="false" dt2D="false" dtr="false" t="normal">J919+J931</f>
        <v>0</v>
      </c>
      <c r="K909" s="48" t="n">
        <f aca="false" ca="false" dt2D="false" dtr="false" t="normal">K919+K931</f>
        <v>0</v>
      </c>
      <c r="L909" s="48" t="n">
        <f aca="false" ca="false" dt2D="false" dtr="false" t="normal">L919+L931</f>
        <v>0</v>
      </c>
      <c r="M909" s="48" t="n">
        <f aca="false" ca="false" dt2D="false" dtr="false" t="normal">M919+M931</f>
        <v>0</v>
      </c>
      <c r="N909" s="48" t="n">
        <f aca="false" ca="false" dt2D="false" dtr="false" t="normal">N919+N931</f>
        <v>0</v>
      </c>
      <c r="O909" s="49" t="n">
        <f aca="false" ca="false" dt2D="false" dtr="false" t="normal">O919+O931</f>
        <v>0</v>
      </c>
      <c r="P909" s="49" t="n">
        <f aca="false" ca="false" dt2D="false" dtr="false" t="normal">P919+P931</f>
        <v>0</v>
      </c>
      <c r="Q909" s="49" t="n">
        <f aca="false" ca="false" dt2D="false" dtr="false" t="normal">Q919+Q931</f>
        <v>0</v>
      </c>
    </row>
    <row customHeight="true" hidden="false" ht="27.65625" outlineLevel="0" r="910">
      <c r="A910" s="76" t="s"/>
      <c r="B910" s="71" t="s"/>
      <c r="C910" s="47" t="s">
        <v>18</v>
      </c>
      <c r="D910" s="54" t="n"/>
      <c r="E910" s="48" t="n">
        <f aca="false" ca="false" dt2D="false" dtr="false" t="normal">F910+G910+H910+I910+J910+K910+L910+M910+N910+O910+P910+Q910</f>
        <v>0</v>
      </c>
      <c r="F910" s="48" t="n">
        <f aca="false" ca="false" dt2D="false" dtr="false" t="normal">F920+F932</f>
        <v>0</v>
      </c>
      <c r="G910" s="48" t="n">
        <f aca="false" ca="false" dt2D="false" dtr="false" t="normal">G920+G932</f>
        <v>0</v>
      </c>
      <c r="H910" s="48" t="n">
        <f aca="false" ca="false" dt2D="false" dtr="false" t="normal">H920+H932</f>
        <v>0</v>
      </c>
      <c r="I910" s="48" t="n">
        <f aca="false" ca="false" dt2D="false" dtr="false" t="normal">I920+I932</f>
        <v>0</v>
      </c>
      <c r="J910" s="48" t="n">
        <f aca="false" ca="false" dt2D="false" dtr="false" t="normal">J920+J932</f>
        <v>0</v>
      </c>
      <c r="K910" s="48" t="n">
        <f aca="false" ca="false" dt2D="false" dtr="false" t="normal">K920+K932</f>
        <v>0</v>
      </c>
      <c r="L910" s="48" t="n">
        <f aca="false" ca="false" dt2D="false" dtr="false" t="normal">L920+L932</f>
        <v>0</v>
      </c>
      <c r="M910" s="48" t="n">
        <f aca="false" ca="false" dt2D="false" dtr="false" t="normal">M920+M932</f>
        <v>0</v>
      </c>
      <c r="N910" s="48" t="n">
        <f aca="false" ca="false" dt2D="false" dtr="false" t="normal">N920+N932</f>
        <v>0</v>
      </c>
      <c r="O910" s="49" t="n">
        <f aca="false" ca="false" dt2D="false" dtr="false" t="normal">O920+O932</f>
        <v>0</v>
      </c>
      <c r="P910" s="49" t="n">
        <f aca="false" ca="false" dt2D="false" dtr="false" t="normal">P920+P932</f>
        <v>0</v>
      </c>
      <c r="Q910" s="49" t="n">
        <f aca="false" ca="false" dt2D="false" dtr="false" t="normal">Q920+Q932</f>
        <v>0</v>
      </c>
    </row>
    <row customHeight="true" ht="30" outlineLevel="0" r="911">
      <c r="A911" s="29" t="s"/>
      <c r="B911" s="75" t="s"/>
      <c r="C911" s="47" t="s">
        <v>24</v>
      </c>
      <c r="D911" s="54" t="n"/>
      <c r="E911" s="48" t="n">
        <f aca="false" ca="false" dt2D="false" dtr="false" t="normal">F911+G911+H911+I911+J911+K911+L911+M911+N911+O911+P911+Q911</f>
        <v>0</v>
      </c>
      <c r="F911" s="48" t="n">
        <f aca="false" ca="false" dt2D="false" dtr="false" t="normal">F921+F933</f>
        <v>0</v>
      </c>
      <c r="G911" s="48" t="n">
        <f aca="false" ca="false" dt2D="false" dtr="false" t="normal">G921+G933</f>
        <v>0</v>
      </c>
      <c r="H911" s="48" t="n">
        <f aca="false" ca="false" dt2D="false" dtr="false" t="normal">H921+H933</f>
        <v>0</v>
      </c>
      <c r="I911" s="48" t="n">
        <f aca="false" ca="false" dt2D="false" dtr="false" t="normal">I921+I933</f>
        <v>0</v>
      </c>
      <c r="J911" s="48" t="n">
        <f aca="false" ca="false" dt2D="false" dtr="false" t="normal">J921+J933</f>
        <v>0</v>
      </c>
      <c r="K911" s="48" t="n">
        <f aca="false" ca="false" dt2D="false" dtr="false" t="normal">K921+K933</f>
        <v>0</v>
      </c>
      <c r="L911" s="48" t="n">
        <f aca="false" ca="false" dt2D="false" dtr="false" t="normal">L921+L933</f>
        <v>0</v>
      </c>
      <c r="M911" s="48" t="n">
        <f aca="false" ca="false" dt2D="false" dtr="false" t="normal">M921+M933</f>
        <v>0</v>
      </c>
      <c r="N911" s="48" t="n">
        <f aca="false" ca="false" dt2D="false" dtr="false" t="normal">N921+N933</f>
        <v>0</v>
      </c>
      <c r="O911" s="49" t="n">
        <f aca="false" ca="false" dt2D="false" dtr="false" t="normal">O921+O933</f>
        <v>0</v>
      </c>
      <c r="P911" s="49" t="n">
        <f aca="false" ca="false" dt2D="false" dtr="false" t="normal">P921+P933</f>
        <v>0</v>
      </c>
      <c r="Q911" s="49" t="n">
        <f aca="false" ca="false" dt2D="false" dtr="false" t="normal">Q921+Q933</f>
        <v>0</v>
      </c>
    </row>
    <row customHeight="true" ht="20.5" outlineLevel="0" r="912">
      <c r="A912" s="78" t="s">
        <v>253</v>
      </c>
      <c r="B912" s="68" t="s">
        <v>254</v>
      </c>
      <c r="C912" s="47" t="s">
        <v>10</v>
      </c>
      <c r="D912" s="32" t="n"/>
      <c r="E912" s="48" t="n">
        <f aca="false" ca="false" dt2D="false" dtr="false" t="normal">F912+G912+H912+I912+J912+K912+L912+M912+N912+O912+P912+Q912</f>
        <v>1560399.4719900002</v>
      </c>
      <c r="F912" s="48" t="n">
        <f aca="false" ca="false" dt2D="false" dtr="false" t="normal">F913+F914+F917+F918+F919+F921</f>
        <v>276357.9723</v>
      </c>
      <c r="G912" s="48" t="n">
        <f aca="false" ca="false" dt2D="false" dtr="false" t="normal">G913+G914+G917+G918+G919+G921</f>
        <v>291456.0414</v>
      </c>
      <c r="H912" s="48" t="n">
        <f aca="false" ca="false" dt2D="false" dtr="false" t="normal">H913+H914+H917+H918+H919+H921</f>
        <v>125905.83501</v>
      </c>
      <c r="I912" s="48" t="n">
        <f aca="false" ca="false" dt2D="false" dtr="false" t="normal">I913+I914+I917+I918+I919+I921</f>
        <v>66850.43605</v>
      </c>
      <c r="J912" s="48" t="n">
        <f aca="false" ca="false" dt2D="false" dtr="false" t="normal">J913+J914+J917+J918+J919+J921</f>
        <v>3736</v>
      </c>
      <c r="K912" s="48" t="n">
        <f aca="false" ca="false" dt2D="false" dtr="false" t="normal">K913+K914+K917+K918+K919+K921</f>
        <v>162273.16087</v>
      </c>
      <c r="L912" s="48" t="n">
        <f aca="false" ca="false" dt2D="false" dtr="false" t="normal">L913+L914+L917+L918+L919+L921</f>
        <v>2653.9601</v>
      </c>
      <c r="M912" s="48" t="n">
        <f aca="false" ca="false" dt2D="false" dtr="false" t="normal">M913+M914+M917+M918+M919+M921</f>
        <v>388580.53602</v>
      </c>
      <c r="N912" s="48" t="n">
        <f aca="false" ca="false" dt2D="false" dtr="false" t="normal">N913+N914+N917+N918+N919+N921</f>
        <v>118466.82824</v>
      </c>
      <c r="O912" s="49" t="n">
        <f aca="false" ca="false" dt2D="false" dtr="false" t="normal">O913+O914</f>
        <v>124118.702</v>
      </c>
      <c r="P912" s="49" t="n">
        <f aca="false" ca="false" dt2D="false" dtr="false" t="normal">P913+P914+P917+P918+P919+P921</f>
        <v>0</v>
      </c>
      <c r="Q912" s="49" t="n">
        <f aca="false" ca="false" dt2D="false" dtr="false" t="normal">Q913+Q914+Q917+Q918+Q919+Q921</f>
        <v>0</v>
      </c>
      <c r="S912" s="39" t="n"/>
      <c r="T912" s="39" t="n"/>
      <c r="U912" s="39" t="n"/>
    </row>
    <row customFormat="true" customHeight="true" ht="24" outlineLevel="0" r="913" s="114">
      <c r="A913" s="79" t="s"/>
      <c r="B913" s="71" t="s"/>
      <c r="C913" s="47" t="s">
        <v>11</v>
      </c>
      <c r="D913" s="32" t="n">
        <v>812</v>
      </c>
      <c r="E913" s="48" t="n">
        <f aca="false" ca="false" dt2D="false" dtr="false" t="normal">F913+G913+H913+I913+J913+K913+L913+M913+N913+O913+P913+Q913</f>
        <v>313249.94279</v>
      </c>
      <c r="F913" s="48" t="n">
        <v>0</v>
      </c>
      <c r="G913" s="48" t="n">
        <v>0</v>
      </c>
      <c r="H913" s="48" t="n">
        <v>0</v>
      </c>
      <c r="I913" s="48" t="n">
        <v>0</v>
      </c>
      <c r="J913" s="48" t="n">
        <v>0</v>
      </c>
      <c r="K913" s="48" t="n">
        <v>0</v>
      </c>
      <c r="L913" s="48" t="n">
        <v>0</v>
      </c>
      <c r="M913" s="48" t="n">
        <f aca="false" ca="false" dt2D="false" dtr="false" t="normal">718754.34279-405504.4</f>
        <v>313249.94279</v>
      </c>
      <c r="N913" s="48" t="n">
        <v>0</v>
      </c>
      <c r="O913" s="49" t="n">
        <v>0</v>
      </c>
      <c r="P913" s="49" t="n">
        <v>0</v>
      </c>
      <c r="Q913" s="49" t="n">
        <v>0</v>
      </c>
    </row>
    <row customHeight="true" ht="20.5" outlineLevel="0" r="914">
      <c r="A914" s="79" t="s"/>
      <c r="B914" s="71" t="s"/>
      <c r="C914" s="115" t="s">
        <v>22</v>
      </c>
      <c r="D914" s="54" t="s">
        <v>250</v>
      </c>
      <c r="E914" s="48" t="n">
        <f aca="false" ca="false" dt2D="false" dtr="false" t="normal">F914+G914+H914+I914+J914+K914+L914+M914+N914+O914+P914+Q914</f>
        <v>1247149.5292000002</v>
      </c>
      <c r="F914" s="48" t="n">
        <f aca="false" ca="false" dt2D="false" dtr="false" t="normal">F915+F916</f>
        <v>276357.9723</v>
      </c>
      <c r="G914" s="48" t="n">
        <f aca="false" ca="false" dt2D="false" dtr="false" t="normal">G915+G916</f>
        <v>291456.0414</v>
      </c>
      <c r="H914" s="48" t="n">
        <f aca="false" ca="false" dt2D="false" dtr="false" t="normal">H915+H916</f>
        <v>125905.83501</v>
      </c>
      <c r="I914" s="48" t="n">
        <f aca="false" ca="false" dt2D="false" dtr="false" t="normal">I915+I916</f>
        <v>66850.43605</v>
      </c>
      <c r="J914" s="48" t="n">
        <v>3736</v>
      </c>
      <c r="K914" s="48" t="n">
        <v>162273.16087</v>
      </c>
      <c r="L914" s="48" t="n">
        <f aca="false" ca="false" dt2D="false" dtr="false" t="normal">L915+L916</f>
        <v>2653.9601</v>
      </c>
      <c r="M914" s="48" t="n">
        <f aca="false" ca="false" dt2D="false" dtr="false" t="normal">M915+M916</f>
        <v>75330.59323</v>
      </c>
      <c r="N914" s="48" t="n">
        <f aca="false" ca="false" dt2D="false" dtr="false" t="normal">N915+N916</f>
        <v>118466.82824</v>
      </c>
      <c r="O914" s="49" t="n">
        <f aca="false" ca="false" dt2D="false" dtr="false" t="normal">O915+O916</f>
        <v>124118.702</v>
      </c>
      <c r="P914" s="49" t="n">
        <f aca="false" ca="false" dt2D="false" dtr="false" t="normal">P915+P916</f>
        <v>0</v>
      </c>
      <c r="Q914" s="49" t="n">
        <v>0</v>
      </c>
      <c r="S914" s="39" t="n"/>
    </row>
    <row customHeight="true" ht="15" outlineLevel="0" r="915">
      <c r="A915" s="79" t="s"/>
      <c r="B915" s="71" t="s"/>
      <c r="C915" s="116" t="s"/>
      <c r="D915" s="61" t="s">
        <v>206</v>
      </c>
      <c r="E915" s="62" t="n">
        <f aca="false" ca="false" dt2D="false" dtr="false" t="normal">F915+G915+H915+I915+J915+K915+L915+M915+N915+O915+P915+Q915</f>
        <v>524976.08154</v>
      </c>
      <c r="F915" s="62" t="n">
        <v>85621.08963</v>
      </c>
      <c r="G915" s="62" t="n">
        <v>0</v>
      </c>
      <c r="H915" s="62" t="n">
        <v>0</v>
      </c>
      <c r="I915" s="62" t="n">
        <v>0</v>
      </c>
      <c r="J915" s="62" t="n">
        <v>0</v>
      </c>
      <c r="K915" s="62" t="n">
        <v>119015.98217</v>
      </c>
      <c r="L915" s="62" t="n">
        <v>2422.88627</v>
      </c>
      <c r="M915" s="62" t="n">
        <v>75330.59323</v>
      </c>
      <c r="N915" s="62" t="n">
        <v>118466.82824</v>
      </c>
      <c r="O915" s="117" t="n">
        <v>124118.702</v>
      </c>
      <c r="P915" s="118" t="n">
        <v>0</v>
      </c>
      <c r="Q915" s="118" t="n">
        <v>0</v>
      </c>
      <c r="S915" s="39" t="n"/>
    </row>
    <row customHeight="true" ht="15" outlineLevel="0" r="916">
      <c r="A916" s="79" t="s"/>
      <c r="B916" s="71" t="s"/>
      <c r="C916" s="119" t="s"/>
      <c r="D916" s="61" t="s">
        <v>23</v>
      </c>
      <c r="E916" s="62" t="n">
        <f aca="false" ca="false" dt2D="false" dtr="false" t="normal">F916+G916+H916+I916+J916+K916+L916+M916+N916+O916+P916+Q916</f>
        <v>722173.4476600001</v>
      </c>
      <c r="F916" s="62" t="n">
        <v>190736.88267</v>
      </c>
      <c r="G916" s="62" t="n">
        <v>291456.0414</v>
      </c>
      <c r="H916" s="62" t="n">
        <v>125905.83501</v>
      </c>
      <c r="I916" s="62" t="n">
        <v>66850.43605</v>
      </c>
      <c r="J916" s="62" t="n">
        <v>3736</v>
      </c>
      <c r="K916" s="62" t="n">
        <v>43257.1787</v>
      </c>
      <c r="L916" s="62" t="n">
        <v>231.07383</v>
      </c>
      <c r="M916" s="62" t="n">
        <v>0</v>
      </c>
      <c r="N916" s="62" t="n">
        <v>0</v>
      </c>
      <c r="O916" s="63" t="n">
        <v>0</v>
      </c>
      <c r="P916" s="118" t="n">
        <v>0</v>
      </c>
      <c r="Q916" s="118" t="n">
        <v>0</v>
      </c>
      <c r="S916" s="39" t="n"/>
    </row>
    <row customHeight="true" ht="24" outlineLevel="0" r="917">
      <c r="A917" s="79" t="s"/>
      <c r="B917" s="71" t="s"/>
      <c r="C917" s="47" t="s">
        <v>13</v>
      </c>
      <c r="D917" s="54" t="n"/>
      <c r="E917" s="48" t="n">
        <f aca="false" ca="false" dt2D="false" dtr="false" t="normal">F917+G917+H917+I917+J917+K917+L917+M917+N917+O917+P917+Q917</f>
        <v>0</v>
      </c>
      <c r="F917" s="48" t="n">
        <v>0</v>
      </c>
      <c r="G917" s="48" t="n">
        <v>0</v>
      </c>
      <c r="H917" s="48" t="n">
        <v>0</v>
      </c>
      <c r="I917" s="48" t="n">
        <v>0</v>
      </c>
      <c r="J917" s="48" t="n">
        <v>0</v>
      </c>
      <c r="K917" s="48" t="n">
        <v>0</v>
      </c>
      <c r="L917" s="48" t="n">
        <v>0</v>
      </c>
      <c r="M917" s="48" t="n">
        <v>0</v>
      </c>
      <c r="N917" s="48" t="n">
        <v>0</v>
      </c>
      <c r="O917" s="49" t="n">
        <v>0</v>
      </c>
      <c r="P917" s="49" t="n">
        <v>0</v>
      </c>
      <c r="Q917" s="49" t="n">
        <v>0</v>
      </c>
      <c r="S917" s="39" t="n"/>
    </row>
    <row customHeight="true" ht="30" outlineLevel="0" r="918">
      <c r="A918" s="79" t="s"/>
      <c r="B918" s="71" t="s"/>
      <c r="C918" s="47" t="s">
        <v>14</v>
      </c>
      <c r="D918" s="54" t="n"/>
      <c r="E918" s="48" t="n">
        <f aca="false" ca="false" dt2D="false" dtr="false" t="normal">F918+G918+H918+I918+J918+K918+L918+M918+N918+O918+P918+Q918</f>
        <v>0</v>
      </c>
      <c r="F918" s="48" t="n">
        <v>0</v>
      </c>
      <c r="G918" s="48" t="n">
        <v>0</v>
      </c>
      <c r="H918" s="48" t="n">
        <v>0</v>
      </c>
      <c r="I918" s="48" t="n">
        <v>0</v>
      </c>
      <c r="J918" s="48" t="n">
        <v>0</v>
      </c>
      <c r="K918" s="48" t="n">
        <v>0</v>
      </c>
      <c r="L918" s="48" t="n">
        <v>0</v>
      </c>
      <c r="M918" s="48" t="n">
        <v>0</v>
      </c>
      <c r="N918" s="48" t="n">
        <v>0</v>
      </c>
      <c r="O918" s="49" t="n">
        <v>0</v>
      </c>
      <c r="P918" s="49" t="n">
        <v>0</v>
      </c>
      <c r="Q918" s="49" t="n">
        <v>0</v>
      </c>
      <c r="S918" s="39" t="n"/>
    </row>
    <row customHeight="true" ht="23.1499996185303" outlineLevel="0" r="919">
      <c r="A919" s="79" t="s"/>
      <c r="B919" s="71" t="s"/>
      <c r="C919" s="47" t="s">
        <v>17</v>
      </c>
      <c r="D919" s="54" t="n"/>
      <c r="E919" s="48" t="n">
        <f aca="false" ca="false" dt2D="false" dtr="false" t="normal">F919+G919+H919+I919+J919+K919+L919+M919+N919+O919+P919+Q919</f>
        <v>0</v>
      </c>
      <c r="F919" s="48" t="n">
        <v>0</v>
      </c>
      <c r="G919" s="48" t="n">
        <v>0</v>
      </c>
      <c r="H919" s="48" t="n">
        <v>0</v>
      </c>
      <c r="I919" s="48" t="n">
        <v>0</v>
      </c>
      <c r="J919" s="48" t="n">
        <v>0</v>
      </c>
      <c r="K919" s="48" t="n">
        <v>0</v>
      </c>
      <c r="L919" s="48" t="n">
        <v>0</v>
      </c>
      <c r="M919" s="48" t="n">
        <v>0</v>
      </c>
      <c r="N919" s="48" t="n">
        <v>0</v>
      </c>
      <c r="O919" s="49" t="n">
        <v>0</v>
      </c>
      <c r="P919" s="49" t="n">
        <v>0</v>
      </c>
      <c r="Q919" s="49" t="n">
        <v>0</v>
      </c>
      <c r="S919" s="39" t="n"/>
    </row>
    <row customHeight="true" ht="32.1500015258789" outlineLevel="0" r="920">
      <c r="A920" s="79" t="s"/>
      <c r="B920" s="71" t="s"/>
      <c r="C920" s="47" t="s">
        <v>18</v>
      </c>
      <c r="D920" s="54" t="n"/>
      <c r="E920" s="48" t="n">
        <f aca="false" ca="false" dt2D="false" dtr="false" t="normal">F920+G920+H920+I920+J920+K920+L920+M920+N920+O920+P920+Q920</f>
        <v>0</v>
      </c>
      <c r="F920" s="48" t="n">
        <v>0</v>
      </c>
      <c r="G920" s="48" t="n">
        <v>0</v>
      </c>
      <c r="H920" s="48" t="n">
        <v>0</v>
      </c>
      <c r="I920" s="48" t="n">
        <v>0</v>
      </c>
      <c r="J920" s="48" t="n">
        <v>0</v>
      </c>
      <c r="K920" s="48" t="n">
        <v>0</v>
      </c>
      <c r="L920" s="48" t="n">
        <v>0</v>
      </c>
      <c r="M920" s="48" t="n">
        <v>0</v>
      </c>
      <c r="N920" s="48" t="n">
        <v>0</v>
      </c>
      <c r="O920" s="49" t="n">
        <v>0</v>
      </c>
      <c r="P920" s="49" t="n">
        <v>0</v>
      </c>
      <c r="Q920" s="49" t="n">
        <v>0</v>
      </c>
      <c r="S920" s="39" t="n"/>
    </row>
    <row customHeight="true" ht="34" outlineLevel="0" r="921">
      <c r="A921" s="80" t="s"/>
      <c r="B921" s="75" t="s"/>
      <c r="C921" s="47" t="s">
        <v>24</v>
      </c>
      <c r="D921" s="54" t="n"/>
      <c r="E921" s="48" t="n">
        <f aca="false" ca="false" dt2D="false" dtr="false" t="normal">F921+G921+H921+I921+J921+K921+L921+M921+N921+O921+P921+Q921</f>
        <v>0</v>
      </c>
      <c r="F921" s="48" t="n">
        <v>0</v>
      </c>
      <c r="G921" s="48" t="n">
        <v>0</v>
      </c>
      <c r="H921" s="48" t="n">
        <v>0</v>
      </c>
      <c r="I921" s="48" t="n">
        <v>0</v>
      </c>
      <c r="J921" s="48" t="n">
        <v>0</v>
      </c>
      <c r="K921" s="48" t="n">
        <v>0</v>
      </c>
      <c r="L921" s="48" t="n">
        <v>0</v>
      </c>
      <c r="M921" s="48" t="n">
        <v>0</v>
      </c>
      <c r="N921" s="48" t="n">
        <v>0</v>
      </c>
      <c r="O921" s="49" t="n">
        <v>0</v>
      </c>
      <c r="P921" s="49" t="n">
        <v>0</v>
      </c>
      <c r="Q921" s="49" t="n">
        <v>0</v>
      </c>
      <c r="S921" s="39" t="n"/>
    </row>
    <row customHeight="true" ht="19" outlineLevel="0" r="922">
      <c r="A922" s="78" t="s">
        <v>255</v>
      </c>
      <c r="B922" s="68" t="s">
        <v>256</v>
      </c>
      <c r="C922" s="47" t="s">
        <v>10</v>
      </c>
      <c r="D922" s="32" t="n"/>
      <c r="E922" s="120" t="n">
        <f aca="false" ca="false" dt2D="false" dtr="false" t="normal">F922+G922+H922+I922+J922+K922+L922+M922+N922+O922+P922+Q922</f>
        <v>14434315.38453</v>
      </c>
      <c r="F922" s="120" t="n">
        <f aca="false" ca="false" dt2D="false" dtr="false" t="normal">F923+F926+F929+F930+F931+F933</f>
        <v>26805</v>
      </c>
      <c r="G922" s="120" t="n">
        <f aca="false" ca="false" dt2D="false" dtr="false" t="normal">G923+G926+G929+G930+G931+G933</f>
        <v>412175.38613999996</v>
      </c>
      <c r="H922" s="120" t="n">
        <f aca="false" ca="false" dt2D="false" dtr="false" t="normal">H923+H926+H929+H930+H931+H933</f>
        <v>255590.34649</v>
      </c>
      <c r="I922" s="120" t="n">
        <f aca="false" ca="false" dt2D="false" dtr="false" t="normal">I923+I926+I929+I930+I931+I933</f>
        <v>79606.453</v>
      </c>
      <c r="J922" s="120" t="n">
        <f aca="false" ca="false" dt2D="false" dtr="false" t="normal">J923+J926+J929+J930+J931+J933</f>
        <v>404754.46499999997</v>
      </c>
      <c r="K922" s="120" t="n">
        <f aca="false" ca="false" dt2D="false" dtr="false" t="normal">K923+K926+K929+K930+K931+K933</f>
        <v>1547400</v>
      </c>
      <c r="L922" s="120" t="n">
        <f aca="false" ca="false" dt2D="false" dtr="false" t="normal">L923+L926+L929+L930+L931+L933</f>
        <v>8634.264</v>
      </c>
      <c r="M922" s="120" t="n">
        <f aca="false" ca="false" dt2D="false" dtr="false" t="normal">M923+M926+M929+M930+M931+M933</f>
        <v>3053510.62184</v>
      </c>
      <c r="N922" s="120" t="n">
        <f aca="false" ca="false" dt2D="false" dtr="false" t="normal">N923+N926+N929+N930+N931+N933</f>
        <v>3623308.07806</v>
      </c>
      <c r="O922" s="121" t="n">
        <f aca="false" ca="false" dt2D="false" dtr="false" t="normal">O923+O926+O929+O930+O931+O933</f>
        <v>5022530.77</v>
      </c>
      <c r="P922" s="121" t="n">
        <f aca="false" ca="false" dt2D="false" dtr="false" t="normal">P923+P926+P929+P930+P931+P933</f>
        <v>0</v>
      </c>
      <c r="Q922" s="121" t="n">
        <f aca="false" ca="false" dt2D="false" dtr="false" t="normal">Q923+Q926+Q929+Q930+Q931+Q933</f>
        <v>0</v>
      </c>
      <c r="S922" s="39" t="n"/>
      <c r="T922" s="1" t="n"/>
      <c r="U922" s="1" t="n"/>
    </row>
    <row customFormat="true" customHeight="true" ht="24" outlineLevel="0" r="923" s="114">
      <c r="A923" s="79" t="s"/>
      <c r="B923" s="71" t="s"/>
      <c r="C923" s="47" t="s">
        <v>11</v>
      </c>
      <c r="D923" s="122" t="n">
        <v>812</v>
      </c>
      <c r="E923" s="120" t="n">
        <f aca="false" ca="false" dt2D="false" dtr="false" t="normal">F923+G923+H923+I923+J923+K923+L923+M923+N923+O923+P923+Q923</f>
        <v>10578832.47</v>
      </c>
      <c r="F923" s="120" t="n">
        <v>0</v>
      </c>
      <c r="G923" s="120" t="n">
        <v>0</v>
      </c>
      <c r="H923" s="120" t="n">
        <v>0</v>
      </c>
      <c r="I923" s="120" t="n">
        <v>0</v>
      </c>
      <c r="J923" s="120" t="n">
        <v>261862.37</v>
      </c>
      <c r="K923" s="120" t="n">
        <v>1470000</v>
      </c>
      <c r="L923" s="120" t="n">
        <v>0</v>
      </c>
      <c r="M923" s="120" t="n">
        <f aca="false" ca="false" dt2D="false" dtr="false" t="normal">M924+M925</f>
        <v>2500000</v>
      </c>
      <c r="N923" s="120" t="n">
        <f aca="false" ca="false" dt2D="false" dtr="false" t="normal">N924</f>
        <v>2366970.1</v>
      </c>
      <c r="O923" s="121" t="n">
        <f aca="false" ca="false" dt2D="false" dtr="false" t="normal">O924</f>
        <v>3980000</v>
      </c>
      <c r="P923" s="121" t="n">
        <v>0</v>
      </c>
      <c r="Q923" s="121" t="n">
        <v>0</v>
      </c>
      <c r="S923" s="123" t="n"/>
      <c r="T923" s="124" t="n"/>
      <c r="U923" s="124" t="n"/>
    </row>
    <row customFormat="true" customHeight="true" ht="15" outlineLevel="0" r="924" s="114">
      <c r="A924" s="79" t="s"/>
      <c r="B924" s="71" t="s"/>
      <c r="C924" s="53" t="s"/>
      <c r="D924" s="61" t="s">
        <v>206</v>
      </c>
      <c r="E924" s="62" t="n">
        <f aca="false" ca="false" dt2D="false" dtr="false" t="normal">F924+G924+H924+I924+J924+K924+L924+M924+N924+O924+P924+Q924</f>
        <v>8846970.1</v>
      </c>
      <c r="F924" s="62" t="n">
        <v>0</v>
      </c>
      <c r="G924" s="62" t="n">
        <v>0</v>
      </c>
      <c r="H924" s="62" t="n">
        <v>0</v>
      </c>
      <c r="I924" s="62" t="n">
        <v>0</v>
      </c>
      <c r="J924" s="62" t="n">
        <v>0</v>
      </c>
      <c r="K924" s="62" t="n">
        <v>0</v>
      </c>
      <c r="L924" s="62" t="n">
        <v>0</v>
      </c>
      <c r="M924" s="62" t="n">
        <v>2500000</v>
      </c>
      <c r="N924" s="62" t="n">
        <v>2366970.1</v>
      </c>
      <c r="O924" s="63" t="n">
        <v>3980000</v>
      </c>
      <c r="P924" s="63" t="n">
        <v>0</v>
      </c>
      <c r="Q924" s="63" t="n">
        <v>0</v>
      </c>
      <c r="S924" s="123" t="n"/>
      <c r="T924" s="124" t="n"/>
      <c r="U924" s="124" t="n"/>
    </row>
    <row customFormat="true" customHeight="true" ht="15" outlineLevel="0" r="925" s="114">
      <c r="A925" s="79" t="s"/>
      <c r="B925" s="71" t="s"/>
      <c r="C925" s="66" t="s"/>
      <c r="D925" s="61" t="s">
        <v>23</v>
      </c>
      <c r="E925" s="62" t="n">
        <f aca="false" ca="false" dt2D="false" dtr="false" t="normal">F925+G925+H925+I925+J925+K925+L925+M925+N925+O925+P925+Q925</f>
        <v>1731862.37</v>
      </c>
      <c r="F925" s="62" t="n">
        <v>0</v>
      </c>
      <c r="G925" s="62" t="n">
        <v>0</v>
      </c>
      <c r="H925" s="62" t="n">
        <v>0</v>
      </c>
      <c r="I925" s="62" t="n">
        <v>0</v>
      </c>
      <c r="J925" s="62" t="n">
        <v>261862.37</v>
      </c>
      <c r="K925" s="62" t="n">
        <v>1470000</v>
      </c>
      <c r="L925" s="62" t="n">
        <v>0</v>
      </c>
      <c r="M925" s="62" t="n">
        <v>0</v>
      </c>
      <c r="N925" s="62" t="n">
        <v>0</v>
      </c>
      <c r="O925" s="63" t="n">
        <v>0</v>
      </c>
      <c r="P925" s="63" t="n">
        <v>0</v>
      </c>
      <c r="Q925" s="63" t="n">
        <v>0</v>
      </c>
      <c r="S925" s="123" t="n"/>
      <c r="T925" s="124" t="n"/>
      <c r="U925" s="124" t="n"/>
    </row>
    <row customHeight="true" ht="15" outlineLevel="0" r="926">
      <c r="A926" s="79" t="s"/>
      <c r="B926" s="71" t="s"/>
      <c r="C926" s="125" t="s">
        <v>22</v>
      </c>
      <c r="D926" s="126" t="s">
        <v>257</v>
      </c>
      <c r="E926" s="120" t="n">
        <f aca="false" ca="false" dt2D="false" dtr="false" t="normal">F926+G926+H926+I926+J926+K926+L926+M926+N926+O926+P926+Q926</f>
        <v>3855482.91453</v>
      </c>
      <c r="F926" s="120" t="n">
        <f aca="false" ca="false" dt2D="false" dtr="false" t="normal">F927+F928</f>
        <v>26805</v>
      </c>
      <c r="G926" s="120" t="n">
        <f aca="false" ca="false" dt2D="false" dtr="false" t="normal">G927+G928</f>
        <v>412175.38613999996</v>
      </c>
      <c r="H926" s="120" t="n">
        <f aca="false" ca="false" dt2D="false" dtr="false" t="normal">H927+H928</f>
        <v>255590.34649</v>
      </c>
      <c r="I926" s="120" t="n">
        <f aca="false" ca="false" dt2D="false" dtr="false" t="normal">I927+I928</f>
        <v>79606.453</v>
      </c>
      <c r="J926" s="120" t="n">
        <f aca="false" ca="false" dt2D="false" dtr="false" t="normal">J927+J928</f>
        <v>142892.095</v>
      </c>
      <c r="K926" s="120" t="n">
        <f aca="false" ca="false" dt2D="false" dtr="false" t="normal">K927+K928</f>
        <v>77400</v>
      </c>
      <c r="L926" s="120" t="n">
        <f aca="false" ca="false" dt2D="false" dtr="false" t="normal">L927+L928</f>
        <v>8634.264</v>
      </c>
      <c r="M926" s="120" t="n">
        <f aca="false" ca="false" dt2D="false" dtr="false" t="normal">M927+M928</f>
        <v>553510.62184</v>
      </c>
      <c r="N926" s="120" t="n">
        <f aca="false" ca="false" dt2D="false" dtr="false" t="normal">N927+N928</f>
        <v>1256337.97806</v>
      </c>
      <c r="O926" s="121" t="n">
        <f aca="false" ca="false" dt2D="false" dtr="false" t="normal">O927+O928</f>
        <v>1042530.77</v>
      </c>
      <c r="P926" s="121" t="n">
        <f aca="false" ca="false" dt2D="false" dtr="false" t="normal">P927+P928</f>
        <v>0</v>
      </c>
      <c r="Q926" s="121" t="n">
        <v>0</v>
      </c>
      <c r="S926" s="39" t="n"/>
      <c r="T926" s="97" t="n"/>
      <c r="U926" s="97" t="n"/>
    </row>
    <row customHeight="true" ht="15" outlineLevel="0" r="927">
      <c r="A927" s="79" t="s"/>
      <c r="B927" s="71" t="s"/>
      <c r="C927" s="127" t="s"/>
      <c r="D927" s="61" t="s">
        <v>206</v>
      </c>
      <c r="E927" s="62" t="n">
        <f aca="false" ca="false" dt2D="false" dtr="false" t="normal">F927+G927+H927+I927+J927+K927+L927+M927+N927+O927+P927+Q927</f>
        <v>3107940.7875300003</v>
      </c>
      <c r="F927" s="62" t="n">
        <v>1805</v>
      </c>
      <c r="G927" s="62" t="n">
        <v>162175.38614</v>
      </c>
      <c r="H927" s="62" t="n">
        <v>14166.03149</v>
      </c>
      <c r="I927" s="62" t="n">
        <v>0</v>
      </c>
      <c r="J927" s="62" t="n">
        <v>15</v>
      </c>
      <c r="K927" s="62" t="n">
        <v>77400</v>
      </c>
      <c r="L927" s="62" t="n">
        <v>0</v>
      </c>
      <c r="M927" s="62" t="n">
        <v>553510.62184</v>
      </c>
      <c r="N927" s="62" t="n">
        <v>1256337.97806</v>
      </c>
      <c r="O927" s="63" t="n">
        <v>1042530.77</v>
      </c>
      <c r="P927" s="63" t="n">
        <v>0</v>
      </c>
      <c r="Q927" s="63" t="n">
        <v>0</v>
      </c>
      <c r="S927" s="39" t="n"/>
      <c r="T927" s="97" t="n"/>
      <c r="U927" s="97" t="n"/>
    </row>
    <row customHeight="true" ht="15" outlineLevel="0" r="928">
      <c r="A928" s="79" t="s"/>
      <c r="B928" s="71" t="s"/>
      <c r="C928" s="128" t="s"/>
      <c r="D928" s="61" t="s">
        <v>23</v>
      </c>
      <c r="E928" s="62" t="n">
        <f aca="false" ca="false" dt2D="false" dtr="false" t="normal">F928+G928+H928+I928+J928+K928+L928+M928+N928+O928+P928+Q928</f>
        <v>747542.127</v>
      </c>
      <c r="F928" s="62" t="n">
        <v>25000</v>
      </c>
      <c r="G928" s="62" t="n">
        <v>250000</v>
      </c>
      <c r="H928" s="62" t="n">
        <v>241424.315</v>
      </c>
      <c r="I928" s="62" t="n">
        <v>79606.453</v>
      </c>
      <c r="J928" s="62" t="n">
        <v>142877.095</v>
      </c>
      <c r="K928" s="62" t="n">
        <v>0</v>
      </c>
      <c r="L928" s="62" t="n">
        <v>8634.264</v>
      </c>
      <c r="M928" s="62" t="n">
        <v>0</v>
      </c>
      <c r="N928" s="62" t="n">
        <v>0</v>
      </c>
      <c r="O928" s="63" t="n">
        <v>0</v>
      </c>
      <c r="P928" s="63" t="n">
        <v>0</v>
      </c>
      <c r="Q928" s="63" t="n">
        <v>0</v>
      </c>
      <c r="S928" s="39" t="n"/>
      <c r="T928" s="97" t="n"/>
      <c r="U928" s="97" t="n"/>
    </row>
    <row customHeight="true" ht="23.5" outlineLevel="0" r="929">
      <c r="A929" s="79" t="s"/>
      <c r="B929" s="71" t="s"/>
      <c r="C929" s="47" t="s">
        <v>13</v>
      </c>
      <c r="D929" s="54" t="n"/>
      <c r="E929" s="48" t="n">
        <f aca="false" ca="false" dt2D="false" dtr="false" t="normal">F929+G929+H929+I929+J929+K929+L929+M929+N929+O929+P929+Q929</f>
        <v>0</v>
      </c>
      <c r="F929" s="48" t="n">
        <v>0</v>
      </c>
      <c r="G929" s="48" t="n">
        <v>0</v>
      </c>
      <c r="H929" s="48" t="n">
        <v>0</v>
      </c>
      <c r="I929" s="48" t="n">
        <v>0</v>
      </c>
      <c r="J929" s="48" t="n">
        <v>0</v>
      </c>
      <c r="K929" s="48" t="n">
        <v>0</v>
      </c>
      <c r="L929" s="48" t="n">
        <v>0</v>
      </c>
      <c r="M929" s="48" t="n">
        <v>0</v>
      </c>
      <c r="N929" s="48" t="n">
        <v>0</v>
      </c>
      <c r="O929" s="49" t="n">
        <v>0</v>
      </c>
      <c r="P929" s="49" t="n">
        <v>0</v>
      </c>
      <c r="Q929" s="49" t="n">
        <v>0</v>
      </c>
      <c r="S929" s="1" t="n"/>
      <c r="T929" s="1" t="n"/>
      <c r="U929" s="1" t="n"/>
    </row>
    <row customHeight="true" ht="30" outlineLevel="0" r="930">
      <c r="A930" s="79" t="s"/>
      <c r="B930" s="71" t="s"/>
      <c r="C930" s="47" t="s">
        <v>14</v>
      </c>
      <c r="D930" s="54" t="n"/>
      <c r="E930" s="48" t="n">
        <f aca="false" ca="false" dt2D="false" dtr="false" t="normal">F930+G930+H930+I930+J930+K930+L930+M930+N930+O930+P930+Q930</f>
        <v>0</v>
      </c>
      <c r="F930" s="48" t="n">
        <v>0</v>
      </c>
      <c r="G930" s="48" t="n">
        <v>0</v>
      </c>
      <c r="H930" s="48" t="n">
        <v>0</v>
      </c>
      <c r="I930" s="48" t="n">
        <v>0</v>
      </c>
      <c r="J930" s="48" t="n">
        <v>0</v>
      </c>
      <c r="K930" s="48" t="n">
        <v>0</v>
      </c>
      <c r="L930" s="48" t="n">
        <v>0</v>
      </c>
      <c r="M930" s="48" t="n">
        <v>0</v>
      </c>
      <c r="N930" s="48" t="n">
        <v>0</v>
      </c>
      <c r="O930" s="49" t="n">
        <v>0</v>
      </c>
      <c r="P930" s="49" t="n">
        <v>0</v>
      </c>
      <c r="Q930" s="49" t="n">
        <v>0</v>
      </c>
    </row>
    <row customHeight="true" ht="19" outlineLevel="0" r="931">
      <c r="A931" s="79" t="s"/>
      <c r="B931" s="71" t="s"/>
      <c r="C931" s="47" t="s">
        <v>17</v>
      </c>
      <c r="D931" s="54" t="n"/>
      <c r="E931" s="48" t="n">
        <f aca="false" ca="false" dt2D="false" dtr="false" t="normal">F931+G931+H931+I931+J931+K931+L931+M931+N931+O931+P931+Q931</f>
        <v>0</v>
      </c>
      <c r="F931" s="48" t="n">
        <v>0</v>
      </c>
      <c r="G931" s="48" t="n">
        <v>0</v>
      </c>
      <c r="H931" s="48" t="n">
        <v>0</v>
      </c>
      <c r="I931" s="48" t="n">
        <v>0</v>
      </c>
      <c r="J931" s="48" t="n">
        <v>0</v>
      </c>
      <c r="K931" s="48" t="n">
        <v>0</v>
      </c>
      <c r="L931" s="48" t="n">
        <v>0</v>
      </c>
      <c r="M931" s="48" t="n">
        <v>0</v>
      </c>
      <c r="N931" s="48" t="n">
        <v>0</v>
      </c>
      <c r="O931" s="49" t="n">
        <v>0</v>
      </c>
      <c r="P931" s="49" t="n">
        <v>0</v>
      </c>
      <c r="Q931" s="49" t="n">
        <v>0</v>
      </c>
    </row>
    <row customHeight="true" ht="32.1500015258789" outlineLevel="0" r="932">
      <c r="A932" s="79" t="s"/>
      <c r="B932" s="71" t="s"/>
      <c r="C932" s="47" t="s">
        <v>18</v>
      </c>
      <c r="D932" s="54" t="n"/>
      <c r="E932" s="48" t="n">
        <f aca="false" ca="false" dt2D="false" dtr="false" t="normal">F932+G932+H932+I932+J932+K932+L932+M932+N932+O932+P932+Q932</f>
        <v>0</v>
      </c>
      <c r="F932" s="48" t="n">
        <v>0</v>
      </c>
      <c r="G932" s="48" t="n">
        <v>0</v>
      </c>
      <c r="H932" s="48" t="n">
        <v>0</v>
      </c>
      <c r="I932" s="48" t="n">
        <v>0</v>
      </c>
      <c r="J932" s="48" t="n">
        <v>0</v>
      </c>
      <c r="K932" s="48" t="n">
        <v>0</v>
      </c>
      <c r="L932" s="48" t="n">
        <v>0</v>
      </c>
      <c r="M932" s="48" t="n">
        <v>0</v>
      </c>
      <c r="N932" s="48" t="n">
        <v>0</v>
      </c>
      <c r="O932" s="49" t="n">
        <v>0</v>
      </c>
      <c r="P932" s="49" t="n">
        <v>0</v>
      </c>
      <c r="Q932" s="49" t="n">
        <v>0</v>
      </c>
    </row>
    <row customHeight="true" ht="34" outlineLevel="0" r="933">
      <c r="A933" s="80" t="s"/>
      <c r="B933" s="75" t="s"/>
      <c r="C933" s="47" t="s">
        <v>24</v>
      </c>
      <c r="D933" s="54" t="n"/>
      <c r="E933" s="48" t="n">
        <f aca="false" ca="false" dt2D="false" dtr="false" t="normal">F933+G933+H933+I933+J933+K933+L933+M933+N933+O933+P933+Q933</f>
        <v>0</v>
      </c>
      <c r="F933" s="48" t="n">
        <v>0</v>
      </c>
      <c r="G933" s="48" t="n">
        <v>0</v>
      </c>
      <c r="H933" s="48" t="n">
        <v>0</v>
      </c>
      <c r="I933" s="48" t="n">
        <v>0</v>
      </c>
      <c r="J933" s="48" t="n">
        <v>0</v>
      </c>
      <c r="K933" s="48" t="n">
        <v>0</v>
      </c>
      <c r="L933" s="48" t="n">
        <v>0</v>
      </c>
      <c r="M933" s="48" t="n">
        <v>0</v>
      </c>
      <c r="N933" s="48" t="n">
        <v>0</v>
      </c>
      <c r="O933" s="49" t="n">
        <v>0</v>
      </c>
      <c r="P933" s="49" t="n">
        <v>0</v>
      </c>
      <c r="Q933" s="49" t="n">
        <v>0</v>
      </c>
    </row>
    <row customHeight="true" ht="20.1499996185303" outlineLevel="0" r="934">
      <c r="A934" s="24" t="s">
        <v>258</v>
      </c>
      <c r="B934" s="47" t="s">
        <v>259</v>
      </c>
      <c r="C934" s="47" t="s">
        <v>10</v>
      </c>
      <c r="D934" s="32" t="n"/>
      <c r="E934" s="48" t="n">
        <f aca="false" ca="false" dt2D="false" dtr="false" t="normal">F934+G934+H934+I934+J934+K934+L934+M934+N934+O934+P934+Q934</f>
        <v>24420.26</v>
      </c>
      <c r="F934" s="48" t="n">
        <f aca="false" ca="false" dt2D="false" dtr="false" t="normal">F935+F936+F937+F938+F939+F941</f>
        <v>4295.64</v>
      </c>
      <c r="G934" s="48" t="n">
        <f aca="false" ca="false" dt2D="false" dtr="false" t="normal">G935+G936+G937+G938+G939+G941</f>
        <v>20124.62</v>
      </c>
      <c r="H934" s="48" t="n">
        <f aca="false" ca="false" dt2D="false" dtr="false" t="normal">H935+H936+H937+H938+H939+H941</f>
        <v>0</v>
      </c>
      <c r="I934" s="48" t="n">
        <f aca="false" ca="false" dt2D="false" dtr="false" t="normal">I935+I936+I937+I938+I939+I941</f>
        <v>0</v>
      </c>
      <c r="J934" s="48" t="n">
        <f aca="false" ca="false" dt2D="false" dtr="false" t="normal">J935+J936+J937+J938+J939+J941</f>
        <v>0</v>
      </c>
      <c r="K934" s="48" t="n">
        <f aca="false" ca="false" dt2D="false" dtr="false" t="normal">K935+K936+K937+K938+K939+K941</f>
        <v>0</v>
      </c>
      <c r="L934" s="48" t="n">
        <f aca="false" ca="false" dt2D="false" dtr="false" t="normal">L935+L936+L937+L938+L939+L941</f>
        <v>0</v>
      </c>
      <c r="M934" s="48" t="n">
        <f aca="false" ca="false" dt2D="false" dtr="false" t="normal">M935+M936+M937+M938+M939+M941</f>
        <v>0</v>
      </c>
      <c r="N934" s="48" t="n">
        <f aca="false" ca="false" dt2D="false" dtr="false" t="normal">N935+N936+N937+N938+N939+N941</f>
        <v>0</v>
      </c>
      <c r="O934" s="49" t="n">
        <f aca="false" ca="false" dt2D="false" dtr="false" t="normal">O935+O936+O937+O938+O939+O941</f>
        <v>0</v>
      </c>
      <c r="P934" s="49" t="n">
        <f aca="false" ca="false" dt2D="false" dtr="false" t="normal">P935+P936+P937+P938+P939+P941</f>
        <v>0</v>
      </c>
      <c r="Q934" s="49" t="n">
        <f aca="false" ca="false" dt2D="false" dtr="false" t="normal">Q935+Q936+Q937+Q938+Q939+Q941</f>
        <v>0</v>
      </c>
    </row>
    <row customHeight="true" ht="24" outlineLevel="0" r="935">
      <c r="A935" s="76" t="s"/>
      <c r="B935" s="53" t="s"/>
      <c r="C935" s="47" t="s">
        <v>11</v>
      </c>
      <c r="D935" s="32" t="n"/>
      <c r="E935" s="48" t="n">
        <f aca="false" ca="false" dt2D="false" dtr="false" t="normal">F935+G935+H935+I935+J935+K935+L935+M935+N935+O935+P935+Q935</f>
        <v>0</v>
      </c>
      <c r="F935" s="48" t="n">
        <f aca="false" ca="false" dt2D="false" dtr="false" t="normal">F943</f>
        <v>0</v>
      </c>
      <c r="G935" s="48" t="n">
        <f aca="false" ca="false" dt2D="false" dtr="false" t="normal">G943</f>
        <v>0</v>
      </c>
      <c r="H935" s="48" t="n">
        <f aca="false" ca="false" dt2D="false" dtr="false" t="normal">H943</f>
        <v>0</v>
      </c>
      <c r="I935" s="48" t="n">
        <f aca="false" ca="false" dt2D="false" dtr="false" t="normal">I943</f>
        <v>0</v>
      </c>
      <c r="J935" s="48" t="n">
        <f aca="false" ca="false" dt2D="false" dtr="false" t="normal">J943</f>
        <v>0</v>
      </c>
      <c r="K935" s="48" t="n">
        <f aca="false" ca="false" dt2D="false" dtr="false" t="normal">K943</f>
        <v>0</v>
      </c>
      <c r="L935" s="48" t="n">
        <f aca="false" ca="false" dt2D="false" dtr="false" t="normal">L943</f>
        <v>0</v>
      </c>
      <c r="M935" s="48" t="n">
        <f aca="false" ca="false" dt2D="false" dtr="false" t="normal">M943</f>
        <v>0</v>
      </c>
      <c r="N935" s="48" t="n">
        <f aca="false" ca="false" dt2D="false" dtr="false" t="normal">N943</f>
        <v>0</v>
      </c>
      <c r="O935" s="49" t="n">
        <f aca="false" ca="false" dt2D="false" dtr="false" t="normal">O943</f>
        <v>0</v>
      </c>
      <c r="P935" s="49" t="n">
        <f aca="false" ca="false" dt2D="false" dtr="false" t="normal">P943</f>
        <v>0</v>
      </c>
      <c r="Q935" s="49" t="n">
        <f aca="false" ca="false" dt2D="false" dtr="false" t="normal">Q943</f>
        <v>0</v>
      </c>
    </row>
    <row customHeight="true" ht="21" outlineLevel="0" r="936">
      <c r="A936" s="76" t="s"/>
      <c r="B936" s="53" t="s"/>
      <c r="C936" s="47" t="s">
        <v>22</v>
      </c>
      <c r="D936" s="54" t="n"/>
      <c r="E936" s="48" t="n">
        <f aca="false" ca="false" dt2D="false" dtr="false" t="normal">F936+G936+H936+I936+J936+K936+L936+M936+N936+O936+P936+Q936</f>
        <v>0</v>
      </c>
      <c r="F936" s="48" t="n">
        <f aca="false" ca="false" dt2D="false" dtr="false" t="normal">F944</f>
        <v>0</v>
      </c>
      <c r="G936" s="48" t="n">
        <f aca="false" ca="false" dt2D="false" dtr="false" t="normal">G944</f>
        <v>0</v>
      </c>
      <c r="H936" s="48" t="n">
        <f aca="false" ca="false" dt2D="false" dtr="false" t="normal">H944</f>
        <v>0</v>
      </c>
      <c r="I936" s="48" t="n">
        <f aca="false" ca="false" dt2D="false" dtr="false" t="normal">I944</f>
        <v>0</v>
      </c>
      <c r="J936" s="48" t="n">
        <f aca="false" ca="false" dt2D="false" dtr="false" t="normal">J944</f>
        <v>0</v>
      </c>
      <c r="K936" s="48" t="n">
        <f aca="false" ca="false" dt2D="false" dtr="false" t="normal">K944</f>
        <v>0</v>
      </c>
      <c r="L936" s="48" t="n">
        <f aca="false" ca="false" dt2D="false" dtr="false" t="normal">L944</f>
        <v>0</v>
      </c>
      <c r="M936" s="48" t="n">
        <f aca="false" ca="false" dt2D="false" dtr="false" t="normal">M944</f>
        <v>0</v>
      </c>
      <c r="N936" s="48" t="n">
        <f aca="false" ca="false" dt2D="false" dtr="false" t="normal">N944</f>
        <v>0</v>
      </c>
      <c r="O936" s="49" t="n">
        <f aca="false" ca="false" dt2D="false" dtr="false" t="normal">O944</f>
        <v>0</v>
      </c>
      <c r="P936" s="49" t="n">
        <f aca="false" ca="false" dt2D="false" dtr="false" t="normal">P944</f>
        <v>0</v>
      </c>
      <c r="Q936" s="49" t="n">
        <f aca="false" ca="false" dt2D="false" dtr="false" t="normal">Q944</f>
        <v>0</v>
      </c>
    </row>
    <row customHeight="true" ht="23.1499996185303" outlineLevel="0" r="937">
      <c r="A937" s="76" t="s"/>
      <c r="B937" s="53" t="s"/>
      <c r="C937" s="47" t="s">
        <v>13</v>
      </c>
      <c r="D937" s="54" t="n"/>
      <c r="E937" s="48" t="n">
        <f aca="false" ca="false" dt2D="false" dtr="false" t="normal">F937+G937+H937+I937+J937+K937+L937+M937+N937+O937+P937+Q937</f>
        <v>0</v>
      </c>
      <c r="F937" s="48" t="n">
        <f aca="false" ca="false" dt2D="false" dtr="false" t="normal">F945</f>
        <v>0</v>
      </c>
      <c r="G937" s="48" t="n">
        <f aca="false" ca="false" dt2D="false" dtr="false" t="normal">G945</f>
        <v>0</v>
      </c>
      <c r="H937" s="48" t="n">
        <f aca="false" ca="false" dt2D="false" dtr="false" t="normal">H945</f>
        <v>0</v>
      </c>
      <c r="I937" s="48" t="n">
        <f aca="false" ca="false" dt2D="false" dtr="false" t="normal">I945</f>
        <v>0</v>
      </c>
      <c r="J937" s="48" t="n">
        <f aca="false" ca="false" dt2D="false" dtr="false" t="normal">J945</f>
        <v>0</v>
      </c>
      <c r="K937" s="48" t="n">
        <f aca="false" ca="false" dt2D="false" dtr="false" t="normal">K945</f>
        <v>0</v>
      </c>
      <c r="L937" s="48" t="n">
        <f aca="false" ca="false" dt2D="false" dtr="false" t="normal">L945</f>
        <v>0</v>
      </c>
      <c r="M937" s="48" t="n">
        <f aca="false" ca="false" dt2D="false" dtr="false" t="normal">M945</f>
        <v>0</v>
      </c>
      <c r="N937" s="48" t="n">
        <f aca="false" ca="false" dt2D="false" dtr="false" t="normal">N945</f>
        <v>0</v>
      </c>
      <c r="O937" s="49" t="n">
        <f aca="false" ca="false" dt2D="false" dtr="false" t="normal">O945</f>
        <v>0</v>
      </c>
      <c r="P937" s="49" t="n">
        <f aca="false" ca="false" dt2D="false" dtr="false" t="normal">P945</f>
        <v>0</v>
      </c>
      <c r="Q937" s="49" t="n">
        <f aca="false" ca="false" dt2D="false" dtr="false" t="normal">Q945</f>
        <v>0</v>
      </c>
    </row>
    <row customHeight="true" ht="30" outlineLevel="0" r="938">
      <c r="A938" s="76" t="s"/>
      <c r="B938" s="53" t="s"/>
      <c r="C938" s="47" t="s">
        <v>14</v>
      </c>
      <c r="D938" s="54" t="n"/>
      <c r="E938" s="48" t="n">
        <f aca="false" ca="false" dt2D="false" dtr="false" t="normal">F938+G938+H938+I938+J938+K938+L938+M938+N938+O938+P938+Q938</f>
        <v>24420.26</v>
      </c>
      <c r="F938" s="48" t="n">
        <f aca="false" ca="false" dt2D="false" dtr="false" t="normal">F946</f>
        <v>4295.64</v>
      </c>
      <c r="G938" s="48" t="n">
        <f aca="false" ca="false" dt2D="false" dtr="false" t="normal">G946</f>
        <v>20124.62</v>
      </c>
      <c r="H938" s="48" t="n">
        <f aca="false" ca="false" dt2D="false" dtr="false" t="normal">H946</f>
        <v>0</v>
      </c>
      <c r="I938" s="48" t="n">
        <f aca="false" ca="false" dt2D="false" dtr="false" t="normal">I946</f>
        <v>0</v>
      </c>
      <c r="J938" s="48" t="n">
        <f aca="false" ca="false" dt2D="false" dtr="false" t="normal">J946</f>
        <v>0</v>
      </c>
      <c r="K938" s="48" t="n">
        <f aca="false" ca="false" dt2D="false" dtr="false" t="normal">K946</f>
        <v>0</v>
      </c>
      <c r="L938" s="48" t="n">
        <f aca="false" ca="false" dt2D="false" dtr="false" t="normal">L946</f>
        <v>0</v>
      </c>
      <c r="M938" s="48" t="n">
        <f aca="false" ca="false" dt2D="false" dtr="false" t="normal">M946</f>
        <v>0</v>
      </c>
      <c r="N938" s="48" t="n">
        <f aca="false" ca="false" dt2D="false" dtr="false" t="normal">N946</f>
        <v>0</v>
      </c>
      <c r="O938" s="49" t="n">
        <f aca="false" ca="false" dt2D="false" dtr="false" t="normal">O946</f>
        <v>0</v>
      </c>
      <c r="P938" s="49" t="n">
        <f aca="false" ca="false" dt2D="false" dtr="false" t="normal">P946</f>
        <v>0</v>
      </c>
      <c r="Q938" s="49" t="n">
        <f aca="false" ca="false" dt2D="false" dtr="false" t="normal">Q946</f>
        <v>0</v>
      </c>
    </row>
    <row customHeight="true" ht="19" outlineLevel="0" r="939">
      <c r="A939" s="76" t="s"/>
      <c r="B939" s="53" t="s"/>
      <c r="C939" s="47" t="s">
        <v>17</v>
      </c>
      <c r="D939" s="54" t="n"/>
      <c r="E939" s="48" t="n">
        <f aca="false" ca="false" dt2D="false" dtr="false" t="normal">F939+G939+H939+I939+J939+K939+L939+M939+N939+O939+P939+Q939</f>
        <v>0</v>
      </c>
      <c r="F939" s="48" t="n">
        <f aca="false" ca="false" dt2D="false" dtr="false" t="normal">F947</f>
        <v>0</v>
      </c>
      <c r="G939" s="48" t="n">
        <f aca="false" ca="false" dt2D="false" dtr="false" t="normal">G947</f>
        <v>0</v>
      </c>
      <c r="H939" s="48" t="n">
        <f aca="false" ca="false" dt2D="false" dtr="false" t="normal">H947</f>
        <v>0</v>
      </c>
      <c r="I939" s="48" t="n">
        <f aca="false" ca="false" dt2D="false" dtr="false" t="normal">I947</f>
        <v>0</v>
      </c>
      <c r="J939" s="48" t="n">
        <f aca="false" ca="false" dt2D="false" dtr="false" t="normal">J947</f>
        <v>0</v>
      </c>
      <c r="K939" s="48" t="n">
        <f aca="false" ca="false" dt2D="false" dtr="false" t="normal">K947</f>
        <v>0</v>
      </c>
      <c r="L939" s="48" t="n">
        <f aca="false" ca="false" dt2D="false" dtr="false" t="normal">L947</f>
        <v>0</v>
      </c>
      <c r="M939" s="48" t="n">
        <f aca="false" ca="false" dt2D="false" dtr="false" t="normal">M947</f>
        <v>0</v>
      </c>
      <c r="N939" s="48" t="n">
        <f aca="false" ca="false" dt2D="false" dtr="false" t="normal">N947</f>
        <v>0</v>
      </c>
      <c r="O939" s="49" t="n">
        <f aca="false" ca="false" dt2D="false" dtr="false" t="normal">O947</f>
        <v>0</v>
      </c>
      <c r="P939" s="49" t="n">
        <f aca="false" ca="false" dt2D="false" dtr="false" t="normal">P947</f>
        <v>0</v>
      </c>
      <c r="Q939" s="49" t="n">
        <f aca="false" ca="false" dt2D="false" dtr="false" t="normal">Q947</f>
        <v>0</v>
      </c>
    </row>
    <row customHeight="true" ht="30" outlineLevel="0" r="940">
      <c r="A940" s="76" t="s"/>
      <c r="B940" s="53" t="s"/>
      <c r="C940" s="47" t="s">
        <v>18</v>
      </c>
      <c r="D940" s="54" t="n"/>
      <c r="E940" s="48" t="n">
        <f aca="false" ca="false" dt2D="false" dtr="false" t="normal">F940+G940+H940+I940+J940+K940+L940+M940+N940+O940+P940+Q940</f>
        <v>0</v>
      </c>
      <c r="F940" s="48" t="n">
        <f aca="false" ca="false" dt2D="false" dtr="false" t="normal">F948</f>
        <v>0</v>
      </c>
      <c r="G940" s="48" t="n">
        <f aca="false" ca="false" dt2D="false" dtr="false" t="normal">G948</f>
        <v>0</v>
      </c>
      <c r="H940" s="48" t="n">
        <f aca="false" ca="false" dt2D="false" dtr="false" t="normal">H948</f>
        <v>0</v>
      </c>
      <c r="I940" s="48" t="n">
        <f aca="false" ca="false" dt2D="false" dtr="false" t="normal">I948</f>
        <v>0</v>
      </c>
      <c r="J940" s="48" t="n">
        <f aca="false" ca="false" dt2D="false" dtr="false" t="normal">J948</f>
        <v>0</v>
      </c>
      <c r="K940" s="48" t="n">
        <f aca="false" ca="false" dt2D="false" dtr="false" t="normal">K948</f>
        <v>0</v>
      </c>
      <c r="L940" s="48" t="n">
        <f aca="false" ca="false" dt2D="false" dtr="false" t="normal">L948</f>
        <v>0</v>
      </c>
      <c r="M940" s="48" t="n">
        <f aca="false" ca="false" dt2D="false" dtr="false" t="normal">M948</f>
        <v>0</v>
      </c>
      <c r="N940" s="48" t="n">
        <f aca="false" ca="false" dt2D="false" dtr="false" t="normal">N948</f>
        <v>0</v>
      </c>
      <c r="O940" s="49" t="n">
        <f aca="false" ca="false" dt2D="false" dtr="false" t="normal">O948</f>
        <v>0</v>
      </c>
      <c r="P940" s="49" t="n">
        <f aca="false" ca="false" dt2D="false" dtr="false" t="normal">P948</f>
        <v>0</v>
      </c>
      <c r="Q940" s="49" t="n">
        <f aca="false" ca="false" dt2D="false" dtr="false" t="normal">Q948</f>
        <v>0</v>
      </c>
    </row>
    <row customHeight="true" ht="36" outlineLevel="0" r="941">
      <c r="A941" s="29" t="s"/>
      <c r="B941" s="66" t="s"/>
      <c r="C941" s="47" t="s">
        <v>24</v>
      </c>
      <c r="D941" s="54" t="n"/>
      <c r="E941" s="48" t="n">
        <f aca="false" ca="false" dt2D="false" dtr="false" t="normal">F941+G941+H941+I941+J941+K941+L941+M941+N941+O941+P941+Q941</f>
        <v>0</v>
      </c>
      <c r="F941" s="48" t="n">
        <f aca="false" ca="false" dt2D="false" dtr="false" t="normal">F949</f>
        <v>0</v>
      </c>
      <c r="G941" s="48" t="n">
        <f aca="false" ca="false" dt2D="false" dtr="false" t="normal">G949</f>
        <v>0</v>
      </c>
      <c r="H941" s="48" t="n">
        <f aca="false" ca="false" dt2D="false" dtr="false" t="normal">H949</f>
        <v>0</v>
      </c>
      <c r="I941" s="48" t="n">
        <f aca="false" ca="false" dt2D="false" dtr="false" t="normal">I949</f>
        <v>0</v>
      </c>
      <c r="J941" s="48" t="n">
        <f aca="false" ca="false" dt2D="false" dtr="false" t="normal">J949</f>
        <v>0</v>
      </c>
      <c r="K941" s="48" t="n">
        <f aca="false" ca="false" dt2D="false" dtr="false" t="normal">K949</f>
        <v>0</v>
      </c>
      <c r="L941" s="48" t="n">
        <f aca="false" ca="false" dt2D="false" dtr="false" t="normal">L949</f>
        <v>0</v>
      </c>
      <c r="M941" s="48" t="n">
        <f aca="false" ca="false" dt2D="false" dtr="false" t="normal">M949</f>
        <v>0</v>
      </c>
      <c r="N941" s="48" t="n">
        <f aca="false" ca="false" dt2D="false" dtr="false" t="normal">N949</f>
        <v>0</v>
      </c>
      <c r="O941" s="49" t="n">
        <f aca="false" ca="false" dt2D="false" dtr="false" t="normal">O949</f>
        <v>0</v>
      </c>
      <c r="P941" s="49" t="n">
        <f aca="false" ca="false" dt2D="false" dtr="false" t="normal">P949</f>
        <v>0</v>
      </c>
      <c r="Q941" s="49" t="n">
        <f aca="false" ca="false" dt2D="false" dtr="false" t="normal">Q949</f>
        <v>0</v>
      </c>
    </row>
    <row customHeight="true" ht="20.1499996185303" outlineLevel="0" r="942">
      <c r="A942" s="24" t="s">
        <v>260</v>
      </c>
      <c r="B942" s="68" t="s">
        <v>261</v>
      </c>
      <c r="C942" s="47" t="s">
        <v>10</v>
      </c>
      <c r="D942" s="32" t="n"/>
      <c r="E942" s="48" t="n">
        <f aca="false" ca="false" dt2D="false" dtr="false" t="normal">F942+G942+H942+I942+J942+K942+L942+M942+N942+O942+P942+Q942</f>
        <v>24420.26</v>
      </c>
      <c r="F942" s="48" t="n">
        <f aca="false" ca="false" dt2D="false" dtr="false" t="normal">F943+F944+F945+F946+F947+F949</f>
        <v>4295.64</v>
      </c>
      <c r="G942" s="48" t="n">
        <f aca="false" ca="false" dt2D="false" dtr="false" t="normal">G943+G944+G945+G946+G947+G949</f>
        <v>20124.62</v>
      </c>
      <c r="H942" s="48" t="n">
        <f aca="false" ca="false" dt2D="false" dtr="false" t="normal">H943+H944+H945+H946+H947+H949</f>
        <v>0</v>
      </c>
      <c r="I942" s="48" t="n">
        <f aca="false" ca="false" dt2D="false" dtr="false" t="normal">I943+I944+I945+I946+I947+I949</f>
        <v>0</v>
      </c>
      <c r="J942" s="48" t="n">
        <f aca="false" ca="false" dt2D="false" dtr="false" t="normal">J943+J944+J945+J946+J947+J949</f>
        <v>0</v>
      </c>
      <c r="K942" s="48" t="n">
        <f aca="false" ca="false" dt2D="false" dtr="false" t="normal">K943+K944+K945+K946+K947+K949</f>
        <v>0</v>
      </c>
      <c r="L942" s="48" t="n">
        <f aca="false" ca="false" dt2D="false" dtr="false" t="normal">L943+L944+L945+L946+L947+L949</f>
        <v>0</v>
      </c>
      <c r="M942" s="48" t="n">
        <f aca="false" ca="false" dt2D="false" dtr="false" t="normal">M943+M944+M945+M946+M947+M949</f>
        <v>0</v>
      </c>
      <c r="N942" s="48" t="n">
        <f aca="false" ca="false" dt2D="false" dtr="false" t="normal">N943+N944+N945+N946+N947+N949</f>
        <v>0</v>
      </c>
      <c r="O942" s="49" t="n">
        <f aca="false" ca="false" dt2D="false" dtr="false" t="normal">O943+O944+O945+O946+O947+O949</f>
        <v>0</v>
      </c>
      <c r="P942" s="49" t="n">
        <f aca="false" ca="false" dt2D="false" dtr="false" t="normal">P943+P944+P945+P946+P947+P949</f>
        <v>0</v>
      </c>
      <c r="Q942" s="49" t="n">
        <f aca="false" ca="false" dt2D="false" dtr="false" t="normal">Q943+Q944+Q945+Q946+Q947+Q949</f>
        <v>0</v>
      </c>
    </row>
    <row customHeight="true" ht="21" outlineLevel="0" r="943">
      <c r="A943" s="76" t="s"/>
      <c r="B943" s="71" t="s"/>
      <c r="C943" s="47" t="s">
        <v>11</v>
      </c>
      <c r="D943" s="32" t="n"/>
      <c r="E943" s="48" t="n">
        <f aca="false" ca="false" dt2D="false" dtr="false" t="normal">F943+G943+H943+I943+J943+K943+L943+M943+N943+O943+P943+Q943</f>
        <v>0</v>
      </c>
      <c r="F943" s="48" t="n">
        <v>0</v>
      </c>
      <c r="G943" s="48" t="n">
        <v>0</v>
      </c>
      <c r="H943" s="48" t="n">
        <v>0</v>
      </c>
      <c r="I943" s="48" t="n">
        <v>0</v>
      </c>
      <c r="J943" s="48" t="n">
        <v>0</v>
      </c>
      <c r="K943" s="48" t="n">
        <v>0</v>
      </c>
      <c r="L943" s="48" t="n">
        <v>0</v>
      </c>
      <c r="M943" s="48" t="n">
        <v>0</v>
      </c>
      <c r="N943" s="48" t="n">
        <v>0</v>
      </c>
      <c r="O943" s="49" t="n">
        <v>0</v>
      </c>
      <c r="P943" s="49" t="n">
        <v>0</v>
      </c>
      <c r="Q943" s="49" t="n">
        <v>0</v>
      </c>
    </row>
    <row customHeight="true" ht="20.1499996185303" outlineLevel="0" r="944">
      <c r="A944" s="76" t="s"/>
      <c r="B944" s="71" t="s"/>
      <c r="C944" s="47" t="s">
        <v>22</v>
      </c>
      <c r="D944" s="54" t="n"/>
      <c r="E944" s="48" t="n">
        <f aca="false" ca="false" dt2D="false" dtr="false" t="normal">F944+G944+H944+I944+J944+K944+L944+M944+N944+O944+P944+Q944</f>
        <v>0</v>
      </c>
      <c r="F944" s="48" t="n">
        <v>0</v>
      </c>
      <c r="G944" s="48" t="n">
        <v>0</v>
      </c>
      <c r="H944" s="48" t="n">
        <v>0</v>
      </c>
      <c r="I944" s="48" t="n">
        <v>0</v>
      </c>
      <c r="J944" s="48" t="n">
        <v>0</v>
      </c>
      <c r="K944" s="48" t="n">
        <v>0</v>
      </c>
      <c r="L944" s="48" t="n">
        <v>0</v>
      </c>
      <c r="M944" s="48" t="n">
        <v>0</v>
      </c>
      <c r="N944" s="48" t="n">
        <v>0</v>
      </c>
      <c r="O944" s="49" t="n">
        <v>0</v>
      </c>
      <c r="P944" s="49" t="n">
        <v>0</v>
      </c>
      <c r="Q944" s="49" t="n">
        <v>0</v>
      </c>
    </row>
    <row customHeight="true" ht="20.1499996185303" outlineLevel="0" r="945">
      <c r="A945" s="76" t="s"/>
      <c r="B945" s="71" t="s"/>
      <c r="C945" s="47" t="s">
        <v>13</v>
      </c>
      <c r="D945" s="54" t="n"/>
      <c r="E945" s="48" t="n">
        <f aca="false" ca="false" dt2D="false" dtr="false" t="normal">F945+G945+H945+I945+J945+K945+L945+M945+N945+O945+P945+Q945</f>
        <v>0</v>
      </c>
      <c r="F945" s="48" t="n">
        <v>0</v>
      </c>
      <c r="G945" s="48" t="n">
        <v>0</v>
      </c>
      <c r="H945" s="48" t="n">
        <v>0</v>
      </c>
      <c r="I945" s="48" t="n">
        <v>0</v>
      </c>
      <c r="J945" s="48" t="n">
        <v>0</v>
      </c>
      <c r="K945" s="48" t="n">
        <v>0</v>
      </c>
      <c r="L945" s="48" t="n">
        <v>0</v>
      </c>
      <c r="M945" s="48" t="n">
        <v>0</v>
      </c>
      <c r="N945" s="48" t="n">
        <v>0</v>
      </c>
      <c r="O945" s="49" t="n">
        <v>0</v>
      </c>
      <c r="P945" s="49" t="n">
        <v>0</v>
      </c>
      <c r="Q945" s="49" t="n">
        <v>0</v>
      </c>
    </row>
    <row customHeight="true" ht="30" outlineLevel="0" r="946">
      <c r="A946" s="76" t="s"/>
      <c r="B946" s="71" t="s"/>
      <c r="C946" s="47" t="s">
        <v>14</v>
      </c>
      <c r="D946" s="54" t="n"/>
      <c r="E946" s="48" t="n">
        <f aca="false" ca="false" dt2D="false" dtr="false" t="normal">F946+G946+H946+I946+J946+K946+L946+M946+N946+O946+P946+Q946</f>
        <v>24420.26</v>
      </c>
      <c r="F946" s="48" t="n">
        <v>4295.64</v>
      </c>
      <c r="G946" s="48" t="n">
        <v>20124.62</v>
      </c>
      <c r="H946" s="48" t="n">
        <v>0</v>
      </c>
      <c r="I946" s="48" t="n">
        <v>0</v>
      </c>
      <c r="J946" s="48" t="n">
        <v>0</v>
      </c>
      <c r="K946" s="48" t="n">
        <v>0</v>
      </c>
      <c r="L946" s="48" t="n">
        <v>0</v>
      </c>
      <c r="M946" s="48" t="n">
        <v>0</v>
      </c>
      <c r="N946" s="48" t="n">
        <v>0</v>
      </c>
      <c r="O946" s="49" t="n">
        <v>0</v>
      </c>
      <c r="P946" s="49" t="n">
        <v>0</v>
      </c>
      <c r="Q946" s="49" t="n">
        <v>0</v>
      </c>
    </row>
    <row customHeight="true" ht="22" outlineLevel="0" r="947">
      <c r="A947" s="76" t="s"/>
      <c r="B947" s="71" t="s"/>
      <c r="C947" s="47" t="s">
        <v>17</v>
      </c>
      <c r="D947" s="54" t="n"/>
      <c r="E947" s="48" t="n">
        <f aca="false" ca="false" dt2D="false" dtr="false" t="normal">F947+G947+H947+I947+J947+K947+L947+M947+N947+O947+P947+Q947</f>
        <v>0</v>
      </c>
      <c r="F947" s="48" t="n">
        <v>0</v>
      </c>
      <c r="G947" s="48" t="n">
        <v>0</v>
      </c>
      <c r="H947" s="48" t="n">
        <v>0</v>
      </c>
      <c r="I947" s="48" t="n">
        <v>0</v>
      </c>
      <c r="J947" s="48" t="n">
        <v>0</v>
      </c>
      <c r="K947" s="48" t="n">
        <v>0</v>
      </c>
      <c r="L947" s="48" t="n">
        <v>0</v>
      </c>
      <c r="M947" s="48" t="n">
        <v>0</v>
      </c>
      <c r="N947" s="48" t="n">
        <v>0</v>
      </c>
      <c r="O947" s="49" t="n">
        <v>0</v>
      </c>
      <c r="P947" s="49" t="n">
        <v>0</v>
      </c>
      <c r="Q947" s="49" t="n">
        <v>0</v>
      </c>
    </row>
    <row customHeight="true" ht="33.6500015258789" outlineLevel="0" r="948">
      <c r="A948" s="76" t="s"/>
      <c r="B948" s="71" t="s"/>
      <c r="C948" s="47" t="s">
        <v>18</v>
      </c>
      <c r="D948" s="54" t="n"/>
      <c r="E948" s="48" t="n">
        <f aca="false" ca="false" dt2D="false" dtr="false" t="normal">F948+G948+H948+I948+J948+K948+L948+M948+N948+O948+P948+Q948</f>
        <v>0</v>
      </c>
      <c r="F948" s="48" t="n">
        <v>0</v>
      </c>
      <c r="G948" s="48" t="n">
        <v>0</v>
      </c>
      <c r="H948" s="48" t="n">
        <v>0</v>
      </c>
      <c r="I948" s="48" t="n">
        <v>0</v>
      </c>
      <c r="J948" s="48" t="n">
        <v>0</v>
      </c>
      <c r="K948" s="48" t="n">
        <v>0</v>
      </c>
      <c r="L948" s="48" t="n">
        <v>0</v>
      </c>
      <c r="M948" s="48" t="n">
        <v>0</v>
      </c>
      <c r="N948" s="48" t="n">
        <v>0</v>
      </c>
      <c r="O948" s="49" t="n">
        <v>0</v>
      </c>
      <c r="P948" s="49" t="n">
        <v>0</v>
      </c>
      <c r="Q948" s="49" t="n">
        <v>0</v>
      </c>
    </row>
    <row customHeight="true" ht="36" outlineLevel="0" r="949">
      <c r="A949" s="29" t="s"/>
      <c r="B949" s="75" t="s"/>
      <c r="C949" s="47" t="s">
        <v>24</v>
      </c>
      <c r="D949" s="54" t="n"/>
      <c r="E949" s="48" t="n">
        <f aca="false" ca="false" dt2D="false" dtr="false" t="normal">F949+G949+H949+I949+J949+K949+L949+M949+N949+O949+P949+Q949</f>
        <v>0</v>
      </c>
      <c r="F949" s="48" t="n">
        <v>0</v>
      </c>
      <c r="G949" s="48" t="n">
        <v>0</v>
      </c>
      <c r="H949" s="48" t="n">
        <v>0</v>
      </c>
      <c r="I949" s="48" t="n">
        <v>0</v>
      </c>
      <c r="J949" s="48" t="n">
        <v>0</v>
      </c>
      <c r="K949" s="48" t="n">
        <v>0</v>
      </c>
      <c r="L949" s="48" t="n">
        <v>0</v>
      </c>
      <c r="M949" s="48" t="n">
        <v>0</v>
      </c>
      <c r="N949" s="48" t="n">
        <v>0</v>
      </c>
      <c r="O949" s="49" t="n">
        <v>0</v>
      </c>
      <c r="P949" s="49" t="n">
        <v>0</v>
      </c>
      <c r="Q949" s="49" t="n">
        <v>0</v>
      </c>
    </row>
    <row customHeight="true" ht="22" outlineLevel="0" r="950">
      <c r="A950" s="24" t="s">
        <v>262</v>
      </c>
      <c r="B950" s="68" t="s">
        <v>263</v>
      </c>
      <c r="C950" s="47" t="s">
        <v>10</v>
      </c>
      <c r="D950" s="54" t="n"/>
      <c r="E950" s="48" t="n">
        <f aca="false" ca="false" dt2D="false" dtr="false" t="normal">F950+G950+H950+I950+J950+K950+L950+M950+N950+O950+P950+Q950</f>
        <v>5222622.261349999</v>
      </c>
      <c r="F950" s="48" t="n">
        <v>0</v>
      </c>
      <c r="G950" s="48" t="n">
        <v>0</v>
      </c>
      <c r="H950" s="48" t="n">
        <v>0</v>
      </c>
      <c r="I950" s="48" t="n">
        <v>0</v>
      </c>
      <c r="J950" s="48" t="n">
        <v>0</v>
      </c>
      <c r="K950" s="48" t="n">
        <v>0</v>
      </c>
      <c r="L950" s="48" t="n">
        <v>0</v>
      </c>
      <c r="M950" s="48" t="n">
        <v>0</v>
      </c>
      <c r="N950" s="48" t="n">
        <f aca="false" ca="false" dt2D="false" dtr="false" t="normal">N951+N952+N953+N954+N955+N957</f>
        <v>1037996.8897599999</v>
      </c>
      <c r="O950" s="83" t="n">
        <f aca="false" ca="false" dt2D="false" dtr="false" t="normal">O951+O952+O953+O954+O955+O957</f>
        <v>1029376.73342</v>
      </c>
      <c r="P950" s="49" t="n">
        <f aca="false" ca="false" dt2D="false" dtr="false" t="normal">P951+P952+P953+P954+P955+P957</f>
        <v>1648916.5321999998</v>
      </c>
      <c r="Q950" s="49" t="n">
        <f aca="false" ca="false" dt2D="false" dtr="false" t="normal">Q951+Q952+Q953+Q954+Q955+Q957</f>
        <v>1506332.10597</v>
      </c>
    </row>
    <row customHeight="true" ht="20.1499996185303" outlineLevel="0" r="951">
      <c r="A951" s="76" t="s"/>
      <c r="B951" s="71" t="s"/>
      <c r="C951" s="47" t="s">
        <v>11</v>
      </c>
      <c r="D951" s="54" t="s">
        <v>250</v>
      </c>
      <c r="E951" s="48" t="n">
        <f aca="false" ca="false" dt2D="false" dtr="false" t="normal">F951+G951+H951+I951+J951+K951+L951+M951+N951+O951+P951+Q951</f>
        <v>3453353.07584</v>
      </c>
      <c r="F951" s="48" t="n">
        <v>0</v>
      </c>
      <c r="G951" s="48" t="n">
        <v>0</v>
      </c>
      <c r="H951" s="48" t="n">
        <v>0</v>
      </c>
      <c r="I951" s="48" t="n">
        <v>0</v>
      </c>
      <c r="J951" s="48" t="n">
        <v>0</v>
      </c>
      <c r="K951" s="48" t="n">
        <v>0</v>
      </c>
      <c r="L951" s="48" t="n">
        <v>0</v>
      </c>
      <c r="M951" s="48" t="n">
        <v>0</v>
      </c>
      <c r="N951" s="48" t="n">
        <f aca="false" ca="false" dt2D="false" dtr="false" t="normal">N959</f>
        <v>879616.96988</v>
      </c>
      <c r="O951" s="83" t="n">
        <f aca="false" ca="false" dt2D="false" dtr="false" t="normal">O959+O967</f>
        <v>582880.12596</v>
      </c>
      <c r="P951" s="49" t="n">
        <f aca="false" ca="false" dt2D="false" dtr="false" t="normal">P959+P967</f>
        <v>769110.95</v>
      </c>
      <c r="Q951" s="49" t="n">
        <f aca="false" ca="false" dt2D="false" dtr="false" t="normal">Q959+Q967</f>
        <v>1221745.03</v>
      </c>
    </row>
    <row customHeight="true" ht="19" outlineLevel="0" r="952">
      <c r="A952" s="76" t="s"/>
      <c r="B952" s="71" t="s"/>
      <c r="C952" s="47" t="s">
        <v>22</v>
      </c>
      <c r="D952" s="54" t="s">
        <v>250</v>
      </c>
      <c r="E952" s="48" t="n">
        <f aca="false" ca="false" dt2D="false" dtr="false" t="normal">F952+G952+H952+I952+J952+K952+L952+M952+N952+O952+P952+Q952</f>
        <v>1769266.1855100002</v>
      </c>
      <c r="F952" s="48" t="n">
        <v>0</v>
      </c>
      <c r="G952" s="48" t="n">
        <v>0</v>
      </c>
      <c r="H952" s="48" t="n">
        <v>0</v>
      </c>
      <c r="I952" s="48" t="n">
        <v>0</v>
      </c>
      <c r="J952" s="48" t="n">
        <v>0</v>
      </c>
      <c r="K952" s="48" t="n">
        <v>0</v>
      </c>
      <c r="L952" s="48" t="n">
        <v>0</v>
      </c>
      <c r="M952" s="48" t="n">
        <v>0</v>
      </c>
      <c r="N952" s="48" t="n">
        <f aca="false" ca="false" dt2D="false" dtr="false" t="normal">N960</f>
        <v>158379.91988</v>
      </c>
      <c r="O952" s="83" t="n">
        <f aca="false" ca="false" dt2D="false" dtr="false" t="normal">O960+O968</f>
        <v>446493.60746</v>
      </c>
      <c r="P952" s="49" t="n">
        <f aca="false" ca="false" dt2D="false" dtr="false" t="normal">P960+P968</f>
        <v>879805.5822</v>
      </c>
      <c r="Q952" s="49" t="n">
        <f aca="false" ca="false" dt2D="false" dtr="false" t="normal">Q960+Q968</f>
        <v>284587.07597</v>
      </c>
    </row>
    <row customHeight="true" ht="19" outlineLevel="0" r="953">
      <c r="A953" s="76" t="s"/>
      <c r="B953" s="71" t="s"/>
      <c r="C953" s="47" t="s">
        <v>13</v>
      </c>
      <c r="D953" s="54" t="n"/>
      <c r="E953" s="48" t="n">
        <f aca="false" ca="false" dt2D="false" dtr="false" t="normal">F953+G953+H953+I953+J953+K953+L953+M953+N953+O953+P953+Q953</f>
        <v>3</v>
      </c>
      <c r="F953" s="48" t="n">
        <v>0</v>
      </c>
      <c r="G953" s="48" t="n">
        <v>0</v>
      </c>
      <c r="H953" s="48" t="n">
        <v>0</v>
      </c>
      <c r="I953" s="48" t="n">
        <v>0</v>
      </c>
      <c r="J953" s="48" t="n">
        <v>0</v>
      </c>
      <c r="K953" s="48" t="n">
        <v>0</v>
      </c>
      <c r="L953" s="48" t="n">
        <v>0</v>
      </c>
      <c r="M953" s="48" t="n">
        <v>0</v>
      </c>
      <c r="N953" s="48" t="n">
        <f aca="false" ca="false" dt2D="false" dtr="false" t="normal">N961</f>
        <v>0</v>
      </c>
      <c r="O953" s="49" t="n">
        <f aca="false" ca="false" dt2D="false" dtr="false" t="normal">O961</f>
        <v>3</v>
      </c>
      <c r="P953" s="49" t="n">
        <f aca="false" ca="false" dt2D="false" dtr="false" t="normal">P961</f>
        <v>0</v>
      </c>
      <c r="Q953" s="49" t="n">
        <f aca="false" ca="false" dt2D="false" dtr="false" t="normal">Q961</f>
        <v>0</v>
      </c>
    </row>
    <row customHeight="true" ht="30" outlineLevel="0" r="954">
      <c r="A954" s="76" t="s"/>
      <c r="B954" s="71" t="s"/>
      <c r="C954" s="47" t="s">
        <v>14</v>
      </c>
      <c r="D954" s="54" t="n"/>
      <c r="E954" s="48" t="n">
        <f aca="false" ca="false" dt2D="false" dtr="false" t="normal">F954+G954+H954+I954+J954+K954+L954+M954+N954+O954+P954+Q954</f>
        <v>0</v>
      </c>
      <c r="F954" s="48" t="n">
        <v>0</v>
      </c>
      <c r="G954" s="48" t="n">
        <v>0</v>
      </c>
      <c r="H954" s="48" t="n">
        <v>0</v>
      </c>
      <c r="I954" s="48" t="n">
        <v>0</v>
      </c>
      <c r="J954" s="48" t="n">
        <v>0</v>
      </c>
      <c r="K954" s="48" t="n">
        <v>0</v>
      </c>
      <c r="L954" s="48" t="n">
        <v>0</v>
      </c>
      <c r="M954" s="48" t="n">
        <v>0</v>
      </c>
      <c r="N954" s="48" t="n">
        <f aca="false" ca="false" dt2D="false" dtr="false" t="normal">N962</f>
        <v>0</v>
      </c>
      <c r="O954" s="49" t="n">
        <f aca="false" ca="false" dt2D="false" dtr="false" t="normal">O962</f>
        <v>0</v>
      </c>
      <c r="P954" s="49" t="n">
        <f aca="false" ca="false" dt2D="false" dtr="false" t="normal">P962</f>
        <v>0</v>
      </c>
      <c r="Q954" s="49" t="n">
        <f aca="false" ca="false" dt2D="false" dtr="false" t="normal">Q962</f>
        <v>0</v>
      </c>
    </row>
    <row customHeight="true" ht="19" outlineLevel="0" r="955">
      <c r="A955" s="76" t="s"/>
      <c r="B955" s="71" t="s"/>
      <c r="C955" s="47" t="s">
        <v>17</v>
      </c>
      <c r="D955" s="54" t="n"/>
      <c r="E955" s="48" t="n">
        <f aca="false" ca="false" dt2D="false" dtr="false" t="normal">F955+G955+H955+I955+J955+K955+L955+M955+N955+O955+P955+Q955</f>
        <v>0</v>
      </c>
      <c r="F955" s="48" t="n">
        <v>0</v>
      </c>
      <c r="G955" s="48" t="n">
        <v>0</v>
      </c>
      <c r="H955" s="48" t="n">
        <v>0</v>
      </c>
      <c r="I955" s="48" t="n">
        <v>0</v>
      </c>
      <c r="J955" s="48" t="n">
        <v>0</v>
      </c>
      <c r="K955" s="48" t="n">
        <v>0</v>
      </c>
      <c r="L955" s="48" t="n">
        <v>0</v>
      </c>
      <c r="M955" s="48" t="n">
        <v>0</v>
      </c>
      <c r="N955" s="48" t="n">
        <v>0</v>
      </c>
      <c r="O955" s="49" t="n">
        <v>0</v>
      </c>
      <c r="P955" s="49" t="n">
        <v>0</v>
      </c>
      <c r="Q955" s="49" t="n">
        <v>0</v>
      </c>
    </row>
    <row customHeight="true" ht="28" outlineLevel="0" r="956">
      <c r="A956" s="76" t="s"/>
      <c r="B956" s="71" t="s"/>
      <c r="C956" s="47" t="s">
        <v>18</v>
      </c>
      <c r="D956" s="54" t="n"/>
      <c r="E956" s="48" t="n">
        <f aca="false" ca="false" dt2D="false" dtr="false" t="normal">F956+G956+H956+I956+J956+K956+L956+M956+N956+O956+P956+Q956</f>
        <v>0</v>
      </c>
      <c r="F956" s="48" t="n">
        <v>0</v>
      </c>
      <c r="G956" s="48" t="n">
        <v>0</v>
      </c>
      <c r="H956" s="48" t="n">
        <v>0</v>
      </c>
      <c r="I956" s="48" t="n">
        <v>0</v>
      </c>
      <c r="J956" s="48" t="n">
        <v>0</v>
      </c>
      <c r="K956" s="48" t="n">
        <v>0</v>
      </c>
      <c r="L956" s="48" t="n">
        <v>0</v>
      </c>
      <c r="M956" s="48" t="n">
        <v>0</v>
      </c>
      <c r="N956" s="48" t="n">
        <v>0</v>
      </c>
      <c r="O956" s="49" t="n">
        <v>0</v>
      </c>
      <c r="P956" s="49" t="n">
        <v>0</v>
      </c>
      <c r="Q956" s="49" t="n">
        <v>0</v>
      </c>
    </row>
    <row customHeight="true" ht="30" outlineLevel="0" r="957">
      <c r="A957" s="29" t="s"/>
      <c r="B957" s="75" t="s"/>
      <c r="C957" s="47" t="s">
        <v>24</v>
      </c>
      <c r="D957" s="54" t="n"/>
      <c r="E957" s="48" t="n">
        <f aca="false" ca="false" dt2D="false" dtr="false" t="normal">F957+G957+H957+I957+J957+K957+L957+M957+N957+O957+P957+Q957</f>
        <v>0</v>
      </c>
      <c r="F957" s="48" t="n">
        <v>0</v>
      </c>
      <c r="G957" s="48" t="n">
        <v>0</v>
      </c>
      <c r="H957" s="48" t="n">
        <v>0</v>
      </c>
      <c r="I957" s="48" t="n">
        <v>0</v>
      </c>
      <c r="J957" s="48" t="n">
        <v>0</v>
      </c>
      <c r="K957" s="48" t="n">
        <v>0</v>
      </c>
      <c r="L957" s="48" t="n">
        <v>0</v>
      </c>
      <c r="M957" s="48" t="n">
        <v>0</v>
      </c>
      <c r="N957" s="48" t="n">
        <v>0</v>
      </c>
      <c r="O957" s="49" t="n">
        <v>0</v>
      </c>
      <c r="P957" s="49" t="n">
        <v>0</v>
      </c>
      <c r="Q957" s="49" t="n">
        <v>0</v>
      </c>
    </row>
    <row customHeight="true" ht="20.1499996185303" outlineLevel="0" r="958">
      <c r="A958" s="78" t="s">
        <v>264</v>
      </c>
      <c r="B958" s="68" t="s">
        <v>265</v>
      </c>
      <c r="C958" s="47" t="s">
        <v>10</v>
      </c>
      <c r="D958" s="54" t="n"/>
      <c r="E958" s="48" t="n">
        <f aca="false" ca="false" dt2D="false" dtr="false" t="normal">F958+G958+H958+I958+J958+K958+L958+M958+N958+O958+P958+Q958</f>
        <v>5154022.261349999</v>
      </c>
      <c r="F958" s="48" t="n">
        <v>0</v>
      </c>
      <c r="G958" s="48" t="n">
        <v>0</v>
      </c>
      <c r="H958" s="48" t="n">
        <v>0</v>
      </c>
      <c r="I958" s="48" t="n">
        <v>0</v>
      </c>
      <c r="J958" s="48" t="n">
        <v>0</v>
      </c>
      <c r="K958" s="48" t="n">
        <v>0</v>
      </c>
      <c r="L958" s="48" t="n">
        <v>0</v>
      </c>
      <c r="M958" s="48" t="n">
        <v>0</v>
      </c>
      <c r="N958" s="48" t="n">
        <f aca="false" ca="false" dt2D="false" dtr="false" t="normal">N959+N960+N961+N962+N963+N964+N965</f>
        <v>1037996.8897599999</v>
      </c>
      <c r="O958" s="49" t="n">
        <f aca="false" ca="false" dt2D="false" dtr="false" t="normal">O959+O960+O961+O962+O963+O964+O965</f>
        <v>960776.73342</v>
      </c>
      <c r="P958" s="49" t="n">
        <f aca="false" ca="false" dt2D="false" dtr="false" t="normal">P959+P960+P961+P962+P963+P964+P965</f>
        <v>1648916.5321999998</v>
      </c>
      <c r="Q958" s="49" t="n">
        <f aca="false" ca="false" dt2D="false" dtr="false" t="normal">Q959+Q960+Q961+Q962+Q963+Q964+Q965</f>
        <v>1506332.10597</v>
      </c>
    </row>
    <row customHeight="true" ht="20.1499996185303" outlineLevel="0" r="959">
      <c r="A959" s="79" t="s"/>
      <c r="B959" s="71" t="s"/>
      <c r="C959" s="47" t="s">
        <v>11</v>
      </c>
      <c r="D959" s="54" t="s">
        <v>206</v>
      </c>
      <c r="E959" s="48" t="n">
        <f aca="false" ca="false" dt2D="false" dtr="false" t="normal">F959+G959+H959+I959+J959+K959+L959+M959+N959+O959+P959+Q959</f>
        <v>3386298.3765700003</v>
      </c>
      <c r="F959" s="48" t="n">
        <v>0</v>
      </c>
      <c r="G959" s="48" t="n">
        <v>0</v>
      </c>
      <c r="H959" s="48" t="n">
        <v>0</v>
      </c>
      <c r="I959" s="48" t="n">
        <v>0</v>
      </c>
      <c r="J959" s="48" t="n">
        <v>0</v>
      </c>
      <c r="K959" s="48" t="n">
        <v>0</v>
      </c>
      <c r="L959" s="48" t="n">
        <v>0</v>
      </c>
      <c r="M959" s="48" t="n">
        <v>0</v>
      </c>
      <c r="N959" s="48" t="n">
        <v>879616.96988</v>
      </c>
      <c r="O959" s="49" t="n">
        <v>515825.42669</v>
      </c>
      <c r="P959" s="49" t="n">
        <v>769110.95</v>
      </c>
      <c r="Q959" s="129" t="n">
        <v>1221745.03</v>
      </c>
    </row>
    <row customHeight="true" ht="20.1499996185303" outlineLevel="0" r="960">
      <c r="A960" s="79" t="s"/>
      <c r="B960" s="71" t="s"/>
      <c r="C960" s="47" t="s">
        <v>22</v>
      </c>
      <c r="D960" s="54" t="s">
        <v>206</v>
      </c>
      <c r="E960" s="48" t="n">
        <f aca="false" ca="false" dt2D="false" dtr="false" t="normal">F960+G960+H960+I960+J960+K960+L960+M960+N960+O960+P960+Q960</f>
        <v>1767720.88478</v>
      </c>
      <c r="F960" s="48" t="n">
        <v>0</v>
      </c>
      <c r="G960" s="48" t="n">
        <v>0</v>
      </c>
      <c r="H960" s="48" t="n">
        <v>0</v>
      </c>
      <c r="I960" s="48" t="n">
        <v>0</v>
      </c>
      <c r="J960" s="48" t="n">
        <v>0</v>
      </c>
      <c r="K960" s="48" t="n">
        <v>0</v>
      </c>
      <c r="L960" s="48" t="n">
        <v>0</v>
      </c>
      <c r="M960" s="48" t="n">
        <v>0</v>
      </c>
      <c r="N960" s="48" t="n">
        <v>158379.91988</v>
      </c>
      <c r="O960" s="49" t="n">
        <v>444948.30673</v>
      </c>
      <c r="P960" s="49" t="n">
        <v>879805.5822</v>
      </c>
      <c r="Q960" s="49" t="n">
        <v>284587.07597</v>
      </c>
    </row>
    <row customHeight="true" ht="20.1499996185303" outlineLevel="0" r="961">
      <c r="A961" s="79" t="s"/>
      <c r="B961" s="71" t="s"/>
      <c r="C961" s="47" t="s">
        <v>13</v>
      </c>
      <c r="D961" s="54" t="n"/>
      <c r="E961" s="48" t="n">
        <f aca="false" ca="false" dt2D="false" dtr="false" t="normal">F961+G961+H961+I961+J961+K961+L961+M961+N961+O961+P961+Q961</f>
        <v>3</v>
      </c>
      <c r="F961" s="48" t="n">
        <v>0</v>
      </c>
      <c r="G961" s="48" t="n">
        <v>0</v>
      </c>
      <c r="H961" s="48" t="n">
        <v>0</v>
      </c>
      <c r="I961" s="48" t="n">
        <v>0</v>
      </c>
      <c r="J961" s="48" t="n">
        <v>0</v>
      </c>
      <c r="K961" s="48" t="n">
        <v>0</v>
      </c>
      <c r="L961" s="48" t="n">
        <v>0</v>
      </c>
      <c r="M961" s="48" t="n">
        <v>0</v>
      </c>
      <c r="N961" s="48" t="n">
        <v>0</v>
      </c>
      <c r="O961" s="49" t="n">
        <v>3</v>
      </c>
      <c r="P961" s="49" t="n">
        <v>0</v>
      </c>
      <c r="Q961" s="49" t="n">
        <v>0</v>
      </c>
    </row>
    <row ht="30" outlineLevel="0" r="962">
      <c r="A962" s="79" t="s"/>
      <c r="B962" s="71" t="s"/>
      <c r="C962" s="47" t="s">
        <v>14</v>
      </c>
      <c r="D962" s="54" t="n"/>
      <c r="E962" s="48" t="n">
        <f aca="false" ca="false" dt2D="false" dtr="false" t="normal">F962+G962+H962+I962+J962+K962+L962+M962+N962+O962+P962+Q962</f>
        <v>0</v>
      </c>
      <c r="F962" s="48" t="n">
        <v>0</v>
      </c>
      <c r="G962" s="48" t="n">
        <v>0</v>
      </c>
      <c r="H962" s="48" t="n">
        <v>0</v>
      </c>
      <c r="I962" s="48" t="n">
        <v>0</v>
      </c>
      <c r="J962" s="48" t="n">
        <v>0</v>
      </c>
      <c r="K962" s="48" t="n">
        <v>0</v>
      </c>
      <c r="L962" s="48" t="n">
        <v>0</v>
      </c>
      <c r="M962" s="48" t="n">
        <v>0</v>
      </c>
      <c r="N962" s="48" t="n">
        <v>0</v>
      </c>
      <c r="O962" s="49" t="n">
        <v>0</v>
      </c>
      <c r="P962" s="49" t="n">
        <v>0</v>
      </c>
      <c r="Q962" s="49" t="n">
        <v>0</v>
      </c>
    </row>
    <row customHeight="true" ht="20.1499996185303" outlineLevel="0" r="963">
      <c r="A963" s="79" t="s"/>
      <c r="B963" s="71" t="s"/>
      <c r="C963" s="47" t="s">
        <v>17</v>
      </c>
      <c r="D963" s="54" t="n"/>
      <c r="E963" s="48" t="n">
        <f aca="false" ca="false" dt2D="false" dtr="false" t="normal">F963+G963+H963+I963+J963+K963+L963+M963+N963+O963+P963+Q963</f>
        <v>0</v>
      </c>
      <c r="F963" s="48" t="n">
        <v>0</v>
      </c>
      <c r="G963" s="48" t="n">
        <v>0</v>
      </c>
      <c r="H963" s="48" t="n">
        <v>0</v>
      </c>
      <c r="I963" s="48" t="n">
        <v>0</v>
      </c>
      <c r="J963" s="48" t="n">
        <v>0</v>
      </c>
      <c r="K963" s="48" t="n">
        <v>0</v>
      </c>
      <c r="L963" s="48" t="n">
        <v>0</v>
      </c>
      <c r="M963" s="48" t="n">
        <v>0</v>
      </c>
      <c r="N963" s="48" t="n">
        <v>0</v>
      </c>
      <c r="O963" s="49" t="n">
        <v>0</v>
      </c>
      <c r="P963" s="49" t="n">
        <v>0</v>
      </c>
      <c r="Q963" s="49" t="n">
        <v>0</v>
      </c>
    </row>
    <row customHeight="true" ht="20.1499996185303" outlineLevel="0" r="964">
      <c r="A964" s="79" t="s"/>
      <c r="B964" s="71" t="s"/>
      <c r="C964" s="47" t="s">
        <v>18</v>
      </c>
      <c r="D964" s="54" t="n"/>
      <c r="E964" s="48" t="n">
        <f aca="false" ca="false" dt2D="false" dtr="false" t="normal">F964+G964+H964+I964+J964+K964+L964+M964+N964+O964+P964+Q964</f>
        <v>0</v>
      </c>
      <c r="F964" s="48" t="n">
        <v>0</v>
      </c>
      <c r="G964" s="48" t="n">
        <v>0</v>
      </c>
      <c r="H964" s="48" t="n">
        <v>0</v>
      </c>
      <c r="I964" s="48" t="n">
        <v>0</v>
      </c>
      <c r="J964" s="48" t="n">
        <v>0</v>
      </c>
      <c r="K964" s="48" t="n">
        <v>0</v>
      </c>
      <c r="L964" s="48" t="n">
        <v>0</v>
      </c>
      <c r="M964" s="48" t="n">
        <v>0</v>
      </c>
      <c r="N964" s="48" t="n">
        <v>0</v>
      </c>
      <c r="O964" s="49" t="n">
        <v>0</v>
      </c>
      <c r="P964" s="49" t="n">
        <v>0</v>
      </c>
      <c r="Q964" s="49" t="n">
        <v>0</v>
      </c>
    </row>
    <row customHeight="true" ht="30" outlineLevel="0" r="965">
      <c r="A965" s="80" t="s"/>
      <c r="B965" s="75" t="s"/>
      <c r="C965" s="47" t="s">
        <v>24</v>
      </c>
      <c r="D965" s="54" t="n"/>
      <c r="E965" s="48" t="n">
        <f aca="false" ca="false" dt2D="false" dtr="false" t="normal">F965+G965+H965+I965+J965+K965+L965+M965+N965+O965+P965+Q965</f>
        <v>0</v>
      </c>
      <c r="F965" s="48" t="n">
        <v>0</v>
      </c>
      <c r="G965" s="48" t="n">
        <v>0</v>
      </c>
      <c r="H965" s="48" t="n">
        <v>0</v>
      </c>
      <c r="I965" s="48" t="n">
        <v>0</v>
      </c>
      <c r="J965" s="48" t="n">
        <v>0</v>
      </c>
      <c r="K965" s="48" t="n">
        <v>0</v>
      </c>
      <c r="L965" s="48" t="n">
        <v>0</v>
      </c>
      <c r="M965" s="48" t="n">
        <v>0</v>
      </c>
      <c r="N965" s="48" t="n">
        <v>0</v>
      </c>
      <c r="O965" s="49" t="n">
        <v>0</v>
      </c>
      <c r="P965" s="49" t="n">
        <v>0</v>
      </c>
      <c r="Q965" s="49" t="n">
        <v>0</v>
      </c>
      <c r="S965" s="130" t="n"/>
    </row>
    <row customHeight="true" ht="21.5" outlineLevel="0" r="966">
      <c r="A966" s="131" t="s">
        <v>266</v>
      </c>
      <c r="B966" s="132" t="s">
        <v>267</v>
      </c>
      <c r="C966" s="133" t="s">
        <v>268</v>
      </c>
      <c r="D966" s="134" t="n"/>
      <c r="E966" s="48" t="n">
        <f aca="false" ca="false" dt2D="false" dtr="false" t="normal">F966+G966+H966+I966+J966+K966+L966+M966+N966+O966+P966+Q966</f>
        <v>68600</v>
      </c>
      <c r="F966" s="83" t="n">
        <f aca="false" ca="false" dt2D="false" dtr="false" t="normal">F967+F968+F969+F970+F971+F972+F973</f>
        <v>0</v>
      </c>
      <c r="G966" s="83" t="n">
        <f aca="false" ca="false" dt2D="false" dtr="false" t="normal">G967+G968+G969+G970+G971+G972+G973</f>
        <v>0</v>
      </c>
      <c r="H966" s="83" t="n">
        <f aca="false" ca="false" dt2D="false" dtr="false" t="normal">H967+H968+H969+H970+H971+H972+H973</f>
        <v>0</v>
      </c>
      <c r="I966" s="83" t="n">
        <f aca="false" ca="false" dt2D="false" dtr="false" t="normal">I967+I968+I969+I970+I971+I972+I973</f>
        <v>0</v>
      </c>
      <c r="J966" s="83" t="n">
        <f aca="false" ca="false" dt2D="false" dtr="false" t="normal">J967+J968+J969+J970+J971+J972+J973</f>
        <v>0</v>
      </c>
      <c r="K966" s="83" t="n">
        <f aca="false" ca="false" dt2D="false" dtr="false" t="normal">K967+K968+K969+K970+K971+K972+K973</f>
        <v>0</v>
      </c>
      <c r="L966" s="83" t="n">
        <f aca="false" ca="false" dt2D="false" dtr="false" t="normal">L967+L968+L969+L970+L971+L972+L973</f>
        <v>0</v>
      </c>
      <c r="M966" s="83" t="n">
        <f aca="false" ca="false" dt2D="false" dtr="false" t="normal">M967+M968+M969+M970+M971+M972+M973</f>
        <v>0</v>
      </c>
      <c r="N966" s="83" t="n">
        <f aca="false" ca="false" dt2D="false" dtr="false" t="normal">N967+N968+N969+N970+N971+N972+N973</f>
        <v>0</v>
      </c>
      <c r="O966" s="83" t="n">
        <f aca="false" ca="false" dt2D="false" dtr="false" t="normal">O967+O968+O969+O970+O971+O972+O973</f>
        <v>68600</v>
      </c>
      <c r="P966" s="83" t="n">
        <f aca="false" ca="false" dt2D="false" dtr="false" t="normal">P967+P968+P969+P970+P971+P972+P973</f>
        <v>0</v>
      </c>
      <c r="Q966" s="83" t="n">
        <f aca="false" ca="false" dt2D="false" dtr="false" t="normal">Q967+Q968+Q969+Q970+Q971+Q972+Q973</f>
        <v>0</v>
      </c>
    </row>
    <row customHeight="true" ht="20" outlineLevel="0" r="967">
      <c r="A967" s="135" t="s"/>
      <c r="B967" s="136" t="s"/>
      <c r="C967" s="133" t="s">
        <v>269</v>
      </c>
      <c r="D967" s="54" t="s">
        <v>206</v>
      </c>
      <c r="E967" s="48" t="n">
        <f aca="false" ca="false" dt2D="false" dtr="false" t="normal">F967+G967+H967+I967+J967+K967+L967+M967+N967+O967+P967+Q967</f>
        <v>67054.69927</v>
      </c>
      <c r="F967" s="137" t="n">
        <v>0</v>
      </c>
      <c r="G967" s="137" t="n">
        <v>0</v>
      </c>
      <c r="H967" s="137" t="n">
        <v>0</v>
      </c>
      <c r="I967" s="137" t="n">
        <v>0</v>
      </c>
      <c r="J967" s="137" t="n">
        <v>0</v>
      </c>
      <c r="K967" s="137" t="n">
        <v>0</v>
      </c>
      <c r="L967" s="137" t="n">
        <v>0</v>
      </c>
      <c r="M967" s="137" t="n">
        <v>0</v>
      </c>
      <c r="N967" s="137" t="n">
        <v>0</v>
      </c>
      <c r="O967" s="83" t="n">
        <v>67054.69927</v>
      </c>
      <c r="P967" s="83" t="n">
        <v>0</v>
      </c>
      <c r="Q967" s="83" t="n">
        <v>0</v>
      </c>
    </row>
    <row customHeight="true" ht="21.5" outlineLevel="0" r="968">
      <c r="A968" s="135" t="s"/>
      <c r="B968" s="136" t="s"/>
      <c r="C968" s="133" t="s">
        <v>270</v>
      </c>
      <c r="D968" s="54" t="s">
        <v>206</v>
      </c>
      <c r="E968" s="48" t="n">
        <f aca="false" ca="false" dt2D="false" dtr="false" t="normal">F968+G968+H968+I968+J968+K968+L968+M968+N968+O968+P968+Q968</f>
        <v>1545.30073</v>
      </c>
      <c r="F968" s="137" t="n">
        <v>0</v>
      </c>
      <c r="G968" s="137" t="n">
        <v>0</v>
      </c>
      <c r="H968" s="137" t="n">
        <v>0</v>
      </c>
      <c r="I968" s="137" t="n">
        <v>0</v>
      </c>
      <c r="J968" s="137" t="n">
        <v>0</v>
      </c>
      <c r="K968" s="137" t="n">
        <v>0</v>
      </c>
      <c r="L968" s="137" t="n">
        <v>0</v>
      </c>
      <c r="M968" s="137" t="n">
        <v>0</v>
      </c>
      <c r="N968" s="137" t="n">
        <v>0</v>
      </c>
      <c r="O968" s="83" t="n">
        <v>1545.30073</v>
      </c>
      <c r="P968" s="83" t="n">
        <v>0</v>
      </c>
      <c r="Q968" s="83" t="n">
        <v>0</v>
      </c>
    </row>
    <row customHeight="true" ht="20" outlineLevel="0" r="969">
      <c r="A969" s="135" t="s"/>
      <c r="B969" s="136" t="s"/>
      <c r="C969" s="133" t="s">
        <v>271</v>
      </c>
      <c r="D969" s="134" t="n"/>
      <c r="E969" s="48" t="n">
        <f aca="false" ca="false" dt2D="false" dtr="false" t="normal">F969+G969+H969+I969+J969+K969+L969+M969+N969+O969+P969+Q969</f>
        <v>0</v>
      </c>
      <c r="F969" s="137" t="n">
        <v>0</v>
      </c>
      <c r="G969" s="137" t="n">
        <v>0</v>
      </c>
      <c r="H969" s="137" t="n">
        <v>0</v>
      </c>
      <c r="I969" s="137" t="n">
        <v>0</v>
      </c>
      <c r="J969" s="137" t="n">
        <v>0</v>
      </c>
      <c r="K969" s="137" t="n">
        <v>0</v>
      </c>
      <c r="L969" s="137" t="n">
        <v>0</v>
      </c>
      <c r="M969" s="137" t="n">
        <v>0</v>
      </c>
      <c r="N969" s="137" t="n">
        <v>0</v>
      </c>
      <c r="O969" s="83" t="n">
        <v>0</v>
      </c>
      <c r="P969" s="83" t="n">
        <v>0</v>
      </c>
      <c r="Q969" s="83" t="n">
        <v>0</v>
      </c>
    </row>
    <row customHeight="true" ht="27" outlineLevel="0" r="970">
      <c r="A970" s="135" t="s"/>
      <c r="B970" s="136" t="s"/>
      <c r="C970" s="133" t="s">
        <v>272</v>
      </c>
      <c r="D970" s="134" t="n"/>
      <c r="E970" s="48" t="n">
        <f aca="false" ca="false" dt2D="false" dtr="false" t="normal">F970+G970+H970+I970+J970+K970+L970+M970+N970+O970+P970+Q970</f>
        <v>0</v>
      </c>
      <c r="F970" s="83" t="n">
        <v>0</v>
      </c>
      <c r="G970" s="83" t="n">
        <v>0</v>
      </c>
      <c r="H970" s="83" t="n">
        <v>0</v>
      </c>
      <c r="I970" s="83" t="n">
        <v>0</v>
      </c>
      <c r="J970" s="83" t="n">
        <v>0</v>
      </c>
      <c r="K970" s="83" t="n">
        <v>0</v>
      </c>
      <c r="L970" s="83" t="n">
        <v>0</v>
      </c>
      <c r="M970" s="83" t="n">
        <v>0</v>
      </c>
      <c r="N970" s="83" t="n">
        <v>0</v>
      </c>
      <c r="O970" s="83" t="n">
        <v>0</v>
      </c>
      <c r="P970" s="83" t="n">
        <v>0</v>
      </c>
      <c r="Q970" s="83" t="n">
        <v>0</v>
      </c>
    </row>
    <row customHeight="true" hidden="false" ht="17.134765625" outlineLevel="0" r="971">
      <c r="A971" s="135" t="s"/>
      <c r="B971" s="136" t="s"/>
      <c r="C971" s="133" t="s">
        <v>273</v>
      </c>
      <c r="D971" s="134" t="n"/>
      <c r="E971" s="48" t="n">
        <f aca="false" ca="false" dt2D="false" dtr="false" t="normal">F971+G971+H971+I971+J971+K971+L971+M971+N971+O971+P971+Q971</f>
        <v>0</v>
      </c>
      <c r="F971" s="83" t="n">
        <v>0</v>
      </c>
      <c r="G971" s="83" t="n">
        <v>0</v>
      </c>
      <c r="H971" s="83" t="n">
        <v>0</v>
      </c>
      <c r="I971" s="83" t="n">
        <v>0</v>
      </c>
      <c r="J971" s="83" t="n">
        <v>0</v>
      </c>
      <c r="K971" s="83" t="n">
        <v>0</v>
      </c>
      <c r="L971" s="83" t="n">
        <v>0</v>
      </c>
      <c r="M971" s="83" t="n">
        <v>0</v>
      </c>
      <c r="N971" s="83" t="n">
        <v>0</v>
      </c>
      <c r="O971" s="83" t="n">
        <v>0</v>
      </c>
      <c r="P971" s="83" t="n">
        <v>0</v>
      </c>
      <c r="Q971" s="83" t="n">
        <v>0</v>
      </c>
    </row>
    <row customHeight="true" ht="28.5" outlineLevel="0" r="972">
      <c r="A972" s="135" t="s"/>
      <c r="B972" s="136" t="s"/>
      <c r="C972" s="133" t="s">
        <v>274</v>
      </c>
      <c r="D972" s="134" t="n"/>
      <c r="E972" s="48" t="n">
        <f aca="false" ca="false" dt2D="false" dtr="false" t="normal">F972+G972+H972+I972+J972+K972+L972+M972+N972+O972+P972+Q972</f>
        <v>0</v>
      </c>
      <c r="F972" s="83" t="n">
        <v>0</v>
      </c>
      <c r="G972" s="83" t="n">
        <v>0</v>
      </c>
      <c r="H972" s="83" t="n">
        <v>0</v>
      </c>
      <c r="I972" s="83" t="n">
        <v>0</v>
      </c>
      <c r="J972" s="83" t="n">
        <v>0</v>
      </c>
      <c r="K972" s="83" t="n">
        <v>0</v>
      </c>
      <c r="L972" s="83" t="n">
        <v>0</v>
      </c>
      <c r="M972" s="83" t="n">
        <v>0</v>
      </c>
      <c r="N972" s="83" t="n">
        <v>0</v>
      </c>
      <c r="O972" s="83" t="n">
        <v>0</v>
      </c>
      <c r="P972" s="83" t="n">
        <v>0</v>
      </c>
      <c r="Q972" s="83" t="n">
        <v>0</v>
      </c>
    </row>
    <row customHeight="true" ht="30.5" outlineLevel="0" r="973">
      <c r="A973" s="138" t="s"/>
      <c r="B973" s="139" t="s"/>
      <c r="C973" s="133" t="s">
        <v>275</v>
      </c>
      <c r="D973" s="134" t="n"/>
      <c r="E973" s="48" t="n">
        <f aca="false" ca="false" dt2D="false" dtr="false" t="normal">F973+G973+H973+I973+J973+K973+L973+M973+N973+O973+P973+Q973</f>
        <v>0</v>
      </c>
      <c r="F973" s="83" t="n">
        <v>0</v>
      </c>
      <c r="G973" s="83" t="n">
        <v>0</v>
      </c>
      <c r="H973" s="83" t="n">
        <v>0</v>
      </c>
      <c r="I973" s="83" t="n">
        <v>0</v>
      </c>
      <c r="J973" s="83" t="n">
        <v>0</v>
      </c>
      <c r="K973" s="83" t="n">
        <v>0</v>
      </c>
      <c r="L973" s="83" t="n">
        <v>0</v>
      </c>
      <c r="M973" s="83" t="n">
        <v>0</v>
      </c>
      <c r="N973" s="83" t="n">
        <v>0</v>
      </c>
      <c r="O973" s="83" t="n">
        <v>0</v>
      </c>
      <c r="P973" s="83" t="n">
        <v>0</v>
      </c>
      <c r="Q973" s="83" t="n">
        <v>0</v>
      </c>
    </row>
    <row customHeight="true" ht="21" outlineLevel="0" r="974">
      <c r="A974" s="67" t="s">
        <v>276</v>
      </c>
      <c r="B974" s="68" t="s">
        <v>277</v>
      </c>
      <c r="C974" s="47" t="s">
        <v>10</v>
      </c>
      <c r="D974" s="32" t="n"/>
      <c r="E974" s="48" t="n">
        <f aca="false" ca="false" dt2D="false" dtr="false" t="normal">F974+G974+H974+I974+J974+K974+L974+M974+N974+O974+P974+Q974</f>
        <v>128765164.77813</v>
      </c>
      <c r="F974" s="48" t="n">
        <f aca="false" ca="false" dt2D="false" dtr="false" t="normal">F975+F976+F977+F978+F981+F983</f>
        <v>0</v>
      </c>
      <c r="G974" s="48" t="n">
        <f aca="false" ca="false" dt2D="false" dtr="false" t="normal">G975+G976+G977+G978+G981+G983</f>
        <v>0</v>
      </c>
      <c r="H974" s="48" t="n">
        <f aca="false" ca="false" dt2D="false" dtr="false" t="normal">H975+H976+H977+H978+H981+H983</f>
        <v>7538658.62</v>
      </c>
      <c r="I974" s="48" t="n">
        <f aca="false" ca="false" dt2D="false" dtr="false" t="normal">I975+I976+I977+I978+I981+I983</f>
        <v>7534868.619999999</v>
      </c>
      <c r="J974" s="48" t="n">
        <f aca="false" ca="false" dt2D="false" dtr="false" t="normal">J975+J976+J977+J978+J981+J983</f>
        <v>8757477.24</v>
      </c>
      <c r="K974" s="48" t="n">
        <f aca="false" ca="false" dt2D="false" dtr="false" t="normal">K975+K976+K977+K978+K981+K983</f>
        <v>10783354.77771</v>
      </c>
      <c r="L974" s="48" t="n">
        <f aca="false" ca="false" dt2D="false" dtr="false" t="normal">L975+L976+L977+L978+L981+L983</f>
        <v>11837728.35801</v>
      </c>
      <c r="M974" s="48" t="n">
        <f aca="false" ca="false" dt2D="false" dtr="false" t="normal">M975+M976+M977+M978+M981+M983</f>
        <v>13128475.61365</v>
      </c>
      <c r="N974" s="48" t="n">
        <f aca="false" ca="false" dt2D="false" dtr="false" t="normal">N978</f>
        <v>14614732.409899998</v>
      </c>
      <c r="O974" s="49" t="n">
        <f aca="false" ca="false" dt2D="false" dtr="false" t="normal">O978</f>
        <v>17342875.43886</v>
      </c>
      <c r="P974" s="49" t="n">
        <f aca="false" ca="false" dt2D="false" dtr="false" t="normal">P978</f>
        <v>18112470.5</v>
      </c>
      <c r="Q974" s="49" t="n">
        <f aca="false" ca="false" dt2D="false" dtr="false" t="normal">Q978</f>
        <v>19114523.2</v>
      </c>
    </row>
    <row customHeight="true" ht="21" outlineLevel="0" r="975">
      <c r="A975" s="70" t="s"/>
      <c r="B975" s="71" t="s"/>
      <c r="C975" s="47" t="s">
        <v>11</v>
      </c>
      <c r="D975" s="32" t="n"/>
      <c r="E975" s="48" t="n">
        <f aca="false" ca="false" dt2D="false" dtr="false" t="normal">F975+G975+H975+I975+J975+K975+L975+M975+N975+O975+P975+Q975</f>
        <v>0</v>
      </c>
      <c r="F975" s="48" t="n">
        <f aca="false" ca="false" dt2D="false" dtr="false" t="normal">F985</f>
        <v>0</v>
      </c>
      <c r="G975" s="48" t="n">
        <f aca="false" ca="false" dt2D="false" dtr="false" t="normal">G985</f>
        <v>0</v>
      </c>
      <c r="H975" s="48" t="n">
        <f aca="false" ca="false" dt2D="false" dtr="false" t="normal">H985</f>
        <v>0</v>
      </c>
      <c r="I975" s="48" t="n">
        <f aca="false" ca="false" dt2D="false" dtr="false" t="normal">I985</f>
        <v>0</v>
      </c>
      <c r="J975" s="48" t="n">
        <f aca="false" ca="false" dt2D="false" dtr="false" t="normal">J985</f>
        <v>0</v>
      </c>
      <c r="K975" s="48" t="n">
        <f aca="false" ca="false" dt2D="false" dtr="false" t="normal">K985</f>
        <v>0</v>
      </c>
      <c r="L975" s="48" t="n">
        <f aca="false" ca="false" dt2D="false" dtr="false" t="normal">L985</f>
        <v>0</v>
      </c>
      <c r="M975" s="48" t="n">
        <f aca="false" ca="false" dt2D="false" dtr="false" t="normal">M985</f>
        <v>0</v>
      </c>
      <c r="N975" s="48" t="n">
        <v>0</v>
      </c>
      <c r="O975" s="49" t="n">
        <v>0</v>
      </c>
      <c r="P975" s="49" t="n">
        <v>0</v>
      </c>
      <c r="Q975" s="49" t="n">
        <v>0</v>
      </c>
    </row>
    <row customHeight="true" ht="22" outlineLevel="0" r="976">
      <c r="A976" s="70" t="s"/>
      <c r="B976" s="71" t="s"/>
      <c r="C976" s="47" t="s">
        <v>22</v>
      </c>
      <c r="D976" s="107" t="n"/>
      <c r="E976" s="48" t="n">
        <f aca="false" ca="false" dt2D="false" dtr="false" t="normal">F976+G976+H976+I976+J976+K976+L976+M976+N976+O976+P976+Q976</f>
        <v>0</v>
      </c>
      <c r="F976" s="48" t="n">
        <f aca="false" ca="false" dt2D="false" dtr="false" t="normal">F986</f>
        <v>0</v>
      </c>
      <c r="G976" s="48" t="n">
        <f aca="false" ca="false" dt2D="false" dtr="false" t="normal">G986</f>
        <v>0</v>
      </c>
      <c r="H976" s="48" t="n">
        <f aca="false" ca="false" dt2D="false" dtr="false" t="normal">H986</f>
        <v>0</v>
      </c>
      <c r="I976" s="48" t="n">
        <f aca="false" ca="false" dt2D="false" dtr="false" t="normal">I986</f>
        <v>0</v>
      </c>
      <c r="J976" s="48" t="n">
        <f aca="false" ca="false" dt2D="false" dtr="false" t="normal">J986</f>
        <v>0</v>
      </c>
      <c r="K976" s="48" t="n">
        <f aca="false" ca="false" dt2D="false" dtr="false" t="normal">K986</f>
        <v>0</v>
      </c>
      <c r="L976" s="48" t="n">
        <f aca="false" ca="false" dt2D="false" dtr="false" t="normal">L986</f>
        <v>0</v>
      </c>
      <c r="M976" s="48" t="n">
        <f aca="false" ca="false" dt2D="false" dtr="false" t="normal">M986</f>
        <v>0</v>
      </c>
      <c r="N976" s="48" t="n">
        <v>0</v>
      </c>
      <c r="O976" s="49" t="n">
        <v>0</v>
      </c>
      <c r="P976" s="49" t="n">
        <v>0</v>
      </c>
      <c r="Q976" s="49" t="n">
        <v>0</v>
      </c>
    </row>
    <row customHeight="true" ht="22.5" outlineLevel="0" r="977">
      <c r="A977" s="70" t="s"/>
      <c r="B977" s="71" t="s"/>
      <c r="C977" s="47" t="s">
        <v>13</v>
      </c>
      <c r="D977" s="54" t="n"/>
      <c r="E977" s="48" t="n">
        <f aca="false" ca="false" dt2D="false" dtr="false" t="normal">F977+G977+H977+I977+J977+K977+L977+M977+N977+O977+P977+Q977</f>
        <v>0</v>
      </c>
      <c r="F977" s="48" t="n">
        <f aca="false" ca="false" dt2D="false" dtr="false" t="normal">F987</f>
        <v>0</v>
      </c>
      <c r="G977" s="48" t="n">
        <f aca="false" ca="false" dt2D="false" dtr="false" t="normal">G987</f>
        <v>0</v>
      </c>
      <c r="H977" s="48" t="n">
        <f aca="false" ca="false" dt2D="false" dtr="false" t="normal">H987</f>
        <v>0</v>
      </c>
      <c r="I977" s="48" t="n">
        <f aca="false" ca="false" dt2D="false" dtr="false" t="normal">I987</f>
        <v>0</v>
      </c>
      <c r="J977" s="48" t="n">
        <f aca="false" ca="false" dt2D="false" dtr="false" t="normal">J987</f>
        <v>0</v>
      </c>
      <c r="K977" s="48" t="n">
        <f aca="false" ca="false" dt2D="false" dtr="false" t="normal">K987</f>
        <v>0</v>
      </c>
      <c r="L977" s="48" t="n">
        <f aca="false" ca="false" dt2D="false" dtr="false" t="normal">L987</f>
        <v>0</v>
      </c>
      <c r="M977" s="48" t="n">
        <f aca="false" ca="false" dt2D="false" dtr="false" t="normal">M987</f>
        <v>0</v>
      </c>
      <c r="N977" s="48" t="n">
        <v>0</v>
      </c>
      <c r="O977" s="49" t="n">
        <v>0</v>
      </c>
      <c r="P977" s="49" t="n">
        <v>0</v>
      </c>
      <c r="Q977" s="49" t="n">
        <v>0</v>
      </c>
    </row>
    <row customHeight="true" ht="29.5" outlineLevel="0" r="978">
      <c r="A978" s="70" t="s"/>
      <c r="B978" s="71" t="s"/>
      <c r="C978" s="47" t="s">
        <v>278</v>
      </c>
      <c r="D978" s="54" t="s">
        <v>131</v>
      </c>
      <c r="E978" s="48" t="n">
        <f aca="false" ca="false" dt2D="false" dtr="false" t="normal">F978+G978+H978+I978+J978+K978+L978+M978+N978+O978+P978+Q978</f>
        <v>128765164.77813</v>
      </c>
      <c r="F978" s="48" t="n">
        <f aca="false" ca="false" dt2D="false" dtr="false" t="normal">F988</f>
        <v>0</v>
      </c>
      <c r="G978" s="48" t="n">
        <f aca="false" ca="false" dt2D="false" dtr="false" t="normal">G988</f>
        <v>0</v>
      </c>
      <c r="H978" s="48" t="n">
        <f aca="false" ca="false" dt2D="false" dtr="false" t="normal">H988</f>
        <v>7538658.62</v>
      </c>
      <c r="I978" s="48" t="n">
        <f aca="false" ca="false" dt2D="false" dtr="false" t="normal">I988</f>
        <v>7534868.619999999</v>
      </c>
      <c r="J978" s="48" t="n">
        <f aca="false" ca="false" dt2D="false" dtr="false" t="normal">J988</f>
        <v>8757477.24</v>
      </c>
      <c r="K978" s="48" t="n">
        <f aca="false" ca="false" dt2D="false" dtr="false" t="normal">K988</f>
        <v>10783354.77771</v>
      </c>
      <c r="L978" s="48" t="n">
        <f aca="false" ca="false" dt2D="false" dtr="false" t="normal">L988</f>
        <v>11837728.35801</v>
      </c>
      <c r="M978" s="48" t="n">
        <f aca="false" ca="false" dt2D="false" dtr="false" t="normal">M988</f>
        <v>13128475.61365</v>
      </c>
      <c r="N978" s="48" t="n">
        <f aca="false" ca="false" dt2D="false" dtr="false" t="normal">N988</f>
        <v>14614732.409899998</v>
      </c>
      <c r="O978" s="49" t="n">
        <f aca="false" ca="false" dt2D="false" dtr="false" t="normal">O988</f>
        <v>17342875.43886</v>
      </c>
      <c r="P978" s="49" t="n">
        <f aca="false" ca="false" dt2D="false" dtr="false" t="normal">P988</f>
        <v>18112470.5</v>
      </c>
      <c r="Q978" s="49" t="n">
        <f aca="false" ca="false" dt2D="false" dtr="false" t="normal">Q988</f>
        <v>19114523.2</v>
      </c>
      <c r="R978" s="4" t="n"/>
    </row>
    <row customHeight="true" ht="39.5" outlineLevel="0" r="979">
      <c r="A979" s="70" t="s"/>
      <c r="B979" s="71" t="s"/>
      <c r="C979" s="60" t="s">
        <v>279</v>
      </c>
      <c r="D979" s="61" t="n"/>
      <c r="E979" s="62" t="n">
        <f aca="false" ca="false" dt2D="false" dtr="false" t="normal">F979+G979+H979+I979+J979+K979+L979+M979+N979+O979+P979+Q979</f>
        <v>29319341.56</v>
      </c>
      <c r="F979" s="62" t="n">
        <f aca="false" ca="false" dt2D="false" dtr="false" t="normal">F989</f>
        <v>0</v>
      </c>
      <c r="G979" s="62" t="n">
        <f aca="false" ca="false" dt2D="false" dtr="false" t="normal">G989</f>
        <v>0</v>
      </c>
      <c r="H979" s="62" t="n">
        <f aca="false" ca="false" dt2D="false" dtr="false" t="normal">H989</f>
        <v>2945768.8</v>
      </c>
      <c r="I979" s="62" t="n">
        <f aca="false" ca="false" dt2D="false" dtr="false" t="normal">I989</f>
        <v>2755517</v>
      </c>
      <c r="J979" s="62" t="n">
        <f aca="false" ca="false" dt2D="false" dtr="false" t="normal">J989</f>
        <v>2819732.7</v>
      </c>
      <c r="K979" s="62" t="n">
        <f aca="false" ca="false" dt2D="false" dtr="false" t="normal">K989</f>
        <v>2535049.8</v>
      </c>
      <c r="L979" s="62" t="n">
        <f aca="false" ca="false" dt2D="false" dtr="false" t="normal">L989</f>
        <v>2629028.7</v>
      </c>
      <c r="M979" s="62" t="n">
        <f aca="false" ca="false" dt2D="false" dtr="false" t="normal">M989</f>
        <v>2738598.46</v>
      </c>
      <c r="N979" s="62" t="n">
        <f aca="false" ca="false" dt2D="false" dtr="false" t="normal">N989</f>
        <v>2929493.8</v>
      </c>
      <c r="O979" s="63" t="n">
        <f aca="false" ca="false" dt2D="false" dtr="false" t="normal">O989</f>
        <v>3097560.2</v>
      </c>
      <c r="P979" s="63" t="n">
        <f aca="false" ca="false" dt2D="false" dtr="false" t="normal">P989</f>
        <v>3324314.2</v>
      </c>
      <c r="Q979" s="63" t="n">
        <f aca="false" ca="false" dt2D="false" dtr="false" t="normal">Q989</f>
        <v>3544277.9</v>
      </c>
      <c r="R979" s="4" t="n"/>
    </row>
    <row customHeight="true" ht="19" outlineLevel="0" r="980">
      <c r="A980" s="70" t="s"/>
      <c r="B980" s="71" t="s"/>
      <c r="C980" s="60" t="s">
        <v>16</v>
      </c>
      <c r="D980" s="61" t="n"/>
      <c r="E980" s="62" t="n">
        <f aca="false" ca="false" dt2D="false" dtr="false" t="normal">F980+G980+H980+I980+J980+K980+L980+M980+N980+O980+P980+Q980</f>
        <v>1074463.9</v>
      </c>
      <c r="F980" s="62" t="n">
        <f aca="false" ca="false" dt2D="false" dtr="false" t="normal">F990</f>
        <v>0</v>
      </c>
      <c r="G980" s="62" t="n">
        <f aca="false" ca="false" dt2D="false" dtr="false" t="normal">G990</f>
        <v>0</v>
      </c>
      <c r="H980" s="62" t="n">
        <f aca="false" ca="false" dt2D="false" dtr="false" t="normal">H990</f>
        <v>0</v>
      </c>
      <c r="I980" s="62" t="n">
        <f aca="false" ca="false" dt2D="false" dtr="false" t="normal">I990</f>
        <v>227900</v>
      </c>
      <c r="J980" s="62" t="n">
        <f aca="false" ca="false" dt2D="false" dtr="false" t="normal">J990</f>
        <v>0</v>
      </c>
      <c r="K980" s="62" t="n">
        <f aca="false" ca="false" dt2D="false" dtr="false" t="normal">K990</f>
        <v>0</v>
      </c>
      <c r="L980" s="62" t="n">
        <f aca="false" ca="false" dt2D="false" dtr="false" t="normal">L990</f>
        <v>0</v>
      </c>
      <c r="M980" s="62" t="n">
        <f aca="false" ca="false" dt2D="false" dtr="false" t="normal">M990</f>
        <v>804499.7</v>
      </c>
      <c r="N980" s="62" t="n">
        <f aca="false" ca="false" dt2D="false" dtr="false" t="normal">N990</f>
        <v>42064.2</v>
      </c>
      <c r="O980" s="63" t="n">
        <f aca="false" ca="false" dt2D="false" dtr="false" t="normal">O990</f>
        <v>0</v>
      </c>
      <c r="P980" s="63" t="n">
        <f aca="false" ca="false" dt2D="false" dtr="false" t="normal">P990</f>
        <v>0</v>
      </c>
      <c r="Q980" s="63" t="n">
        <f aca="false" ca="false" dt2D="false" dtr="false" t="normal">Q990</f>
        <v>0</v>
      </c>
      <c r="R980" s="4" t="n"/>
    </row>
    <row customHeight="true" ht="21" outlineLevel="0" r="981">
      <c r="A981" s="70" t="s"/>
      <c r="B981" s="71" t="s"/>
      <c r="C981" s="47" t="s">
        <v>17</v>
      </c>
      <c r="D981" s="54" t="n"/>
      <c r="E981" s="48" t="n">
        <f aca="false" ca="false" dt2D="false" dtr="false" t="normal">F981+G981+H981+I981+J981+K981+L981+M981+N981+O981+P981+Q981</f>
        <v>0</v>
      </c>
      <c r="F981" s="48" t="n">
        <f aca="false" ca="false" dt2D="false" dtr="false" t="normal">F991</f>
        <v>0</v>
      </c>
      <c r="G981" s="48" t="n">
        <f aca="false" ca="false" dt2D="false" dtr="false" t="normal">G991</f>
        <v>0</v>
      </c>
      <c r="H981" s="48" t="n">
        <f aca="false" ca="false" dt2D="false" dtr="false" t="normal">H991</f>
        <v>0</v>
      </c>
      <c r="I981" s="48" t="n">
        <f aca="false" ca="false" dt2D="false" dtr="false" t="normal">I991</f>
        <v>0</v>
      </c>
      <c r="J981" s="48" t="n">
        <f aca="false" ca="false" dt2D="false" dtr="false" t="normal">J991</f>
        <v>0</v>
      </c>
      <c r="K981" s="48" t="n">
        <f aca="false" ca="false" dt2D="false" dtr="false" t="normal">K991</f>
        <v>0</v>
      </c>
      <c r="L981" s="48" t="n">
        <f aca="false" ca="false" dt2D="false" dtr="false" t="normal">L991</f>
        <v>0</v>
      </c>
      <c r="M981" s="48" t="n">
        <f aca="false" ca="false" dt2D="false" dtr="false" t="normal">M991</f>
        <v>0</v>
      </c>
      <c r="N981" s="48" t="n">
        <v>0</v>
      </c>
      <c r="O981" s="49" t="n">
        <v>0</v>
      </c>
      <c r="P981" s="49" t="n">
        <v>0</v>
      </c>
      <c r="Q981" s="49" t="n">
        <v>0</v>
      </c>
      <c r="R981" s="4" t="n"/>
    </row>
    <row customHeight="true" ht="26.5" outlineLevel="0" r="982">
      <c r="A982" s="70" t="s"/>
      <c r="B982" s="71" t="s"/>
      <c r="C982" s="47" t="s">
        <v>18</v>
      </c>
      <c r="D982" s="54" t="n"/>
      <c r="E982" s="48" t="n">
        <f aca="false" ca="false" dt2D="false" dtr="false" t="normal">F982+G982+H982+I982+J982+K982+L982+M982+N982+O982+P982+Q982</f>
        <v>0</v>
      </c>
      <c r="F982" s="48" t="n">
        <v>0</v>
      </c>
      <c r="G982" s="48" t="n">
        <v>0</v>
      </c>
      <c r="H982" s="48" t="n">
        <v>0</v>
      </c>
      <c r="I982" s="48" t="n">
        <v>0</v>
      </c>
      <c r="J982" s="48" t="n">
        <v>0</v>
      </c>
      <c r="K982" s="48" t="n">
        <v>0</v>
      </c>
      <c r="L982" s="48" t="n">
        <v>0</v>
      </c>
      <c r="M982" s="48" t="n">
        <v>0</v>
      </c>
      <c r="N982" s="48" t="n">
        <v>0</v>
      </c>
      <c r="O982" s="49" t="n">
        <v>0</v>
      </c>
      <c r="P982" s="49" t="n">
        <v>0</v>
      </c>
      <c r="Q982" s="49" t="n">
        <v>0</v>
      </c>
      <c r="R982" s="4" t="n"/>
    </row>
    <row customHeight="true" ht="30" outlineLevel="0" r="983">
      <c r="A983" s="74" t="s"/>
      <c r="B983" s="75" t="s"/>
      <c r="C983" s="47" t="s">
        <v>24</v>
      </c>
      <c r="D983" s="54" t="n"/>
      <c r="E983" s="48" t="n">
        <f aca="false" ca="false" dt2D="false" dtr="false" t="normal">F983+G983+H983+I983+J983+K983+L983+M983+N983+O983+P983+Q983</f>
        <v>0</v>
      </c>
      <c r="F983" s="48" t="n">
        <f aca="false" ca="false" dt2D="false" dtr="false" t="normal">F993</f>
        <v>0</v>
      </c>
      <c r="G983" s="48" t="n">
        <f aca="false" ca="false" dt2D="false" dtr="false" t="normal">G993</f>
        <v>0</v>
      </c>
      <c r="H983" s="48" t="n">
        <f aca="false" ca="false" dt2D="false" dtr="false" t="normal">H993</f>
        <v>0</v>
      </c>
      <c r="I983" s="48" t="n">
        <f aca="false" ca="false" dt2D="false" dtr="false" t="normal">I993</f>
        <v>0</v>
      </c>
      <c r="J983" s="48" t="n">
        <f aca="false" ca="false" dt2D="false" dtr="false" t="normal">J993</f>
        <v>0</v>
      </c>
      <c r="K983" s="48" t="n">
        <f aca="false" ca="false" dt2D="false" dtr="false" t="normal">K993</f>
        <v>0</v>
      </c>
      <c r="L983" s="48" t="n">
        <f aca="false" ca="false" dt2D="false" dtr="false" t="normal">L993</f>
        <v>0</v>
      </c>
      <c r="M983" s="48" t="n">
        <f aca="false" ca="false" dt2D="false" dtr="false" t="normal">M993</f>
        <v>0</v>
      </c>
      <c r="N983" s="48" t="n">
        <f aca="false" ca="false" dt2D="false" dtr="false" t="normal">N993</f>
        <v>0</v>
      </c>
      <c r="O983" s="49" t="n">
        <f aca="false" ca="false" dt2D="false" dtr="false" t="normal">O993</f>
        <v>0</v>
      </c>
      <c r="P983" s="49" t="n">
        <f aca="false" ca="false" dt2D="false" dtr="false" t="normal">P993</f>
        <v>0</v>
      </c>
      <c r="Q983" s="49" t="n">
        <f aca="false" ca="false" dt2D="false" dtr="false" t="normal">Q993</f>
        <v>0</v>
      </c>
      <c r="R983" s="4" t="n"/>
    </row>
    <row customHeight="true" ht="19" outlineLevel="0" r="984">
      <c r="A984" s="24" t="s">
        <v>280</v>
      </c>
      <c r="B984" s="68" t="s">
        <v>281</v>
      </c>
      <c r="C984" s="47" t="s">
        <v>10</v>
      </c>
      <c r="D984" s="32" t="n"/>
      <c r="E984" s="48" t="n">
        <f aca="false" ca="false" dt2D="false" dtr="false" t="normal">F984+G984+H984+I984+J984+K984+L984+M984+N984+O984+P984+Q984</f>
        <v>128765164.77813</v>
      </c>
      <c r="F984" s="48" t="n">
        <f aca="false" ca="false" dt2D="false" dtr="false" t="normal">F985+F986+F987+F988+F991+F993+F992</f>
        <v>0</v>
      </c>
      <c r="G984" s="48" t="n">
        <f aca="false" ca="false" dt2D="false" dtr="false" t="normal">G985+G986+G987+G988+G991+G993+G992</f>
        <v>0</v>
      </c>
      <c r="H984" s="48" t="n">
        <f aca="false" ca="false" dt2D="false" dtr="false" t="normal">H985+H986+H987+H988+H991+H993+H992</f>
        <v>7538658.62</v>
      </c>
      <c r="I984" s="48" t="n">
        <f aca="false" ca="false" dt2D="false" dtr="false" t="normal">I985+I986+I987+I988+I991+I993+I992</f>
        <v>7534868.619999999</v>
      </c>
      <c r="J984" s="48" t="n">
        <f aca="false" ca="false" dt2D="false" dtr="false" t="normal">J985+J986+J987+J988+J991+J993+J992</f>
        <v>8757477.24</v>
      </c>
      <c r="K984" s="48" t="n">
        <f aca="false" ca="false" dt2D="false" dtr="false" t="normal">K985+K986+K987+K988+K991+K993+K992</f>
        <v>10783354.77771</v>
      </c>
      <c r="L984" s="48" t="n">
        <f aca="false" ca="false" dt2D="false" dtr="false" t="normal">L985+L986+L987+L988+L991+L993+L992</f>
        <v>11837728.35801</v>
      </c>
      <c r="M984" s="48" t="n">
        <f aca="false" ca="false" dt2D="false" dtr="false" t="normal">M985+M986+M987+M988+M991+M993+M992</f>
        <v>13128475.61365</v>
      </c>
      <c r="N984" s="48" t="n">
        <f aca="false" ca="false" dt2D="false" dtr="false" t="normal">N988</f>
        <v>14614732.409899998</v>
      </c>
      <c r="O984" s="49" t="n">
        <f aca="false" ca="false" dt2D="false" dtr="false" t="normal">O988</f>
        <v>17342875.43886</v>
      </c>
      <c r="P984" s="49" t="n">
        <f aca="false" ca="false" dt2D="false" dtr="false" t="normal">P988</f>
        <v>18112470.5</v>
      </c>
      <c r="Q984" s="49" t="n">
        <f aca="false" ca="false" dt2D="false" dtr="false" t="normal">Q988</f>
        <v>19114523.2</v>
      </c>
      <c r="R984" s="4" t="n"/>
    </row>
    <row customHeight="true" ht="21" outlineLevel="0" r="985">
      <c r="A985" s="76" t="s"/>
      <c r="B985" s="71" t="s"/>
      <c r="C985" s="47" t="s">
        <v>11</v>
      </c>
      <c r="D985" s="32" t="n"/>
      <c r="E985" s="48" t="n">
        <f aca="false" ca="false" dt2D="false" dtr="false" t="normal">F985+G985+H985+I985+J985+K985+L985+M985+N985+O985+P985+Q985</f>
        <v>0</v>
      </c>
      <c r="F985" s="48" t="n">
        <f aca="false" ca="false" dt2D="false" dtr="false" t="normal">F995+F1005+F1021</f>
        <v>0</v>
      </c>
      <c r="G985" s="48" t="n">
        <f aca="false" ca="false" dt2D="false" dtr="false" t="normal">G995+G1005+G1021</f>
        <v>0</v>
      </c>
      <c r="H985" s="48" t="n">
        <f aca="false" ca="false" dt2D="false" dtr="false" t="normal">H995+H1005+H1021</f>
        <v>0</v>
      </c>
      <c r="I985" s="48" t="n">
        <f aca="false" ca="false" dt2D="false" dtr="false" t="normal">I995+I1005+I1021</f>
        <v>0</v>
      </c>
      <c r="J985" s="48" t="n">
        <f aca="false" ca="false" dt2D="false" dtr="false" t="normal">J995+J1005+J1021</f>
        <v>0</v>
      </c>
      <c r="K985" s="48" t="n">
        <f aca="false" ca="false" dt2D="false" dtr="false" t="normal">K995+K1005+K1021</f>
        <v>0</v>
      </c>
      <c r="L985" s="48" t="n">
        <f aca="false" ca="false" dt2D="false" dtr="false" t="normal">L995+L1005+L1021</f>
        <v>0</v>
      </c>
      <c r="M985" s="48" t="n">
        <f aca="false" ca="false" dt2D="false" dtr="false" t="normal">M995+M1005+M1021</f>
        <v>0</v>
      </c>
      <c r="N985" s="48" t="n">
        <v>0</v>
      </c>
      <c r="O985" s="49" t="n">
        <v>0</v>
      </c>
      <c r="P985" s="49" t="n">
        <v>0</v>
      </c>
      <c r="Q985" s="49" t="n">
        <v>0</v>
      </c>
      <c r="R985" s="4" t="n"/>
    </row>
    <row customHeight="true" ht="21" outlineLevel="0" r="986">
      <c r="A986" s="76" t="s"/>
      <c r="B986" s="71" t="s"/>
      <c r="C986" s="47" t="s">
        <v>22</v>
      </c>
      <c r="D986" s="54" t="n"/>
      <c r="E986" s="48" t="n">
        <f aca="false" ca="false" dt2D="false" dtr="false" t="normal">F986+G986+H986+I986+J986+K986+L986+M986+N986+O986+P986+Q986</f>
        <v>0</v>
      </c>
      <c r="F986" s="48" t="n">
        <f aca="false" ca="false" dt2D="false" dtr="false" t="normal">F996+F1006+F1022</f>
        <v>0</v>
      </c>
      <c r="G986" s="48" t="n">
        <f aca="false" ca="false" dt2D="false" dtr="false" t="normal">G996+G1006+G1022</f>
        <v>0</v>
      </c>
      <c r="H986" s="48" t="n">
        <f aca="false" ca="false" dt2D="false" dtr="false" t="normal">H996+H1006+H1022</f>
        <v>0</v>
      </c>
      <c r="I986" s="48" t="n">
        <f aca="false" ca="false" dt2D="false" dtr="false" t="normal">I996+I1006+I1022</f>
        <v>0</v>
      </c>
      <c r="J986" s="48" t="n">
        <f aca="false" ca="false" dt2D="false" dtr="false" t="normal">J996+J1006+J1022</f>
        <v>0</v>
      </c>
      <c r="K986" s="48" t="n">
        <f aca="false" ca="false" dt2D="false" dtr="false" t="normal">K996+K1006+K1022</f>
        <v>0</v>
      </c>
      <c r="L986" s="48" t="n">
        <f aca="false" ca="false" dt2D="false" dtr="false" t="normal">L996+L1006+L1022</f>
        <v>0</v>
      </c>
      <c r="M986" s="48" t="n">
        <f aca="false" ca="false" dt2D="false" dtr="false" t="normal">M996+M1006+M1022</f>
        <v>0</v>
      </c>
      <c r="N986" s="48" t="n">
        <v>0</v>
      </c>
      <c r="O986" s="49" t="n">
        <v>0</v>
      </c>
      <c r="P986" s="49" t="n">
        <v>0</v>
      </c>
      <c r="Q986" s="49" t="n">
        <v>0</v>
      </c>
      <c r="R986" s="4" t="n"/>
    </row>
    <row customHeight="true" ht="18" outlineLevel="0" r="987">
      <c r="A987" s="76" t="s"/>
      <c r="B987" s="71" t="s"/>
      <c r="C987" s="47" t="s">
        <v>13</v>
      </c>
      <c r="D987" s="54" t="n"/>
      <c r="E987" s="48" t="n">
        <f aca="false" ca="false" dt2D="false" dtr="false" t="normal">F987+G987+H987+I987+J987+K987+L987+M987+N987+O987+P987+Q987</f>
        <v>0</v>
      </c>
      <c r="F987" s="48" t="n">
        <f aca="false" ca="false" dt2D="false" dtr="false" t="normal">F997+F1007+F1023</f>
        <v>0</v>
      </c>
      <c r="G987" s="48" t="n">
        <f aca="false" ca="false" dt2D="false" dtr="false" t="normal">G997+G1007+G1023</f>
        <v>0</v>
      </c>
      <c r="H987" s="48" t="n">
        <f aca="false" ca="false" dt2D="false" dtr="false" t="normal">H997+H1007+H1023</f>
        <v>0</v>
      </c>
      <c r="I987" s="48" t="n">
        <f aca="false" ca="false" dt2D="false" dtr="false" t="normal">I997+I1007+I1023</f>
        <v>0</v>
      </c>
      <c r="J987" s="48" t="n">
        <f aca="false" ca="false" dt2D="false" dtr="false" t="normal">J997+J1007+J1023</f>
        <v>0</v>
      </c>
      <c r="K987" s="48" t="n">
        <f aca="false" ca="false" dt2D="false" dtr="false" t="normal">K997+K1007+K1023</f>
        <v>0</v>
      </c>
      <c r="L987" s="48" t="n">
        <f aca="false" ca="false" dt2D="false" dtr="false" t="normal">L997+L1007+L1023</f>
        <v>0</v>
      </c>
      <c r="M987" s="48" t="n">
        <f aca="false" ca="false" dt2D="false" dtr="false" t="normal">M997+M1007+M1023</f>
        <v>0</v>
      </c>
      <c r="N987" s="48" t="n">
        <v>0</v>
      </c>
      <c r="O987" s="49" t="n">
        <v>0</v>
      </c>
      <c r="P987" s="49" t="n">
        <v>0</v>
      </c>
      <c r="Q987" s="49" t="n">
        <v>0</v>
      </c>
      <c r="R987" s="4" t="n"/>
    </row>
    <row customHeight="true" ht="32.1500015258789" outlineLevel="0" r="988">
      <c r="A988" s="76" t="s"/>
      <c r="B988" s="71" t="s"/>
      <c r="C988" s="47" t="s">
        <v>278</v>
      </c>
      <c r="D988" s="54" t="s">
        <v>131</v>
      </c>
      <c r="E988" s="48" t="n">
        <f aca="false" ca="false" dt2D="false" dtr="false" t="normal">E998+E1008+E1024+E1016+E1032+E1040+E1050+E1060</f>
        <v>128672977.87813002</v>
      </c>
      <c r="F988" s="48" t="n">
        <f aca="false" ca="false" dt2D="false" dtr="false" t="normal">F998+F1008+F1024</f>
        <v>0</v>
      </c>
      <c r="G988" s="48" t="n">
        <f aca="false" ca="false" dt2D="false" dtr="false" t="normal">G998+G1008+G1024</f>
        <v>0</v>
      </c>
      <c r="H988" s="48" t="n">
        <f aca="false" ca="false" dt2D="false" dtr="false" t="normal">H998+H1008+H1024+H1016+H1032+H1040+H1050</f>
        <v>7538658.62</v>
      </c>
      <c r="I988" s="48" t="n">
        <f aca="false" ca="false" dt2D="false" dtr="false" t="normal">I998+I1008+I1024+I1016+I1032+I1040+I1050</f>
        <v>7534868.619999999</v>
      </c>
      <c r="J988" s="48" t="n">
        <f aca="false" ca="false" dt2D="false" dtr="false" t="normal">J998+J1008+J1024+J1016+J1032+J1040+J1050</f>
        <v>8757477.24</v>
      </c>
      <c r="K988" s="48" t="n">
        <f aca="false" ca="false" dt2D="false" dtr="false" t="normal">K998+K1008+K1024+K1016+K1032+K1040+K1050</f>
        <v>10783354.77771</v>
      </c>
      <c r="L988" s="48" t="n">
        <f aca="false" ca="false" dt2D="false" dtr="false" t="normal">L998+L1008+L1024+L1016+L1032+L1040+L1050</f>
        <v>11837728.35801</v>
      </c>
      <c r="M988" s="48" t="n">
        <f aca="false" ca="false" dt2D="false" dtr="false" t="normal">M998+M1008+M1024+M1016+M1032+M1040+M1050</f>
        <v>13128475.61365</v>
      </c>
      <c r="N988" s="48" t="n">
        <f aca="false" ca="false" dt2D="false" dtr="false" t="normal">N998+N1008+N1024+N1016+N1032+N1040+N1050+N1060+N1070</f>
        <v>14614732.409899998</v>
      </c>
      <c r="O988" s="49" t="n">
        <f aca="false" ca="false" dt2D="false" dtr="false" t="normal">O998+O1008+O1024+O1016+O1032+O1040+O1050+O1060</f>
        <v>17342875.43886</v>
      </c>
      <c r="P988" s="49" t="n">
        <f aca="false" ca="false" dt2D="false" dtr="false" t="normal">P998+P1008+P1024+P1016+P1032+P1040+P1050+P1060</f>
        <v>18112470.5</v>
      </c>
      <c r="Q988" s="49" t="n">
        <f aca="false" ca="false" dt2D="false" dtr="false" t="normal">Q998+Q1008+Q1024+Q1016+Q1032+Q1040+Q1050+Q1060</f>
        <v>19114523.2</v>
      </c>
      <c r="R988" s="4" t="n"/>
    </row>
    <row customHeight="true" ht="50.1500015258789" outlineLevel="0" r="989">
      <c r="A989" s="76" t="s"/>
      <c r="B989" s="71" t="s"/>
      <c r="C989" s="60" t="s">
        <v>279</v>
      </c>
      <c r="D989" s="61" t="n"/>
      <c r="E989" s="62" t="n">
        <f aca="false" ca="false" dt2D="false" dtr="false" t="normal">F989+G989+H989+I989+J989+K989+L989+M989+N989+O989+P989+Q989</f>
        <v>29319341.56</v>
      </c>
      <c r="F989" s="62" t="n">
        <f aca="false" ca="false" dt2D="false" dtr="false" t="normal">F999</f>
        <v>0</v>
      </c>
      <c r="G989" s="62" t="n">
        <f aca="false" ca="false" dt2D="false" dtr="false" t="normal">G999</f>
        <v>0</v>
      </c>
      <c r="H989" s="62" t="n">
        <f aca="false" ca="false" dt2D="false" dtr="false" t="normal">H999</f>
        <v>2945768.8</v>
      </c>
      <c r="I989" s="62" t="n">
        <f aca="false" ca="false" dt2D="false" dtr="false" t="normal">I999</f>
        <v>2755517</v>
      </c>
      <c r="J989" s="62" t="n">
        <f aca="false" ca="false" dt2D="false" dtr="false" t="normal">J999</f>
        <v>2819732.7</v>
      </c>
      <c r="K989" s="62" t="n">
        <f aca="false" ca="false" dt2D="false" dtr="false" t="normal">K999</f>
        <v>2535049.8</v>
      </c>
      <c r="L989" s="62" t="n">
        <f aca="false" ca="false" dt2D="false" dtr="false" t="normal">L999</f>
        <v>2629028.7</v>
      </c>
      <c r="M989" s="62" t="n">
        <f aca="false" ca="false" dt2D="false" dtr="false" t="normal">M999</f>
        <v>2738598.46</v>
      </c>
      <c r="N989" s="62" t="n">
        <f aca="false" ca="false" dt2D="false" dtr="false" t="normal">N999</f>
        <v>2929493.8</v>
      </c>
      <c r="O989" s="63" t="n">
        <f aca="false" ca="false" dt2D="false" dtr="false" t="normal">O999</f>
        <v>3097560.2</v>
      </c>
      <c r="P989" s="63" t="n">
        <f aca="false" ca="false" dt2D="false" dtr="false" t="normal">P999</f>
        <v>3324314.2</v>
      </c>
      <c r="Q989" s="63" t="n">
        <f aca="false" ca="false" dt2D="false" dtr="false" t="normal">Q999</f>
        <v>3544277.9</v>
      </c>
      <c r="R989" s="4" t="n"/>
    </row>
    <row customHeight="true" ht="30" outlineLevel="0" r="990">
      <c r="A990" s="76" t="s"/>
      <c r="B990" s="71" t="s"/>
      <c r="C990" s="60" t="s">
        <v>16</v>
      </c>
      <c r="D990" s="61" t="n"/>
      <c r="E990" s="62" t="n">
        <f aca="false" ca="false" dt2D="false" dtr="false" t="normal">F990+G990+H990+I990+J990+K990+L990+M990+N990+O990+P990+Q990</f>
        <v>1074463.9</v>
      </c>
      <c r="F990" s="62" t="n">
        <v>0</v>
      </c>
      <c r="G990" s="62" t="n">
        <v>0</v>
      </c>
      <c r="H990" s="62" t="n">
        <v>0</v>
      </c>
      <c r="I990" s="62" t="n">
        <f aca="false" ca="false" dt2D="false" dtr="false" t="normal">I1000</f>
        <v>227900</v>
      </c>
      <c r="J990" s="62" t="n">
        <f aca="false" ca="false" dt2D="false" dtr="false" t="normal">J1000</f>
        <v>0</v>
      </c>
      <c r="K990" s="62" t="n">
        <f aca="false" ca="false" dt2D="false" dtr="false" t="normal">K1000</f>
        <v>0</v>
      </c>
      <c r="L990" s="62" t="n">
        <f aca="false" ca="false" dt2D="false" dtr="false" t="normal">L1000</f>
        <v>0</v>
      </c>
      <c r="M990" s="62" t="n">
        <f aca="false" ca="false" dt2D="false" dtr="false" t="normal">M1052+M1042</f>
        <v>804499.7</v>
      </c>
      <c r="N990" s="62" t="n">
        <f aca="false" ca="false" dt2D="false" dtr="false" t="normal">N1062</f>
        <v>42064.2</v>
      </c>
      <c r="O990" s="63" t="n">
        <f aca="false" ca="false" dt2D="false" dtr="false" t="normal">O1000</f>
        <v>0</v>
      </c>
      <c r="P990" s="63" t="n">
        <f aca="false" ca="false" dt2D="false" dtr="false" t="normal">P1000</f>
        <v>0</v>
      </c>
      <c r="Q990" s="63" t="n">
        <f aca="false" ca="false" dt2D="false" dtr="false" t="normal">Q1000</f>
        <v>0</v>
      </c>
      <c r="R990" s="4" t="n"/>
    </row>
    <row customHeight="true" ht="19" outlineLevel="0" r="991">
      <c r="A991" s="76" t="s"/>
      <c r="B991" s="71" t="s"/>
      <c r="C991" s="47" t="s">
        <v>17</v>
      </c>
      <c r="D991" s="54" t="n"/>
      <c r="E991" s="48" t="n">
        <f aca="false" ca="false" dt2D="false" dtr="false" t="normal">E1001+E1009+E1025</f>
        <v>0</v>
      </c>
      <c r="F991" s="48" t="n">
        <f aca="false" ca="false" dt2D="false" dtr="false" t="normal">F1001+F1009+F1025</f>
        <v>0</v>
      </c>
      <c r="G991" s="48" t="n">
        <f aca="false" ca="false" dt2D="false" dtr="false" t="normal">G1001+G1009+G1025</f>
        <v>0</v>
      </c>
      <c r="H991" s="48" t="n">
        <f aca="false" ca="false" dt2D="false" dtr="false" t="normal">H1001+H1009+H1025</f>
        <v>0</v>
      </c>
      <c r="I991" s="48" t="n">
        <f aca="false" ca="false" dt2D="false" dtr="false" t="normal">I1001+I1009+I1025</f>
        <v>0</v>
      </c>
      <c r="J991" s="48" t="n">
        <f aca="false" ca="false" dt2D="false" dtr="false" t="normal">J1001+J1009+J1025</f>
        <v>0</v>
      </c>
      <c r="K991" s="48" t="n">
        <f aca="false" ca="false" dt2D="false" dtr="false" t="normal">K1001+K1009+K1025</f>
        <v>0</v>
      </c>
      <c r="L991" s="48" t="n">
        <f aca="false" ca="false" dt2D="false" dtr="false" t="normal">L1001+L1009+L1025</f>
        <v>0</v>
      </c>
      <c r="M991" s="48" t="n">
        <f aca="false" ca="false" dt2D="false" dtr="false" t="normal">M1001+M1009+M1025</f>
        <v>0</v>
      </c>
      <c r="N991" s="48" t="n">
        <v>0</v>
      </c>
      <c r="O991" s="49" t="n">
        <v>0</v>
      </c>
      <c r="P991" s="49" t="n">
        <v>0</v>
      </c>
      <c r="Q991" s="49" t="n">
        <v>0</v>
      </c>
    </row>
    <row customHeight="true" ht="30" outlineLevel="0" r="992">
      <c r="A992" s="76" t="s"/>
      <c r="B992" s="71" t="s"/>
      <c r="C992" s="47" t="s">
        <v>18</v>
      </c>
      <c r="D992" s="54" t="n"/>
      <c r="E992" s="48" t="n">
        <f aca="false" ca="false" dt2D="false" dtr="false" t="normal">E1002+E1010+E1026</f>
        <v>0</v>
      </c>
      <c r="F992" s="48" t="n">
        <f aca="false" ca="false" dt2D="false" dtr="false" t="normal">F1002+F1010+F1026</f>
        <v>0</v>
      </c>
      <c r="G992" s="48" t="n">
        <f aca="false" ca="false" dt2D="false" dtr="false" t="normal">G1002+G1010+G1026</f>
        <v>0</v>
      </c>
      <c r="H992" s="48" t="n">
        <f aca="false" ca="false" dt2D="false" dtr="false" t="normal">H1002+H1010+H1026</f>
        <v>0</v>
      </c>
      <c r="I992" s="48" t="n">
        <f aca="false" ca="false" dt2D="false" dtr="false" t="normal">I1002+I1010+I1026</f>
        <v>0</v>
      </c>
      <c r="J992" s="48" t="n">
        <f aca="false" ca="false" dt2D="false" dtr="false" t="normal">J1002+J1010+J1026</f>
        <v>0</v>
      </c>
      <c r="K992" s="48" t="n">
        <f aca="false" ca="false" dt2D="false" dtr="false" t="normal">K1002+K1010+K1026</f>
        <v>0</v>
      </c>
      <c r="L992" s="48" t="n">
        <f aca="false" ca="false" dt2D="false" dtr="false" t="normal">L1002+L1010+L1026</f>
        <v>0</v>
      </c>
      <c r="M992" s="48" t="n">
        <f aca="false" ca="false" dt2D="false" dtr="false" t="normal">M1002+M1010+M1026</f>
        <v>0</v>
      </c>
      <c r="N992" s="48" t="n">
        <v>0</v>
      </c>
      <c r="O992" s="49" t="n">
        <v>0</v>
      </c>
      <c r="P992" s="49" t="n">
        <v>0</v>
      </c>
      <c r="Q992" s="49" t="n">
        <v>0</v>
      </c>
    </row>
    <row customHeight="true" ht="30" outlineLevel="0" r="993">
      <c r="A993" s="29" t="s"/>
      <c r="B993" s="75" t="s"/>
      <c r="C993" s="47" t="s">
        <v>24</v>
      </c>
      <c r="D993" s="54" t="n"/>
      <c r="E993" s="48" t="n">
        <f aca="false" ca="false" dt2D="false" dtr="false" t="normal">E1003+E1011+E1027</f>
        <v>0</v>
      </c>
      <c r="F993" s="48" t="n">
        <f aca="false" ca="false" dt2D="false" dtr="false" t="normal">F1003+F1011+F1027</f>
        <v>0</v>
      </c>
      <c r="G993" s="48" t="n">
        <f aca="false" ca="false" dt2D="false" dtr="false" t="normal">G1003+G1011+G1027</f>
        <v>0</v>
      </c>
      <c r="H993" s="48" t="n">
        <f aca="false" ca="false" dt2D="false" dtr="false" t="normal">H1003+H1011+H1027</f>
        <v>0</v>
      </c>
      <c r="I993" s="48" t="n">
        <f aca="false" ca="false" dt2D="false" dtr="false" t="normal">I1003+I1011+I1027</f>
        <v>0</v>
      </c>
      <c r="J993" s="48" t="n">
        <f aca="false" ca="false" dt2D="false" dtr="false" t="normal">J1003+J1011+J1027</f>
        <v>0</v>
      </c>
      <c r="K993" s="48" t="n">
        <f aca="false" ca="false" dt2D="false" dtr="false" t="normal">K1003+K1011+K1027</f>
        <v>0</v>
      </c>
      <c r="L993" s="48" t="n">
        <f aca="false" ca="false" dt2D="false" dtr="false" t="normal">L1003+L1011+L1027</f>
        <v>0</v>
      </c>
      <c r="M993" s="48" t="n">
        <f aca="false" ca="false" dt2D="false" dtr="false" t="normal">M1003+M1011+M1027</f>
        <v>0</v>
      </c>
      <c r="N993" s="48" t="n">
        <f aca="false" ca="false" dt2D="false" dtr="false" t="normal">N1003+N1011+N1027</f>
        <v>0</v>
      </c>
      <c r="O993" s="49" t="n">
        <f aca="false" ca="false" dt2D="false" dtr="false" t="normal">O1003+O1011+O1027</f>
        <v>0</v>
      </c>
      <c r="P993" s="49" t="n">
        <f aca="false" ca="false" dt2D="false" dtr="false" t="normal">P1003+P1011+P1027</f>
        <v>0</v>
      </c>
      <c r="Q993" s="49" t="n">
        <f aca="false" ca="false" dt2D="false" dtr="false" t="normal">Q1003+Q1011+Q1027</f>
        <v>0</v>
      </c>
    </row>
    <row customHeight="true" ht="20.1499996185303" outlineLevel="0" r="994">
      <c r="A994" s="78" t="s">
        <v>282</v>
      </c>
      <c r="B994" s="68" t="s">
        <v>283</v>
      </c>
      <c r="C994" s="47" t="s">
        <v>10</v>
      </c>
      <c r="D994" s="32" t="n"/>
      <c r="E994" s="48" t="n">
        <f aca="false" ca="false" dt2D="false" dtr="false" t="normal">F994+G994+H994+I994+J994+K994+L994+M994+N994+O994+P994+Q994</f>
        <v>126825687.42551</v>
      </c>
      <c r="F994" s="48" t="n">
        <f aca="false" ca="false" dt2D="false" dtr="false" t="normal">F995+F996+F997+F998+F1001+F1003+F1002</f>
        <v>0</v>
      </c>
      <c r="G994" s="48" t="n">
        <f aca="false" ca="false" dt2D="false" dtr="false" t="normal">G995+G996+G997+G998+G1001+G1003+G1002</f>
        <v>0</v>
      </c>
      <c r="H994" s="48" t="n">
        <f aca="false" ca="false" dt2D="false" dtr="false" t="normal">H995+H996+H997+H998+H1001+H1003+H1002</f>
        <v>7124804.4</v>
      </c>
      <c r="I994" s="48" t="n">
        <f aca="false" ca="false" dt2D="false" dtr="false" t="normal">I995+I996+I997+I998+I1001+I1003+I1002</f>
        <v>7290080.21</v>
      </c>
      <c r="J994" s="48" t="n">
        <f aca="false" ca="false" dt2D="false" dtr="false" t="normal">J995+J996+J997+J998+J1001+J1003+J1002</f>
        <v>8755777.24</v>
      </c>
      <c r="K994" s="48" t="n">
        <f aca="false" ca="false" dt2D="false" dtr="false" t="normal">K995+K996+K997+K998+K1001+K1003+K1002</f>
        <v>10778141.57635</v>
      </c>
      <c r="L994" s="48" t="n">
        <f aca="false" ca="false" dt2D="false" dtr="false" t="normal">L995+L996+L997+L998+L1001+L1003+L1002</f>
        <v>11618492.35801</v>
      </c>
      <c r="M994" s="48" t="n">
        <f aca="false" ca="false" dt2D="false" dtr="false" t="normal">M995+M996+M997+M998+M1001+M1003+M1002</f>
        <v>12213786.20417</v>
      </c>
      <c r="N994" s="48" t="n">
        <f aca="false" ca="false" dt2D="false" dtr="false" t="normal">N995+N996+N997+N998+N1001+N1003</f>
        <v>14474736.29812</v>
      </c>
      <c r="O994" s="49" t="n">
        <f aca="false" ca="false" dt2D="false" dtr="false" t="normal">O995+O996+O997+O998+O1001+O1003</f>
        <v>17342875.43886</v>
      </c>
      <c r="P994" s="49" t="n">
        <f aca="false" ca="false" dt2D="false" dtr="false" t="normal">P995+P996+P997+P998+P1001+P1003</f>
        <v>18112470.5</v>
      </c>
      <c r="Q994" s="49" t="n">
        <f aca="false" ca="false" dt2D="false" dtr="false" t="normal">Q995+Q996+Q997+Q998+Q1001+Q1003</f>
        <v>19114523.2</v>
      </c>
    </row>
    <row customHeight="true" ht="21" outlineLevel="0" r="995">
      <c r="A995" s="79" t="s"/>
      <c r="B995" s="71" t="s"/>
      <c r="C995" s="47" t="s">
        <v>11</v>
      </c>
      <c r="D995" s="32" t="n"/>
      <c r="E995" s="48" t="n">
        <f aca="false" ca="false" dt2D="false" dtr="false" t="normal">F995+G995+H995+I995+J995+K995+L995+M995+N995+O995+P995+Q995</f>
        <v>0</v>
      </c>
      <c r="F995" s="48" t="n">
        <v>0</v>
      </c>
      <c r="G995" s="48" t="n">
        <v>0</v>
      </c>
      <c r="H995" s="48" t="n">
        <v>0</v>
      </c>
      <c r="I995" s="48" t="n">
        <v>0</v>
      </c>
      <c r="J995" s="48" t="n">
        <v>0</v>
      </c>
      <c r="K995" s="48" t="n">
        <v>0</v>
      </c>
      <c r="L995" s="48" t="n">
        <v>0</v>
      </c>
      <c r="M995" s="48" t="n">
        <v>0</v>
      </c>
      <c r="N995" s="48" t="n">
        <v>0</v>
      </c>
      <c r="O995" s="49" t="n">
        <v>0</v>
      </c>
      <c r="P995" s="49" t="n">
        <v>0</v>
      </c>
      <c r="Q995" s="49" t="n">
        <v>0</v>
      </c>
    </row>
    <row customHeight="true" ht="24" outlineLevel="0" r="996">
      <c r="A996" s="79" t="s"/>
      <c r="B996" s="71" t="s"/>
      <c r="C996" s="47" t="s">
        <v>22</v>
      </c>
      <c r="D996" s="54" t="n"/>
      <c r="E996" s="48" t="n">
        <f aca="false" ca="false" dt2D="false" dtr="false" t="normal">F996+G996+H996+I996+J996+K996+L996+M996+N996+O996+P996+Q996</f>
        <v>0</v>
      </c>
      <c r="F996" s="48" t="n">
        <v>0</v>
      </c>
      <c r="G996" s="48" t="n">
        <v>0</v>
      </c>
      <c r="H996" s="48" t="n">
        <v>0</v>
      </c>
      <c r="I996" s="48" t="n">
        <v>0</v>
      </c>
      <c r="J996" s="48" t="n">
        <v>0</v>
      </c>
      <c r="K996" s="48" t="n">
        <v>0</v>
      </c>
      <c r="L996" s="48" t="n">
        <v>0</v>
      </c>
      <c r="M996" s="48" t="n">
        <v>0</v>
      </c>
      <c r="N996" s="48" t="n">
        <v>0</v>
      </c>
      <c r="O996" s="49" t="n">
        <v>0</v>
      </c>
      <c r="P996" s="49" t="n">
        <v>0</v>
      </c>
      <c r="Q996" s="49" t="n">
        <v>0</v>
      </c>
    </row>
    <row customHeight="true" ht="22" outlineLevel="0" r="997">
      <c r="A997" s="79" t="s"/>
      <c r="B997" s="71" t="s"/>
      <c r="C997" s="47" t="s">
        <v>13</v>
      </c>
      <c r="D997" s="54" t="n"/>
      <c r="E997" s="48" t="n">
        <f aca="false" ca="false" dt2D="false" dtr="false" t="normal">F997+G997+H997+I997+J997+K997+L997+M997+N997+O997+P997+Q997</f>
        <v>0</v>
      </c>
      <c r="F997" s="48" t="n">
        <v>0</v>
      </c>
      <c r="G997" s="48" t="n">
        <v>0</v>
      </c>
      <c r="H997" s="48" t="n">
        <v>0</v>
      </c>
      <c r="I997" s="48" t="n">
        <v>0</v>
      </c>
      <c r="J997" s="48" t="n">
        <v>0</v>
      </c>
      <c r="K997" s="48" t="n">
        <v>0</v>
      </c>
      <c r="L997" s="48" t="n">
        <v>0</v>
      </c>
      <c r="M997" s="48" t="n">
        <v>0</v>
      </c>
      <c r="N997" s="48" t="n">
        <v>0</v>
      </c>
      <c r="O997" s="49" t="n">
        <v>0</v>
      </c>
      <c r="P997" s="49" t="n">
        <v>0</v>
      </c>
      <c r="Q997" s="49" t="n">
        <v>0</v>
      </c>
    </row>
    <row customHeight="true" ht="30" outlineLevel="0" r="998">
      <c r="A998" s="79" t="s"/>
      <c r="B998" s="71" t="s"/>
      <c r="C998" s="47" t="s">
        <v>14</v>
      </c>
      <c r="D998" s="54" t="s">
        <v>131</v>
      </c>
      <c r="E998" s="48" t="n">
        <f aca="false" ca="false" dt2D="false" dtr="false" t="normal">F998+G998+H998+I998+J998+K998+L998+M998+N998+O998+P998+Q998</f>
        <v>126825687.42551</v>
      </c>
      <c r="F998" s="48" t="n">
        <v>0</v>
      </c>
      <c r="G998" s="48" t="n">
        <v>0</v>
      </c>
      <c r="H998" s="48" t="n">
        <v>7124804.4</v>
      </c>
      <c r="I998" s="48" t="n">
        <v>7290080.21</v>
      </c>
      <c r="J998" s="48" t="n">
        <v>8755777.24</v>
      </c>
      <c r="K998" s="48" t="n">
        <v>10778141.57635</v>
      </c>
      <c r="L998" s="48" t="n">
        <v>11618492.35801</v>
      </c>
      <c r="M998" s="48" t="n">
        <v>12213786.20417</v>
      </c>
      <c r="N998" s="48" t="n">
        <v>14474736.29812</v>
      </c>
      <c r="O998" s="77" t="n">
        <v>17342875.43886</v>
      </c>
      <c r="P998" s="49" t="n">
        <v>18112470.5</v>
      </c>
      <c r="Q998" s="77" t="n">
        <v>19114523.2</v>
      </c>
    </row>
    <row customHeight="true" ht="42" outlineLevel="0" r="999">
      <c r="A999" s="79" t="s"/>
      <c r="B999" s="71" t="s"/>
      <c r="C999" s="60" t="s">
        <v>279</v>
      </c>
      <c r="D999" s="61" t="s">
        <v>131</v>
      </c>
      <c r="E999" s="62" t="n">
        <f aca="false" ca="false" dt2D="false" dtr="false" t="normal">F999+G999+H999+I999+J999+K999+L999+M999+N999+O999+P999+Q999</f>
        <v>29319341.56</v>
      </c>
      <c r="F999" s="62" t="n">
        <v>0</v>
      </c>
      <c r="G999" s="62" t="n">
        <v>0</v>
      </c>
      <c r="H999" s="62" t="n">
        <v>2945768.8</v>
      </c>
      <c r="I999" s="62" t="n">
        <v>2755517</v>
      </c>
      <c r="J999" s="62" t="n">
        <v>2819732.7</v>
      </c>
      <c r="K999" s="62" t="n">
        <v>2535049.8</v>
      </c>
      <c r="L999" s="62" t="n">
        <v>2629028.7</v>
      </c>
      <c r="M999" s="62" t="n">
        <v>2738598.46</v>
      </c>
      <c r="N999" s="62" t="n">
        <v>2929493.8</v>
      </c>
      <c r="O999" s="63" t="n">
        <v>3097560.2</v>
      </c>
      <c r="P999" s="63" t="n">
        <v>3324314.2</v>
      </c>
      <c r="Q999" s="63" t="n">
        <v>3544277.9</v>
      </c>
    </row>
    <row customHeight="true" ht="26.1499996185303" outlineLevel="0" r="1000">
      <c r="A1000" s="79" t="s"/>
      <c r="B1000" s="71" t="s"/>
      <c r="C1000" s="60" t="s">
        <v>16</v>
      </c>
      <c r="D1000" s="61" t="n"/>
      <c r="E1000" s="62" t="n">
        <f aca="false" ca="false" dt2D="false" dtr="false" t="normal">F1000+G1000+H1000+I1000+J1000+K1000+L1000+M1000+N1000+O1000+P1000+Q1000</f>
        <v>227900</v>
      </c>
      <c r="F1000" s="62" t="n">
        <v>0</v>
      </c>
      <c r="G1000" s="62" t="n">
        <v>0</v>
      </c>
      <c r="H1000" s="62" t="n">
        <v>0</v>
      </c>
      <c r="I1000" s="62" t="n">
        <v>227900</v>
      </c>
      <c r="J1000" s="62" t="n">
        <v>0</v>
      </c>
      <c r="K1000" s="62" t="n">
        <v>0</v>
      </c>
      <c r="L1000" s="62" t="n">
        <v>0</v>
      </c>
      <c r="M1000" s="62" t="n">
        <v>0</v>
      </c>
      <c r="N1000" s="62" t="n">
        <v>0</v>
      </c>
      <c r="O1000" s="63" t="n">
        <v>0</v>
      </c>
      <c r="P1000" s="63" t="n">
        <v>0</v>
      </c>
      <c r="Q1000" s="63" t="n">
        <v>0</v>
      </c>
    </row>
    <row customHeight="true" ht="23.1499996185303" outlineLevel="0" r="1001">
      <c r="A1001" s="79" t="s"/>
      <c r="B1001" s="71" t="s"/>
      <c r="C1001" s="47" t="s">
        <v>17</v>
      </c>
      <c r="D1001" s="54" t="n"/>
      <c r="E1001" s="48" t="n">
        <f aca="false" ca="false" dt2D="false" dtr="false" t="normal">F1001+G1001+H1001+I1001+J1001+K1001+L1001+M1001+N1001+O1001+P1001+Q1001</f>
        <v>0</v>
      </c>
      <c r="F1001" s="48" t="n">
        <v>0</v>
      </c>
      <c r="G1001" s="48" t="n">
        <v>0</v>
      </c>
      <c r="H1001" s="48" t="n">
        <v>0</v>
      </c>
      <c r="I1001" s="48" t="n">
        <v>0</v>
      </c>
      <c r="J1001" s="48" t="n">
        <v>0</v>
      </c>
      <c r="K1001" s="48" t="n">
        <v>0</v>
      </c>
      <c r="L1001" s="48" t="n">
        <v>0</v>
      </c>
      <c r="M1001" s="48" t="n">
        <v>0</v>
      </c>
      <c r="N1001" s="48" t="n">
        <v>0</v>
      </c>
      <c r="O1001" s="49" t="n">
        <v>0</v>
      </c>
      <c r="P1001" s="49" t="n">
        <v>0</v>
      </c>
      <c r="Q1001" s="49" t="n">
        <v>0</v>
      </c>
    </row>
    <row customHeight="true" ht="29.1499996185303" outlineLevel="0" r="1002">
      <c r="A1002" s="79" t="s"/>
      <c r="B1002" s="71" t="s"/>
      <c r="C1002" s="47" t="s">
        <v>18</v>
      </c>
      <c r="D1002" s="54" t="n"/>
      <c r="E1002" s="48" t="n">
        <f aca="false" ca="false" dt2D="false" dtr="false" t="normal">F1002+G1002+H1002+I1002+J1002+K1002+L1002+M1002+N1002+O1002+P1002+Q1002</f>
        <v>0</v>
      </c>
      <c r="F1002" s="48" t="n">
        <v>0</v>
      </c>
      <c r="G1002" s="48" t="n">
        <v>0</v>
      </c>
      <c r="H1002" s="48" t="n">
        <v>0</v>
      </c>
      <c r="I1002" s="48" t="n">
        <v>0</v>
      </c>
      <c r="J1002" s="48" t="n">
        <v>0</v>
      </c>
      <c r="K1002" s="48" t="n">
        <v>0</v>
      </c>
      <c r="L1002" s="48" t="n">
        <v>0</v>
      </c>
      <c r="M1002" s="48" t="n">
        <v>0</v>
      </c>
      <c r="N1002" s="48" t="n">
        <v>0</v>
      </c>
      <c r="O1002" s="49" t="n">
        <v>0</v>
      </c>
      <c r="P1002" s="49" t="n">
        <v>0</v>
      </c>
      <c r="Q1002" s="49" t="n">
        <v>0</v>
      </c>
    </row>
    <row customHeight="true" ht="32.1500015258789" outlineLevel="0" r="1003">
      <c r="A1003" s="80" t="s"/>
      <c r="B1003" s="75" t="s"/>
      <c r="C1003" s="47" t="s">
        <v>24</v>
      </c>
      <c r="D1003" s="54" t="n"/>
      <c r="E1003" s="48" t="n">
        <f aca="false" ca="false" dt2D="false" dtr="false" t="normal">F1003+G1003+H1003+I1003+J1003+K1003+L1003+M1003+N1003+O1003+P1003+Q1003</f>
        <v>0</v>
      </c>
      <c r="F1003" s="48" t="n">
        <v>0</v>
      </c>
      <c r="G1003" s="48" t="n">
        <v>0</v>
      </c>
      <c r="H1003" s="48" t="n">
        <v>0</v>
      </c>
      <c r="I1003" s="48" t="n">
        <v>0</v>
      </c>
      <c r="J1003" s="48" t="n">
        <v>0</v>
      </c>
      <c r="K1003" s="48" t="n">
        <v>0</v>
      </c>
      <c r="L1003" s="48" t="n">
        <v>0</v>
      </c>
      <c r="M1003" s="48" t="n">
        <v>0</v>
      </c>
      <c r="N1003" s="48" t="n">
        <v>0</v>
      </c>
      <c r="O1003" s="49" t="n">
        <v>0</v>
      </c>
      <c r="P1003" s="49" t="n">
        <v>0</v>
      </c>
      <c r="Q1003" s="49" t="n">
        <v>0</v>
      </c>
    </row>
    <row customHeight="true" ht="17.1499996185303" outlineLevel="0" r="1004">
      <c r="A1004" s="24" t="s">
        <v>284</v>
      </c>
      <c r="B1004" s="68" t="s">
        <v>285</v>
      </c>
      <c r="C1004" s="47" t="s">
        <v>10</v>
      </c>
      <c r="D1004" s="32" t="n"/>
      <c r="E1004" s="48" t="n">
        <f aca="false" ca="false" dt2D="false" dtr="false" t="normal">E1005+E1006+E1007+E1008+E1009+E1011+E1010</f>
        <v>631336.9526199999</v>
      </c>
      <c r="F1004" s="48" t="n">
        <f aca="false" ca="false" dt2D="false" dtr="false" t="normal">F1005+F1006+F1007+F1008+F1009+F1011+F1010</f>
        <v>0</v>
      </c>
      <c r="G1004" s="48" t="n">
        <f aca="false" ca="false" dt2D="false" dtr="false" t="normal">G1005+G1006+G1007+G1008+G1009+G1011+G1010</f>
        <v>0</v>
      </c>
      <c r="H1004" s="48" t="n">
        <f aca="false" ca="false" dt2D="false" dtr="false" t="normal">H1005+H1006+H1007+H1008+H1009+H1011+H1010</f>
        <v>377534.12</v>
      </c>
      <c r="I1004" s="48" t="n">
        <f aca="false" ca="false" dt2D="false" dtr="false" t="normal">I1005+I1006+I1007+I1008+I1009+I1011+I1010</f>
        <v>234715.31</v>
      </c>
      <c r="J1004" s="48" t="n">
        <f aca="false" ca="false" dt2D="false" dtr="false" t="normal">J1005+J1006+J1007+J1008+J1009+J1011+J1010</f>
        <v>1700</v>
      </c>
      <c r="K1004" s="48" t="n">
        <f aca="false" ca="false" dt2D="false" dtr="false" t="normal">K1005+K1006+K1007+K1008+K1009+K1011+K1010</f>
        <v>5213.20136</v>
      </c>
      <c r="L1004" s="48" t="n">
        <f aca="false" ca="false" dt2D="false" dtr="false" t="normal">L1005+L1006+L1007+L1008+L1009+L1011+L1010</f>
        <v>1000</v>
      </c>
      <c r="M1004" s="48" t="n">
        <f aca="false" ca="false" dt2D="false" dtr="false" t="normal">M1005+M1006+M1007+M1008+M1009+M1011+M1010</f>
        <v>5429.30948</v>
      </c>
      <c r="N1004" s="48" t="n">
        <f aca="false" ca="false" dt2D="false" dtr="false" t="normal">N1005+N1006+N1007+N1008+N1009+N1011</f>
        <v>5745.01178</v>
      </c>
      <c r="O1004" s="49" t="n">
        <f aca="false" ca="false" dt2D="false" dtr="false" t="normal">O1005+O1006+O1007+O1008+O1009+O1011</f>
        <v>0</v>
      </c>
      <c r="P1004" s="49" t="n">
        <f aca="false" ca="false" dt2D="false" dtr="false" t="normal">P1005+P1006+P1007+P1008+P1009+P1011</f>
        <v>0</v>
      </c>
      <c r="Q1004" s="49" t="n">
        <f aca="false" ca="false" dt2D="false" dtr="false" t="normal">Q1005+Q1006+Q1007+Q1008+Q1009+Q1011</f>
        <v>0</v>
      </c>
    </row>
    <row customHeight="true" ht="21" outlineLevel="0" r="1005">
      <c r="A1005" s="76" t="s"/>
      <c r="B1005" s="71" t="s"/>
      <c r="C1005" s="47" t="s">
        <v>11</v>
      </c>
      <c r="D1005" s="32" t="n"/>
      <c r="E1005" s="48" t="n">
        <f aca="false" ca="false" dt2D="false" dtr="false" t="normal">F1005+G1005+H1005+I1005+J1005+K1005+L1005+M1005+N1005+O1005+P1005+Q1005</f>
        <v>0</v>
      </c>
      <c r="F1005" s="48" t="n">
        <v>0</v>
      </c>
      <c r="G1005" s="48" t="n">
        <v>0</v>
      </c>
      <c r="H1005" s="48" t="n">
        <v>0</v>
      </c>
      <c r="I1005" s="48" t="n">
        <v>0</v>
      </c>
      <c r="J1005" s="48" t="n">
        <v>0</v>
      </c>
      <c r="K1005" s="48" t="n">
        <v>0</v>
      </c>
      <c r="L1005" s="48" t="n">
        <v>0</v>
      </c>
      <c r="M1005" s="48" t="n">
        <v>0</v>
      </c>
      <c r="N1005" s="48" t="n">
        <v>0</v>
      </c>
      <c r="O1005" s="49" t="n">
        <v>0</v>
      </c>
      <c r="P1005" s="49" t="n">
        <v>0</v>
      </c>
      <c r="Q1005" s="49" t="n">
        <v>0</v>
      </c>
    </row>
    <row customHeight="true" ht="23.1499996185303" outlineLevel="0" r="1006">
      <c r="A1006" s="76" t="s"/>
      <c r="B1006" s="71" t="s"/>
      <c r="C1006" s="47" t="s">
        <v>22</v>
      </c>
      <c r="D1006" s="54" t="n"/>
      <c r="E1006" s="48" t="n">
        <f aca="false" ca="false" dt2D="false" dtr="false" t="normal">F1006+G1006+H1006+I1006+J1006+K1006+L1006+M1006+N1006+O1006+P1006+Q1006</f>
        <v>0</v>
      </c>
      <c r="F1006" s="48" t="n">
        <v>0</v>
      </c>
      <c r="G1006" s="48" t="n">
        <v>0</v>
      </c>
      <c r="H1006" s="48" t="n">
        <v>0</v>
      </c>
      <c r="I1006" s="48" t="n">
        <v>0</v>
      </c>
      <c r="J1006" s="48" t="n">
        <v>0</v>
      </c>
      <c r="K1006" s="48" t="n">
        <v>0</v>
      </c>
      <c r="L1006" s="48" t="n">
        <v>0</v>
      </c>
      <c r="M1006" s="48" t="n">
        <v>0</v>
      </c>
      <c r="N1006" s="48" t="n">
        <v>0</v>
      </c>
      <c r="O1006" s="49" t="n">
        <v>0</v>
      </c>
      <c r="P1006" s="49" t="n">
        <v>0</v>
      </c>
      <c r="Q1006" s="49" t="n">
        <v>0</v>
      </c>
    </row>
    <row customHeight="true" ht="23.1499996185303" outlineLevel="0" r="1007">
      <c r="A1007" s="76" t="s"/>
      <c r="B1007" s="71" t="s"/>
      <c r="C1007" s="47" t="s">
        <v>13</v>
      </c>
      <c r="D1007" s="54" t="n"/>
      <c r="E1007" s="48" t="n">
        <f aca="false" ca="false" dt2D="false" dtr="false" t="normal">F1007+G1007+H1007+I1007+J1007+K1007+L1007+M1007+N1007+O1007+P1007+Q1007</f>
        <v>0</v>
      </c>
      <c r="F1007" s="48" t="n">
        <v>0</v>
      </c>
      <c r="G1007" s="48" t="n">
        <v>0</v>
      </c>
      <c r="H1007" s="48" t="n">
        <v>0</v>
      </c>
      <c r="I1007" s="48" t="n">
        <v>0</v>
      </c>
      <c r="J1007" s="48" t="n">
        <v>0</v>
      </c>
      <c r="K1007" s="48" t="n">
        <v>0</v>
      </c>
      <c r="L1007" s="48" t="n">
        <v>0</v>
      </c>
      <c r="M1007" s="48" t="n">
        <v>0</v>
      </c>
      <c r="N1007" s="48" t="n">
        <v>0</v>
      </c>
      <c r="O1007" s="49" t="n">
        <v>0</v>
      </c>
      <c r="P1007" s="49" t="n">
        <v>0</v>
      </c>
      <c r="Q1007" s="49" t="n">
        <v>0</v>
      </c>
    </row>
    <row customHeight="true" ht="38.1500015258789" outlineLevel="0" r="1008">
      <c r="A1008" s="76" t="s"/>
      <c r="B1008" s="71" t="s"/>
      <c r="C1008" s="47" t="s">
        <v>14</v>
      </c>
      <c r="D1008" s="54" t="s">
        <v>131</v>
      </c>
      <c r="E1008" s="48" t="n">
        <f aca="false" ca="false" dt2D="false" dtr="false" t="normal">F1008+G1008+H1008+I1008+J1008+K1008+L1008+M1008+N1008+O1008+P1008+Q1008</f>
        <v>631336.9526199999</v>
      </c>
      <c r="F1008" s="48" t="n">
        <v>0</v>
      </c>
      <c r="G1008" s="48" t="n">
        <v>0</v>
      </c>
      <c r="H1008" s="48" t="n">
        <v>377534.12</v>
      </c>
      <c r="I1008" s="48" t="n">
        <v>234715.31</v>
      </c>
      <c r="J1008" s="48" t="n">
        <v>1700</v>
      </c>
      <c r="K1008" s="48" t="n">
        <v>5213.20136</v>
      </c>
      <c r="L1008" s="48" t="n">
        <v>1000</v>
      </c>
      <c r="M1008" s="48" t="n">
        <v>5429.30948</v>
      </c>
      <c r="N1008" s="48" t="n">
        <v>5745.01178</v>
      </c>
      <c r="O1008" s="49" t="n">
        <v>0</v>
      </c>
      <c r="P1008" s="49" t="n">
        <v>0</v>
      </c>
      <c r="Q1008" s="49" t="n">
        <v>0</v>
      </c>
      <c r="R1008" s="140" t="n"/>
    </row>
    <row customHeight="true" ht="21" outlineLevel="0" r="1009">
      <c r="A1009" s="76" t="s"/>
      <c r="B1009" s="71" t="s"/>
      <c r="C1009" s="47" t="s">
        <v>17</v>
      </c>
      <c r="D1009" s="54" t="n"/>
      <c r="E1009" s="48" t="n">
        <f aca="false" ca="false" dt2D="false" dtr="false" t="normal">F1009+G1009+H1009+I1009+J1009+K1009+L1009+M1009+N1009+O1009+P1009+Q1009</f>
        <v>0</v>
      </c>
      <c r="F1009" s="48" t="n">
        <v>0</v>
      </c>
      <c r="G1009" s="48" t="n">
        <v>0</v>
      </c>
      <c r="H1009" s="48" t="n">
        <v>0</v>
      </c>
      <c r="I1009" s="48" t="n">
        <v>0</v>
      </c>
      <c r="J1009" s="48" t="n">
        <v>0</v>
      </c>
      <c r="K1009" s="48" t="n">
        <v>0</v>
      </c>
      <c r="L1009" s="48" t="n">
        <v>0</v>
      </c>
      <c r="M1009" s="48" t="n">
        <v>0</v>
      </c>
      <c r="N1009" s="48" t="n">
        <v>0</v>
      </c>
      <c r="O1009" s="49" t="n">
        <v>0</v>
      </c>
      <c r="P1009" s="49" t="n">
        <v>0</v>
      </c>
      <c r="Q1009" s="49" t="n">
        <v>0</v>
      </c>
    </row>
    <row customHeight="true" ht="30" outlineLevel="0" r="1010">
      <c r="A1010" s="76" t="s"/>
      <c r="B1010" s="71" t="s"/>
      <c r="C1010" s="47" t="s">
        <v>18</v>
      </c>
      <c r="D1010" s="54" t="n"/>
      <c r="E1010" s="48" t="n">
        <f aca="false" ca="false" dt2D="false" dtr="false" t="normal">F1010+G1010+H1010+I1010+J1010+K1010+L1010+M1010+N1010+O1010+P1010+Q1010</f>
        <v>0</v>
      </c>
      <c r="F1010" s="48" t="n">
        <v>0</v>
      </c>
      <c r="G1010" s="48" t="n">
        <v>0</v>
      </c>
      <c r="H1010" s="48" t="n">
        <v>0</v>
      </c>
      <c r="I1010" s="48" t="n">
        <v>0</v>
      </c>
      <c r="J1010" s="48" t="n">
        <v>0</v>
      </c>
      <c r="K1010" s="48" t="n">
        <v>0</v>
      </c>
      <c r="L1010" s="48" t="n">
        <v>0</v>
      </c>
      <c r="M1010" s="48" t="n">
        <v>0</v>
      </c>
      <c r="N1010" s="48" t="n">
        <v>0</v>
      </c>
      <c r="O1010" s="49" t="n">
        <v>0</v>
      </c>
      <c r="P1010" s="49" t="n">
        <v>0</v>
      </c>
      <c r="Q1010" s="49" t="n">
        <v>0</v>
      </c>
    </row>
    <row customHeight="true" ht="29.1499996185303" outlineLevel="0" r="1011">
      <c r="A1011" s="29" t="s"/>
      <c r="B1011" s="75" t="s"/>
      <c r="C1011" s="47" t="s">
        <v>24</v>
      </c>
      <c r="D1011" s="54" t="n"/>
      <c r="E1011" s="48" t="n">
        <f aca="false" ca="false" dt2D="false" dtr="false" t="normal">F1011+G1011+H1011+I1011+J1011+K1011+L1011+M1011+N1011+O1011+P1011+Q1011</f>
        <v>0</v>
      </c>
      <c r="F1011" s="48" t="n">
        <v>0</v>
      </c>
      <c r="G1011" s="48" t="n">
        <v>0</v>
      </c>
      <c r="H1011" s="48" t="n">
        <v>0</v>
      </c>
      <c r="I1011" s="48" t="n">
        <v>0</v>
      </c>
      <c r="J1011" s="48" t="n">
        <v>0</v>
      </c>
      <c r="K1011" s="48" t="n">
        <v>0</v>
      </c>
      <c r="L1011" s="48" t="n">
        <v>0</v>
      </c>
      <c r="M1011" s="48" t="n">
        <v>0</v>
      </c>
      <c r="N1011" s="48" t="n">
        <v>0</v>
      </c>
      <c r="O1011" s="49" t="n">
        <v>0</v>
      </c>
      <c r="P1011" s="49" t="n">
        <v>0</v>
      </c>
      <c r="Q1011" s="49" t="n">
        <v>0</v>
      </c>
    </row>
    <row customHeight="true" ht="22" outlineLevel="0" r="1012">
      <c r="A1012" s="24" t="s">
        <v>286</v>
      </c>
      <c r="B1012" s="68" t="s">
        <v>287</v>
      </c>
      <c r="C1012" s="47" t="s">
        <v>10</v>
      </c>
      <c r="D1012" s="32" t="n"/>
      <c r="E1012" s="48" t="n">
        <f aca="false" ca="false" dt2D="false" dtr="false" t="normal">E1013+E1014+E1015+E1016+E1017+E1019+E1018</f>
        <v>0</v>
      </c>
      <c r="F1012" s="48" t="n">
        <f aca="false" ca="false" dt2D="false" dtr="false" t="normal">F1013+F1014+F1015+F1016+F1017+F1019+F1018</f>
        <v>0</v>
      </c>
      <c r="G1012" s="48" t="n">
        <f aca="false" ca="false" dt2D="false" dtr="false" t="normal">G1013+G1014+G1015+G1016+G1017+G1019+G1018</f>
        <v>0</v>
      </c>
      <c r="H1012" s="48" t="n">
        <f aca="false" ca="false" dt2D="false" dtr="false" t="normal">H1013+H1014+H1015+H1016+H1017+H1019+H1018</f>
        <v>0</v>
      </c>
      <c r="I1012" s="48" t="n">
        <f aca="false" ca="false" dt2D="false" dtr="false" t="normal">I1013+I1014+I1015+I1016+I1017+I1019+I1018</f>
        <v>0</v>
      </c>
      <c r="J1012" s="48" t="n">
        <f aca="false" ca="false" dt2D="false" dtr="false" t="normal">J1013+J1014+J1015+J1016+J1017+J1019+J1018</f>
        <v>0</v>
      </c>
      <c r="K1012" s="48" t="n">
        <f aca="false" ca="false" dt2D="false" dtr="false" t="normal">K1013+K1014+K1015+K1016+K1017+K1019+K1018</f>
        <v>0</v>
      </c>
      <c r="L1012" s="48" t="n">
        <f aca="false" ca="false" dt2D="false" dtr="false" t="normal">L1013+L1014+L1015+L1016+L1017+L1019+L1018</f>
        <v>0</v>
      </c>
      <c r="M1012" s="48" t="n">
        <f aca="false" ca="false" dt2D="false" dtr="false" t="normal">M1013+M1014+M1015+M1016+M1017+M1019+M1018</f>
        <v>0</v>
      </c>
      <c r="N1012" s="48" t="n">
        <f aca="false" ca="false" dt2D="false" dtr="false" t="normal">N1013+N1014+N1015+N1016+N1017+N1019</f>
        <v>0</v>
      </c>
      <c r="O1012" s="49" t="n">
        <f aca="false" ca="false" dt2D="false" dtr="false" t="normal">O1013+O1014+O1015+O1016+O1017+O1019</f>
        <v>0</v>
      </c>
      <c r="P1012" s="49" t="n">
        <f aca="false" ca="false" dt2D="false" dtr="false" t="normal">P1013+P1014+P1015+P1016+P1017+P1019</f>
        <v>0</v>
      </c>
      <c r="Q1012" s="49" t="n">
        <f aca="false" ca="false" dt2D="false" dtr="false" t="normal">Q1013+Q1014+Q1015+Q1016+Q1017+Q1019</f>
        <v>0</v>
      </c>
    </row>
    <row customHeight="true" ht="21" outlineLevel="0" r="1013">
      <c r="A1013" s="76" t="s"/>
      <c r="B1013" s="71" t="s"/>
      <c r="C1013" s="47" t="s">
        <v>11</v>
      </c>
      <c r="D1013" s="32" t="n"/>
      <c r="E1013" s="48" t="n">
        <f aca="false" ca="false" dt2D="false" dtr="false" t="normal">F1013+G1013+H1013+I1013+J1013+K1013+L1013+M1013+N1013+O1013+P1013+Q1013</f>
        <v>0</v>
      </c>
      <c r="F1013" s="48" t="n">
        <v>0</v>
      </c>
      <c r="G1013" s="48" t="n">
        <v>0</v>
      </c>
      <c r="H1013" s="48" t="n">
        <v>0</v>
      </c>
      <c r="I1013" s="48" t="n">
        <v>0</v>
      </c>
      <c r="J1013" s="48" t="n">
        <v>0</v>
      </c>
      <c r="K1013" s="48" t="n">
        <v>0</v>
      </c>
      <c r="L1013" s="48" t="n">
        <v>0</v>
      </c>
      <c r="M1013" s="48" t="n">
        <v>0</v>
      </c>
      <c r="N1013" s="48" t="n">
        <v>0</v>
      </c>
      <c r="O1013" s="49" t="n">
        <v>0</v>
      </c>
      <c r="P1013" s="49" t="n">
        <v>0</v>
      </c>
      <c r="Q1013" s="49" t="n">
        <v>0</v>
      </c>
    </row>
    <row customHeight="true" ht="22" outlineLevel="0" r="1014">
      <c r="A1014" s="76" t="s"/>
      <c r="B1014" s="71" t="s"/>
      <c r="C1014" s="47" t="s">
        <v>22</v>
      </c>
      <c r="D1014" s="54" t="n"/>
      <c r="E1014" s="48" t="n">
        <f aca="false" ca="false" dt2D="false" dtr="false" t="normal">F1014+G1014+H1014+I1014+J1014+K1014+L1014+M1014+N1014+O1014+P1014+Q1014</f>
        <v>0</v>
      </c>
      <c r="F1014" s="48" t="n">
        <v>0</v>
      </c>
      <c r="G1014" s="48" t="n">
        <v>0</v>
      </c>
      <c r="H1014" s="48" t="n">
        <v>0</v>
      </c>
      <c r="I1014" s="48" t="n">
        <v>0</v>
      </c>
      <c r="J1014" s="48" t="n">
        <v>0</v>
      </c>
      <c r="K1014" s="48" t="n">
        <v>0</v>
      </c>
      <c r="L1014" s="48" t="n">
        <v>0</v>
      </c>
      <c r="M1014" s="48" t="n">
        <v>0</v>
      </c>
      <c r="N1014" s="48" t="n">
        <v>0</v>
      </c>
      <c r="O1014" s="49" t="n">
        <v>0</v>
      </c>
      <c r="P1014" s="49" t="n">
        <v>0</v>
      </c>
      <c r="Q1014" s="49" t="n">
        <v>0</v>
      </c>
    </row>
    <row customHeight="true" ht="21" outlineLevel="0" r="1015">
      <c r="A1015" s="76" t="s"/>
      <c r="B1015" s="71" t="s"/>
      <c r="C1015" s="47" t="s">
        <v>13</v>
      </c>
      <c r="D1015" s="54" t="n"/>
      <c r="E1015" s="48" t="n">
        <f aca="false" ca="false" dt2D="false" dtr="false" t="normal">F1015+G1015+H1015+I1015+J1015+K1015+L1015+M1015+N1015+O1015+P1015+Q1015</f>
        <v>0</v>
      </c>
      <c r="F1015" s="48" t="n">
        <v>0</v>
      </c>
      <c r="G1015" s="48" t="n">
        <v>0</v>
      </c>
      <c r="H1015" s="48" t="n">
        <v>0</v>
      </c>
      <c r="I1015" s="48" t="n">
        <v>0</v>
      </c>
      <c r="J1015" s="48" t="n">
        <v>0</v>
      </c>
      <c r="K1015" s="48" t="n">
        <v>0</v>
      </c>
      <c r="L1015" s="48" t="n">
        <v>0</v>
      </c>
      <c r="M1015" s="48" t="n">
        <v>0</v>
      </c>
      <c r="N1015" s="48" t="n">
        <v>0</v>
      </c>
      <c r="O1015" s="49" t="n">
        <v>0</v>
      </c>
      <c r="P1015" s="49" t="n">
        <v>0</v>
      </c>
      <c r="Q1015" s="49" t="n">
        <v>0</v>
      </c>
    </row>
    <row customHeight="true" ht="33" outlineLevel="0" r="1016">
      <c r="A1016" s="76" t="s"/>
      <c r="B1016" s="71" t="s"/>
      <c r="C1016" s="47" t="s">
        <v>14</v>
      </c>
      <c r="D1016" s="54" t="s">
        <v>131</v>
      </c>
      <c r="E1016" s="48" t="n">
        <f aca="false" ca="false" dt2D="false" dtr="false" t="normal">F1016+G1016+H1016+I1016+J1016+K1016+L1016+M1016+N1016+O1016+P1016+Q1016</f>
        <v>0</v>
      </c>
      <c r="F1016" s="48" t="n">
        <v>0</v>
      </c>
      <c r="G1016" s="48" t="n">
        <v>0</v>
      </c>
      <c r="H1016" s="48" t="n">
        <v>0</v>
      </c>
      <c r="I1016" s="48" t="n">
        <v>0</v>
      </c>
      <c r="J1016" s="48" t="n">
        <v>0</v>
      </c>
      <c r="K1016" s="48" t="n">
        <v>0</v>
      </c>
      <c r="L1016" s="48" t="n">
        <v>0</v>
      </c>
      <c r="M1016" s="48" t="n">
        <v>0</v>
      </c>
      <c r="N1016" s="48" t="n">
        <v>0</v>
      </c>
      <c r="O1016" s="49" t="n">
        <v>0</v>
      </c>
      <c r="P1016" s="49" t="n">
        <v>0</v>
      </c>
      <c r="Q1016" s="49" t="n">
        <v>0</v>
      </c>
    </row>
    <row customHeight="true" ht="22" outlineLevel="0" r="1017">
      <c r="A1017" s="76" t="s"/>
      <c r="B1017" s="71" t="s"/>
      <c r="C1017" s="47" t="s">
        <v>17</v>
      </c>
      <c r="D1017" s="54" t="n"/>
      <c r="E1017" s="48" t="n">
        <f aca="false" ca="false" dt2D="false" dtr="false" t="normal">F1017+G1017+H1017+I1017+J1017+K1017+L1017+M1017+N1017+O1017+P1017+Q1017</f>
        <v>0</v>
      </c>
      <c r="F1017" s="48" t="n">
        <v>0</v>
      </c>
      <c r="G1017" s="48" t="n">
        <v>0</v>
      </c>
      <c r="H1017" s="48" t="n">
        <v>0</v>
      </c>
      <c r="I1017" s="48" t="n">
        <v>0</v>
      </c>
      <c r="J1017" s="48" t="n">
        <v>0</v>
      </c>
      <c r="K1017" s="48" t="n">
        <v>0</v>
      </c>
      <c r="L1017" s="48" t="n">
        <v>0</v>
      </c>
      <c r="M1017" s="48" t="n">
        <v>0</v>
      </c>
      <c r="N1017" s="48" t="n">
        <v>0</v>
      </c>
      <c r="O1017" s="49" t="n">
        <v>0</v>
      </c>
      <c r="P1017" s="49" t="n">
        <v>0</v>
      </c>
      <c r="Q1017" s="49" t="n">
        <v>0</v>
      </c>
    </row>
    <row customHeight="true" ht="30" outlineLevel="0" r="1018">
      <c r="A1018" s="76" t="s"/>
      <c r="B1018" s="71" t="s"/>
      <c r="C1018" s="47" t="s">
        <v>18</v>
      </c>
      <c r="D1018" s="54" t="n"/>
      <c r="E1018" s="48" t="n">
        <f aca="false" ca="false" dt2D="false" dtr="false" t="normal">F1018+G1018+H1018+I1018+J1018+K1018+L1018+M1018+N1018+O1018+P1018+Q1018</f>
        <v>0</v>
      </c>
      <c r="F1018" s="48" t="n">
        <v>0</v>
      </c>
      <c r="G1018" s="48" t="n">
        <v>0</v>
      </c>
      <c r="H1018" s="48" t="n">
        <v>0</v>
      </c>
      <c r="I1018" s="48" t="n">
        <v>0</v>
      </c>
      <c r="J1018" s="48" t="n">
        <v>0</v>
      </c>
      <c r="K1018" s="48" t="n">
        <v>0</v>
      </c>
      <c r="L1018" s="48" t="n">
        <v>0</v>
      </c>
      <c r="M1018" s="48" t="n">
        <v>0</v>
      </c>
      <c r="N1018" s="48" t="n">
        <v>0</v>
      </c>
      <c r="O1018" s="49" t="n">
        <v>0</v>
      </c>
      <c r="P1018" s="49" t="n">
        <v>0</v>
      </c>
      <c r="Q1018" s="49" t="n">
        <v>0</v>
      </c>
    </row>
    <row customHeight="true" ht="31.5" outlineLevel="0" r="1019">
      <c r="A1019" s="29" t="s"/>
      <c r="B1019" s="75" t="s"/>
      <c r="C1019" s="47" t="s">
        <v>24</v>
      </c>
      <c r="D1019" s="54" t="n"/>
      <c r="E1019" s="48" t="n">
        <f aca="false" ca="false" dt2D="false" dtr="false" t="normal">F1019+G1019+H1019+I1019+J1019+K1019+L1019+M1019+N1019+O1019+P1019+Q1019</f>
        <v>0</v>
      </c>
      <c r="F1019" s="48" t="n">
        <v>0</v>
      </c>
      <c r="G1019" s="48" t="n">
        <v>0</v>
      </c>
      <c r="H1019" s="48" t="n">
        <v>0</v>
      </c>
      <c r="I1019" s="48" t="n">
        <v>0</v>
      </c>
      <c r="J1019" s="48" t="n">
        <v>0</v>
      </c>
      <c r="K1019" s="48" t="n">
        <v>0</v>
      </c>
      <c r="L1019" s="48" t="n">
        <v>0</v>
      </c>
      <c r="M1019" s="48" t="n">
        <v>0</v>
      </c>
      <c r="N1019" s="48" t="n">
        <v>0</v>
      </c>
      <c r="O1019" s="49" t="n">
        <v>0</v>
      </c>
      <c r="P1019" s="49" t="n">
        <v>0</v>
      </c>
      <c r="Q1019" s="49" t="n">
        <v>0</v>
      </c>
    </row>
    <row customHeight="true" ht="19" outlineLevel="0" r="1020">
      <c r="A1020" s="24" t="s">
        <v>288</v>
      </c>
      <c r="B1020" s="68" t="s">
        <v>289</v>
      </c>
      <c r="C1020" s="47" t="s">
        <v>10</v>
      </c>
      <c r="D1020" s="32" t="n"/>
      <c r="E1020" s="48" t="n">
        <f aca="false" ca="false" dt2D="false" dtr="false" t="normal">E1021+E1022+E1023+E1024+E1025+E1027+E1026</f>
        <v>264629.2</v>
      </c>
      <c r="F1020" s="48" t="n">
        <f aca="false" ca="false" dt2D="false" dtr="false" t="normal">F1021+F1022+F1023+F1024+F1025+F1027+F1026</f>
        <v>0</v>
      </c>
      <c r="G1020" s="48" t="n">
        <f aca="false" ca="false" dt2D="false" dtr="false" t="normal">G1021+G1022+G1023+G1024+G1025+G1027+G1026</f>
        <v>0</v>
      </c>
      <c r="H1020" s="48" t="n">
        <f aca="false" ca="false" dt2D="false" dtr="false" t="normal">H1021+H1022+H1023+H1024+H1025+H1027+H1026</f>
        <v>36320.1</v>
      </c>
      <c r="I1020" s="48" t="n">
        <f aca="false" ca="false" dt2D="false" dtr="false" t="normal">I1021+I1022+I1023+I1024+I1025+I1027+I1026</f>
        <v>10073.1</v>
      </c>
      <c r="J1020" s="48" t="n">
        <f aca="false" ca="false" dt2D="false" dtr="false" t="normal">J1021+J1022+J1023+J1024+J1025+J1027+J1026</f>
        <v>0</v>
      </c>
      <c r="K1020" s="48" t="n">
        <f aca="false" ca="false" dt2D="false" dtr="false" t="normal">K1021+K1022+K1023+K1024+K1025+K1027+K1026</f>
        <v>0</v>
      </c>
      <c r="L1020" s="48" t="n">
        <f aca="false" ca="false" dt2D="false" dtr="false" t="normal">L1021+L1022+L1023+L1024+L1025+L1027+L1026</f>
        <v>218236</v>
      </c>
      <c r="M1020" s="48" t="n">
        <f aca="false" ca="false" dt2D="false" dtr="false" t="normal">M1021+M1022+M1023+M1024+M1025+M1027+M1026</f>
        <v>0</v>
      </c>
      <c r="N1020" s="48" t="n">
        <f aca="false" ca="false" dt2D="false" dtr="false" t="normal">N1021+N1022+N1023+N1024+N1025+N1027</f>
        <v>0</v>
      </c>
      <c r="O1020" s="49" t="n">
        <f aca="false" ca="false" dt2D="false" dtr="false" t="normal">O1021+O1022+O1023+O1024+O1025+O1027</f>
        <v>0</v>
      </c>
      <c r="P1020" s="49" t="n">
        <f aca="false" ca="false" dt2D="false" dtr="false" t="normal">P1021+P1022+P1023+P1024+P1025+P1027</f>
        <v>0</v>
      </c>
      <c r="Q1020" s="49" t="n">
        <f aca="false" ca="false" dt2D="false" dtr="false" t="normal">Q1021+Q1022+Q1023+Q1024+Q1025+Q1027</f>
        <v>0</v>
      </c>
    </row>
    <row customHeight="true" ht="23.1499996185303" outlineLevel="0" r="1021">
      <c r="A1021" s="76" t="s"/>
      <c r="B1021" s="71" t="s"/>
      <c r="C1021" s="47" t="s">
        <v>11</v>
      </c>
      <c r="D1021" s="32" t="n"/>
      <c r="E1021" s="48" t="n">
        <f aca="false" ca="false" dt2D="false" dtr="false" t="normal">F1021+G1021+H1021+I1021+J1021+K1021+L1021+M1021+N1021+O1021+P1021+Q1021</f>
        <v>0</v>
      </c>
      <c r="F1021" s="48" t="n">
        <v>0</v>
      </c>
      <c r="G1021" s="48" t="n">
        <v>0</v>
      </c>
      <c r="H1021" s="48" t="n">
        <v>0</v>
      </c>
      <c r="I1021" s="48" t="n">
        <v>0</v>
      </c>
      <c r="J1021" s="48" t="n">
        <v>0</v>
      </c>
      <c r="K1021" s="48" t="n">
        <v>0</v>
      </c>
      <c r="L1021" s="48" t="n">
        <v>0</v>
      </c>
      <c r="M1021" s="48" t="n">
        <v>0</v>
      </c>
      <c r="N1021" s="48" t="n">
        <v>0</v>
      </c>
      <c r="O1021" s="49" t="n">
        <v>0</v>
      </c>
      <c r="P1021" s="49" t="n">
        <v>0</v>
      </c>
      <c r="Q1021" s="49" t="n">
        <v>0</v>
      </c>
    </row>
    <row customHeight="true" ht="20.1499996185303" outlineLevel="0" r="1022">
      <c r="A1022" s="76" t="s"/>
      <c r="B1022" s="71" t="s"/>
      <c r="C1022" s="47" t="s">
        <v>22</v>
      </c>
      <c r="D1022" s="54" t="n"/>
      <c r="E1022" s="48" t="n">
        <f aca="false" ca="false" dt2D="false" dtr="false" t="normal">F1022+G1022+H1022+I1022+J1022+K1022+L1022+M1022+N1022+O1022+P1022+Q1022</f>
        <v>0</v>
      </c>
      <c r="F1022" s="48" t="n">
        <v>0</v>
      </c>
      <c r="G1022" s="48" t="n">
        <v>0</v>
      </c>
      <c r="H1022" s="48" t="n">
        <v>0</v>
      </c>
      <c r="I1022" s="48" t="n">
        <v>0</v>
      </c>
      <c r="J1022" s="48" t="n">
        <v>0</v>
      </c>
      <c r="K1022" s="48" t="n">
        <v>0</v>
      </c>
      <c r="L1022" s="48" t="n">
        <v>0</v>
      </c>
      <c r="M1022" s="48" t="n">
        <v>0</v>
      </c>
      <c r="N1022" s="48" t="n">
        <v>0</v>
      </c>
      <c r="O1022" s="49" t="n">
        <v>0</v>
      </c>
      <c r="P1022" s="49" t="n">
        <v>0</v>
      </c>
      <c r="Q1022" s="49" t="n">
        <v>0</v>
      </c>
    </row>
    <row customHeight="true" ht="23.1499996185303" outlineLevel="0" r="1023">
      <c r="A1023" s="76" t="s"/>
      <c r="B1023" s="71" t="s"/>
      <c r="C1023" s="47" t="s">
        <v>13</v>
      </c>
      <c r="D1023" s="54" t="n"/>
      <c r="E1023" s="48" t="n">
        <f aca="false" ca="false" dt2D="false" dtr="false" t="normal">F1023+G1023+H1023+I1023+J1023+K1023+L1023+M1023+N1023+O1023+P1023+Q1023</f>
        <v>0</v>
      </c>
      <c r="F1023" s="48" t="n">
        <v>0</v>
      </c>
      <c r="G1023" s="48" t="n">
        <v>0</v>
      </c>
      <c r="H1023" s="48" t="n">
        <v>0</v>
      </c>
      <c r="I1023" s="48" t="n">
        <v>0</v>
      </c>
      <c r="J1023" s="48" t="n">
        <v>0</v>
      </c>
      <c r="K1023" s="48" t="n">
        <v>0</v>
      </c>
      <c r="L1023" s="48" t="n">
        <v>0</v>
      </c>
      <c r="M1023" s="48" t="n">
        <v>0</v>
      </c>
      <c r="N1023" s="48" t="n">
        <v>0</v>
      </c>
      <c r="O1023" s="49" t="n">
        <v>0</v>
      </c>
      <c r="P1023" s="49" t="n">
        <v>0</v>
      </c>
      <c r="Q1023" s="49" t="n">
        <v>0</v>
      </c>
    </row>
    <row customHeight="true" ht="35.1500015258789" outlineLevel="0" r="1024">
      <c r="A1024" s="76" t="s"/>
      <c r="B1024" s="71" t="s"/>
      <c r="C1024" s="47" t="s">
        <v>14</v>
      </c>
      <c r="D1024" s="54" t="s">
        <v>131</v>
      </c>
      <c r="E1024" s="48" t="n">
        <f aca="false" ca="false" dt2D="false" dtr="false" t="normal">F1024+G1024+H1024+I1024+J1024+K1024+L1024+M1024+N1024+O1024+P1024+Q1024</f>
        <v>264629.2</v>
      </c>
      <c r="F1024" s="48" t="n">
        <v>0</v>
      </c>
      <c r="G1024" s="48" t="n">
        <v>0</v>
      </c>
      <c r="H1024" s="48" t="n">
        <v>36320.1</v>
      </c>
      <c r="I1024" s="48" t="n">
        <v>10073.1</v>
      </c>
      <c r="J1024" s="48" t="n">
        <v>0</v>
      </c>
      <c r="K1024" s="48" t="n">
        <v>0</v>
      </c>
      <c r="L1024" s="48" t="n">
        <v>218236</v>
      </c>
      <c r="M1024" s="48" t="n">
        <v>0</v>
      </c>
      <c r="N1024" s="48" t="n">
        <v>0</v>
      </c>
      <c r="O1024" s="49" t="n">
        <v>0</v>
      </c>
      <c r="P1024" s="49" t="n">
        <v>0</v>
      </c>
      <c r="Q1024" s="49" t="n">
        <v>0</v>
      </c>
    </row>
    <row customHeight="true" ht="21" outlineLevel="0" r="1025">
      <c r="A1025" s="76" t="s"/>
      <c r="B1025" s="71" t="s"/>
      <c r="C1025" s="47" t="s">
        <v>17</v>
      </c>
      <c r="D1025" s="54" t="n"/>
      <c r="E1025" s="48" t="n">
        <f aca="false" ca="false" dt2D="false" dtr="false" t="normal">F1025+G1025+H1025+I1025+J1025+K1025+L1025+M1025+N1025+O1025+P1025+Q1025</f>
        <v>0</v>
      </c>
      <c r="F1025" s="48" t="n">
        <v>0</v>
      </c>
      <c r="G1025" s="48" t="n">
        <v>0</v>
      </c>
      <c r="H1025" s="48" t="n">
        <v>0</v>
      </c>
      <c r="I1025" s="48" t="n">
        <v>0</v>
      </c>
      <c r="J1025" s="48" t="n">
        <v>0</v>
      </c>
      <c r="K1025" s="48" t="n">
        <v>0</v>
      </c>
      <c r="L1025" s="48" t="n">
        <v>0</v>
      </c>
      <c r="M1025" s="48" t="n">
        <v>0</v>
      </c>
      <c r="N1025" s="48" t="n">
        <v>0</v>
      </c>
      <c r="O1025" s="49" t="n">
        <v>0</v>
      </c>
      <c r="P1025" s="49" t="n">
        <v>0</v>
      </c>
      <c r="Q1025" s="49" t="n">
        <v>0</v>
      </c>
    </row>
    <row customHeight="true" ht="31" outlineLevel="0" r="1026">
      <c r="A1026" s="76" t="s"/>
      <c r="B1026" s="71" t="s"/>
      <c r="C1026" s="47" t="s">
        <v>18</v>
      </c>
      <c r="D1026" s="54" t="n"/>
      <c r="E1026" s="48" t="n">
        <f aca="false" ca="false" dt2D="false" dtr="false" t="normal">F1026+G1026+H1026+I1026+J1026+K1026+L1026+M1026+N1026+O1026+P1026+Q1026</f>
        <v>0</v>
      </c>
      <c r="F1026" s="48" t="n">
        <v>0</v>
      </c>
      <c r="G1026" s="48" t="n">
        <v>0</v>
      </c>
      <c r="H1026" s="48" t="n">
        <v>0</v>
      </c>
      <c r="I1026" s="48" t="n">
        <v>0</v>
      </c>
      <c r="J1026" s="48" t="n">
        <v>0</v>
      </c>
      <c r="K1026" s="48" t="n">
        <v>0</v>
      </c>
      <c r="L1026" s="48" t="n">
        <v>0</v>
      </c>
      <c r="M1026" s="48" t="n">
        <v>0</v>
      </c>
      <c r="N1026" s="48" t="n">
        <v>0</v>
      </c>
      <c r="O1026" s="49" t="n">
        <v>0</v>
      </c>
      <c r="P1026" s="49" t="n">
        <v>0</v>
      </c>
      <c r="Q1026" s="49" t="n">
        <v>0</v>
      </c>
    </row>
    <row customHeight="true" ht="33.6500015258789" outlineLevel="0" r="1027">
      <c r="A1027" s="29" t="s"/>
      <c r="B1027" s="75" t="s"/>
      <c r="C1027" s="47" t="s">
        <v>24</v>
      </c>
      <c r="D1027" s="54" t="n"/>
      <c r="E1027" s="48" t="n">
        <f aca="false" ca="false" dt2D="false" dtr="false" t="normal">F1027+G1027+H1027+I1027+J1027+K1027+L1027+M1027+N1027+O1027+P1027+Q1027</f>
        <v>0</v>
      </c>
      <c r="F1027" s="48" t="n">
        <v>0</v>
      </c>
      <c r="G1027" s="48" t="n">
        <v>0</v>
      </c>
      <c r="H1027" s="48" t="n">
        <v>0</v>
      </c>
      <c r="I1027" s="48" t="n">
        <v>0</v>
      </c>
      <c r="J1027" s="48" t="n">
        <v>0</v>
      </c>
      <c r="K1027" s="48" t="n">
        <v>0</v>
      </c>
      <c r="L1027" s="48" t="n">
        <v>0</v>
      </c>
      <c r="M1027" s="48" t="n">
        <v>0</v>
      </c>
      <c r="N1027" s="48" t="n">
        <v>0</v>
      </c>
      <c r="O1027" s="49" t="n">
        <v>0</v>
      </c>
      <c r="P1027" s="49" t="n">
        <v>0</v>
      </c>
      <c r="Q1027" s="49" t="n">
        <v>0</v>
      </c>
    </row>
    <row customHeight="true" ht="24" outlineLevel="0" r="1028">
      <c r="A1028" s="24" t="s">
        <v>290</v>
      </c>
      <c r="B1028" s="68" t="s">
        <v>291</v>
      </c>
      <c r="C1028" s="47" t="s">
        <v>10</v>
      </c>
      <c r="D1028" s="32" t="n"/>
      <c r="E1028" s="48" t="n">
        <f aca="false" ca="false" dt2D="false" dtr="false" t="normal">F1028+G1028+H1028+I1028+J1028+K1028+L1028+M1028+N1028+O1028+P1028+Q1028</f>
        <v>104760.4</v>
      </c>
      <c r="F1028" s="48" t="n">
        <f aca="false" ca="false" dt2D="false" dtr="false" t="normal">F1029+F1030+F1031+F1032+F1033+F1035+F1034</f>
        <v>0</v>
      </c>
      <c r="G1028" s="48" t="n">
        <f aca="false" ca="false" dt2D="false" dtr="false" t="normal">G1029+G1030+G1031+G1032+G1033+G1035+G1034</f>
        <v>0</v>
      </c>
      <c r="H1028" s="48" t="n">
        <v>0</v>
      </c>
      <c r="I1028" s="48" t="n">
        <v>0</v>
      </c>
      <c r="J1028" s="48" t="n">
        <f aca="false" ca="false" dt2D="false" dtr="false" t="normal">J1029+J1030+J1031+J1032+J1033+J1035+J1034</f>
        <v>0</v>
      </c>
      <c r="K1028" s="48" t="n">
        <f aca="false" ca="false" dt2D="false" dtr="false" t="normal">K1029+K1030+K1031+K1032+K1033+K1035+K1034</f>
        <v>0</v>
      </c>
      <c r="L1028" s="48" t="n">
        <v>0</v>
      </c>
      <c r="M1028" s="48" t="n">
        <f aca="false" ca="false" dt2D="false" dtr="false" t="normal">M1029+M1030+M1031+M1032+M1033+M1035+M1034</f>
        <v>104760.4</v>
      </c>
      <c r="N1028" s="48" t="n">
        <f aca="false" ca="false" dt2D="false" dtr="false" t="normal">N1029+N1030+N1031+N1032+N1033+N1035</f>
        <v>0</v>
      </c>
      <c r="O1028" s="49" t="n">
        <f aca="false" ca="false" dt2D="false" dtr="false" t="normal">O1029+O1030+O1031+O1032+O1033+O1035</f>
        <v>0</v>
      </c>
      <c r="P1028" s="49" t="n">
        <f aca="false" ca="false" dt2D="false" dtr="false" t="normal">P1029+P1030+P1031+P1032+P1033+P1035</f>
        <v>0</v>
      </c>
      <c r="Q1028" s="49" t="n">
        <f aca="false" ca="false" dt2D="false" dtr="false" t="normal">Q1029+Q1030+Q1031+Q1032+Q1033+Q1035</f>
        <v>0</v>
      </c>
    </row>
    <row customHeight="true" ht="24" outlineLevel="0" r="1029">
      <c r="A1029" s="76" t="s"/>
      <c r="B1029" s="71" t="s"/>
      <c r="C1029" s="47" t="s">
        <v>11</v>
      </c>
      <c r="D1029" s="32" t="n"/>
      <c r="E1029" s="48" t="n">
        <f aca="false" ca="false" dt2D="false" dtr="false" t="normal">F1029+G1029+H1029+I1029+J1029+K1029+L1029+M1029+N1029+O1029+P1029+Q1029</f>
        <v>0</v>
      </c>
      <c r="F1029" s="48" t="n">
        <v>0</v>
      </c>
      <c r="G1029" s="48" t="n">
        <v>0</v>
      </c>
      <c r="H1029" s="48" t="n">
        <v>0</v>
      </c>
      <c r="I1029" s="48" t="n">
        <v>0</v>
      </c>
      <c r="J1029" s="48" t="n">
        <v>0</v>
      </c>
      <c r="K1029" s="48" t="n">
        <v>0</v>
      </c>
      <c r="L1029" s="48" t="n">
        <v>0</v>
      </c>
      <c r="M1029" s="48" t="n">
        <v>0</v>
      </c>
      <c r="N1029" s="48" t="n">
        <v>0</v>
      </c>
      <c r="O1029" s="49" t="n">
        <v>0</v>
      </c>
      <c r="P1029" s="49" t="n">
        <v>0</v>
      </c>
      <c r="Q1029" s="49" t="n">
        <v>0</v>
      </c>
    </row>
    <row customHeight="true" ht="21" outlineLevel="0" r="1030">
      <c r="A1030" s="76" t="s"/>
      <c r="B1030" s="71" t="s"/>
      <c r="C1030" s="47" t="s">
        <v>22</v>
      </c>
      <c r="D1030" s="54" t="n"/>
      <c r="E1030" s="48" t="n">
        <f aca="false" ca="false" dt2D="false" dtr="false" t="normal">F1030+G1030+H1030+I1030+J1030+K1030+L1030+M1030+N1030+O1030+P1030+Q1030</f>
        <v>0</v>
      </c>
      <c r="F1030" s="48" t="n">
        <v>0</v>
      </c>
      <c r="G1030" s="48" t="n">
        <v>0</v>
      </c>
      <c r="H1030" s="48" t="n">
        <v>0</v>
      </c>
      <c r="I1030" s="48" t="n">
        <v>0</v>
      </c>
      <c r="J1030" s="48" t="n">
        <v>0</v>
      </c>
      <c r="K1030" s="48" t="n">
        <v>0</v>
      </c>
      <c r="L1030" s="48" t="n">
        <v>0</v>
      </c>
      <c r="M1030" s="48" t="n">
        <v>0</v>
      </c>
      <c r="N1030" s="48" t="n">
        <v>0</v>
      </c>
      <c r="O1030" s="49" t="n">
        <v>0</v>
      </c>
      <c r="P1030" s="49" t="n">
        <v>0</v>
      </c>
      <c r="Q1030" s="49" t="n">
        <v>0</v>
      </c>
    </row>
    <row customHeight="true" ht="21" outlineLevel="0" r="1031">
      <c r="A1031" s="76" t="s"/>
      <c r="B1031" s="71" t="s"/>
      <c r="C1031" s="47" t="s">
        <v>13</v>
      </c>
      <c r="D1031" s="54" t="n"/>
      <c r="E1031" s="48" t="n">
        <f aca="false" ca="false" dt2D="false" dtr="false" t="normal">F1031+G1031+H1031+I1031+J1031+K1031+L1031+M1031+N1031+O1031+P1031+Q1031</f>
        <v>0</v>
      </c>
      <c r="F1031" s="48" t="n">
        <v>0</v>
      </c>
      <c r="G1031" s="48" t="n">
        <v>0</v>
      </c>
      <c r="H1031" s="48" t="n">
        <v>0</v>
      </c>
      <c r="I1031" s="48" t="n">
        <v>0</v>
      </c>
      <c r="J1031" s="48" t="n">
        <v>0</v>
      </c>
      <c r="K1031" s="48" t="n">
        <v>0</v>
      </c>
      <c r="L1031" s="48" t="n">
        <v>0</v>
      </c>
      <c r="M1031" s="48" t="n">
        <v>0</v>
      </c>
      <c r="N1031" s="48" t="n">
        <v>0</v>
      </c>
      <c r="O1031" s="49" t="n">
        <v>0</v>
      </c>
      <c r="P1031" s="49" t="n">
        <v>0</v>
      </c>
      <c r="Q1031" s="49" t="n">
        <v>0</v>
      </c>
    </row>
    <row customHeight="true" ht="34" outlineLevel="0" r="1032">
      <c r="A1032" s="76" t="s"/>
      <c r="B1032" s="71" t="s"/>
      <c r="C1032" s="47" t="s">
        <v>14</v>
      </c>
      <c r="D1032" s="54" t="s">
        <v>131</v>
      </c>
      <c r="E1032" s="48" t="n">
        <f aca="false" ca="false" dt2D="false" dtr="false" t="normal">F1032+G1032+H1032+I1032+J1032+K1032+L1032+M1032+N1032+O1032+P1032+Q1032</f>
        <v>104760.4</v>
      </c>
      <c r="F1032" s="48" t="n">
        <v>0</v>
      </c>
      <c r="G1032" s="48" t="n">
        <v>0</v>
      </c>
      <c r="H1032" s="48" t="n">
        <v>0</v>
      </c>
      <c r="I1032" s="48" t="n">
        <v>0</v>
      </c>
      <c r="J1032" s="48" t="n">
        <v>0</v>
      </c>
      <c r="K1032" s="48" t="n">
        <v>0</v>
      </c>
      <c r="L1032" s="48" t="n">
        <v>0</v>
      </c>
      <c r="M1032" s="48" t="n">
        <v>104760.4</v>
      </c>
      <c r="N1032" s="48" t="n">
        <v>0</v>
      </c>
      <c r="O1032" s="49" t="n">
        <v>0</v>
      </c>
      <c r="P1032" s="49" t="n">
        <v>0</v>
      </c>
      <c r="Q1032" s="49" t="n">
        <v>0</v>
      </c>
    </row>
    <row customHeight="true" ht="23.1499996185303" outlineLevel="0" r="1033">
      <c r="A1033" s="76" t="s"/>
      <c r="B1033" s="71" t="s"/>
      <c r="C1033" s="47" t="s">
        <v>17</v>
      </c>
      <c r="D1033" s="54" t="n"/>
      <c r="E1033" s="48" t="n">
        <f aca="false" ca="false" dt2D="false" dtr="false" t="normal">F1033+G1033+H1033+I1033+J1033+K1033+L1033+M1033+N1033+O1033+P1033+Q1033</f>
        <v>0</v>
      </c>
      <c r="F1033" s="48" t="n">
        <v>0</v>
      </c>
      <c r="G1033" s="48" t="n">
        <v>0</v>
      </c>
      <c r="H1033" s="48" t="n">
        <v>0</v>
      </c>
      <c r="I1033" s="48" t="n">
        <v>0</v>
      </c>
      <c r="J1033" s="48" t="n">
        <v>0</v>
      </c>
      <c r="K1033" s="48" t="n">
        <v>0</v>
      </c>
      <c r="L1033" s="48" t="n">
        <v>0</v>
      </c>
      <c r="M1033" s="48" t="n">
        <v>0</v>
      </c>
      <c r="N1033" s="48" t="n">
        <v>0</v>
      </c>
      <c r="O1033" s="49" t="n">
        <v>0</v>
      </c>
      <c r="P1033" s="49" t="n">
        <v>0</v>
      </c>
      <c r="Q1033" s="49" t="n">
        <v>0</v>
      </c>
    </row>
    <row customHeight="true" ht="32.1500015258789" outlineLevel="0" r="1034">
      <c r="A1034" s="76" t="s"/>
      <c r="B1034" s="71" t="s"/>
      <c r="C1034" s="47" t="s">
        <v>18</v>
      </c>
      <c r="D1034" s="54" t="n"/>
      <c r="E1034" s="48" t="n">
        <f aca="false" ca="false" dt2D="false" dtr="false" t="normal">F1034+G1034+H1034+I1034+J1034+K1034+L1034+M1034+N1034+O1034+P1034+Q1034</f>
        <v>0</v>
      </c>
      <c r="F1034" s="48" t="n">
        <v>0</v>
      </c>
      <c r="G1034" s="48" t="n">
        <v>0</v>
      </c>
      <c r="H1034" s="48" t="n">
        <v>0</v>
      </c>
      <c r="I1034" s="48" t="n">
        <v>0</v>
      </c>
      <c r="J1034" s="48" t="n">
        <v>0</v>
      </c>
      <c r="K1034" s="48" t="n">
        <v>0</v>
      </c>
      <c r="L1034" s="48" t="n">
        <v>0</v>
      </c>
      <c r="M1034" s="48" t="n">
        <v>0</v>
      </c>
      <c r="N1034" s="48" t="n">
        <v>0</v>
      </c>
      <c r="O1034" s="49" t="n">
        <v>0</v>
      </c>
      <c r="P1034" s="49" t="n">
        <v>0</v>
      </c>
      <c r="Q1034" s="49" t="n">
        <v>0</v>
      </c>
    </row>
    <row customHeight="true" ht="34" outlineLevel="0" r="1035">
      <c r="A1035" s="29" t="s"/>
      <c r="B1035" s="75" t="s"/>
      <c r="C1035" s="47" t="s">
        <v>24</v>
      </c>
      <c r="D1035" s="54" t="n"/>
      <c r="E1035" s="48" t="n">
        <f aca="false" ca="false" dt2D="false" dtr="false" t="normal">F1035+G1035+H1035+I1035+J1035+K1035+L1035+M1035+N1035+O1035+P1035+Q1035</f>
        <v>0</v>
      </c>
      <c r="F1035" s="48" t="n">
        <v>0</v>
      </c>
      <c r="G1035" s="48" t="n">
        <v>0</v>
      </c>
      <c r="H1035" s="48" t="n">
        <v>0</v>
      </c>
      <c r="I1035" s="48" t="n">
        <v>0</v>
      </c>
      <c r="J1035" s="48" t="n">
        <v>0</v>
      </c>
      <c r="K1035" s="48" t="n">
        <v>0</v>
      </c>
      <c r="L1035" s="48" t="n">
        <v>0</v>
      </c>
      <c r="M1035" s="48" t="n">
        <v>0</v>
      </c>
      <c r="N1035" s="48" t="n">
        <v>0</v>
      </c>
      <c r="O1035" s="49" t="n">
        <v>0</v>
      </c>
      <c r="P1035" s="49" t="n">
        <v>0</v>
      </c>
      <c r="Q1035" s="49" t="n">
        <v>0</v>
      </c>
    </row>
    <row customHeight="true" ht="20.1499996185303" outlineLevel="0" r="1036">
      <c r="A1036" s="24" t="s">
        <v>292</v>
      </c>
      <c r="B1036" s="68" t="s">
        <v>293</v>
      </c>
      <c r="C1036" s="47" t="s">
        <v>10</v>
      </c>
      <c r="D1036" s="32" t="n"/>
      <c r="E1036" s="48" t="n">
        <f aca="false" ca="false" dt2D="false" dtr="false" t="normal">F1036+G1036+H1036+I1036+J1036+K1036+L1036+M1036+N1036+O1036+P1036+Q1036</f>
        <v>33620</v>
      </c>
      <c r="F1036" s="48" t="n">
        <f aca="false" ca="false" dt2D="false" dtr="false" t="normal">F1037+F1038+F1039+F1040+F1043+F1045+F1044</f>
        <v>0</v>
      </c>
      <c r="G1036" s="48" t="n">
        <f aca="false" ca="false" dt2D="false" dtr="false" t="normal">G1037+G1038+G1039+G1040+G1043+G1045+G1044</f>
        <v>0</v>
      </c>
      <c r="H1036" s="48" t="n">
        <f aca="false" ca="false" dt2D="false" dtr="false" t="normal">H1037+H1038+H1039+H1040+H1043+H1045+H1044</f>
        <v>0</v>
      </c>
      <c r="I1036" s="48" t="n">
        <f aca="false" ca="false" dt2D="false" dtr="false" t="normal">I1037+I1038+I1039+I1040+I1043+I1045+I1044</f>
        <v>0</v>
      </c>
      <c r="J1036" s="48" t="n">
        <f aca="false" ca="false" dt2D="false" dtr="false" t="normal">J1037+J1038+J1039+J1040+J1043+J1045+J1044</f>
        <v>0</v>
      </c>
      <c r="K1036" s="48" t="n">
        <f aca="false" ca="false" dt2D="false" dtr="false" t="normal">K1037+K1038+K1039+K1040+K1043+K1045+K1044</f>
        <v>0</v>
      </c>
      <c r="L1036" s="48" t="n">
        <f aca="false" ca="false" dt2D="false" dtr="false" t="normal">L1037+L1038+L1039+L1040+L1043+L1045+L1044</f>
        <v>0</v>
      </c>
      <c r="M1036" s="48" t="n">
        <f aca="false" ca="false" dt2D="false" dtr="false" t="normal">M1037+M1038+M1039+M1040+M1043+M1045+M1044</f>
        <v>33620</v>
      </c>
      <c r="N1036" s="48" t="n">
        <f aca="false" ca="false" dt2D="false" dtr="false" t="normal">N1037+N1038+N1039+N1040+N1043+N1045</f>
        <v>0</v>
      </c>
      <c r="O1036" s="49" t="n">
        <f aca="false" ca="false" dt2D="false" dtr="false" t="normal">O1037+O1038+O1039+O1040+O1043+O1045</f>
        <v>0</v>
      </c>
      <c r="P1036" s="49" t="n">
        <f aca="false" ca="false" dt2D="false" dtr="false" t="normal">P1037+P1038+P1039+P1040+P1043+P1045</f>
        <v>0</v>
      </c>
      <c r="Q1036" s="49" t="n">
        <f aca="false" ca="false" dt2D="false" dtr="false" t="normal">Q1037+Q1038+Q1039+Q1040+Q1043+Q1045</f>
        <v>0</v>
      </c>
    </row>
    <row customHeight="true" ht="21" outlineLevel="0" r="1037">
      <c r="A1037" s="76" t="s"/>
      <c r="B1037" s="71" t="s"/>
      <c r="C1037" s="47" t="s">
        <v>11</v>
      </c>
      <c r="D1037" s="32" t="n"/>
      <c r="E1037" s="48" t="n">
        <f aca="false" ca="false" dt2D="false" dtr="false" t="normal">F1037+G1037+H1037+I1037+J1037+K1037+L1037+M1037+N1037+O1037+P1037+Q1037</f>
        <v>0</v>
      </c>
      <c r="F1037" s="48" t="n">
        <v>0</v>
      </c>
      <c r="G1037" s="48" t="n">
        <v>0</v>
      </c>
      <c r="H1037" s="48" t="n">
        <v>0</v>
      </c>
      <c r="I1037" s="48" t="n">
        <v>0</v>
      </c>
      <c r="J1037" s="48" t="n">
        <v>0</v>
      </c>
      <c r="K1037" s="48" t="n">
        <v>0</v>
      </c>
      <c r="L1037" s="48" t="n">
        <v>0</v>
      </c>
      <c r="M1037" s="48" t="n">
        <v>0</v>
      </c>
      <c r="N1037" s="48" t="n">
        <v>0</v>
      </c>
      <c r="O1037" s="49" t="n">
        <v>0</v>
      </c>
      <c r="P1037" s="49" t="n">
        <v>0</v>
      </c>
      <c r="Q1037" s="49" t="n">
        <v>0</v>
      </c>
    </row>
    <row customHeight="true" ht="23.1499996185303" outlineLevel="0" r="1038">
      <c r="A1038" s="76" t="s"/>
      <c r="B1038" s="71" t="s"/>
      <c r="C1038" s="47" t="s">
        <v>22</v>
      </c>
      <c r="D1038" s="54" t="n"/>
      <c r="E1038" s="48" t="n">
        <f aca="false" ca="false" dt2D="false" dtr="false" t="normal">F1038+G1038+H1038+I1038+J1038+K1038+L1038+M1038+N1038+O1038+P1038+Q1038</f>
        <v>0</v>
      </c>
      <c r="F1038" s="48" t="n">
        <v>0</v>
      </c>
      <c r="G1038" s="48" t="n">
        <v>0</v>
      </c>
      <c r="H1038" s="48" t="n">
        <v>0</v>
      </c>
      <c r="I1038" s="48" t="n">
        <v>0</v>
      </c>
      <c r="J1038" s="48" t="n">
        <v>0</v>
      </c>
      <c r="K1038" s="48" t="n">
        <v>0</v>
      </c>
      <c r="L1038" s="48" t="n">
        <v>0</v>
      </c>
      <c r="M1038" s="48" t="n">
        <v>0</v>
      </c>
      <c r="N1038" s="48" t="n">
        <v>0</v>
      </c>
      <c r="O1038" s="49" t="n">
        <v>0</v>
      </c>
      <c r="P1038" s="49" t="n">
        <v>0</v>
      </c>
      <c r="Q1038" s="49" t="n">
        <v>0</v>
      </c>
    </row>
    <row customHeight="true" ht="19" outlineLevel="0" r="1039">
      <c r="A1039" s="76" t="s"/>
      <c r="B1039" s="71" t="s"/>
      <c r="C1039" s="47" t="s">
        <v>13</v>
      </c>
      <c r="D1039" s="54" t="n"/>
      <c r="E1039" s="48" t="n">
        <f aca="false" ca="false" dt2D="false" dtr="false" t="normal">F1039+G1039+H1039+I1039+J1039+K1039+L1039+M1039+N1039+O1039+P1039+Q1039</f>
        <v>0</v>
      </c>
      <c r="F1039" s="48" t="n">
        <v>0</v>
      </c>
      <c r="G1039" s="48" t="n">
        <v>0</v>
      </c>
      <c r="H1039" s="48" t="n">
        <v>0</v>
      </c>
      <c r="I1039" s="48" t="n">
        <v>0</v>
      </c>
      <c r="J1039" s="48" t="n">
        <v>0</v>
      </c>
      <c r="K1039" s="48" t="n">
        <v>0</v>
      </c>
      <c r="L1039" s="48" t="n">
        <v>0</v>
      </c>
      <c r="M1039" s="48" t="n">
        <v>0</v>
      </c>
      <c r="N1039" s="48" t="n">
        <v>0</v>
      </c>
      <c r="O1039" s="49" t="n">
        <v>0</v>
      </c>
      <c r="P1039" s="49" t="n">
        <v>0</v>
      </c>
      <c r="Q1039" s="49" t="n">
        <v>0</v>
      </c>
    </row>
    <row customHeight="true" ht="30.6499996185303" outlineLevel="0" r="1040">
      <c r="A1040" s="76" t="s"/>
      <c r="B1040" s="71" t="s"/>
      <c r="C1040" s="47" t="s">
        <v>14</v>
      </c>
      <c r="D1040" s="54" t="s">
        <v>131</v>
      </c>
      <c r="E1040" s="48" t="n">
        <f aca="false" ca="false" dt2D="false" dtr="false" t="normal">F1040+G1040+H1040+I1040+J1040+K1040+L1040+M1040+N1040+O1040+P1040+Q1040</f>
        <v>33620</v>
      </c>
      <c r="F1040" s="48" t="n">
        <v>0</v>
      </c>
      <c r="G1040" s="48" t="n">
        <v>0</v>
      </c>
      <c r="H1040" s="48" t="n">
        <v>0</v>
      </c>
      <c r="I1040" s="48" t="n">
        <v>0</v>
      </c>
      <c r="J1040" s="48" t="n">
        <v>0</v>
      </c>
      <c r="K1040" s="48" t="n">
        <v>0</v>
      </c>
      <c r="L1040" s="48" t="n">
        <v>0</v>
      </c>
      <c r="M1040" s="48" t="n">
        <f aca="false" ca="false" dt2D="false" dtr="false" t="normal">M1042</f>
        <v>33620</v>
      </c>
      <c r="N1040" s="48" t="n">
        <v>0</v>
      </c>
      <c r="O1040" s="49" t="n">
        <v>0</v>
      </c>
      <c r="P1040" s="49" t="n">
        <v>0</v>
      </c>
      <c r="Q1040" s="49" t="n">
        <v>0</v>
      </c>
    </row>
    <row customHeight="true" ht="39" outlineLevel="0" r="1041">
      <c r="A1041" s="76" t="s"/>
      <c r="B1041" s="71" t="s"/>
      <c r="C1041" s="141" t="s">
        <v>279</v>
      </c>
      <c r="D1041" s="54" t="n"/>
      <c r="E1041" s="110" t="n">
        <f aca="false" ca="false" dt2D="false" dtr="false" t="normal">F1041+G1041+H1041+I1041+J1041+K1041+L1041+M1041+N1041+O1041+P1041+Q1041</f>
        <v>0</v>
      </c>
      <c r="F1041" s="110" t="n">
        <v>0</v>
      </c>
      <c r="G1041" s="110" t="n">
        <v>0</v>
      </c>
      <c r="H1041" s="110" t="n">
        <v>0</v>
      </c>
      <c r="I1041" s="110" t="n">
        <v>0</v>
      </c>
      <c r="J1041" s="110" t="n">
        <v>0</v>
      </c>
      <c r="K1041" s="110" t="n">
        <v>0</v>
      </c>
      <c r="L1041" s="110" t="n">
        <v>0</v>
      </c>
      <c r="M1041" s="110" t="n">
        <v>0</v>
      </c>
      <c r="N1041" s="110" t="n">
        <v>0</v>
      </c>
      <c r="O1041" s="111" t="n">
        <v>0</v>
      </c>
      <c r="P1041" s="111" t="n">
        <v>0</v>
      </c>
      <c r="Q1041" s="111" t="n">
        <v>0</v>
      </c>
    </row>
    <row customHeight="true" ht="19.5" outlineLevel="0" r="1042">
      <c r="A1042" s="76" t="s"/>
      <c r="B1042" s="71" t="s"/>
      <c r="C1042" s="141" t="s">
        <v>16</v>
      </c>
      <c r="D1042" s="54" t="n"/>
      <c r="E1042" s="110" t="n">
        <f aca="false" ca="false" dt2D="false" dtr="false" t="normal">F1042+G1042+H1042+I1042+J1042+K1042+L1042+M1042+N1042+O1042+P1042+Q1042</f>
        <v>33620</v>
      </c>
      <c r="F1042" s="110" t="n">
        <v>0</v>
      </c>
      <c r="G1042" s="110" t="n">
        <v>0</v>
      </c>
      <c r="H1042" s="110" t="n">
        <v>0</v>
      </c>
      <c r="I1042" s="110" t="n">
        <v>0</v>
      </c>
      <c r="J1042" s="110" t="n">
        <v>0</v>
      </c>
      <c r="K1042" s="110" t="n">
        <v>0</v>
      </c>
      <c r="L1042" s="110" t="n">
        <v>0</v>
      </c>
      <c r="M1042" s="110" t="n">
        <v>33620</v>
      </c>
      <c r="N1042" s="110" t="n">
        <v>0</v>
      </c>
      <c r="O1042" s="111" t="n">
        <v>0</v>
      </c>
      <c r="P1042" s="111" t="n">
        <v>0</v>
      </c>
      <c r="Q1042" s="111" t="n">
        <v>0</v>
      </c>
    </row>
    <row customHeight="true" ht="18" outlineLevel="0" r="1043">
      <c r="A1043" s="76" t="s"/>
      <c r="B1043" s="71" t="s"/>
      <c r="C1043" s="47" t="s">
        <v>17</v>
      </c>
      <c r="D1043" s="54" t="n"/>
      <c r="E1043" s="48" t="n">
        <f aca="false" ca="false" dt2D="false" dtr="false" t="normal">F1043+G1043+H1043+I1043+J1043+K1043+L1043+M1043+N1043+O1043+P1043+Q1043</f>
        <v>0</v>
      </c>
      <c r="F1043" s="48" t="n">
        <v>0</v>
      </c>
      <c r="G1043" s="48" t="n">
        <v>0</v>
      </c>
      <c r="H1043" s="48" t="n">
        <v>0</v>
      </c>
      <c r="I1043" s="48" t="n">
        <v>0</v>
      </c>
      <c r="J1043" s="48" t="n">
        <v>0</v>
      </c>
      <c r="K1043" s="48" t="n">
        <v>0</v>
      </c>
      <c r="L1043" s="48" t="n">
        <v>0</v>
      </c>
      <c r="M1043" s="48" t="n">
        <v>0</v>
      </c>
      <c r="N1043" s="48" t="n">
        <v>0</v>
      </c>
      <c r="O1043" s="49" t="n">
        <v>0</v>
      </c>
      <c r="P1043" s="49" t="n">
        <v>0</v>
      </c>
      <c r="Q1043" s="49" t="n">
        <v>0</v>
      </c>
    </row>
    <row customHeight="true" ht="28" outlineLevel="0" r="1044">
      <c r="A1044" s="76" t="s"/>
      <c r="B1044" s="71" t="s"/>
      <c r="C1044" s="47" t="s">
        <v>18</v>
      </c>
      <c r="D1044" s="54" t="n"/>
      <c r="E1044" s="48" t="n">
        <f aca="false" ca="false" dt2D="false" dtr="false" t="normal">F1044+G1044+H1044+I1044+J1044+K1044+L1044+M1044+N1044+O1044+P1044+Q1044</f>
        <v>0</v>
      </c>
      <c r="F1044" s="48" t="n">
        <v>0</v>
      </c>
      <c r="G1044" s="48" t="n">
        <v>0</v>
      </c>
      <c r="H1044" s="48" t="n">
        <v>0</v>
      </c>
      <c r="I1044" s="48" t="n">
        <v>0</v>
      </c>
      <c r="J1044" s="48" t="n">
        <v>0</v>
      </c>
      <c r="K1044" s="48" t="n">
        <v>0</v>
      </c>
      <c r="L1044" s="48" t="n">
        <v>0</v>
      </c>
      <c r="M1044" s="48" t="n">
        <v>0</v>
      </c>
      <c r="N1044" s="48" t="n">
        <v>0</v>
      </c>
      <c r="O1044" s="49" t="n">
        <v>0</v>
      </c>
      <c r="P1044" s="49" t="n">
        <v>0</v>
      </c>
      <c r="Q1044" s="49" t="n">
        <v>0</v>
      </c>
    </row>
    <row customHeight="true" ht="33" outlineLevel="0" r="1045">
      <c r="A1045" s="29" t="s"/>
      <c r="B1045" s="75" t="s"/>
      <c r="C1045" s="47" t="s">
        <v>24</v>
      </c>
      <c r="D1045" s="54" t="n"/>
      <c r="E1045" s="48" t="n">
        <f aca="false" ca="false" dt2D="false" dtr="false" t="normal">F1045+G1045+H1045+I1045+J1045+K1045+L1045+M1045+N1045+O1045+P1045+Q1045</f>
        <v>0</v>
      </c>
      <c r="F1045" s="48" t="n">
        <v>0</v>
      </c>
      <c r="G1045" s="48" t="n">
        <v>0</v>
      </c>
      <c r="H1045" s="48" t="n">
        <v>0</v>
      </c>
      <c r="I1045" s="48" t="n">
        <v>0</v>
      </c>
      <c r="J1045" s="48" t="n">
        <v>0</v>
      </c>
      <c r="K1045" s="48" t="n">
        <v>0</v>
      </c>
      <c r="L1045" s="48" t="n">
        <v>0</v>
      </c>
      <c r="M1045" s="48" t="n">
        <v>0</v>
      </c>
      <c r="N1045" s="48" t="n">
        <v>0</v>
      </c>
      <c r="O1045" s="49" t="n">
        <v>0</v>
      </c>
      <c r="P1045" s="49" t="n">
        <v>0</v>
      </c>
      <c r="Q1045" s="49" t="n">
        <v>0</v>
      </c>
    </row>
    <row customHeight="true" ht="24" outlineLevel="0" r="1046">
      <c r="A1046" s="24" t="s">
        <v>294</v>
      </c>
      <c r="B1046" s="68" t="s">
        <v>295</v>
      </c>
      <c r="C1046" s="47" t="s">
        <v>10</v>
      </c>
      <c r="D1046" s="32" t="n"/>
      <c r="E1046" s="48" t="n">
        <f aca="false" ca="false" dt2D="false" dtr="false" t="normal">E1047+E1048+E1049+E1050+E1053+E1055+E1054</f>
        <v>770879.7</v>
      </c>
      <c r="F1046" s="48" t="n">
        <f aca="false" ca="false" dt2D="false" dtr="false" t="normal">F1047+F1048+F1049+F1050+F1053+F1055+F1054</f>
        <v>0</v>
      </c>
      <c r="G1046" s="48" t="n">
        <f aca="false" ca="false" dt2D="false" dtr="false" t="normal">G1047+G1048+G1049+G1050+G1053+G1055+G1054</f>
        <v>0</v>
      </c>
      <c r="H1046" s="48" t="n">
        <f aca="false" ca="false" dt2D="false" dtr="false" t="normal">H1047+H1048+H1049+H1050+H1053+H1055+H1054</f>
        <v>0</v>
      </c>
      <c r="I1046" s="48" t="n">
        <f aca="false" ca="false" dt2D="false" dtr="false" t="normal">I1047+I1048+I1049+I1050+I1053+I1055+I1054</f>
        <v>0</v>
      </c>
      <c r="J1046" s="48" t="n">
        <f aca="false" ca="false" dt2D="false" dtr="false" t="normal">J1047+J1048+J1049+J1050+J1053+J1055+J1054</f>
        <v>0</v>
      </c>
      <c r="K1046" s="48" t="n">
        <f aca="false" ca="false" dt2D="false" dtr="false" t="normal">K1047+K1048+K1049+K1050+K1053+K1055+K1054</f>
        <v>0</v>
      </c>
      <c r="L1046" s="48" t="n">
        <f aca="false" ca="false" dt2D="false" dtr="false" t="normal">L1047+L1048+L1049+L1050+L1053+L1055+L1054</f>
        <v>0</v>
      </c>
      <c r="M1046" s="48" t="n">
        <f aca="false" ca="false" dt2D="false" dtr="false" t="normal">M1047+M1048+M1049+M1050+M1053+M1055+M1054</f>
        <v>770879.7</v>
      </c>
      <c r="N1046" s="48" t="n">
        <f aca="false" ca="false" dt2D="false" dtr="false" t="normal">N1047+N1048+N1049+N1050+N1053+N1055</f>
        <v>0</v>
      </c>
      <c r="O1046" s="49" t="n">
        <f aca="false" ca="false" dt2D="false" dtr="false" t="normal">O1047+O1048+O1049+O1050+O1053+O1055</f>
        <v>0</v>
      </c>
      <c r="P1046" s="49" t="n">
        <f aca="false" ca="false" dt2D="false" dtr="false" t="normal">P1047+P1048+P1049+P1050+P1053+P1055</f>
        <v>0</v>
      </c>
      <c r="Q1046" s="49" t="n">
        <f aca="false" ca="false" dt2D="false" dtr="false" t="normal">Q1047+Q1048+Q1049+Q1050+Q1053+Q1055</f>
        <v>0</v>
      </c>
    </row>
    <row customHeight="true" ht="22" outlineLevel="0" r="1047">
      <c r="A1047" s="76" t="s"/>
      <c r="B1047" s="71" t="s"/>
      <c r="C1047" s="47" t="s">
        <v>11</v>
      </c>
      <c r="D1047" s="32" t="n"/>
      <c r="E1047" s="48" t="n">
        <f aca="false" ca="false" dt2D="false" dtr="false" t="normal">F1047+G1047+H1047+I1047+J1047+K1047+L1047+M1047+N1047+O1047+P1047+Q1047</f>
        <v>0</v>
      </c>
      <c r="F1047" s="48" t="n">
        <v>0</v>
      </c>
      <c r="G1047" s="48" t="n">
        <v>0</v>
      </c>
      <c r="H1047" s="48" t="n">
        <v>0</v>
      </c>
      <c r="I1047" s="48" t="n">
        <v>0</v>
      </c>
      <c r="J1047" s="48" t="n">
        <v>0</v>
      </c>
      <c r="K1047" s="48" t="n">
        <v>0</v>
      </c>
      <c r="L1047" s="48" t="n">
        <v>0</v>
      </c>
      <c r="M1047" s="48" t="n">
        <v>0</v>
      </c>
      <c r="N1047" s="48" t="n">
        <v>0</v>
      </c>
      <c r="O1047" s="49" t="n">
        <v>0</v>
      </c>
      <c r="P1047" s="49" t="n">
        <v>0</v>
      </c>
      <c r="Q1047" s="49" t="n">
        <v>0</v>
      </c>
    </row>
    <row customHeight="true" ht="21" outlineLevel="0" r="1048">
      <c r="A1048" s="76" t="s"/>
      <c r="B1048" s="71" t="s"/>
      <c r="C1048" s="47" t="s">
        <v>22</v>
      </c>
      <c r="D1048" s="54" t="n"/>
      <c r="E1048" s="48" t="n">
        <f aca="false" ca="false" dt2D="false" dtr="false" t="normal">F1048+G1048+H1048+I1048+J1048+K1048+L1048+M1048+N1048+O1048+P1048+Q1048</f>
        <v>0</v>
      </c>
      <c r="F1048" s="48" t="n">
        <v>0</v>
      </c>
      <c r="G1048" s="48" t="n">
        <v>0</v>
      </c>
      <c r="H1048" s="48" t="n">
        <v>0</v>
      </c>
      <c r="I1048" s="48" t="n">
        <v>0</v>
      </c>
      <c r="J1048" s="48" t="n">
        <v>0</v>
      </c>
      <c r="K1048" s="48" t="n">
        <v>0</v>
      </c>
      <c r="L1048" s="48" t="n">
        <v>0</v>
      </c>
      <c r="M1048" s="48" t="n">
        <v>0</v>
      </c>
      <c r="N1048" s="48" t="n">
        <v>0</v>
      </c>
      <c r="O1048" s="49" t="n">
        <v>0</v>
      </c>
      <c r="P1048" s="49" t="n">
        <v>0</v>
      </c>
      <c r="Q1048" s="49" t="n">
        <v>0</v>
      </c>
    </row>
    <row customHeight="true" ht="23.5" outlineLevel="0" r="1049">
      <c r="A1049" s="76" t="s"/>
      <c r="B1049" s="71" t="s"/>
      <c r="C1049" s="47" t="s">
        <v>13</v>
      </c>
      <c r="D1049" s="54" t="n"/>
      <c r="E1049" s="48" t="n">
        <f aca="false" ca="false" dt2D="false" dtr="false" t="normal">F1049+G1049+H1049+I1049+J1049+K1049+L1049+M1049+N1049+O1049+P1049+Q1049</f>
        <v>0</v>
      </c>
      <c r="F1049" s="48" t="n">
        <v>0</v>
      </c>
      <c r="G1049" s="48" t="n">
        <v>0</v>
      </c>
      <c r="H1049" s="48" t="n">
        <v>0</v>
      </c>
      <c r="I1049" s="48" t="n">
        <v>0</v>
      </c>
      <c r="J1049" s="48" t="n">
        <v>0</v>
      </c>
      <c r="K1049" s="48" t="n">
        <v>0</v>
      </c>
      <c r="L1049" s="48" t="n">
        <v>0</v>
      </c>
      <c r="M1049" s="48" t="n">
        <v>0</v>
      </c>
      <c r="N1049" s="48" t="n">
        <v>0</v>
      </c>
      <c r="O1049" s="49" t="n">
        <v>0</v>
      </c>
      <c r="P1049" s="49" t="n">
        <v>0</v>
      </c>
      <c r="Q1049" s="49" t="n">
        <v>0</v>
      </c>
    </row>
    <row customHeight="true" ht="31.5" outlineLevel="0" r="1050">
      <c r="A1050" s="76" t="s"/>
      <c r="B1050" s="71" t="s"/>
      <c r="C1050" s="47" t="s">
        <v>14</v>
      </c>
      <c r="D1050" s="54" t="s">
        <v>131</v>
      </c>
      <c r="E1050" s="48" t="n">
        <f aca="false" ca="false" dt2D="false" dtr="false" t="normal">F1050+G1050+H1050+I1050+J1050+K1050+L1050+M1050+N1050+O1050+P1050+Q1050</f>
        <v>770879.7</v>
      </c>
      <c r="F1050" s="48" t="n">
        <v>0</v>
      </c>
      <c r="G1050" s="48" t="n">
        <v>0</v>
      </c>
      <c r="H1050" s="48" t="n">
        <v>0</v>
      </c>
      <c r="I1050" s="48" t="n">
        <v>0</v>
      </c>
      <c r="J1050" s="48" t="n">
        <v>0</v>
      </c>
      <c r="K1050" s="48" t="n">
        <v>0</v>
      </c>
      <c r="L1050" s="48" t="n">
        <v>0</v>
      </c>
      <c r="M1050" s="48" t="n">
        <f aca="false" ca="false" dt2D="false" dtr="false" t="normal">M1052</f>
        <v>770879.7</v>
      </c>
      <c r="N1050" s="48" t="n">
        <v>0</v>
      </c>
      <c r="O1050" s="49" t="n">
        <v>0</v>
      </c>
      <c r="P1050" s="49" t="n">
        <v>0</v>
      </c>
      <c r="Q1050" s="49" t="n">
        <v>0</v>
      </c>
    </row>
    <row customHeight="true" ht="41.5" outlineLevel="0" r="1051">
      <c r="A1051" s="76" t="s"/>
      <c r="B1051" s="71" t="s"/>
      <c r="C1051" s="141" t="s">
        <v>279</v>
      </c>
      <c r="D1051" s="54" t="n"/>
      <c r="E1051" s="110" t="n">
        <f aca="false" ca="false" dt2D="false" dtr="false" t="normal">F1051+G1051+H1051+I1051+J1051+K1051+L1051+M1051+N1051+O1051+P1051+Q1051</f>
        <v>0</v>
      </c>
      <c r="F1051" s="110" t="n">
        <v>0</v>
      </c>
      <c r="G1051" s="110" t="n">
        <v>0</v>
      </c>
      <c r="H1051" s="110" t="n">
        <v>0</v>
      </c>
      <c r="I1051" s="110" t="n">
        <v>0</v>
      </c>
      <c r="J1051" s="110" t="n">
        <v>0</v>
      </c>
      <c r="K1051" s="110" t="n">
        <v>0</v>
      </c>
      <c r="L1051" s="110" t="n">
        <v>0</v>
      </c>
      <c r="M1051" s="110" t="n">
        <v>0</v>
      </c>
      <c r="N1051" s="110" t="n">
        <v>0</v>
      </c>
      <c r="O1051" s="111" t="n">
        <v>0</v>
      </c>
      <c r="P1051" s="111" t="n">
        <v>0</v>
      </c>
      <c r="Q1051" s="111" t="n">
        <v>0</v>
      </c>
    </row>
    <row customHeight="true" ht="19" outlineLevel="0" r="1052">
      <c r="A1052" s="76" t="s"/>
      <c r="B1052" s="71" t="s"/>
      <c r="C1052" s="141" t="s">
        <v>16</v>
      </c>
      <c r="D1052" s="54" t="n"/>
      <c r="E1052" s="110" t="n">
        <f aca="false" ca="false" dt2D="false" dtr="false" t="normal">F1052+G1052+H1052+I1052+J1052+K1052+L1052+M1052+N1052+O1052+P1052+Q1052</f>
        <v>770879.7</v>
      </c>
      <c r="F1052" s="110" t="n">
        <v>0</v>
      </c>
      <c r="G1052" s="110" t="n">
        <v>0</v>
      </c>
      <c r="H1052" s="110" t="n">
        <v>0</v>
      </c>
      <c r="I1052" s="110" t="n">
        <v>0</v>
      </c>
      <c r="J1052" s="110" t="n">
        <v>0</v>
      </c>
      <c r="K1052" s="110" t="n">
        <v>0</v>
      </c>
      <c r="L1052" s="110" t="n">
        <v>0</v>
      </c>
      <c r="M1052" s="110" t="n">
        <v>770879.7</v>
      </c>
      <c r="N1052" s="110" t="n">
        <v>0</v>
      </c>
      <c r="O1052" s="111" t="n">
        <v>0</v>
      </c>
      <c r="P1052" s="111" t="n">
        <v>0</v>
      </c>
      <c r="Q1052" s="111" t="n">
        <v>0</v>
      </c>
    </row>
    <row customHeight="true" ht="19.5" outlineLevel="0" r="1053">
      <c r="A1053" s="76" t="s"/>
      <c r="B1053" s="71" t="s"/>
      <c r="C1053" s="47" t="s">
        <v>17</v>
      </c>
      <c r="D1053" s="54" t="n"/>
      <c r="E1053" s="48" t="n">
        <f aca="false" ca="false" dt2D="false" dtr="false" t="normal">F1053+G1053+H1053+I1053+J1053+K1053+L1053+M1053+N1053+O1053+P1053+Q1053</f>
        <v>0</v>
      </c>
      <c r="F1053" s="48" t="n">
        <v>0</v>
      </c>
      <c r="G1053" s="48" t="n">
        <v>0</v>
      </c>
      <c r="H1053" s="48" t="n">
        <v>0</v>
      </c>
      <c r="I1053" s="48" t="n">
        <v>0</v>
      </c>
      <c r="J1053" s="48" t="n">
        <v>0</v>
      </c>
      <c r="K1053" s="48" t="n">
        <v>0</v>
      </c>
      <c r="L1053" s="48" t="n">
        <v>0</v>
      </c>
      <c r="M1053" s="48" t="n">
        <v>0</v>
      </c>
      <c r="N1053" s="48" t="n">
        <v>0</v>
      </c>
      <c r="O1053" s="49" t="n">
        <v>0</v>
      </c>
      <c r="P1053" s="49" t="n">
        <v>0</v>
      </c>
      <c r="Q1053" s="49" t="n">
        <v>0</v>
      </c>
    </row>
    <row customHeight="true" ht="28" outlineLevel="0" r="1054">
      <c r="A1054" s="76" t="s"/>
      <c r="B1054" s="71" t="s"/>
      <c r="C1054" s="47" t="s">
        <v>18</v>
      </c>
      <c r="D1054" s="54" t="n"/>
      <c r="E1054" s="48" t="n">
        <f aca="false" ca="false" dt2D="false" dtr="false" t="normal">F1054+G1054+H1054+I1054+J1054+K1054+L1054+M1054+N1054+O1054+P1054+Q1054</f>
        <v>0</v>
      </c>
      <c r="F1054" s="48" t="n">
        <v>0</v>
      </c>
      <c r="G1054" s="48" t="n">
        <v>0</v>
      </c>
      <c r="H1054" s="48" t="n">
        <v>0</v>
      </c>
      <c r="I1054" s="48" t="n">
        <v>0</v>
      </c>
      <c r="J1054" s="48" t="n">
        <v>0</v>
      </c>
      <c r="K1054" s="48" t="n">
        <v>0</v>
      </c>
      <c r="L1054" s="48" t="n">
        <v>0</v>
      </c>
      <c r="M1054" s="48" t="n">
        <v>0</v>
      </c>
      <c r="N1054" s="48" t="n">
        <v>0</v>
      </c>
      <c r="O1054" s="49" t="n">
        <v>0</v>
      </c>
      <c r="P1054" s="49" t="n">
        <v>0</v>
      </c>
      <c r="Q1054" s="49" t="n">
        <v>0</v>
      </c>
    </row>
    <row customHeight="true" ht="31" outlineLevel="0" r="1055">
      <c r="A1055" s="29" t="s"/>
      <c r="B1055" s="75" t="s"/>
      <c r="C1055" s="47" t="s">
        <v>24</v>
      </c>
      <c r="D1055" s="54" t="n"/>
      <c r="E1055" s="48" t="n">
        <f aca="false" ca="false" dt2D="false" dtr="false" t="normal">F1055+G1055+H1055+I1055+J1055+K1055+L1055+M1055+N1055+O1055+P1055+Q1055</f>
        <v>0</v>
      </c>
      <c r="F1055" s="48" t="n">
        <v>0</v>
      </c>
      <c r="G1055" s="48" t="n">
        <v>0</v>
      </c>
      <c r="H1055" s="48" t="n">
        <v>0</v>
      </c>
      <c r="I1055" s="48" t="n">
        <v>0</v>
      </c>
      <c r="J1055" s="48" t="n">
        <v>0</v>
      </c>
      <c r="K1055" s="48" t="n">
        <v>0</v>
      </c>
      <c r="L1055" s="48" t="n">
        <v>0</v>
      </c>
      <c r="M1055" s="48" t="n">
        <v>0</v>
      </c>
      <c r="N1055" s="48" t="n">
        <v>0</v>
      </c>
      <c r="O1055" s="49" t="n">
        <v>0</v>
      </c>
      <c r="P1055" s="49" t="n">
        <v>0</v>
      </c>
      <c r="Q1055" s="49" t="n">
        <v>0</v>
      </c>
    </row>
    <row customHeight="true" ht="20.1499996185303" outlineLevel="0" r="1056">
      <c r="A1056" s="24" t="s">
        <v>296</v>
      </c>
      <c r="B1056" s="68" t="s">
        <v>297</v>
      </c>
      <c r="C1056" s="47" t="s">
        <v>10</v>
      </c>
      <c r="D1056" s="54" t="n"/>
      <c r="E1056" s="48" t="n">
        <f aca="false" ca="false" dt2D="false" dtr="false" t="normal">F1056+G1056+H1056+I1056+J1056+K1056+L1056+M1056+N1056+O1056+P1056+Q1056</f>
        <v>42064.2</v>
      </c>
      <c r="F1056" s="48" t="n">
        <v>0</v>
      </c>
      <c r="G1056" s="48" t="n">
        <v>0</v>
      </c>
      <c r="H1056" s="48" t="n">
        <v>0</v>
      </c>
      <c r="I1056" s="48" t="n">
        <v>0</v>
      </c>
      <c r="J1056" s="48" t="n">
        <v>0</v>
      </c>
      <c r="K1056" s="48" t="n">
        <v>0</v>
      </c>
      <c r="L1056" s="48" t="n">
        <v>0</v>
      </c>
      <c r="M1056" s="48" t="n">
        <v>0</v>
      </c>
      <c r="N1056" s="48" t="n">
        <f aca="false" ca="false" dt2D="false" dtr="false" t="normal">N1057+N1058+N1059+N1060</f>
        <v>42064.2</v>
      </c>
      <c r="O1056" s="49" t="n">
        <f aca="false" ca="false" dt2D="false" dtr="false" t="normal">O1057+O1058+O1059+O1060</f>
        <v>0</v>
      </c>
      <c r="P1056" s="49" t="n">
        <f aca="false" ca="false" dt2D="false" dtr="false" t="normal">P1057+P1058+P1059+P1060</f>
        <v>0</v>
      </c>
      <c r="Q1056" s="49" t="n">
        <f aca="false" ca="false" dt2D="false" dtr="false" t="normal">Q1057+Q1058+Q1059+Q1060</f>
        <v>0</v>
      </c>
    </row>
    <row customHeight="true" ht="20.1499996185303" outlineLevel="0" r="1057">
      <c r="A1057" s="76" t="s"/>
      <c r="B1057" s="71" t="s"/>
      <c r="C1057" s="47" t="s">
        <v>11</v>
      </c>
      <c r="D1057" s="54" t="n"/>
      <c r="E1057" s="48" t="n">
        <f aca="false" ca="false" dt2D="false" dtr="false" t="normal">F1057+G1057+H1057+I1057+J1057+K1057+L1057+M1057+N1057+O1057+P1057+Q1057</f>
        <v>0</v>
      </c>
      <c r="F1057" s="48" t="n">
        <v>0</v>
      </c>
      <c r="G1057" s="48" t="n">
        <v>0</v>
      </c>
      <c r="H1057" s="48" t="n">
        <v>0</v>
      </c>
      <c r="I1057" s="48" t="n">
        <v>0</v>
      </c>
      <c r="J1057" s="48" t="n">
        <v>0</v>
      </c>
      <c r="K1057" s="48" t="n">
        <v>0</v>
      </c>
      <c r="L1057" s="48" t="n">
        <v>0</v>
      </c>
      <c r="M1057" s="48" t="n">
        <v>0</v>
      </c>
      <c r="N1057" s="48" t="n">
        <v>0</v>
      </c>
      <c r="O1057" s="49" t="n">
        <v>0</v>
      </c>
      <c r="P1057" s="49" t="n">
        <v>0</v>
      </c>
      <c r="Q1057" s="49" t="n">
        <v>0</v>
      </c>
    </row>
    <row customHeight="true" ht="20.1499996185303" outlineLevel="0" r="1058">
      <c r="A1058" s="76" t="s"/>
      <c r="B1058" s="71" t="s"/>
      <c r="C1058" s="47" t="s">
        <v>22</v>
      </c>
      <c r="D1058" s="54" t="n"/>
      <c r="E1058" s="48" t="n">
        <f aca="false" ca="false" dt2D="false" dtr="false" t="normal">F1058+G1058+H1058+I1058+J1058+K1058+L1058+M1058+N1058+O1058+P1058+Q1058</f>
        <v>0</v>
      </c>
      <c r="F1058" s="48" t="n">
        <v>0</v>
      </c>
      <c r="G1058" s="48" t="n">
        <v>0</v>
      </c>
      <c r="H1058" s="48" t="n">
        <v>0</v>
      </c>
      <c r="I1058" s="48" t="n">
        <v>0</v>
      </c>
      <c r="J1058" s="48" t="n">
        <v>0</v>
      </c>
      <c r="K1058" s="48" t="n">
        <v>0</v>
      </c>
      <c r="L1058" s="48" t="n">
        <v>0</v>
      </c>
      <c r="M1058" s="48" t="n">
        <v>0</v>
      </c>
      <c r="N1058" s="48" t="n">
        <v>0</v>
      </c>
      <c r="O1058" s="49" t="n">
        <v>0</v>
      </c>
      <c r="P1058" s="49" t="n">
        <v>0</v>
      </c>
      <c r="Q1058" s="49" t="n">
        <v>0</v>
      </c>
    </row>
    <row customHeight="true" ht="22" outlineLevel="0" r="1059">
      <c r="A1059" s="76" t="s"/>
      <c r="B1059" s="71" t="s"/>
      <c r="C1059" s="47" t="s">
        <v>13</v>
      </c>
      <c r="D1059" s="54" t="n"/>
      <c r="E1059" s="48" t="n">
        <f aca="false" ca="false" dt2D="false" dtr="false" t="normal">F1059+G1059+H1059+I1059+J1059+K1059+L1059+M1059+N1059+O1059+P1059+Q1059</f>
        <v>0</v>
      </c>
      <c r="F1059" s="48" t="n">
        <v>0</v>
      </c>
      <c r="G1059" s="48" t="n">
        <v>0</v>
      </c>
      <c r="H1059" s="48" t="n">
        <v>0</v>
      </c>
      <c r="I1059" s="48" t="n">
        <v>0</v>
      </c>
      <c r="J1059" s="48" t="n">
        <v>0</v>
      </c>
      <c r="K1059" s="48" t="n">
        <v>0</v>
      </c>
      <c r="L1059" s="48" t="n">
        <v>0</v>
      </c>
      <c r="M1059" s="48" t="n">
        <v>0</v>
      </c>
      <c r="N1059" s="48" t="n">
        <v>0</v>
      </c>
      <c r="O1059" s="49" t="n">
        <v>0</v>
      </c>
      <c r="P1059" s="49" t="n">
        <v>0</v>
      </c>
      <c r="Q1059" s="49" t="n">
        <v>0</v>
      </c>
    </row>
    <row customHeight="true" ht="30" outlineLevel="0" r="1060">
      <c r="A1060" s="76" t="s"/>
      <c r="B1060" s="71" t="s"/>
      <c r="C1060" s="47" t="s">
        <v>14</v>
      </c>
      <c r="D1060" s="54" t="s">
        <v>131</v>
      </c>
      <c r="E1060" s="48" t="n">
        <f aca="false" ca="false" dt2D="false" dtr="false" t="normal">F1060+G1060+H1060+I1060+J1060+K1060+L1060+M1060+N1060+O1060+P1060+Q1060</f>
        <v>42064.2</v>
      </c>
      <c r="F1060" s="48" t="n">
        <v>0</v>
      </c>
      <c r="G1060" s="48" t="n">
        <v>0</v>
      </c>
      <c r="H1060" s="48" t="n">
        <v>0</v>
      </c>
      <c r="I1060" s="48" t="n">
        <v>0</v>
      </c>
      <c r="J1060" s="48" t="n">
        <v>0</v>
      </c>
      <c r="K1060" s="48" t="n">
        <v>0</v>
      </c>
      <c r="L1060" s="48" t="n">
        <v>0</v>
      </c>
      <c r="M1060" s="48" t="n">
        <v>0</v>
      </c>
      <c r="N1060" s="48" t="n">
        <f aca="false" ca="false" dt2D="false" dtr="false" t="normal">N1062</f>
        <v>42064.2</v>
      </c>
      <c r="O1060" s="49" t="n">
        <v>0</v>
      </c>
      <c r="P1060" s="49" t="n">
        <v>0</v>
      </c>
      <c r="Q1060" s="49" t="n">
        <v>0</v>
      </c>
    </row>
    <row customHeight="true" ht="31" outlineLevel="0" r="1061">
      <c r="A1061" s="76" t="s"/>
      <c r="B1061" s="71" t="s"/>
      <c r="C1061" s="142" t="s">
        <v>279</v>
      </c>
      <c r="D1061" s="54" t="n"/>
      <c r="E1061" s="62" t="n">
        <f aca="false" ca="false" dt2D="false" dtr="false" t="normal">F1061+G1061+H1061+I1061+J1061+K1061+L1061+M1061+N1061+O1061+P1061+Q1061</f>
        <v>0</v>
      </c>
      <c r="F1061" s="62" t="n">
        <v>0</v>
      </c>
      <c r="G1061" s="62" t="n">
        <v>0</v>
      </c>
      <c r="H1061" s="62" t="n">
        <v>0</v>
      </c>
      <c r="I1061" s="62" t="n">
        <v>0</v>
      </c>
      <c r="J1061" s="62" t="n">
        <v>0</v>
      </c>
      <c r="K1061" s="62" t="n">
        <v>0</v>
      </c>
      <c r="L1061" s="62" t="n">
        <v>0</v>
      </c>
      <c r="M1061" s="62" t="n">
        <v>0</v>
      </c>
      <c r="N1061" s="62" t="n">
        <v>0</v>
      </c>
      <c r="O1061" s="63" t="n">
        <v>0</v>
      </c>
      <c r="P1061" s="63" t="n">
        <v>0</v>
      </c>
      <c r="Q1061" s="63" t="n">
        <v>0</v>
      </c>
    </row>
    <row customHeight="true" ht="21" outlineLevel="0" r="1062">
      <c r="A1062" s="76" t="s"/>
      <c r="B1062" s="71" t="s"/>
      <c r="C1062" s="142" t="s">
        <v>16</v>
      </c>
      <c r="D1062" s="54" t="s">
        <v>131</v>
      </c>
      <c r="E1062" s="62" t="n">
        <f aca="false" ca="false" dt2D="false" dtr="false" t="normal">F1062+G1062+H1062+I1062+J1062+K1062+L1062+M1062+N1062+O1062+P1062+Q1062</f>
        <v>42064.2</v>
      </c>
      <c r="F1062" s="62" t="n">
        <v>0</v>
      </c>
      <c r="G1062" s="62" t="n">
        <v>0</v>
      </c>
      <c r="H1062" s="62" t="n">
        <v>0</v>
      </c>
      <c r="I1062" s="62" t="n">
        <v>0</v>
      </c>
      <c r="J1062" s="62" t="n">
        <v>0</v>
      </c>
      <c r="K1062" s="62" t="n">
        <v>0</v>
      </c>
      <c r="L1062" s="62" t="n">
        <v>0</v>
      </c>
      <c r="M1062" s="62" t="n">
        <v>0</v>
      </c>
      <c r="N1062" s="62" t="n">
        <v>42064.2</v>
      </c>
      <c r="O1062" s="63" t="n">
        <v>0</v>
      </c>
      <c r="P1062" s="63" t="n">
        <v>0</v>
      </c>
      <c r="Q1062" s="63" t="n">
        <v>0</v>
      </c>
    </row>
    <row customHeight="true" ht="19" outlineLevel="0" r="1063">
      <c r="A1063" s="76" t="s"/>
      <c r="B1063" s="71" t="s"/>
      <c r="C1063" s="47" t="s">
        <v>17</v>
      </c>
      <c r="D1063" s="54" t="n"/>
      <c r="E1063" s="48" t="n">
        <f aca="false" ca="false" dt2D="false" dtr="false" t="normal">F1063+G1063+H1063+I1063+J1063+K1063+L1063+M1063+N1063+O1063+P1063+Q1063</f>
        <v>0</v>
      </c>
      <c r="F1063" s="48" t="n">
        <v>0</v>
      </c>
      <c r="G1063" s="48" t="n">
        <v>0</v>
      </c>
      <c r="H1063" s="48" t="n">
        <v>0</v>
      </c>
      <c r="I1063" s="48" t="n">
        <v>0</v>
      </c>
      <c r="J1063" s="48" t="n">
        <v>0</v>
      </c>
      <c r="K1063" s="48" t="n">
        <v>0</v>
      </c>
      <c r="L1063" s="48" t="n">
        <v>0</v>
      </c>
      <c r="M1063" s="48" t="n">
        <v>0</v>
      </c>
      <c r="N1063" s="48" t="n">
        <v>0</v>
      </c>
      <c r="O1063" s="49" t="n">
        <v>0</v>
      </c>
      <c r="P1063" s="49" t="n">
        <v>0</v>
      </c>
      <c r="Q1063" s="49" t="n">
        <v>0</v>
      </c>
    </row>
    <row customHeight="true" ht="28" outlineLevel="0" r="1064">
      <c r="A1064" s="76" t="s"/>
      <c r="B1064" s="71" t="s"/>
      <c r="C1064" s="47" t="s">
        <v>18</v>
      </c>
      <c r="D1064" s="54" t="n"/>
      <c r="E1064" s="48" t="n">
        <f aca="false" ca="false" dt2D="false" dtr="false" t="normal">F1064+G1064+H1064+I1064+J1064+K1064+L1064+M1064+N1064+O1064+P1064+Q1064</f>
        <v>0</v>
      </c>
      <c r="F1064" s="48" t="n">
        <v>0</v>
      </c>
      <c r="G1064" s="48" t="n">
        <v>0</v>
      </c>
      <c r="H1064" s="48" t="n">
        <v>0</v>
      </c>
      <c r="I1064" s="48" t="n">
        <v>0</v>
      </c>
      <c r="J1064" s="48" t="n">
        <v>0</v>
      </c>
      <c r="K1064" s="48" t="n">
        <v>0</v>
      </c>
      <c r="L1064" s="48" t="n">
        <v>0</v>
      </c>
      <c r="M1064" s="48" t="n">
        <v>0</v>
      </c>
      <c r="N1064" s="48" t="n">
        <v>0</v>
      </c>
      <c r="O1064" s="49" t="n">
        <v>0</v>
      </c>
      <c r="P1064" s="49" t="n">
        <v>0</v>
      </c>
      <c r="Q1064" s="49" t="n">
        <v>0</v>
      </c>
    </row>
    <row customHeight="true" ht="31.5" outlineLevel="0" r="1065">
      <c r="A1065" s="29" t="s"/>
      <c r="B1065" s="75" t="s"/>
      <c r="C1065" s="47" t="s">
        <v>24</v>
      </c>
      <c r="D1065" s="54" t="n"/>
      <c r="E1065" s="48" t="n">
        <f aca="false" ca="false" dt2D="false" dtr="false" t="normal">F1065+G1065+H1065+I1065+J1065+K1065+L1065+M1065+N1065+O1065+P1065+Q1065</f>
        <v>0</v>
      </c>
      <c r="F1065" s="48" t="n">
        <v>0</v>
      </c>
      <c r="G1065" s="48" t="n">
        <v>0</v>
      </c>
      <c r="H1065" s="48" t="n">
        <v>0</v>
      </c>
      <c r="I1065" s="48" t="n">
        <v>0</v>
      </c>
      <c r="J1065" s="48" t="n">
        <v>0</v>
      </c>
      <c r="K1065" s="48" t="n">
        <v>0</v>
      </c>
      <c r="L1065" s="48" t="n">
        <v>0</v>
      </c>
      <c r="M1065" s="48" t="n">
        <v>0</v>
      </c>
      <c r="N1065" s="48" t="n">
        <v>0</v>
      </c>
      <c r="O1065" s="49" t="n">
        <v>0</v>
      </c>
      <c r="P1065" s="49" t="n">
        <v>0</v>
      </c>
      <c r="Q1065" s="49" t="n">
        <v>0</v>
      </c>
    </row>
    <row customHeight="true" ht="21" outlineLevel="0" r="1066">
      <c r="A1066" s="143" t="s">
        <v>298</v>
      </c>
      <c r="B1066" s="144" t="s">
        <v>299</v>
      </c>
      <c r="C1066" s="145" t="s">
        <v>10</v>
      </c>
      <c r="D1066" s="146" t="n"/>
      <c r="E1066" s="147" t="n">
        <f aca="false" ca="false" dt2D="false" dtr="false" t="normal">F1066+G1066+H1066+I1066+J1066+K1066+L1066+M1066+N1066+O1066+P1066+Q1066</f>
        <v>92186.9</v>
      </c>
      <c r="F1066" s="147" t="n">
        <v>0</v>
      </c>
      <c r="G1066" s="147" t="n">
        <v>0</v>
      </c>
      <c r="H1066" s="147" t="n">
        <v>0</v>
      </c>
      <c r="I1066" s="147" t="n">
        <v>0</v>
      </c>
      <c r="J1066" s="147" t="n">
        <v>0</v>
      </c>
      <c r="K1066" s="147" t="n">
        <v>0</v>
      </c>
      <c r="L1066" s="147" t="n">
        <v>0</v>
      </c>
      <c r="M1066" s="147" t="n">
        <v>0</v>
      </c>
      <c r="N1066" s="147" t="n">
        <f aca="false" ca="false" dt2D="false" dtr="false" t="normal">N1067+N1068+N1069+N1070</f>
        <v>92186.9</v>
      </c>
      <c r="O1066" s="49" t="n">
        <f aca="false" ca="false" dt2D="false" dtr="false" t="normal">O1067+O1068+O1069+O1070</f>
        <v>0</v>
      </c>
      <c r="P1066" s="49" t="n">
        <f aca="false" ca="false" dt2D="false" dtr="false" t="normal">P1067+P1068+P1069+P1070</f>
        <v>0</v>
      </c>
      <c r="Q1066" s="49" t="n">
        <f aca="false" ca="false" dt2D="false" dtr="false" t="normal">Q1067+Q1068+Q1069+Q1070</f>
        <v>0</v>
      </c>
    </row>
    <row customHeight="true" ht="18.5" outlineLevel="0" r="1067">
      <c r="A1067" s="148" t="s"/>
      <c r="B1067" s="149" t="s"/>
      <c r="C1067" s="145" t="s">
        <v>11</v>
      </c>
      <c r="D1067" s="146" t="n"/>
      <c r="E1067" s="147" t="n">
        <f aca="false" ca="false" dt2D="false" dtr="false" t="normal">F1067+G1067+H1067+I1067+J1067+K1067+L1067+M1067+N1067+O1067+P1067+Q1067</f>
        <v>0</v>
      </c>
      <c r="F1067" s="147" t="n">
        <v>0</v>
      </c>
      <c r="G1067" s="147" t="n">
        <v>0</v>
      </c>
      <c r="H1067" s="147" t="n">
        <v>0</v>
      </c>
      <c r="I1067" s="147" t="n">
        <v>0</v>
      </c>
      <c r="J1067" s="147" t="n">
        <v>0</v>
      </c>
      <c r="K1067" s="147" t="n">
        <v>0</v>
      </c>
      <c r="L1067" s="147" t="n">
        <v>0</v>
      </c>
      <c r="M1067" s="147" t="n">
        <v>0</v>
      </c>
      <c r="N1067" s="147" t="n">
        <v>0</v>
      </c>
      <c r="O1067" s="49" t="n">
        <v>0</v>
      </c>
      <c r="P1067" s="49" t="n">
        <v>0</v>
      </c>
      <c r="Q1067" s="49" t="n">
        <v>0</v>
      </c>
    </row>
    <row customHeight="true" ht="19.5" outlineLevel="0" r="1068">
      <c r="A1068" s="148" t="s"/>
      <c r="B1068" s="149" t="s"/>
      <c r="C1068" s="145" t="s">
        <v>22</v>
      </c>
      <c r="D1068" s="146" t="n"/>
      <c r="E1068" s="147" t="n">
        <f aca="false" ca="false" dt2D="false" dtr="false" t="normal">F1068+G1068+H1068+I1068+J1068+K1068+L1068+M1068+N1068+O1068+P1068+Q1068</f>
        <v>0</v>
      </c>
      <c r="F1068" s="147" t="n">
        <v>0</v>
      </c>
      <c r="G1068" s="147" t="n">
        <v>0</v>
      </c>
      <c r="H1068" s="147" t="n">
        <v>0</v>
      </c>
      <c r="I1068" s="147" t="n">
        <v>0</v>
      </c>
      <c r="J1068" s="147" t="n">
        <v>0</v>
      </c>
      <c r="K1068" s="147" t="n">
        <v>0</v>
      </c>
      <c r="L1068" s="147" t="n">
        <v>0</v>
      </c>
      <c r="M1068" s="147" t="n">
        <v>0</v>
      </c>
      <c r="N1068" s="147" t="n">
        <v>0</v>
      </c>
      <c r="O1068" s="49" t="n">
        <v>0</v>
      </c>
      <c r="P1068" s="49" t="n">
        <v>0</v>
      </c>
      <c r="Q1068" s="49" t="n">
        <v>0</v>
      </c>
    </row>
    <row customHeight="true" ht="20" outlineLevel="0" r="1069">
      <c r="A1069" s="148" t="s"/>
      <c r="B1069" s="149" t="s"/>
      <c r="C1069" s="145" t="s">
        <v>13</v>
      </c>
      <c r="D1069" s="146" t="n"/>
      <c r="E1069" s="147" t="n">
        <f aca="false" ca="false" dt2D="false" dtr="false" t="normal">F1069+G1069+H1069+I1069+J1069+K1069+L1069+M1069+N1069+O1069+P1069+Q1069</f>
        <v>0</v>
      </c>
      <c r="F1069" s="147" t="n">
        <v>0</v>
      </c>
      <c r="G1069" s="147" t="n">
        <v>0</v>
      </c>
      <c r="H1069" s="147" t="n">
        <v>0</v>
      </c>
      <c r="I1069" s="147" t="n">
        <v>0</v>
      </c>
      <c r="J1069" s="147" t="n">
        <v>0</v>
      </c>
      <c r="K1069" s="147" t="n">
        <v>0</v>
      </c>
      <c r="L1069" s="147" t="n">
        <v>0</v>
      </c>
      <c r="M1069" s="147" t="n">
        <v>0</v>
      </c>
      <c r="N1069" s="147" t="n">
        <v>0</v>
      </c>
      <c r="O1069" s="49" t="n">
        <v>0</v>
      </c>
      <c r="P1069" s="49" t="n">
        <v>0</v>
      </c>
      <c r="Q1069" s="49" t="n">
        <v>0</v>
      </c>
    </row>
    <row customHeight="true" ht="29.5" outlineLevel="0" r="1070">
      <c r="A1070" s="148" t="s"/>
      <c r="B1070" s="149" t="s"/>
      <c r="C1070" s="145" t="s">
        <v>14</v>
      </c>
      <c r="D1070" s="146" t="s">
        <v>131</v>
      </c>
      <c r="E1070" s="147" t="n">
        <f aca="false" ca="false" dt2D="false" dtr="false" t="normal">F1070+G1070+H1070+I1070+J1070+K1070+L1070+M1070+N1070+O1070+P1070+Q1070</f>
        <v>92186.9</v>
      </c>
      <c r="F1070" s="147" t="n">
        <v>0</v>
      </c>
      <c r="G1070" s="147" t="n">
        <v>0</v>
      </c>
      <c r="H1070" s="147" t="n">
        <v>0</v>
      </c>
      <c r="I1070" s="147" t="n">
        <v>0</v>
      </c>
      <c r="J1070" s="147" t="n">
        <v>0</v>
      </c>
      <c r="K1070" s="147" t="n">
        <v>0</v>
      </c>
      <c r="L1070" s="147" t="n">
        <v>0</v>
      </c>
      <c r="M1070" s="147" t="n">
        <v>0</v>
      </c>
      <c r="N1070" s="147" t="n">
        <v>92186.9</v>
      </c>
      <c r="O1070" s="49" t="n">
        <v>0</v>
      </c>
      <c r="P1070" s="49" t="n">
        <v>0</v>
      </c>
      <c r="Q1070" s="49" t="n">
        <v>0</v>
      </c>
    </row>
    <row customHeight="true" ht="31.5" outlineLevel="0" r="1071">
      <c r="A1071" s="148" t="s"/>
      <c r="B1071" s="149" t="s"/>
      <c r="C1071" s="150" t="s">
        <v>279</v>
      </c>
      <c r="D1071" s="146" t="n"/>
      <c r="E1071" s="151" t="n">
        <f aca="false" ca="false" dt2D="false" dtr="false" t="normal">F1071+G1071+H1071+I1071+J1071+K1071+L1071+M1071+N1071+O1071+P1071+Q1071</f>
        <v>0</v>
      </c>
      <c r="F1071" s="151" t="n">
        <v>0</v>
      </c>
      <c r="G1071" s="151" t="n">
        <v>0</v>
      </c>
      <c r="H1071" s="151" t="n">
        <v>0</v>
      </c>
      <c r="I1071" s="151" t="n">
        <v>0</v>
      </c>
      <c r="J1071" s="151" t="n">
        <v>0</v>
      </c>
      <c r="K1071" s="151" t="n">
        <v>0</v>
      </c>
      <c r="L1071" s="151" t="n">
        <v>0</v>
      </c>
      <c r="M1071" s="151" t="n">
        <v>0</v>
      </c>
      <c r="N1071" s="151" t="n">
        <v>0</v>
      </c>
      <c r="O1071" s="49" t="n">
        <v>0</v>
      </c>
      <c r="P1071" s="49" t="n">
        <v>0</v>
      </c>
      <c r="Q1071" s="49" t="n">
        <v>0</v>
      </c>
    </row>
    <row customHeight="true" ht="25" outlineLevel="0" r="1072">
      <c r="A1072" s="148" t="s"/>
      <c r="B1072" s="149" t="s"/>
      <c r="C1072" s="150" t="s">
        <v>16</v>
      </c>
      <c r="D1072" s="146" t="n"/>
      <c r="E1072" s="151" t="n">
        <f aca="false" ca="false" dt2D="false" dtr="false" t="normal">F1072+G1072+H1072+I1072+J1072+K1072+L1072+M1072+N1072+O1072+P1072+Q1072</f>
        <v>0</v>
      </c>
      <c r="F1072" s="151" t="n">
        <v>0</v>
      </c>
      <c r="G1072" s="151" t="n">
        <v>0</v>
      </c>
      <c r="H1072" s="151" t="n">
        <v>0</v>
      </c>
      <c r="I1072" s="151" t="n">
        <v>0</v>
      </c>
      <c r="J1072" s="151" t="n">
        <v>0</v>
      </c>
      <c r="K1072" s="151" t="n">
        <v>0</v>
      </c>
      <c r="L1072" s="151" t="n">
        <v>0</v>
      </c>
      <c r="M1072" s="151" t="n">
        <v>0</v>
      </c>
      <c r="N1072" s="151" t="n">
        <v>0</v>
      </c>
      <c r="O1072" s="49" t="n">
        <v>0</v>
      </c>
      <c r="P1072" s="49" t="n">
        <v>0</v>
      </c>
      <c r="Q1072" s="49" t="n">
        <v>0</v>
      </c>
    </row>
    <row customHeight="true" ht="24" outlineLevel="0" r="1073">
      <c r="A1073" s="148" t="s"/>
      <c r="B1073" s="149" t="s"/>
      <c r="C1073" s="145" t="s">
        <v>17</v>
      </c>
      <c r="D1073" s="146" t="n"/>
      <c r="E1073" s="147" t="n">
        <f aca="false" ca="false" dt2D="false" dtr="false" t="normal">F1073+G1073+H1073+I1073+J1073+K1073+L1073+M1073+N1073+O1073+P1073+Q1073</f>
        <v>0</v>
      </c>
      <c r="F1073" s="147" t="n">
        <v>0</v>
      </c>
      <c r="G1073" s="147" t="n">
        <v>0</v>
      </c>
      <c r="H1073" s="147" t="n">
        <v>0</v>
      </c>
      <c r="I1073" s="147" t="n">
        <v>0</v>
      </c>
      <c r="J1073" s="147" t="n">
        <v>0</v>
      </c>
      <c r="K1073" s="147" t="n">
        <v>0</v>
      </c>
      <c r="L1073" s="147" t="n">
        <v>0</v>
      </c>
      <c r="M1073" s="147" t="n">
        <v>0</v>
      </c>
      <c r="N1073" s="147" t="n">
        <v>0</v>
      </c>
      <c r="O1073" s="49" t="n">
        <v>0</v>
      </c>
      <c r="P1073" s="49" t="n">
        <v>0</v>
      </c>
      <c r="Q1073" s="49" t="n">
        <v>0</v>
      </c>
    </row>
    <row customHeight="true" ht="29.5" outlineLevel="0" r="1074">
      <c r="A1074" s="148" t="s"/>
      <c r="B1074" s="149" t="s"/>
      <c r="C1074" s="145" t="s">
        <v>18</v>
      </c>
      <c r="D1074" s="146" t="n"/>
      <c r="E1074" s="147" t="n">
        <f aca="false" ca="false" dt2D="false" dtr="false" t="normal">F1074+G1074+H1074+I1074+J1074+K1074+L1074+M1074+N1074+O1074+P1074+Q1074</f>
        <v>0</v>
      </c>
      <c r="F1074" s="147" t="n">
        <v>0</v>
      </c>
      <c r="G1074" s="147" t="n">
        <v>0</v>
      </c>
      <c r="H1074" s="147" t="n">
        <v>0</v>
      </c>
      <c r="I1074" s="147" t="n">
        <v>0</v>
      </c>
      <c r="J1074" s="147" t="n">
        <v>0</v>
      </c>
      <c r="K1074" s="147" t="n">
        <v>0</v>
      </c>
      <c r="L1074" s="147" t="n">
        <v>0</v>
      </c>
      <c r="M1074" s="147" t="n">
        <v>0</v>
      </c>
      <c r="N1074" s="147" t="n">
        <v>0</v>
      </c>
      <c r="O1074" s="49" t="n">
        <v>0</v>
      </c>
      <c r="P1074" s="49" t="n">
        <v>0</v>
      </c>
      <c r="Q1074" s="49" t="n">
        <v>0</v>
      </c>
    </row>
    <row customHeight="true" ht="31.5" outlineLevel="0" r="1075">
      <c r="A1075" s="152" t="s"/>
      <c r="B1075" s="153" t="s"/>
      <c r="C1075" s="145" t="s">
        <v>24</v>
      </c>
      <c r="D1075" s="146" t="n"/>
      <c r="E1075" s="147" t="n">
        <f aca="false" ca="false" dt2D="false" dtr="false" t="normal">F1075+G1075+H1075+I1075+J1075+K1075+L1075+M1075+N1075+O1075+P1075+Q1075</f>
        <v>0</v>
      </c>
      <c r="F1075" s="147" t="n">
        <v>0</v>
      </c>
      <c r="G1075" s="147" t="n">
        <v>0</v>
      </c>
      <c r="H1075" s="147" t="n">
        <v>0</v>
      </c>
      <c r="I1075" s="147" t="n">
        <v>0</v>
      </c>
      <c r="J1075" s="147" t="n">
        <v>0</v>
      </c>
      <c r="K1075" s="147" t="n">
        <v>0</v>
      </c>
      <c r="L1075" s="147" t="n">
        <v>0</v>
      </c>
      <c r="M1075" s="147" t="n">
        <v>0</v>
      </c>
      <c r="N1075" s="147" t="n">
        <v>0</v>
      </c>
      <c r="O1075" s="49" t="n">
        <v>0</v>
      </c>
      <c r="P1075" s="49" t="n">
        <v>0</v>
      </c>
      <c r="Q1075" s="49" t="n">
        <v>0</v>
      </c>
    </row>
    <row customHeight="true" ht="18" outlineLevel="0" r="1076">
      <c r="A1076" s="67" t="s">
        <v>300</v>
      </c>
      <c r="B1076" s="47" t="s">
        <v>301</v>
      </c>
      <c r="C1076" s="47" t="s">
        <v>10</v>
      </c>
      <c r="D1076" s="32" t="n"/>
      <c r="E1076" s="48" t="n">
        <f aca="false" ca="false" dt2D="false" dtr="false" t="normal">F1076+G1076+H1076+I1076+J1076+K1076+L1076+M1076+N1076+O1076+P1076+Q1076</f>
        <v>1231488.5769800001</v>
      </c>
      <c r="F1076" s="48" t="n">
        <f aca="false" ca="false" dt2D="false" dtr="false" t="normal">F1077+F1078+F1079+F1080+F1081+F1083</f>
        <v>0</v>
      </c>
      <c r="G1076" s="48" t="n">
        <f aca="false" ca="false" dt2D="false" dtr="false" t="normal">G1077+G1078+G1079+G1080+G1081+G1083</f>
        <v>0</v>
      </c>
      <c r="H1076" s="48" t="n">
        <f aca="false" ca="false" dt2D="false" dtr="false" t="normal">H1077+H1078+H1079+H1080+H1081+H1083</f>
        <v>0</v>
      </c>
      <c r="I1076" s="48" t="n">
        <f aca="false" ca="false" dt2D="false" dtr="false" t="normal">I1077+I1078+I1079+I1080+I1081+I1083</f>
        <v>304099.38445</v>
      </c>
      <c r="J1076" s="48" t="n">
        <f aca="false" ca="false" dt2D="false" dtr="false" t="normal">J1077+J1078+J1079+J1080+J1081+J1083</f>
        <v>418952.63769999996</v>
      </c>
      <c r="K1076" s="48" t="n">
        <f aca="false" ca="false" dt2D="false" dtr="false" t="normal">K1077+K1078+K1079+K1080+K1081+K1083</f>
        <v>67634.4</v>
      </c>
      <c r="L1076" s="48" t="n">
        <f aca="false" ca="false" dt2D="false" dtr="false" t="normal">L1077+L1078+L1079+L1080+L1081+L1083</f>
        <v>77990.44175</v>
      </c>
      <c r="M1076" s="48" t="n">
        <f aca="false" ca="false" dt2D="false" dtr="false" t="normal">M1077+M1078+M1079+M1080+M1081+M1083</f>
        <v>73066.94835</v>
      </c>
      <c r="N1076" s="48" t="n">
        <f aca="false" ca="false" dt2D="false" dtr="false" t="normal">N1077+N1078+N1079+N1080+N1081+N1083</f>
        <v>64965.23773</v>
      </c>
      <c r="O1076" s="49" t="n">
        <f aca="false" ca="false" dt2D="false" dtr="false" t="normal">O1077+O1078+O1079+O1080+O1081+O1083</f>
        <v>74926.509</v>
      </c>
      <c r="P1076" s="49" t="n">
        <f aca="false" ca="false" dt2D="false" dtr="false" t="normal">P1077+P1078+P1079+P1080+P1081+P1083</f>
        <v>74926.509</v>
      </c>
      <c r="Q1076" s="49" t="n">
        <f aca="false" ca="false" dt2D="false" dtr="false" t="normal">Q1077+Q1078+Q1079+Q1080+Q1081+Q1083</f>
        <v>74926.509</v>
      </c>
    </row>
    <row customHeight="true" ht="20.1499996185303" outlineLevel="0" r="1077">
      <c r="A1077" s="70" t="s"/>
      <c r="B1077" s="53" t="s"/>
      <c r="C1077" s="47" t="s">
        <v>11</v>
      </c>
      <c r="D1077" s="32" t="n">
        <v>814</v>
      </c>
      <c r="E1077" s="48" t="n">
        <f aca="false" ca="false" dt2D="false" dtr="false" t="normal">F1077+G1077+H1077+I1077+J1077+K1077+L1077+M1077+N1077+O1077+P1077+Q1077</f>
        <v>287678.21648</v>
      </c>
      <c r="F1077" s="48" t="n">
        <f aca="false" ca="false" dt2D="false" dtr="false" t="normal">F1085+F1101+F1117</f>
        <v>0</v>
      </c>
      <c r="G1077" s="48" t="n">
        <f aca="false" ca="false" dt2D="false" dtr="false" t="normal">G1085+G1101+G1117</f>
        <v>0</v>
      </c>
      <c r="H1077" s="48" t="n">
        <f aca="false" ca="false" dt2D="false" dtr="false" t="normal">H1085+H1101+H1117</f>
        <v>0</v>
      </c>
      <c r="I1077" s="48" t="n">
        <f aca="false" ca="false" dt2D="false" dtr="false" t="normal">I1085+I1101+I1117</f>
        <v>146320.401</v>
      </c>
      <c r="J1077" s="48" t="n">
        <f aca="false" ca="false" dt2D="false" dtr="false" t="normal">J1085+J1101+J1117</f>
        <v>130985.1</v>
      </c>
      <c r="K1077" s="48" t="n">
        <f aca="false" ca="false" dt2D="false" dtr="false" t="normal">K1085+K1101+K1117</f>
        <v>0</v>
      </c>
      <c r="L1077" s="48" t="n">
        <f aca="false" ca="false" dt2D="false" dtr="false" t="normal">L1085+L1101+L1117</f>
        <v>9323.16802</v>
      </c>
      <c r="M1077" s="48" t="n">
        <f aca="false" ca="false" dt2D="false" dtr="false" t="normal">M1085+M1101+M1117</f>
        <v>1049.54746</v>
      </c>
      <c r="N1077" s="48" t="n">
        <f aca="false" ca="false" dt2D="false" dtr="false" t="normal">N1085+N1101+N1117</f>
        <v>0</v>
      </c>
      <c r="O1077" s="49" t="n">
        <f aca="false" ca="false" dt2D="false" dtr="false" t="normal">O1085+O1101+O1117</f>
        <v>0</v>
      </c>
      <c r="P1077" s="49" t="n">
        <f aca="false" ca="false" dt2D="false" dtr="false" t="normal">P1085+P1101+P1117</f>
        <v>0</v>
      </c>
      <c r="Q1077" s="49" t="n">
        <f aca="false" ca="false" dt2D="false" dtr="false" t="normal">Q1085+Q1101+Q1117</f>
        <v>0</v>
      </c>
    </row>
    <row customHeight="true" ht="19" outlineLevel="0" r="1078">
      <c r="A1078" s="70" t="s"/>
      <c r="B1078" s="53" t="s"/>
      <c r="C1078" s="47" t="s">
        <v>302</v>
      </c>
      <c r="D1078" s="54" t="s">
        <v>23</v>
      </c>
      <c r="E1078" s="48" t="n">
        <f aca="false" ca="false" dt2D="false" dtr="false" t="normal">F1078+G1078+H1078+I1078+J1078+K1078+L1078+M1078+N1078+O1078+P1078+Q1078</f>
        <v>943810.3605</v>
      </c>
      <c r="F1078" s="48" t="n">
        <f aca="false" ca="false" dt2D="false" dtr="false" t="normal">F1086+F1102+F1118</f>
        <v>0</v>
      </c>
      <c r="G1078" s="48" t="n">
        <f aca="false" ca="false" dt2D="false" dtr="false" t="normal">G1086+G1102+G1118</f>
        <v>0</v>
      </c>
      <c r="H1078" s="48" t="n">
        <f aca="false" ca="false" dt2D="false" dtr="false" t="normal">H1086+H1102+H1118</f>
        <v>0</v>
      </c>
      <c r="I1078" s="48" t="n">
        <f aca="false" ca="false" dt2D="false" dtr="false" t="normal">I1086+I1102+I1118</f>
        <v>157778.98345</v>
      </c>
      <c r="J1078" s="48" t="n">
        <f aca="false" ca="false" dt2D="false" dtr="false" t="normal">J1086+J1102+J1118</f>
        <v>287967.5377</v>
      </c>
      <c r="K1078" s="48" t="n">
        <f aca="false" ca="false" dt2D="false" dtr="false" t="normal">K1086+K1102+K1118</f>
        <v>67634.4</v>
      </c>
      <c r="L1078" s="48" t="n">
        <f aca="false" ca="false" dt2D="false" dtr="false" t="normal">L1086+L1102+L1118</f>
        <v>68667.27373</v>
      </c>
      <c r="M1078" s="48" t="n">
        <f aca="false" ca="false" dt2D="false" dtr="false" t="normal">M1086+M1102+M1118</f>
        <v>72017.40089</v>
      </c>
      <c r="N1078" s="48" t="n">
        <f aca="false" ca="false" dt2D="false" dtr="false" t="normal">N1086+N1102+N1118</f>
        <v>64965.23773</v>
      </c>
      <c r="O1078" s="49" t="n">
        <f aca="false" ca="false" dt2D="false" dtr="false" t="normal">O1086+O1102+O1118</f>
        <v>74926.509</v>
      </c>
      <c r="P1078" s="49" t="n">
        <f aca="false" ca="false" dt2D="false" dtr="false" t="normal">P1086+P1102+P1118</f>
        <v>74926.509</v>
      </c>
      <c r="Q1078" s="49" t="n">
        <f aca="false" ca="false" dt2D="false" dtr="false" t="normal">Q1086+Q1102+Q1118</f>
        <v>74926.509</v>
      </c>
    </row>
    <row customHeight="true" ht="22" outlineLevel="0" r="1079">
      <c r="A1079" s="70" t="s"/>
      <c r="B1079" s="53" t="s"/>
      <c r="C1079" s="47" t="s">
        <v>13</v>
      </c>
      <c r="D1079" s="54" t="n"/>
      <c r="E1079" s="48" t="n">
        <f aca="false" ca="false" dt2D="false" dtr="false" t="normal">F1079+G1079+H1079+I1079+J1079+K1079+L1079+M1079+N1079+O1079+P1079+Q1079</f>
        <v>0</v>
      </c>
      <c r="F1079" s="48" t="n">
        <f aca="false" ca="false" dt2D="false" dtr="false" t="normal">F1087+F1103+F1119</f>
        <v>0</v>
      </c>
      <c r="G1079" s="48" t="n">
        <f aca="false" ca="false" dt2D="false" dtr="false" t="normal">G1087+G1103+G1119</f>
        <v>0</v>
      </c>
      <c r="H1079" s="48" t="n">
        <f aca="false" ca="false" dt2D="false" dtr="false" t="normal">H1087+H1103+H1119</f>
        <v>0</v>
      </c>
      <c r="I1079" s="48" t="n">
        <f aca="false" ca="false" dt2D="false" dtr="false" t="normal">I1087+I1103+I1119</f>
        <v>0</v>
      </c>
      <c r="J1079" s="48" t="n">
        <f aca="false" ca="false" dt2D="false" dtr="false" t="normal">J1087+J1103+J1119</f>
        <v>0</v>
      </c>
      <c r="K1079" s="48" t="n">
        <f aca="false" ca="false" dt2D="false" dtr="false" t="normal">K1087+K1103+K1119</f>
        <v>0</v>
      </c>
      <c r="L1079" s="48" t="n">
        <f aca="false" ca="false" dt2D="false" dtr="false" t="normal">L1087+L1103+L1119</f>
        <v>0</v>
      </c>
      <c r="M1079" s="48" t="n">
        <f aca="false" ca="false" dt2D="false" dtr="false" t="normal">M1087+M1103+M1119</f>
        <v>0</v>
      </c>
      <c r="N1079" s="48" t="n">
        <f aca="false" ca="false" dt2D="false" dtr="false" t="normal">N1087+N1103+N1119</f>
        <v>0</v>
      </c>
      <c r="O1079" s="49" t="n">
        <f aca="false" ca="false" dt2D="false" dtr="false" t="normal">O1087+O1103+O1119</f>
        <v>0</v>
      </c>
      <c r="P1079" s="49" t="n">
        <f aca="false" ca="false" dt2D="false" dtr="false" t="normal">P1087+P1103+P1119</f>
        <v>0</v>
      </c>
      <c r="Q1079" s="49" t="n">
        <f aca="false" ca="false" dt2D="false" dtr="false" t="normal">Q1087+Q1103+Q1119</f>
        <v>0</v>
      </c>
    </row>
    <row customHeight="true" ht="32.1500015258789" outlineLevel="0" r="1080">
      <c r="A1080" s="70" t="s"/>
      <c r="B1080" s="53" t="s"/>
      <c r="C1080" s="47" t="s">
        <v>14</v>
      </c>
      <c r="D1080" s="54" t="n"/>
      <c r="E1080" s="48" t="n">
        <f aca="false" ca="false" dt2D="false" dtr="false" t="normal">F1080+G1080+H1080+I1080+J1080+K1080+L1080+M1080+N1080+O1080+P1080+Q1080</f>
        <v>0</v>
      </c>
      <c r="F1080" s="48" t="n">
        <f aca="false" ca="false" dt2D="false" dtr="false" t="normal">F1088+F1104+F1120</f>
        <v>0</v>
      </c>
      <c r="G1080" s="48" t="n">
        <f aca="false" ca="false" dt2D="false" dtr="false" t="normal">G1088+G1104+G1120</f>
        <v>0</v>
      </c>
      <c r="H1080" s="48" t="n">
        <f aca="false" ca="false" dt2D="false" dtr="false" t="normal">H1088+H1104+H1120</f>
        <v>0</v>
      </c>
      <c r="I1080" s="48" t="n">
        <f aca="false" ca="false" dt2D="false" dtr="false" t="normal">I1088+I1104+I1120</f>
        <v>0</v>
      </c>
      <c r="J1080" s="48" t="n">
        <f aca="false" ca="false" dt2D="false" dtr="false" t="normal">J1088+J1104+J1120</f>
        <v>0</v>
      </c>
      <c r="K1080" s="48" t="n">
        <f aca="false" ca="false" dt2D="false" dtr="false" t="normal">K1088+K1104+K1120</f>
        <v>0</v>
      </c>
      <c r="L1080" s="48" t="n">
        <f aca="false" ca="false" dt2D="false" dtr="false" t="normal">L1088+L1104+L1120</f>
        <v>0</v>
      </c>
      <c r="M1080" s="48" t="n">
        <f aca="false" ca="false" dt2D="false" dtr="false" t="normal">M1088+M1104+M1120</f>
        <v>0</v>
      </c>
      <c r="N1080" s="48" t="n">
        <f aca="false" ca="false" dt2D="false" dtr="false" t="normal">N1088+N1104+N1120</f>
        <v>0</v>
      </c>
      <c r="O1080" s="49" t="n">
        <f aca="false" ca="false" dt2D="false" dtr="false" t="normal">O1088+O1104+O1120</f>
        <v>0</v>
      </c>
      <c r="P1080" s="49" t="n">
        <f aca="false" ca="false" dt2D="false" dtr="false" t="normal">P1088+P1104+P1120</f>
        <v>0</v>
      </c>
      <c r="Q1080" s="49" t="n">
        <f aca="false" ca="false" dt2D="false" dtr="false" t="normal">Q1088+Q1104+Q1120</f>
        <v>0</v>
      </c>
    </row>
    <row customHeight="true" ht="21" outlineLevel="0" r="1081">
      <c r="A1081" s="70" t="s"/>
      <c r="B1081" s="53" t="s"/>
      <c r="C1081" s="47" t="s">
        <v>17</v>
      </c>
      <c r="D1081" s="54" t="n"/>
      <c r="E1081" s="48" t="n">
        <f aca="false" ca="false" dt2D="false" dtr="false" t="normal">F1081+G1081+H1081+I1081+J1081+K1081+L1081+M1081+N1081+O1081+P1081+Q1081</f>
        <v>0</v>
      </c>
      <c r="F1081" s="48" t="n">
        <f aca="false" ca="false" dt2D="false" dtr="false" t="normal">F1089+F1105+F1121</f>
        <v>0</v>
      </c>
      <c r="G1081" s="48" t="n">
        <f aca="false" ca="false" dt2D="false" dtr="false" t="normal">G1089+G1105+G1121</f>
        <v>0</v>
      </c>
      <c r="H1081" s="48" t="n">
        <f aca="false" ca="false" dt2D="false" dtr="false" t="normal">H1089+H1105+H1121</f>
        <v>0</v>
      </c>
      <c r="I1081" s="48" t="n">
        <f aca="false" ca="false" dt2D="false" dtr="false" t="normal">I1089+I1105+I1121</f>
        <v>0</v>
      </c>
      <c r="J1081" s="48" t="n">
        <f aca="false" ca="false" dt2D="false" dtr="false" t="normal">J1089+J1105+J1121</f>
        <v>0</v>
      </c>
      <c r="K1081" s="48" t="n">
        <f aca="false" ca="false" dt2D="false" dtr="false" t="normal">K1089+K1105+K1121</f>
        <v>0</v>
      </c>
      <c r="L1081" s="48" t="n">
        <f aca="false" ca="false" dt2D="false" dtr="false" t="normal">L1089+L1105+L1121</f>
        <v>0</v>
      </c>
      <c r="M1081" s="48" t="n">
        <f aca="false" ca="false" dt2D="false" dtr="false" t="normal">M1089+M1105+M1121</f>
        <v>0</v>
      </c>
      <c r="N1081" s="48" t="n">
        <f aca="false" ca="false" dt2D="false" dtr="false" t="normal">N1089+N1105+N1121</f>
        <v>0</v>
      </c>
      <c r="O1081" s="49" t="n">
        <f aca="false" ca="false" dt2D="false" dtr="false" t="normal">O1089+O1105+O1121</f>
        <v>0</v>
      </c>
      <c r="P1081" s="49" t="n">
        <f aca="false" ca="false" dt2D="false" dtr="false" t="normal">P1089+P1105+P1121</f>
        <v>0</v>
      </c>
      <c r="Q1081" s="49" t="n">
        <f aca="false" ca="false" dt2D="false" dtr="false" t="normal">Q1089+Q1105+Q1121</f>
        <v>0</v>
      </c>
    </row>
    <row customHeight="true" ht="29" outlineLevel="0" r="1082">
      <c r="A1082" s="70" t="s"/>
      <c r="B1082" s="53" t="s"/>
      <c r="C1082" s="47" t="s">
        <v>18</v>
      </c>
      <c r="D1082" s="54" t="n"/>
      <c r="E1082" s="48" t="n">
        <f aca="false" ca="false" dt2D="false" dtr="false" t="normal">F1082+G1082+H1082+I1082+J1082+K1082+L1082+M1082+N1082+O1082+P1082+Q1082</f>
        <v>0</v>
      </c>
      <c r="F1082" s="48" t="n">
        <f aca="false" ca="false" dt2D="false" dtr="false" t="normal">F1090+F1106+F1122</f>
        <v>0</v>
      </c>
      <c r="G1082" s="48" t="n">
        <f aca="false" ca="false" dt2D="false" dtr="false" t="normal">G1090+G1106+G1122</f>
        <v>0</v>
      </c>
      <c r="H1082" s="48" t="n">
        <f aca="false" ca="false" dt2D="false" dtr="false" t="normal">H1090+H1106+H1122</f>
        <v>0</v>
      </c>
      <c r="I1082" s="48" t="n">
        <f aca="false" ca="false" dt2D="false" dtr="false" t="normal">I1090+I1106+I1122</f>
        <v>0</v>
      </c>
      <c r="J1082" s="48" t="n">
        <f aca="false" ca="false" dt2D="false" dtr="false" t="normal">J1090+J1106+J1122</f>
        <v>0</v>
      </c>
      <c r="K1082" s="48" t="n">
        <f aca="false" ca="false" dt2D="false" dtr="false" t="normal">K1090+K1106+K1122</f>
        <v>0</v>
      </c>
      <c r="L1082" s="48" t="n">
        <f aca="false" ca="false" dt2D="false" dtr="false" t="normal">L1090+L1106+L1122</f>
        <v>0</v>
      </c>
      <c r="M1082" s="48" t="n">
        <f aca="false" ca="false" dt2D="false" dtr="false" t="normal">M1090+M1106+M1122</f>
        <v>0</v>
      </c>
      <c r="N1082" s="48" t="n">
        <f aca="false" ca="false" dt2D="false" dtr="false" t="normal">N1090+N1106+N1122</f>
        <v>0</v>
      </c>
      <c r="O1082" s="49" t="n">
        <f aca="false" ca="false" dt2D="false" dtr="false" t="normal">O1090+O1106+O1122</f>
        <v>0</v>
      </c>
      <c r="P1082" s="49" t="n">
        <f aca="false" ca="false" dt2D="false" dtr="false" t="normal">P1090+P1106+P1122</f>
        <v>0</v>
      </c>
      <c r="Q1082" s="49" t="n">
        <f aca="false" ca="false" dt2D="false" dtr="false" t="normal">Q1090+Q1106+Q1122</f>
        <v>0</v>
      </c>
    </row>
    <row customHeight="true" ht="31.5" outlineLevel="0" r="1083">
      <c r="A1083" s="74" t="s"/>
      <c r="B1083" s="66" t="s"/>
      <c r="C1083" s="47" t="s">
        <v>24</v>
      </c>
      <c r="D1083" s="54" t="n"/>
      <c r="E1083" s="48" t="n">
        <f aca="false" ca="false" dt2D="false" dtr="false" t="normal">F1083+G1083+H1083+I1083+J1083+K1083+L1083+M1083+N1083+O1083+P1083+Q1083</f>
        <v>0</v>
      </c>
      <c r="F1083" s="48" t="n">
        <f aca="false" ca="false" dt2D="false" dtr="false" t="normal">F1091+F1107+F1123</f>
        <v>0</v>
      </c>
      <c r="G1083" s="48" t="n">
        <f aca="false" ca="false" dt2D="false" dtr="false" t="normal">G1091+G1107+G1123</f>
        <v>0</v>
      </c>
      <c r="H1083" s="48" t="n">
        <f aca="false" ca="false" dt2D="false" dtr="false" t="normal">H1091+H1107+H1123</f>
        <v>0</v>
      </c>
      <c r="I1083" s="48" t="n">
        <f aca="false" ca="false" dt2D="false" dtr="false" t="normal">I1091+I1107+I1123</f>
        <v>0</v>
      </c>
      <c r="J1083" s="48" t="n">
        <f aca="false" ca="false" dt2D="false" dtr="false" t="normal">J1091+J1107+J1123</f>
        <v>0</v>
      </c>
      <c r="K1083" s="48" t="n">
        <f aca="false" ca="false" dt2D="false" dtr="false" t="normal">K1091+K1107+K1123</f>
        <v>0</v>
      </c>
      <c r="L1083" s="48" t="n">
        <f aca="false" ca="false" dt2D="false" dtr="false" t="normal">L1091+L1107+L1123</f>
        <v>0</v>
      </c>
      <c r="M1083" s="48" t="n">
        <f aca="false" ca="false" dt2D="false" dtr="false" t="normal">M1091+M1107+M1123</f>
        <v>0</v>
      </c>
      <c r="N1083" s="48" t="n">
        <f aca="false" ca="false" dt2D="false" dtr="false" t="normal">N1091+N1107+N1123</f>
        <v>0</v>
      </c>
      <c r="O1083" s="49" t="n">
        <f aca="false" ca="false" dt2D="false" dtr="false" t="normal">O1091+O1107+O1123</f>
        <v>0</v>
      </c>
      <c r="P1083" s="49" t="n">
        <f aca="false" ca="false" dt2D="false" dtr="false" t="normal">P1091+P1107+P1123</f>
        <v>0</v>
      </c>
      <c r="Q1083" s="49" t="n">
        <f aca="false" ca="false" dt2D="false" dtr="false" t="normal">Q1091+Q1107+Q1123</f>
        <v>0</v>
      </c>
    </row>
    <row customHeight="true" ht="18" outlineLevel="0" r="1084">
      <c r="A1084" s="24" t="s">
        <v>303</v>
      </c>
      <c r="B1084" s="68" t="s">
        <v>304</v>
      </c>
      <c r="C1084" s="47" t="s">
        <v>10</v>
      </c>
      <c r="D1084" s="32" t="n"/>
      <c r="E1084" s="48" t="n">
        <f aca="false" ca="false" dt2D="false" dtr="false" t="normal">F1084+G1084+H1084+I1084+J1084+K1084+L1084+M1084+N1084+O1084+P1084+Q1084</f>
        <v>635895.44837</v>
      </c>
      <c r="F1084" s="48" t="n">
        <f aca="false" ca="false" dt2D="false" dtr="false" t="normal">F1085+F1086</f>
        <v>0</v>
      </c>
      <c r="G1084" s="48" t="n">
        <f aca="false" ca="false" dt2D="false" dtr="false" t="normal">G1085+G1086</f>
        <v>0</v>
      </c>
      <c r="H1084" s="48" t="n">
        <f aca="false" ca="false" dt2D="false" dtr="false" t="normal">H1085+H1086</f>
        <v>0</v>
      </c>
      <c r="I1084" s="48" t="n">
        <f aca="false" ca="false" dt2D="false" dtr="false" t="normal">I1085+I1086+I1087+I1088+I1089+I1091</f>
        <v>64393.41354</v>
      </c>
      <c r="J1084" s="48" t="n">
        <f aca="false" ca="false" dt2D="false" dtr="false" t="normal">J1085+J1086+J1087+J1088+J1089+J1091</f>
        <v>63065.48</v>
      </c>
      <c r="K1084" s="48" t="n">
        <f aca="false" ca="false" dt2D="false" dtr="false" t="normal">K1085+K1086+K1087+K1088+K1089+K1091</f>
        <v>67634.4</v>
      </c>
      <c r="L1084" s="48" t="n">
        <f aca="false" ca="false" dt2D="false" dtr="false" t="normal">L1085+L1086+L1087+L1088+L1089+L1091</f>
        <v>77990.44175</v>
      </c>
      <c r="M1084" s="48" t="n">
        <f aca="false" ca="false" dt2D="false" dtr="false" t="normal">M1085+M1086+M1087+M1088+M1089+M1091</f>
        <v>73066.94835</v>
      </c>
      <c r="N1084" s="48" t="n">
        <f aca="false" ca="false" dt2D="false" dtr="false" t="normal">N1085+N1086+N1087+N1088+N1089+N1091</f>
        <v>64965.23773</v>
      </c>
      <c r="O1084" s="49" t="n">
        <f aca="false" ca="false" dt2D="false" dtr="false" t="normal">O1085+O1086+O1087+O1088+O1089+O1091</f>
        <v>74926.509</v>
      </c>
      <c r="P1084" s="49" t="n">
        <f aca="false" ca="false" dt2D="false" dtr="false" t="normal">P1085+P1086+P1087+P1088+P1089+P1091</f>
        <v>74926.509</v>
      </c>
      <c r="Q1084" s="49" t="n">
        <f aca="false" ca="false" dt2D="false" dtr="false" t="normal">Q1085+Q1086+Q1087+Q1088+Q1089+Q1091</f>
        <v>74926.509</v>
      </c>
    </row>
    <row customHeight="true" ht="21" outlineLevel="0" r="1085">
      <c r="A1085" s="76" t="s"/>
      <c r="B1085" s="71" t="s"/>
      <c r="C1085" s="47" t="s">
        <v>11</v>
      </c>
      <c r="D1085" s="32" t="n"/>
      <c r="E1085" s="48" t="n">
        <f aca="false" ca="false" dt2D="false" dtr="false" t="normal">F1085+G1085+H1085+I1085+J1085+K1085+L1085+M1085+N1085+O1085+P1085+Q1085</f>
        <v>10372.715479999999</v>
      </c>
      <c r="F1085" s="48" t="n">
        <f aca="false" ca="false" dt2D="false" dtr="false" t="normal">F1093</f>
        <v>0</v>
      </c>
      <c r="G1085" s="48" t="n">
        <f aca="false" ca="false" dt2D="false" dtr="false" t="normal">G1093</f>
        <v>0</v>
      </c>
      <c r="H1085" s="48" t="n">
        <f aca="false" ca="false" dt2D="false" dtr="false" t="normal">H1093</f>
        <v>0</v>
      </c>
      <c r="I1085" s="48" t="n">
        <f aca="false" ca="false" dt2D="false" dtr="false" t="normal">I1093</f>
        <v>0</v>
      </c>
      <c r="J1085" s="48" t="n">
        <f aca="false" ca="false" dt2D="false" dtr="false" t="normal">J1093</f>
        <v>0</v>
      </c>
      <c r="K1085" s="48" t="n">
        <f aca="false" ca="false" dt2D="false" dtr="false" t="normal">K1093</f>
        <v>0</v>
      </c>
      <c r="L1085" s="48" t="n">
        <f aca="false" ca="false" dt2D="false" dtr="false" t="normal">L1093</f>
        <v>9323.16802</v>
      </c>
      <c r="M1085" s="48" t="n">
        <f aca="false" ca="false" dt2D="false" dtr="false" t="normal">M1093</f>
        <v>1049.54746</v>
      </c>
      <c r="N1085" s="48" t="n">
        <f aca="false" ca="false" dt2D="false" dtr="false" t="normal">N1093</f>
        <v>0</v>
      </c>
      <c r="O1085" s="49" t="n">
        <f aca="false" ca="false" dt2D="false" dtr="false" t="normal">O1093</f>
        <v>0</v>
      </c>
      <c r="P1085" s="49" t="n">
        <f aca="false" ca="false" dt2D="false" dtr="false" t="normal">P1093</f>
        <v>0</v>
      </c>
      <c r="Q1085" s="49" t="n">
        <f aca="false" ca="false" dt2D="false" dtr="false" t="normal">Q1093</f>
        <v>0</v>
      </c>
    </row>
    <row customHeight="true" ht="21" outlineLevel="0" r="1086">
      <c r="A1086" s="76" t="s"/>
      <c r="B1086" s="71" t="s"/>
      <c r="C1086" s="47" t="s">
        <v>22</v>
      </c>
      <c r="D1086" s="54" t="s">
        <v>23</v>
      </c>
      <c r="E1086" s="48" t="n">
        <f aca="false" ca="false" dt2D="false" dtr="false" t="normal">F1086+G1086+H1086+I1086+J1086+K1086+L1086+M1086+N1086+O1086+P1086+Q1086</f>
        <v>625522.73289</v>
      </c>
      <c r="F1086" s="48" t="n">
        <f aca="false" ca="false" dt2D="false" dtr="false" t="normal">F1094</f>
        <v>0</v>
      </c>
      <c r="G1086" s="48" t="n">
        <f aca="false" ca="false" dt2D="false" dtr="false" t="normal">G1094</f>
        <v>0</v>
      </c>
      <c r="H1086" s="48" t="n">
        <f aca="false" ca="false" dt2D="false" dtr="false" t="normal">H1094</f>
        <v>0</v>
      </c>
      <c r="I1086" s="48" t="n">
        <f aca="false" ca="false" dt2D="false" dtr="false" t="normal">I1094</f>
        <v>64393.41354</v>
      </c>
      <c r="J1086" s="48" t="n">
        <f aca="false" ca="false" dt2D="false" dtr="false" t="normal">J1094</f>
        <v>63065.48</v>
      </c>
      <c r="K1086" s="48" t="n">
        <f aca="false" ca="false" dt2D="false" dtr="false" t="normal">K1094</f>
        <v>67634.4</v>
      </c>
      <c r="L1086" s="48" t="n">
        <f aca="false" ca="false" dt2D="false" dtr="false" t="normal">L1094</f>
        <v>68667.27373</v>
      </c>
      <c r="M1086" s="48" t="n">
        <f aca="false" ca="false" dt2D="false" dtr="false" t="normal">M1094</f>
        <v>72017.40089</v>
      </c>
      <c r="N1086" s="48" t="n">
        <f aca="false" ca="false" dt2D="false" dtr="false" t="normal">N1094</f>
        <v>64965.23773</v>
      </c>
      <c r="O1086" s="49" t="n">
        <f aca="false" ca="false" dt2D="false" dtr="false" t="normal">O1094</f>
        <v>74926.509</v>
      </c>
      <c r="P1086" s="49" t="n">
        <f aca="false" ca="false" dt2D="false" dtr="false" t="normal">P1094</f>
        <v>74926.509</v>
      </c>
      <c r="Q1086" s="49" t="n">
        <f aca="false" ca="false" dt2D="false" dtr="false" t="normal">Q1094</f>
        <v>74926.509</v>
      </c>
    </row>
    <row customHeight="true" ht="20.1499996185303" outlineLevel="0" r="1087">
      <c r="A1087" s="76" t="s"/>
      <c r="B1087" s="71" t="s"/>
      <c r="C1087" s="47" t="s">
        <v>13</v>
      </c>
      <c r="D1087" s="54" t="n"/>
      <c r="E1087" s="48" t="n">
        <f aca="false" ca="false" dt2D="false" dtr="false" t="normal">E1095</f>
        <v>0</v>
      </c>
      <c r="F1087" s="48" t="n">
        <f aca="false" ca="false" dt2D="false" dtr="false" t="normal">F1095</f>
        <v>0</v>
      </c>
      <c r="G1087" s="48" t="n">
        <f aca="false" ca="false" dt2D="false" dtr="false" t="normal">G1095</f>
        <v>0</v>
      </c>
      <c r="H1087" s="48" t="n">
        <f aca="false" ca="false" dt2D="false" dtr="false" t="normal">H1095</f>
        <v>0</v>
      </c>
      <c r="I1087" s="48" t="n">
        <f aca="false" ca="false" dt2D="false" dtr="false" t="normal">I1095</f>
        <v>0</v>
      </c>
      <c r="J1087" s="48" t="n">
        <f aca="false" ca="false" dt2D="false" dtr="false" t="normal">J1095</f>
        <v>0</v>
      </c>
      <c r="K1087" s="48" t="n">
        <f aca="false" ca="false" dt2D="false" dtr="false" t="normal">K1095</f>
        <v>0</v>
      </c>
      <c r="L1087" s="48" t="n">
        <f aca="false" ca="false" dt2D="false" dtr="false" t="normal">L1095</f>
        <v>0</v>
      </c>
      <c r="M1087" s="48" t="n">
        <f aca="false" ca="false" dt2D="false" dtr="false" t="normal">M1095</f>
        <v>0</v>
      </c>
      <c r="N1087" s="48" t="n">
        <f aca="false" ca="false" dt2D="false" dtr="false" t="normal">N1095</f>
        <v>0</v>
      </c>
      <c r="O1087" s="49" t="n">
        <f aca="false" ca="false" dt2D="false" dtr="false" t="normal">O1095</f>
        <v>0</v>
      </c>
      <c r="P1087" s="49" t="n">
        <f aca="false" ca="false" dt2D="false" dtr="false" t="normal">P1095</f>
        <v>0</v>
      </c>
      <c r="Q1087" s="49" t="n">
        <f aca="false" ca="false" dt2D="false" dtr="false" t="normal">Q1095</f>
        <v>0</v>
      </c>
    </row>
    <row customHeight="true" ht="30" outlineLevel="0" r="1088">
      <c r="A1088" s="76" t="s"/>
      <c r="B1088" s="71" t="s"/>
      <c r="C1088" s="47" t="s">
        <v>14</v>
      </c>
      <c r="D1088" s="54" t="n"/>
      <c r="E1088" s="48" t="n">
        <f aca="false" ca="false" dt2D="false" dtr="false" t="normal">E1096</f>
        <v>0</v>
      </c>
      <c r="F1088" s="48" t="n">
        <f aca="false" ca="false" dt2D="false" dtr="false" t="normal">F1096</f>
        <v>0</v>
      </c>
      <c r="G1088" s="48" t="n">
        <f aca="false" ca="false" dt2D="false" dtr="false" t="normal">G1096</f>
        <v>0</v>
      </c>
      <c r="H1088" s="48" t="n">
        <f aca="false" ca="false" dt2D="false" dtr="false" t="normal">H1096</f>
        <v>0</v>
      </c>
      <c r="I1088" s="48" t="n">
        <f aca="false" ca="false" dt2D="false" dtr="false" t="normal">I1096</f>
        <v>0</v>
      </c>
      <c r="J1088" s="48" t="n">
        <f aca="false" ca="false" dt2D="false" dtr="false" t="normal">J1096</f>
        <v>0</v>
      </c>
      <c r="K1088" s="48" t="n">
        <f aca="false" ca="false" dt2D="false" dtr="false" t="normal">K1096</f>
        <v>0</v>
      </c>
      <c r="L1088" s="48" t="n">
        <f aca="false" ca="false" dt2D="false" dtr="false" t="normal">L1096</f>
        <v>0</v>
      </c>
      <c r="M1088" s="48" t="n">
        <f aca="false" ca="false" dt2D="false" dtr="false" t="normal">M1096</f>
        <v>0</v>
      </c>
      <c r="N1088" s="48" t="n">
        <f aca="false" ca="false" dt2D="false" dtr="false" t="normal">N1096</f>
        <v>0</v>
      </c>
      <c r="O1088" s="49" t="n">
        <f aca="false" ca="false" dt2D="false" dtr="false" t="normal">O1096</f>
        <v>0</v>
      </c>
      <c r="P1088" s="49" t="n">
        <f aca="false" ca="false" dt2D="false" dtr="false" t="normal">P1096</f>
        <v>0</v>
      </c>
      <c r="Q1088" s="49" t="n">
        <f aca="false" ca="false" dt2D="false" dtr="false" t="normal">Q1096</f>
        <v>0</v>
      </c>
    </row>
    <row customHeight="true" ht="19" outlineLevel="0" r="1089">
      <c r="A1089" s="76" t="s"/>
      <c r="B1089" s="71" t="s"/>
      <c r="C1089" s="47" t="s">
        <v>17</v>
      </c>
      <c r="D1089" s="54" t="n"/>
      <c r="E1089" s="48" t="n">
        <f aca="false" ca="false" dt2D="false" dtr="false" t="normal">E1097</f>
        <v>0</v>
      </c>
      <c r="F1089" s="48" t="n">
        <f aca="false" ca="false" dt2D="false" dtr="false" t="normal">F1097</f>
        <v>0</v>
      </c>
      <c r="G1089" s="48" t="n">
        <f aca="false" ca="false" dt2D="false" dtr="false" t="normal">G1097</f>
        <v>0</v>
      </c>
      <c r="H1089" s="48" t="n">
        <f aca="false" ca="false" dt2D="false" dtr="false" t="normal">H1097</f>
        <v>0</v>
      </c>
      <c r="I1089" s="48" t="n">
        <f aca="false" ca="false" dt2D="false" dtr="false" t="normal">I1097</f>
        <v>0</v>
      </c>
      <c r="J1089" s="48" t="n">
        <f aca="false" ca="false" dt2D="false" dtr="false" t="normal">J1097</f>
        <v>0</v>
      </c>
      <c r="K1089" s="48" t="n">
        <f aca="false" ca="false" dt2D="false" dtr="false" t="normal">K1097</f>
        <v>0</v>
      </c>
      <c r="L1089" s="48" t="n">
        <f aca="false" ca="false" dt2D="false" dtr="false" t="normal">L1097</f>
        <v>0</v>
      </c>
      <c r="M1089" s="48" t="n">
        <f aca="false" ca="false" dt2D="false" dtr="false" t="normal">M1097</f>
        <v>0</v>
      </c>
      <c r="N1089" s="48" t="n">
        <f aca="false" ca="false" dt2D="false" dtr="false" t="normal">N1097</f>
        <v>0</v>
      </c>
      <c r="O1089" s="49" t="n">
        <f aca="false" ca="false" dt2D="false" dtr="false" t="normal">O1097</f>
        <v>0</v>
      </c>
      <c r="P1089" s="49" t="n">
        <f aca="false" ca="false" dt2D="false" dtr="false" t="normal">P1097</f>
        <v>0</v>
      </c>
      <c r="Q1089" s="49" t="n">
        <f aca="false" ca="false" dt2D="false" dtr="false" t="normal">Q1097</f>
        <v>0</v>
      </c>
    </row>
    <row customHeight="true" ht="30" outlineLevel="0" r="1090">
      <c r="A1090" s="76" t="s"/>
      <c r="B1090" s="71" t="s"/>
      <c r="C1090" s="47" t="s">
        <v>18</v>
      </c>
      <c r="D1090" s="54" t="n"/>
      <c r="E1090" s="48" t="n">
        <f aca="false" ca="false" dt2D="false" dtr="false" t="normal">E1098</f>
        <v>0</v>
      </c>
      <c r="F1090" s="48" t="n">
        <f aca="false" ca="false" dt2D="false" dtr="false" t="normal">F1098</f>
        <v>0</v>
      </c>
      <c r="G1090" s="48" t="n">
        <f aca="false" ca="false" dt2D="false" dtr="false" t="normal">G1098</f>
        <v>0</v>
      </c>
      <c r="H1090" s="48" t="n">
        <f aca="false" ca="false" dt2D="false" dtr="false" t="normal">H1098</f>
        <v>0</v>
      </c>
      <c r="I1090" s="48" t="n">
        <f aca="false" ca="false" dt2D="false" dtr="false" t="normal">I1098</f>
        <v>0</v>
      </c>
      <c r="J1090" s="48" t="n">
        <f aca="false" ca="false" dt2D="false" dtr="false" t="normal">J1098</f>
        <v>0</v>
      </c>
      <c r="K1090" s="48" t="n">
        <f aca="false" ca="false" dt2D="false" dtr="false" t="normal">K1098</f>
        <v>0</v>
      </c>
      <c r="L1090" s="48" t="n">
        <f aca="false" ca="false" dt2D="false" dtr="false" t="normal">L1098</f>
        <v>0</v>
      </c>
      <c r="M1090" s="48" t="n">
        <f aca="false" ca="false" dt2D="false" dtr="false" t="normal">M1098</f>
        <v>0</v>
      </c>
      <c r="N1090" s="48" t="n">
        <f aca="false" ca="false" dt2D="false" dtr="false" t="normal">N1098</f>
        <v>0</v>
      </c>
      <c r="O1090" s="49" t="n">
        <f aca="false" ca="false" dt2D="false" dtr="false" t="normal">O1098</f>
        <v>0</v>
      </c>
      <c r="P1090" s="49" t="n">
        <f aca="false" ca="false" dt2D="false" dtr="false" t="normal">P1098</f>
        <v>0</v>
      </c>
      <c r="Q1090" s="49" t="n">
        <f aca="false" ca="false" dt2D="false" dtr="false" t="normal">Q1098</f>
        <v>0</v>
      </c>
    </row>
    <row customHeight="true" ht="30.5" outlineLevel="0" r="1091">
      <c r="A1091" s="29" t="s"/>
      <c r="B1091" s="75" t="s"/>
      <c r="C1091" s="47" t="s">
        <v>305</v>
      </c>
      <c r="D1091" s="54" t="n"/>
      <c r="E1091" s="48" t="n">
        <f aca="false" ca="false" dt2D="false" dtr="false" t="normal">E1099</f>
        <v>0</v>
      </c>
      <c r="F1091" s="48" t="n">
        <f aca="false" ca="false" dt2D="false" dtr="false" t="normal">F1099</f>
        <v>0</v>
      </c>
      <c r="G1091" s="48" t="n">
        <f aca="false" ca="false" dt2D="false" dtr="false" t="normal">G1099</f>
        <v>0</v>
      </c>
      <c r="H1091" s="48" t="n">
        <f aca="false" ca="false" dt2D="false" dtr="false" t="normal">H1099</f>
        <v>0</v>
      </c>
      <c r="I1091" s="48" t="n">
        <f aca="false" ca="false" dt2D="false" dtr="false" t="normal">I1099</f>
        <v>0</v>
      </c>
      <c r="J1091" s="48" t="n">
        <f aca="false" ca="false" dt2D="false" dtr="false" t="normal">J1099</f>
        <v>0</v>
      </c>
      <c r="K1091" s="48" t="n">
        <f aca="false" ca="false" dt2D="false" dtr="false" t="normal">K1099</f>
        <v>0</v>
      </c>
      <c r="L1091" s="48" t="n">
        <f aca="false" ca="false" dt2D="false" dtr="false" t="normal">L1099</f>
        <v>0</v>
      </c>
      <c r="M1091" s="48" t="n">
        <f aca="false" ca="false" dt2D="false" dtr="false" t="normal">M1099</f>
        <v>0</v>
      </c>
      <c r="N1091" s="48" t="n">
        <f aca="false" ca="false" dt2D="false" dtr="false" t="normal">N1099</f>
        <v>0</v>
      </c>
      <c r="O1091" s="49" t="n">
        <f aca="false" ca="false" dt2D="false" dtr="false" t="normal">O1099</f>
        <v>0</v>
      </c>
      <c r="P1091" s="49" t="n">
        <f aca="false" ca="false" dt2D="false" dtr="false" t="normal">P1099</f>
        <v>0</v>
      </c>
      <c r="Q1091" s="49" t="n">
        <f aca="false" ca="false" dt2D="false" dtr="false" t="normal">Q1099</f>
        <v>0</v>
      </c>
    </row>
    <row customHeight="true" ht="21" outlineLevel="0" r="1092">
      <c r="A1092" s="24" t="s">
        <v>306</v>
      </c>
      <c r="B1092" s="47" t="s">
        <v>307</v>
      </c>
      <c r="C1092" s="47" t="s">
        <v>10</v>
      </c>
      <c r="D1092" s="32" t="n"/>
      <c r="E1092" s="48" t="n">
        <f aca="false" ca="false" dt2D="false" dtr="false" t="normal">F1092+G1092+H1092+I1092+J1092+K1092+L1092+M1092+N1092+O1092+P1092+Q1092</f>
        <v>635895.44837</v>
      </c>
      <c r="F1092" s="48" t="n">
        <f aca="false" ca="false" dt2D="false" dtr="false" t="normal">F1093+F1094+F1095+F1096+F1097+F1099</f>
        <v>0</v>
      </c>
      <c r="G1092" s="48" t="n">
        <f aca="false" ca="false" dt2D="false" dtr="false" t="normal">G1093+G1094+G1095+G1096+G1097+G1099</f>
        <v>0</v>
      </c>
      <c r="H1092" s="48" t="n">
        <f aca="false" ca="false" dt2D="false" dtr="false" t="normal">H1093+H1094+H1095+H1096+H1097+H1099</f>
        <v>0</v>
      </c>
      <c r="I1092" s="48" t="n">
        <f aca="false" ca="false" dt2D="false" dtr="false" t="normal">I1093+I1094+I1095+I1096+I1097+I1099</f>
        <v>64393.41354</v>
      </c>
      <c r="J1092" s="48" t="n">
        <f aca="false" ca="false" dt2D="false" dtr="false" t="normal">J1093+J1094+J1095+J1096+J1097+J1099</f>
        <v>63065.48</v>
      </c>
      <c r="K1092" s="48" t="n">
        <f aca="false" ca="false" dt2D="false" dtr="false" t="normal">K1093+K1094+K1095+K1096+K1097+K1099</f>
        <v>67634.4</v>
      </c>
      <c r="L1092" s="48" t="n">
        <f aca="false" ca="false" dt2D="false" dtr="false" t="normal">L1093+L1094+L1095+L1096+L1097+L1099</f>
        <v>77990.44175</v>
      </c>
      <c r="M1092" s="48" t="n">
        <f aca="false" ca="false" dt2D="false" dtr="false" t="normal">M1093+M1094+M1095+M1096+M1097+M1099</f>
        <v>73066.94835</v>
      </c>
      <c r="N1092" s="48" t="n">
        <f aca="false" ca="false" dt2D="false" dtr="false" t="normal">N1093+N1094+N1095+N1096+N1097+N1099</f>
        <v>64965.23773</v>
      </c>
      <c r="O1092" s="49" t="n">
        <f aca="false" ca="false" dt2D="false" dtr="false" t="normal">O1093+O1094+O1095+O1096+O1097+O1099</f>
        <v>74926.509</v>
      </c>
      <c r="P1092" s="49" t="n">
        <f aca="false" ca="false" dt2D="false" dtr="false" t="normal">P1093+P1094+P1095+P1096+P1097+P1099</f>
        <v>74926.509</v>
      </c>
      <c r="Q1092" s="49" t="n">
        <f aca="false" ca="false" dt2D="false" dtr="false" t="normal">Q1093+Q1094+Q1095+Q1096+Q1097+Q1099</f>
        <v>74926.509</v>
      </c>
    </row>
    <row customHeight="true" ht="19" outlineLevel="0" r="1093">
      <c r="A1093" s="76" t="s"/>
      <c r="B1093" s="53" t="s"/>
      <c r="C1093" s="47" t="s">
        <v>11</v>
      </c>
      <c r="D1093" s="32" t="n"/>
      <c r="E1093" s="48" t="n">
        <f aca="false" ca="false" dt2D="false" dtr="false" t="normal">F1093+G1093+H1093+I1093+J1093+K1093+L1093+M1093+N1093+O1093+P1093+Q1093</f>
        <v>10372.715479999999</v>
      </c>
      <c r="F1093" s="48" t="n">
        <v>0</v>
      </c>
      <c r="G1093" s="48" t="n">
        <v>0</v>
      </c>
      <c r="H1093" s="48" t="n">
        <v>0</v>
      </c>
      <c r="I1093" s="48" t="n">
        <v>0</v>
      </c>
      <c r="J1093" s="48" t="n">
        <v>0</v>
      </c>
      <c r="K1093" s="48" t="n">
        <v>0</v>
      </c>
      <c r="L1093" s="48" t="n">
        <v>9323.16802</v>
      </c>
      <c r="M1093" s="48" t="n">
        <v>1049.54746</v>
      </c>
      <c r="N1093" s="48" t="n">
        <v>0</v>
      </c>
      <c r="O1093" s="49" t="n">
        <v>0</v>
      </c>
      <c r="P1093" s="49" t="n">
        <v>0</v>
      </c>
      <c r="Q1093" s="49" t="n">
        <v>0</v>
      </c>
    </row>
    <row customHeight="true" ht="21" outlineLevel="0" r="1094">
      <c r="A1094" s="76" t="s"/>
      <c r="B1094" s="53" t="s"/>
      <c r="C1094" s="47" t="s">
        <v>22</v>
      </c>
      <c r="D1094" s="54" t="s">
        <v>23</v>
      </c>
      <c r="E1094" s="48" t="n">
        <f aca="false" ca="false" dt2D="false" dtr="false" t="normal">F1094+G1094+H1094+I1094+J1094+K1094+L1094+M1094+N1094+O1094+P1094+Q1094</f>
        <v>625522.73289</v>
      </c>
      <c r="F1094" s="48" t="n">
        <v>0</v>
      </c>
      <c r="G1094" s="48" t="n">
        <v>0</v>
      </c>
      <c r="H1094" s="48" t="n">
        <v>0</v>
      </c>
      <c r="I1094" s="48" t="n">
        <v>64393.41354</v>
      </c>
      <c r="J1094" s="48" t="n">
        <v>63065.48</v>
      </c>
      <c r="K1094" s="48" t="n">
        <v>67634.4</v>
      </c>
      <c r="L1094" s="48" t="n">
        <v>68667.27373</v>
      </c>
      <c r="M1094" s="48" t="n">
        <f aca="false" ca="false" dt2D="false" dtr="false" t="normal">73066.94835-1049.54746</f>
        <v>72017.40089</v>
      </c>
      <c r="N1094" s="48" t="n">
        <v>64965.23773</v>
      </c>
      <c r="O1094" s="49" t="n">
        <v>74926.509</v>
      </c>
      <c r="P1094" s="49" t="n">
        <v>74926.509</v>
      </c>
      <c r="Q1094" s="49" t="n">
        <v>74926.509</v>
      </c>
    </row>
    <row customHeight="true" ht="18" outlineLevel="0" r="1095">
      <c r="A1095" s="76" t="s"/>
      <c r="B1095" s="53" t="s"/>
      <c r="C1095" s="47" t="s">
        <v>13</v>
      </c>
      <c r="D1095" s="54" t="n"/>
      <c r="E1095" s="48" t="n">
        <f aca="false" ca="false" dt2D="false" dtr="false" t="normal">F1095+G1095+H1095+I1095+J1095+K1095+L1095+M1095+N1095+O1095+P1095+Q1095</f>
        <v>0</v>
      </c>
      <c r="F1095" s="48" t="n">
        <v>0</v>
      </c>
      <c r="G1095" s="48" t="n">
        <v>0</v>
      </c>
      <c r="H1095" s="48" t="n">
        <v>0</v>
      </c>
      <c r="I1095" s="48" t="n">
        <v>0</v>
      </c>
      <c r="J1095" s="48" t="n">
        <v>0</v>
      </c>
      <c r="K1095" s="48" t="n">
        <v>0</v>
      </c>
      <c r="L1095" s="48" t="n">
        <v>0</v>
      </c>
      <c r="M1095" s="48" t="n">
        <v>0</v>
      </c>
      <c r="N1095" s="48" t="n">
        <v>0</v>
      </c>
      <c r="O1095" s="49" t="n">
        <v>0</v>
      </c>
      <c r="P1095" s="49" t="n">
        <v>0</v>
      </c>
      <c r="Q1095" s="49" t="n">
        <v>0</v>
      </c>
    </row>
    <row customHeight="true" ht="30" outlineLevel="0" r="1096">
      <c r="A1096" s="76" t="s"/>
      <c r="B1096" s="53" t="s"/>
      <c r="C1096" s="47" t="s">
        <v>14</v>
      </c>
      <c r="D1096" s="54" t="n"/>
      <c r="E1096" s="48" t="n">
        <f aca="false" ca="false" dt2D="false" dtr="false" t="normal">F1096+G1096+H1096+I1096+J1096+K1096+L1096+M1096+N1096+O1096+P1096+Q1096</f>
        <v>0</v>
      </c>
      <c r="F1096" s="48" t="n">
        <v>0</v>
      </c>
      <c r="G1096" s="48" t="n">
        <v>0</v>
      </c>
      <c r="H1096" s="48" t="n">
        <v>0</v>
      </c>
      <c r="I1096" s="48" t="n">
        <v>0</v>
      </c>
      <c r="J1096" s="48" t="n">
        <v>0</v>
      </c>
      <c r="K1096" s="48" t="n">
        <v>0</v>
      </c>
      <c r="L1096" s="48" t="n">
        <v>0</v>
      </c>
      <c r="M1096" s="48" t="n">
        <v>0</v>
      </c>
      <c r="N1096" s="48" t="n">
        <v>0</v>
      </c>
      <c r="O1096" s="49" t="n">
        <v>0</v>
      </c>
      <c r="P1096" s="49" t="n">
        <v>0</v>
      </c>
      <c r="Q1096" s="49" t="n">
        <v>0</v>
      </c>
    </row>
    <row customHeight="true" ht="19" outlineLevel="0" r="1097">
      <c r="A1097" s="76" t="s"/>
      <c r="B1097" s="53" t="s"/>
      <c r="C1097" s="47" t="s">
        <v>17</v>
      </c>
      <c r="D1097" s="54" t="n"/>
      <c r="E1097" s="48" t="n">
        <f aca="false" ca="false" dt2D="false" dtr="false" t="normal">F1097+G1097+H1097+I1097+J1097+K1097+L1097+M1097+N1097+O1097+P1097+Q1097</f>
        <v>0</v>
      </c>
      <c r="F1097" s="48" t="n">
        <v>0</v>
      </c>
      <c r="G1097" s="48" t="n">
        <v>0</v>
      </c>
      <c r="H1097" s="48" t="n">
        <v>0</v>
      </c>
      <c r="I1097" s="48" t="n">
        <v>0</v>
      </c>
      <c r="J1097" s="48" t="n">
        <v>0</v>
      </c>
      <c r="K1097" s="48" t="n">
        <v>0</v>
      </c>
      <c r="L1097" s="48" t="n">
        <v>0</v>
      </c>
      <c r="M1097" s="48" t="n">
        <v>0</v>
      </c>
      <c r="N1097" s="48" t="n">
        <v>0</v>
      </c>
      <c r="O1097" s="49" t="n">
        <v>0</v>
      </c>
      <c r="P1097" s="49" t="n">
        <v>0</v>
      </c>
      <c r="Q1097" s="49" t="n">
        <v>0</v>
      </c>
    </row>
    <row customHeight="true" ht="34" outlineLevel="0" r="1098">
      <c r="A1098" s="76" t="s"/>
      <c r="B1098" s="53" t="s"/>
      <c r="C1098" s="47" t="s">
        <v>18</v>
      </c>
      <c r="D1098" s="54" t="n"/>
      <c r="E1098" s="48" t="n">
        <f aca="false" ca="false" dt2D="false" dtr="false" t="normal">F1098+G1098+H1098+I1098+J1098+K1098+L1098+M1098+N1098+O1098+P1098+Q1098</f>
        <v>0</v>
      </c>
      <c r="F1098" s="48" t="n">
        <v>0</v>
      </c>
      <c r="G1098" s="48" t="n">
        <v>0</v>
      </c>
      <c r="H1098" s="48" t="n">
        <v>0</v>
      </c>
      <c r="I1098" s="48" t="n">
        <v>0</v>
      </c>
      <c r="J1098" s="48" t="n">
        <v>0</v>
      </c>
      <c r="K1098" s="48" t="n">
        <v>0</v>
      </c>
      <c r="L1098" s="48" t="n">
        <v>0</v>
      </c>
      <c r="M1098" s="48" t="n">
        <v>0</v>
      </c>
      <c r="N1098" s="48" t="n">
        <v>0</v>
      </c>
      <c r="O1098" s="49" t="n">
        <v>0</v>
      </c>
      <c r="P1098" s="49" t="n">
        <v>0</v>
      </c>
      <c r="Q1098" s="49" t="n">
        <v>0</v>
      </c>
    </row>
    <row customHeight="true" ht="33.6500015258789" outlineLevel="0" r="1099">
      <c r="A1099" s="29" t="s"/>
      <c r="B1099" s="66" t="s"/>
      <c r="C1099" s="47" t="s">
        <v>24</v>
      </c>
      <c r="D1099" s="54" t="n"/>
      <c r="E1099" s="48" t="n">
        <f aca="false" ca="false" dt2D="false" dtr="false" t="normal">F1099+G1099+H1099+I1099+J1099+K1099+L1099+M1099+N1099+O1099+P1099+Q1099</f>
        <v>0</v>
      </c>
      <c r="F1099" s="48" t="n">
        <v>0</v>
      </c>
      <c r="G1099" s="48" t="n">
        <v>0</v>
      </c>
      <c r="H1099" s="48" t="n">
        <v>0</v>
      </c>
      <c r="I1099" s="48" t="n">
        <v>0</v>
      </c>
      <c r="J1099" s="48" t="n">
        <v>0</v>
      </c>
      <c r="K1099" s="48" t="n">
        <v>0</v>
      </c>
      <c r="L1099" s="48" t="n">
        <v>0</v>
      </c>
      <c r="M1099" s="48" t="n">
        <v>0</v>
      </c>
      <c r="N1099" s="48" t="n">
        <v>0</v>
      </c>
      <c r="O1099" s="49" t="n">
        <v>0</v>
      </c>
      <c r="P1099" s="49" t="n">
        <v>0</v>
      </c>
      <c r="Q1099" s="49" t="n">
        <v>0</v>
      </c>
    </row>
    <row customHeight="true" ht="16" outlineLevel="0" r="1100">
      <c r="A1100" s="24" t="s">
        <v>308</v>
      </c>
      <c r="B1100" s="68" t="s">
        <v>309</v>
      </c>
      <c r="C1100" s="47" t="s">
        <v>10</v>
      </c>
      <c r="D1100" s="32" t="n"/>
      <c r="E1100" s="48" t="n">
        <f aca="false" ca="false" dt2D="false" dtr="false" t="normal">F1100+G1100+H1100+I1100+J1100+K1100+L1100+M1100+N1100+O1100+P1100+Q1100</f>
        <v>595593.12861</v>
      </c>
      <c r="F1100" s="48" t="n">
        <f aca="false" ca="false" dt2D="false" dtr="false" t="normal">F1101+F1102+F1103+F1104+F1105+F1107</f>
        <v>0</v>
      </c>
      <c r="G1100" s="48" t="n">
        <f aca="false" ca="false" dt2D="false" dtr="false" t="normal">G1101+G1102+G1103+G1104+G1105+G1107</f>
        <v>0</v>
      </c>
      <c r="H1100" s="48" t="n">
        <f aca="false" ca="false" dt2D="false" dtr="false" t="normal">H1101+H1102+H1103+H1104+H1105+H1107</f>
        <v>0</v>
      </c>
      <c r="I1100" s="48" t="n">
        <f aca="false" ca="false" dt2D="false" dtr="false" t="normal">I1101+I1102+I1103+I1104+I1105+I1107</f>
        <v>239705.97091000003</v>
      </c>
      <c r="J1100" s="48" t="n">
        <f aca="false" ca="false" dt2D="false" dtr="false" t="normal">J1101+J1102+J1103+J1104+J1105+J1107</f>
        <v>355887.1577</v>
      </c>
      <c r="K1100" s="48" t="n">
        <f aca="false" ca="false" dt2D="false" dtr="false" t="normal">K1101+K1102+K1103+K1104+K1105+K1107</f>
        <v>0</v>
      </c>
      <c r="L1100" s="48" t="n">
        <f aca="false" ca="false" dt2D="false" dtr="false" t="normal">L1101+L1102+L1103+L1104+L1105+L1107</f>
        <v>0</v>
      </c>
      <c r="M1100" s="48" t="n">
        <f aca="false" ca="false" dt2D="false" dtr="false" t="normal">M1101+M1102+M1103+M1104+M1105+M1107</f>
        <v>0</v>
      </c>
      <c r="N1100" s="48" t="n">
        <f aca="false" ca="false" dt2D="false" dtr="false" t="normal">N1101+N1102+N1103+N1104+N1105+N1107</f>
        <v>0</v>
      </c>
      <c r="O1100" s="49" t="n">
        <f aca="false" ca="false" dt2D="false" dtr="false" t="normal">O1101+O1102+O1103+O1104+O1105+O1107</f>
        <v>0</v>
      </c>
      <c r="P1100" s="49" t="n">
        <f aca="false" ca="false" dt2D="false" dtr="false" t="normal">P1101+P1102+P1103+P1104+P1105+P1107</f>
        <v>0</v>
      </c>
      <c r="Q1100" s="49" t="n">
        <f aca="false" ca="false" dt2D="false" dtr="false" t="normal">Q1101+Q1102+Q1103+Q1104+Q1105+Q1107</f>
        <v>0</v>
      </c>
    </row>
    <row customHeight="true" ht="18" outlineLevel="0" r="1101">
      <c r="A1101" s="76" t="s"/>
      <c r="B1101" s="71" t="s"/>
      <c r="C1101" s="47" t="s">
        <v>11</v>
      </c>
      <c r="D1101" s="32" t="n">
        <v>814</v>
      </c>
      <c r="E1101" s="48" t="n">
        <f aca="false" ca="false" dt2D="false" dtr="false" t="normal">F1101+G1101+H1101+I1101+J1101+K1101+L1101+M1101+N1101+O1101+P1101+Q1101</f>
        <v>277305.50100000005</v>
      </c>
      <c r="F1101" s="48" t="n">
        <f aca="false" ca="false" dt2D="false" dtr="false" t="normal">F1109</f>
        <v>0</v>
      </c>
      <c r="G1101" s="48" t="n">
        <f aca="false" ca="false" dt2D="false" dtr="false" t="normal">G1109</f>
        <v>0</v>
      </c>
      <c r="H1101" s="48" t="n">
        <f aca="false" ca="false" dt2D="false" dtr="false" t="normal">H1109</f>
        <v>0</v>
      </c>
      <c r="I1101" s="48" t="n">
        <f aca="false" ca="false" dt2D="false" dtr="false" t="normal">I1109</f>
        <v>146320.401</v>
      </c>
      <c r="J1101" s="48" t="n">
        <f aca="false" ca="false" dt2D="false" dtr="false" t="normal">J1109</f>
        <v>130985.1</v>
      </c>
      <c r="K1101" s="48" t="n">
        <f aca="false" ca="false" dt2D="false" dtr="false" t="normal">K1109</f>
        <v>0</v>
      </c>
      <c r="L1101" s="48" t="n">
        <f aca="false" ca="false" dt2D="false" dtr="false" t="normal">L1109</f>
        <v>0</v>
      </c>
      <c r="M1101" s="48" t="n">
        <f aca="false" ca="false" dt2D="false" dtr="false" t="normal">M1109</f>
        <v>0</v>
      </c>
      <c r="N1101" s="48" t="n">
        <f aca="false" ca="false" dt2D="false" dtr="false" t="normal">N1109</f>
        <v>0</v>
      </c>
      <c r="O1101" s="49" t="n">
        <f aca="false" ca="false" dt2D="false" dtr="false" t="normal">O1109</f>
        <v>0</v>
      </c>
      <c r="P1101" s="49" t="n">
        <f aca="false" ca="false" dt2D="false" dtr="false" t="normal">P1109</f>
        <v>0</v>
      </c>
      <c r="Q1101" s="49" t="n">
        <f aca="false" ca="false" dt2D="false" dtr="false" t="normal">Q1109</f>
        <v>0</v>
      </c>
    </row>
    <row customHeight="true" ht="20.1499996185303" outlineLevel="0" r="1102">
      <c r="A1102" s="76" t="s"/>
      <c r="B1102" s="71" t="s"/>
      <c r="C1102" s="47" t="s">
        <v>22</v>
      </c>
      <c r="D1102" s="54" t="s">
        <v>23</v>
      </c>
      <c r="E1102" s="48" t="n">
        <f aca="false" ca="false" dt2D="false" dtr="false" t="normal">F1102+G1102+H1102+I1102+J1102+K1102+L1102+M1102+N1102+O1102+P1102+Q1102</f>
        <v>318287.62761</v>
      </c>
      <c r="F1102" s="48" t="n">
        <f aca="false" ca="false" dt2D="false" dtr="false" t="normal">F1110</f>
        <v>0</v>
      </c>
      <c r="G1102" s="48" t="n">
        <f aca="false" ca="false" dt2D="false" dtr="false" t="normal">G1110</f>
        <v>0</v>
      </c>
      <c r="H1102" s="48" t="n">
        <f aca="false" ca="false" dt2D="false" dtr="false" t="normal">H1110</f>
        <v>0</v>
      </c>
      <c r="I1102" s="48" t="n">
        <f aca="false" ca="false" dt2D="false" dtr="false" t="normal">I1110</f>
        <v>93385.56991</v>
      </c>
      <c r="J1102" s="48" t="n">
        <f aca="false" ca="false" dt2D="false" dtr="false" t="normal">J1110</f>
        <v>224902.0577</v>
      </c>
      <c r="K1102" s="48" t="n">
        <f aca="false" ca="false" dt2D="false" dtr="false" t="normal">K1110</f>
        <v>0</v>
      </c>
      <c r="L1102" s="48" t="n">
        <f aca="false" ca="false" dt2D="false" dtr="false" t="normal">L1110</f>
        <v>0</v>
      </c>
      <c r="M1102" s="48" t="n">
        <f aca="false" ca="false" dt2D="false" dtr="false" t="normal">M1110</f>
        <v>0</v>
      </c>
      <c r="N1102" s="48" t="n">
        <f aca="false" ca="false" dt2D="false" dtr="false" t="normal">N1110</f>
        <v>0</v>
      </c>
      <c r="O1102" s="49" t="n">
        <f aca="false" ca="false" dt2D="false" dtr="false" t="normal">O1110</f>
        <v>0</v>
      </c>
      <c r="P1102" s="49" t="n">
        <f aca="false" ca="false" dt2D="false" dtr="false" t="normal">P1110</f>
        <v>0</v>
      </c>
      <c r="Q1102" s="49" t="n">
        <f aca="false" ca="false" dt2D="false" dtr="false" t="normal">Q1110</f>
        <v>0</v>
      </c>
    </row>
    <row customHeight="true" ht="18" outlineLevel="0" r="1103">
      <c r="A1103" s="76" t="s"/>
      <c r="B1103" s="71" t="s"/>
      <c r="C1103" s="47" t="s">
        <v>13</v>
      </c>
      <c r="D1103" s="54" t="n"/>
      <c r="E1103" s="48" t="n">
        <f aca="false" ca="false" dt2D="false" dtr="false" t="normal">E1111</f>
        <v>0</v>
      </c>
      <c r="F1103" s="48" t="n">
        <f aca="false" ca="false" dt2D="false" dtr="false" t="normal">F1111</f>
        <v>0</v>
      </c>
      <c r="G1103" s="48" t="n">
        <f aca="false" ca="false" dt2D="false" dtr="false" t="normal">G1111</f>
        <v>0</v>
      </c>
      <c r="H1103" s="48" t="n">
        <f aca="false" ca="false" dt2D="false" dtr="false" t="normal">H1111</f>
        <v>0</v>
      </c>
      <c r="I1103" s="48" t="n">
        <f aca="false" ca="false" dt2D="false" dtr="false" t="normal">I1111</f>
        <v>0</v>
      </c>
      <c r="J1103" s="48" t="n">
        <f aca="false" ca="false" dt2D="false" dtr="false" t="normal">J1111</f>
        <v>0</v>
      </c>
      <c r="K1103" s="48" t="n">
        <f aca="false" ca="false" dt2D="false" dtr="false" t="normal">K1111</f>
        <v>0</v>
      </c>
      <c r="L1103" s="48" t="n">
        <f aca="false" ca="false" dt2D="false" dtr="false" t="normal">L1111</f>
        <v>0</v>
      </c>
      <c r="M1103" s="48" t="n">
        <f aca="false" ca="false" dt2D="false" dtr="false" t="normal">M1111</f>
        <v>0</v>
      </c>
      <c r="N1103" s="48" t="n">
        <f aca="false" ca="false" dt2D="false" dtr="false" t="normal">N1111</f>
        <v>0</v>
      </c>
      <c r="O1103" s="49" t="n">
        <f aca="false" ca="false" dt2D="false" dtr="false" t="normal">O1111</f>
        <v>0</v>
      </c>
      <c r="P1103" s="49" t="n">
        <f aca="false" ca="false" dt2D="false" dtr="false" t="normal">P1111</f>
        <v>0</v>
      </c>
      <c r="Q1103" s="49" t="n">
        <f aca="false" ca="false" dt2D="false" dtr="false" t="normal">Q1111</f>
        <v>0</v>
      </c>
    </row>
    <row ht="30" outlineLevel="0" r="1104">
      <c r="A1104" s="76" t="s"/>
      <c r="B1104" s="71" t="s"/>
      <c r="C1104" s="47" t="s">
        <v>14</v>
      </c>
      <c r="D1104" s="54" t="n"/>
      <c r="E1104" s="48" t="n">
        <f aca="false" ca="false" dt2D="false" dtr="false" t="normal">E1112</f>
        <v>0</v>
      </c>
      <c r="F1104" s="48" t="n">
        <f aca="false" ca="false" dt2D="false" dtr="false" t="normal">F1112</f>
        <v>0</v>
      </c>
      <c r="G1104" s="48" t="n">
        <f aca="false" ca="false" dt2D="false" dtr="false" t="normal">G1112</f>
        <v>0</v>
      </c>
      <c r="H1104" s="48" t="n">
        <f aca="false" ca="false" dt2D="false" dtr="false" t="normal">H1112</f>
        <v>0</v>
      </c>
      <c r="I1104" s="48" t="n">
        <f aca="false" ca="false" dt2D="false" dtr="false" t="normal">I1112</f>
        <v>0</v>
      </c>
      <c r="J1104" s="48" t="n">
        <f aca="false" ca="false" dt2D="false" dtr="false" t="normal">J1112</f>
        <v>0</v>
      </c>
      <c r="K1104" s="48" t="n">
        <f aca="false" ca="false" dt2D="false" dtr="false" t="normal">K1112</f>
        <v>0</v>
      </c>
      <c r="L1104" s="48" t="n">
        <f aca="false" ca="false" dt2D="false" dtr="false" t="normal">L1112</f>
        <v>0</v>
      </c>
      <c r="M1104" s="48" t="n">
        <f aca="false" ca="false" dt2D="false" dtr="false" t="normal">M1112</f>
        <v>0</v>
      </c>
      <c r="N1104" s="48" t="n">
        <f aca="false" ca="false" dt2D="false" dtr="false" t="normal">N1112</f>
        <v>0</v>
      </c>
      <c r="O1104" s="49" t="n">
        <f aca="false" ca="false" dt2D="false" dtr="false" t="normal">O1112</f>
        <v>0</v>
      </c>
      <c r="P1104" s="49" t="n">
        <f aca="false" ca="false" dt2D="false" dtr="false" t="normal">P1112</f>
        <v>0</v>
      </c>
      <c r="Q1104" s="49" t="n">
        <f aca="false" ca="false" dt2D="false" dtr="false" t="normal">Q1112</f>
        <v>0</v>
      </c>
    </row>
    <row customHeight="true" ht="19" outlineLevel="0" r="1105">
      <c r="A1105" s="76" t="s"/>
      <c r="B1105" s="71" t="s"/>
      <c r="C1105" s="47" t="s">
        <v>17</v>
      </c>
      <c r="D1105" s="54" t="n"/>
      <c r="E1105" s="48" t="n">
        <f aca="false" ca="false" dt2D="false" dtr="false" t="normal">E1113</f>
        <v>0</v>
      </c>
      <c r="F1105" s="48" t="n">
        <f aca="false" ca="false" dt2D="false" dtr="false" t="normal">F1113</f>
        <v>0</v>
      </c>
      <c r="G1105" s="48" t="n">
        <f aca="false" ca="false" dt2D="false" dtr="false" t="normal">G1113</f>
        <v>0</v>
      </c>
      <c r="H1105" s="48" t="n">
        <f aca="false" ca="false" dt2D="false" dtr="false" t="normal">H1113</f>
        <v>0</v>
      </c>
      <c r="I1105" s="48" t="n">
        <f aca="false" ca="false" dt2D="false" dtr="false" t="normal">I1113</f>
        <v>0</v>
      </c>
      <c r="J1105" s="48" t="n">
        <f aca="false" ca="false" dt2D="false" dtr="false" t="normal">J1113</f>
        <v>0</v>
      </c>
      <c r="K1105" s="48" t="n">
        <f aca="false" ca="false" dt2D="false" dtr="false" t="normal">K1113</f>
        <v>0</v>
      </c>
      <c r="L1105" s="48" t="n">
        <f aca="false" ca="false" dt2D="false" dtr="false" t="normal">L1113</f>
        <v>0</v>
      </c>
      <c r="M1105" s="48" t="n">
        <f aca="false" ca="false" dt2D="false" dtr="false" t="normal">M1113</f>
        <v>0</v>
      </c>
      <c r="N1105" s="48" t="n">
        <f aca="false" ca="false" dt2D="false" dtr="false" t="normal">N1113</f>
        <v>0</v>
      </c>
      <c r="O1105" s="49" t="n">
        <f aca="false" ca="false" dt2D="false" dtr="false" t="normal">O1113</f>
        <v>0</v>
      </c>
      <c r="P1105" s="49" t="n">
        <f aca="false" ca="false" dt2D="false" dtr="false" t="normal">P1113</f>
        <v>0</v>
      </c>
      <c r="Q1105" s="49" t="n">
        <f aca="false" ca="false" dt2D="false" dtr="false" t="normal">Q1113</f>
        <v>0</v>
      </c>
    </row>
    <row customHeight="true" ht="32.5" outlineLevel="0" r="1106">
      <c r="A1106" s="76" t="s"/>
      <c r="B1106" s="71" t="s"/>
      <c r="C1106" s="47" t="s">
        <v>18</v>
      </c>
      <c r="D1106" s="54" t="n"/>
      <c r="E1106" s="48" t="n">
        <f aca="false" ca="false" dt2D="false" dtr="false" t="normal">E1114</f>
        <v>0</v>
      </c>
      <c r="F1106" s="48" t="n">
        <f aca="false" ca="false" dt2D="false" dtr="false" t="normal">F1114</f>
        <v>0</v>
      </c>
      <c r="G1106" s="48" t="n">
        <f aca="false" ca="false" dt2D="false" dtr="false" t="normal">G1114</f>
        <v>0</v>
      </c>
      <c r="H1106" s="48" t="n">
        <f aca="false" ca="false" dt2D="false" dtr="false" t="normal">H1114</f>
        <v>0</v>
      </c>
      <c r="I1106" s="48" t="n">
        <f aca="false" ca="false" dt2D="false" dtr="false" t="normal">I1114</f>
        <v>0</v>
      </c>
      <c r="J1106" s="48" t="n">
        <f aca="false" ca="false" dt2D="false" dtr="false" t="normal">J1114</f>
        <v>0</v>
      </c>
      <c r="K1106" s="48" t="n">
        <f aca="false" ca="false" dt2D="false" dtr="false" t="normal">K1114</f>
        <v>0</v>
      </c>
      <c r="L1106" s="48" t="n">
        <f aca="false" ca="false" dt2D="false" dtr="false" t="normal">L1114</f>
        <v>0</v>
      </c>
      <c r="M1106" s="48" t="n">
        <f aca="false" ca="false" dt2D="false" dtr="false" t="normal">M1114</f>
        <v>0</v>
      </c>
      <c r="N1106" s="48" t="n">
        <f aca="false" ca="false" dt2D="false" dtr="false" t="normal">N1114</f>
        <v>0</v>
      </c>
      <c r="O1106" s="49" t="n">
        <f aca="false" ca="false" dt2D="false" dtr="false" t="normal">O1114</f>
        <v>0</v>
      </c>
      <c r="P1106" s="49" t="n">
        <f aca="false" ca="false" dt2D="false" dtr="false" t="normal">P1114</f>
        <v>0</v>
      </c>
      <c r="Q1106" s="49" t="n">
        <f aca="false" ca="false" dt2D="false" dtr="false" t="normal">Q1114</f>
        <v>0</v>
      </c>
    </row>
    <row customHeight="true" ht="33" outlineLevel="0" r="1107">
      <c r="A1107" s="29" t="s"/>
      <c r="B1107" s="75" t="s"/>
      <c r="C1107" s="47" t="s">
        <v>24</v>
      </c>
      <c r="D1107" s="54" t="n"/>
      <c r="E1107" s="48" t="n">
        <f aca="false" ca="false" dt2D="false" dtr="false" t="normal">E1115</f>
        <v>0</v>
      </c>
      <c r="F1107" s="48" t="n">
        <f aca="false" ca="false" dt2D="false" dtr="false" t="normal">F1115</f>
        <v>0</v>
      </c>
      <c r="G1107" s="48" t="n">
        <f aca="false" ca="false" dt2D="false" dtr="false" t="normal">G1115</f>
        <v>0</v>
      </c>
      <c r="H1107" s="48" t="n">
        <f aca="false" ca="false" dt2D="false" dtr="false" t="normal">H1115</f>
        <v>0</v>
      </c>
      <c r="I1107" s="48" t="n">
        <f aca="false" ca="false" dt2D="false" dtr="false" t="normal">I1115</f>
        <v>0</v>
      </c>
      <c r="J1107" s="48" t="n">
        <f aca="false" ca="false" dt2D="false" dtr="false" t="normal">J1115</f>
        <v>0</v>
      </c>
      <c r="K1107" s="48" t="n">
        <f aca="false" ca="false" dt2D="false" dtr="false" t="normal">K1115</f>
        <v>0</v>
      </c>
      <c r="L1107" s="48" t="n">
        <f aca="false" ca="false" dt2D="false" dtr="false" t="normal">L1115</f>
        <v>0</v>
      </c>
      <c r="M1107" s="48" t="n">
        <f aca="false" ca="false" dt2D="false" dtr="false" t="normal">M1115</f>
        <v>0</v>
      </c>
      <c r="N1107" s="48" t="n">
        <f aca="false" ca="false" dt2D="false" dtr="false" t="normal">N1115</f>
        <v>0</v>
      </c>
      <c r="O1107" s="49" t="n">
        <f aca="false" ca="false" dt2D="false" dtr="false" t="normal">O1115</f>
        <v>0</v>
      </c>
      <c r="P1107" s="49" t="n">
        <f aca="false" ca="false" dt2D="false" dtr="false" t="normal">P1115</f>
        <v>0</v>
      </c>
      <c r="Q1107" s="49" t="n">
        <f aca="false" ca="false" dt2D="false" dtr="false" t="normal">Q1115</f>
        <v>0</v>
      </c>
    </row>
    <row customHeight="true" ht="16" outlineLevel="0" r="1108">
      <c r="A1108" s="24" t="s">
        <v>310</v>
      </c>
      <c r="B1108" s="68" t="s">
        <v>311</v>
      </c>
      <c r="C1108" s="47" t="s">
        <v>10</v>
      </c>
      <c r="D1108" s="32" t="n"/>
      <c r="E1108" s="48" t="n">
        <f aca="false" ca="false" dt2D="false" dtr="false" t="normal">E1109+E1110+E1111+E1112+E1113+E1115</f>
        <v>595593.12861</v>
      </c>
      <c r="F1108" s="48" t="n">
        <f aca="false" ca="false" dt2D="false" dtr="false" t="normal">F1109+F1110+F1111+F1112+F1113+F1115</f>
        <v>0</v>
      </c>
      <c r="G1108" s="48" t="n">
        <f aca="false" ca="false" dt2D="false" dtr="false" t="normal">G1109+G1110+G1111+G1112+G1113+G1115</f>
        <v>0</v>
      </c>
      <c r="H1108" s="48" t="n">
        <f aca="false" ca="false" dt2D="false" dtr="false" t="normal">H1109+H1110+H1111+H1112+H1113+H1115</f>
        <v>0</v>
      </c>
      <c r="I1108" s="48" t="n">
        <f aca="false" ca="false" dt2D="false" dtr="false" t="normal">I1109+I1110+I1111+I1112+I1113+I1115</f>
        <v>239705.97091000003</v>
      </c>
      <c r="J1108" s="48" t="n">
        <f aca="false" ca="false" dt2D="false" dtr="false" t="normal">J1109+J1110+J1111+J1112+J1113+J1115</f>
        <v>355887.1577</v>
      </c>
      <c r="K1108" s="48" t="n">
        <f aca="false" ca="false" dt2D="false" dtr="false" t="normal">K1109+K1110+K1111+K1112+K1113+K1115</f>
        <v>0</v>
      </c>
      <c r="L1108" s="48" t="n">
        <f aca="false" ca="false" dt2D="false" dtr="false" t="normal">L1109+L1110+L1111+L1112+L1113+L1115</f>
        <v>0</v>
      </c>
      <c r="M1108" s="48" t="n">
        <f aca="false" ca="false" dt2D="false" dtr="false" t="normal">M1109+M1110+M1111+M1112+M1113+M1115</f>
        <v>0</v>
      </c>
      <c r="N1108" s="48" t="n">
        <f aca="false" ca="false" dt2D="false" dtr="false" t="normal">N1109+N1110+N1111+N1112+N1113+N1115</f>
        <v>0</v>
      </c>
      <c r="O1108" s="49" t="n">
        <f aca="false" ca="false" dt2D="false" dtr="false" t="normal">O1109+O1110+O1111+O1112+O1113+O1115</f>
        <v>0</v>
      </c>
      <c r="P1108" s="49" t="n">
        <f aca="false" ca="false" dt2D="false" dtr="false" t="normal">P1109+P1110+P1111+P1112+P1113+P1115</f>
        <v>0</v>
      </c>
      <c r="Q1108" s="49" t="n">
        <f aca="false" ca="false" dt2D="false" dtr="false" t="normal">Q1109+Q1110+Q1111+Q1112+Q1113+Q1115</f>
        <v>0</v>
      </c>
    </row>
    <row customHeight="true" ht="19" outlineLevel="0" r="1109">
      <c r="A1109" s="76" t="s"/>
      <c r="B1109" s="71" t="s"/>
      <c r="C1109" s="47" t="s">
        <v>11</v>
      </c>
      <c r="D1109" s="32" t="n">
        <v>814</v>
      </c>
      <c r="E1109" s="48" t="n">
        <f aca="false" ca="false" dt2D="false" dtr="false" t="normal">F1109+G1109+H1109+I1109+J1109+K1109+L1109+M1109+N1109+O1109+P1109+Q1109</f>
        <v>277305.50100000005</v>
      </c>
      <c r="F1109" s="48" t="n">
        <v>0</v>
      </c>
      <c r="G1109" s="48" t="n">
        <v>0</v>
      </c>
      <c r="H1109" s="48" t="n">
        <v>0</v>
      </c>
      <c r="I1109" s="48" t="n">
        <v>146320.401</v>
      </c>
      <c r="J1109" s="48" t="n">
        <v>130985.1</v>
      </c>
      <c r="K1109" s="48" t="n">
        <v>0</v>
      </c>
      <c r="L1109" s="48" t="n">
        <v>0</v>
      </c>
      <c r="M1109" s="48" t="n">
        <v>0</v>
      </c>
      <c r="N1109" s="48" t="n">
        <v>0</v>
      </c>
      <c r="O1109" s="49" t="n">
        <v>0</v>
      </c>
      <c r="P1109" s="49" t="n">
        <v>0</v>
      </c>
      <c r="Q1109" s="49" t="n">
        <v>0</v>
      </c>
    </row>
    <row customHeight="true" ht="20.1499996185303" outlineLevel="0" r="1110">
      <c r="A1110" s="76" t="s"/>
      <c r="B1110" s="71" t="s"/>
      <c r="C1110" s="47" t="s">
        <v>22</v>
      </c>
      <c r="D1110" s="54" t="s">
        <v>23</v>
      </c>
      <c r="E1110" s="48" t="n">
        <f aca="false" ca="false" dt2D="false" dtr="false" t="normal">F1110+G1110+H1110+I1110+J1110+K1110+L1110+M1110+N1110+O1110+P1110+Q1110</f>
        <v>318287.62761</v>
      </c>
      <c r="F1110" s="48" t="n">
        <v>0</v>
      </c>
      <c r="G1110" s="48" t="n">
        <v>0</v>
      </c>
      <c r="H1110" s="48" t="n">
        <v>0</v>
      </c>
      <c r="I1110" s="48" t="n">
        <v>93385.56991</v>
      </c>
      <c r="J1110" s="48" t="n">
        <v>224902.0577</v>
      </c>
      <c r="K1110" s="48" t="n">
        <f aca="false" ca="false" dt2D="false" dtr="false" t="normal">210702.1-210702.1</f>
        <v>0</v>
      </c>
      <c r="L1110" s="48" t="n">
        <f aca="false" ca="false" dt2D="false" dtr="false" t="normal">210702.1-210702.1</f>
        <v>0</v>
      </c>
      <c r="M1110" s="48" t="n">
        <f aca="false" ca="false" dt2D="false" dtr="false" t="normal">210702.1-210702.1</f>
        <v>0</v>
      </c>
      <c r="N1110" s="48" t="n">
        <f aca="false" ca="false" dt2D="false" dtr="false" t="normal">M1110*1.04</f>
        <v>0</v>
      </c>
      <c r="O1110" s="49" t="n">
        <f aca="false" ca="false" dt2D="false" dtr="false" t="normal">M1110*1.04</f>
        <v>0</v>
      </c>
      <c r="P1110" s="49" t="n">
        <f aca="false" ca="false" dt2D="false" dtr="false" t="normal">M1110*1.04</f>
        <v>0</v>
      </c>
      <c r="Q1110" s="49" t="n">
        <f aca="false" ca="false" dt2D="false" dtr="false" t="normal">M1110*1.04</f>
        <v>0</v>
      </c>
    </row>
    <row customHeight="true" ht="19" outlineLevel="0" r="1111">
      <c r="A1111" s="76" t="s"/>
      <c r="B1111" s="71" t="s"/>
      <c r="C1111" s="47" t="s">
        <v>13</v>
      </c>
      <c r="D1111" s="54" t="n"/>
      <c r="E1111" s="48" t="n">
        <f aca="false" ca="false" dt2D="false" dtr="false" t="normal">F1111+G1111+H1111+I1111+J1111+K1111+L1111+M1111+N1111+O1111+P1111+Q1111</f>
        <v>0</v>
      </c>
      <c r="F1111" s="48" t="n">
        <v>0</v>
      </c>
      <c r="G1111" s="48" t="n">
        <v>0</v>
      </c>
      <c r="H1111" s="48" t="n">
        <v>0</v>
      </c>
      <c r="I1111" s="48" t="n">
        <v>0</v>
      </c>
      <c r="J1111" s="48" t="n">
        <v>0</v>
      </c>
      <c r="K1111" s="48" t="n">
        <v>0</v>
      </c>
      <c r="L1111" s="48" t="n">
        <v>0</v>
      </c>
      <c r="M1111" s="48" t="n">
        <v>0</v>
      </c>
      <c r="N1111" s="48" t="n">
        <v>0</v>
      </c>
      <c r="O1111" s="49" t="n">
        <v>0</v>
      </c>
      <c r="P1111" s="49" t="n">
        <v>0</v>
      </c>
      <c r="Q1111" s="49" t="n">
        <v>0</v>
      </c>
    </row>
    <row ht="30" outlineLevel="0" r="1112">
      <c r="A1112" s="76" t="s"/>
      <c r="B1112" s="71" t="s"/>
      <c r="C1112" s="47" t="s">
        <v>14</v>
      </c>
      <c r="D1112" s="54" t="n"/>
      <c r="E1112" s="48" t="n">
        <f aca="false" ca="false" dt2D="false" dtr="false" t="normal">F1112+G1112+H1112+I1112+J1112+K1112+L1112+M1112+N1112+O1112+P1112+Q1112</f>
        <v>0</v>
      </c>
      <c r="F1112" s="48" t="n">
        <v>0</v>
      </c>
      <c r="G1112" s="48" t="n">
        <v>0</v>
      </c>
      <c r="H1112" s="48" t="n">
        <v>0</v>
      </c>
      <c r="I1112" s="48" t="n">
        <v>0</v>
      </c>
      <c r="J1112" s="48" t="n">
        <v>0</v>
      </c>
      <c r="K1112" s="48" t="n">
        <v>0</v>
      </c>
      <c r="L1112" s="48" t="n">
        <v>0</v>
      </c>
      <c r="M1112" s="48" t="n">
        <v>0</v>
      </c>
      <c r="N1112" s="48" t="n">
        <v>0</v>
      </c>
      <c r="O1112" s="49" t="n">
        <v>0</v>
      </c>
      <c r="P1112" s="49" t="n">
        <v>0</v>
      </c>
      <c r="Q1112" s="49" t="n">
        <v>0</v>
      </c>
    </row>
    <row customHeight="true" ht="20.1499996185303" outlineLevel="0" r="1113">
      <c r="A1113" s="76" t="s"/>
      <c r="B1113" s="71" t="s"/>
      <c r="C1113" s="47" t="s">
        <v>17</v>
      </c>
      <c r="D1113" s="54" t="n"/>
      <c r="E1113" s="48" t="n">
        <f aca="false" ca="false" dt2D="false" dtr="false" t="normal">F1113+G1113+H1113+I1113+J1113+K1113+L1113+M1113+N1113+O1113+P1113+Q1113</f>
        <v>0</v>
      </c>
      <c r="F1113" s="48" t="n">
        <v>0</v>
      </c>
      <c r="G1113" s="48" t="n">
        <v>0</v>
      </c>
      <c r="H1113" s="48" t="n">
        <v>0</v>
      </c>
      <c r="I1113" s="48" t="n">
        <v>0</v>
      </c>
      <c r="J1113" s="48" t="n">
        <v>0</v>
      </c>
      <c r="K1113" s="48" t="n">
        <v>0</v>
      </c>
      <c r="L1113" s="48" t="n">
        <v>0</v>
      </c>
      <c r="M1113" s="48" t="n">
        <v>0</v>
      </c>
      <c r="N1113" s="48" t="n">
        <v>0</v>
      </c>
      <c r="O1113" s="49" t="n">
        <v>0</v>
      </c>
      <c r="P1113" s="49" t="n">
        <v>0</v>
      </c>
      <c r="Q1113" s="49" t="n">
        <v>0</v>
      </c>
    </row>
    <row customHeight="true" ht="31" outlineLevel="0" r="1114">
      <c r="A1114" s="76" t="s"/>
      <c r="B1114" s="71" t="s"/>
      <c r="C1114" s="47" t="s">
        <v>18</v>
      </c>
      <c r="D1114" s="54" t="n"/>
      <c r="E1114" s="48" t="n">
        <f aca="false" ca="false" dt2D="false" dtr="false" t="normal">F1114+G1114+H1114+I1114+J1114+K1114+L1114+M1114+N1114+O1114+P1114+Q1114</f>
        <v>0</v>
      </c>
      <c r="F1114" s="48" t="n">
        <v>0</v>
      </c>
      <c r="G1114" s="48" t="n">
        <v>0</v>
      </c>
      <c r="H1114" s="48" t="n">
        <v>0</v>
      </c>
      <c r="I1114" s="48" t="n">
        <v>0</v>
      </c>
      <c r="J1114" s="48" t="n">
        <v>0</v>
      </c>
      <c r="K1114" s="48" t="n">
        <v>0</v>
      </c>
      <c r="L1114" s="48" t="n">
        <v>0</v>
      </c>
      <c r="M1114" s="48" t="n">
        <v>0</v>
      </c>
      <c r="N1114" s="48" t="n">
        <v>0</v>
      </c>
      <c r="O1114" s="49" t="n">
        <v>0</v>
      </c>
      <c r="P1114" s="49" t="n">
        <v>0</v>
      </c>
      <c r="Q1114" s="49" t="n">
        <v>0</v>
      </c>
    </row>
    <row customHeight="true" ht="31" outlineLevel="0" r="1115">
      <c r="A1115" s="29" t="s"/>
      <c r="B1115" s="75" t="s"/>
      <c r="C1115" s="47" t="s">
        <v>24</v>
      </c>
      <c r="D1115" s="54" t="n"/>
      <c r="E1115" s="48" t="n">
        <f aca="false" ca="false" dt2D="false" dtr="false" t="normal">F1115+G1115+H1115+I1115+J1115+K1115+L1115+M1115+N1115+O1115+P1115+Q1115</f>
        <v>0</v>
      </c>
      <c r="F1115" s="48" t="n">
        <v>0</v>
      </c>
      <c r="G1115" s="48" t="n">
        <v>0</v>
      </c>
      <c r="H1115" s="48" t="n">
        <v>0</v>
      </c>
      <c r="I1115" s="48" t="n">
        <v>0</v>
      </c>
      <c r="J1115" s="48" t="n">
        <v>0</v>
      </c>
      <c r="K1115" s="48" t="n">
        <v>0</v>
      </c>
      <c r="L1115" s="48" t="n">
        <v>0</v>
      </c>
      <c r="M1115" s="48" t="n">
        <v>0</v>
      </c>
      <c r="N1115" s="48" t="n">
        <v>0</v>
      </c>
      <c r="O1115" s="49" t="n">
        <v>0</v>
      </c>
      <c r="P1115" s="49" t="n">
        <v>0</v>
      </c>
      <c r="Q1115" s="49" t="n">
        <v>0</v>
      </c>
    </row>
    <row customHeight="true" hidden="true" ht="20.1499996185303" outlineLevel="0" r="1116">
      <c r="A1116" s="24" t="s">
        <v>312</v>
      </c>
      <c r="B1116" s="68" t="s">
        <v>313</v>
      </c>
      <c r="C1116" s="47" t="s">
        <v>10</v>
      </c>
      <c r="D1116" s="32" t="n"/>
      <c r="E1116" s="48" t="n">
        <f aca="false" ca="false" dt2D="false" dtr="false" t="normal">E1117+E1118+E1119+E1120+E1121+E1123</f>
        <v>0</v>
      </c>
      <c r="F1116" s="48" t="n">
        <f aca="false" ca="false" dt2D="false" dtr="false" t="normal">F1117+F1118+F1119+F1120+F1121+F1123</f>
        <v>0</v>
      </c>
      <c r="G1116" s="48" t="n">
        <f aca="false" ca="false" dt2D="false" dtr="false" t="normal">G1117+G1118+G1119+G1120+G1121+G1123</f>
        <v>0</v>
      </c>
      <c r="H1116" s="48" t="n">
        <f aca="false" ca="false" dt2D="false" dtr="false" t="normal">H1117+H1118+H1119+H1120+H1121+H1123</f>
        <v>0</v>
      </c>
      <c r="I1116" s="48" t="n">
        <f aca="false" ca="false" dt2D="false" dtr="false" t="normal">I1117+I1118+I1119+I1120+I1121+I1123</f>
        <v>0</v>
      </c>
      <c r="J1116" s="48" t="n">
        <f aca="false" ca="false" dt2D="false" dtr="false" t="normal">J1117+J1118+J1119+J1120+J1121+J1123</f>
        <v>0</v>
      </c>
      <c r="K1116" s="48" t="n">
        <f aca="false" ca="false" dt2D="false" dtr="false" t="normal">K1117+K1118+K1119+K1120+K1121+K1123</f>
        <v>0</v>
      </c>
      <c r="L1116" s="48" t="n">
        <f aca="false" ca="false" dt2D="false" dtr="false" t="normal">L1117+L1118+L1119+L1120+L1121+L1123</f>
        <v>0</v>
      </c>
      <c r="M1116" s="48" t="n">
        <f aca="false" ca="false" dt2D="false" dtr="false" t="normal">M1117+M1118+M1119+M1120+M1121+M1123</f>
        <v>0</v>
      </c>
      <c r="N1116" s="48" t="n">
        <f aca="false" ca="false" dt2D="false" dtr="false" t="normal">N1117+N1118+N1119+N1120+N1121+N1123</f>
        <v>0</v>
      </c>
      <c r="O1116" s="49" t="n">
        <f aca="false" ca="false" dt2D="false" dtr="false" t="normal">O1117+O1118+O1119+O1120+O1121+O1123</f>
        <v>0</v>
      </c>
      <c r="P1116" s="49" t="n">
        <f aca="false" ca="false" dt2D="false" dtr="false" t="normal">P1117+P1118+P1119+P1120+P1121+P1123</f>
        <v>0</v>
      </c>
      <c r="Q1116" s="49" t="n">
        <f aca="false" ca="false" dt2D="false" dtr="false" t="normal">Q1117+Q1118+Q1119+Q1120+Q1121+Q1123</f>
        <v>0</v>
      </c>
    </row>
    <row customHeight="true" hidden="true" ht="22.5" outlineLevel="0" r="1117">
      <c r="A1117" s="76" t="s"/>
      <c r="B1117" s="71" t="s"/>
      <c r="C1117" s="47" t="s">
        <v>11</v>
      </c>
      <c r="D1117" s="32" t="n"/>
      <c r="E1117" s="48" t="n">
        <f aca="false" ca="false" dt2D="false" dtr="false" t="normal">E1125</f>
        <v>0</v>
      </c>
      <c r="F1117" s="48" t="n">
        <f aca="false" ca="false" dt2D="false" dtr="false" t="normal">F1125</f>
        <v>0</v>
      </c>
      <c r="G1117" s="48" t="n">
        <f aca="false" ca="false" dt2D="false" dtr="false" t="normal">G1125</f>
        <v>0</v>
      </c>
      <c r="H1117" s="48" t="n">
        <f aca="false" ca="false" dt2D="false" dtr="false" t="normal">H1125</f>
        <v>0</v>
      </c>
      <c r="I1117" s="48" t="n">
        <f aca="false" ca="false" dt2D="false" dtr="false" t="normal">I1125</f>
        <v>0</v>
      </c>
      <c r="J1117" s="48" t="n">
        <f aca="false" ca="false" dt2D="false" dtr="false" t="normal">J1125</f>
        <v>0</v>
      </c>
      <c r="K1117" s="48" t="n">
        <f aca="false" ca="false" dt2D="false" dtr="false" t="normal">K1125</f>
        <v>0</v>
      </c>
      <c r="L1117" s="48" t="n">
        <f aca="false" ca="false" dt2D="false" dtr="false" t="normal">L1125</f>
        <v>0</v>
      </c>
      <c r="M1117" s="48" t="n">
        <f aca="false" ca="false" dt2D="false" dtr="false" t="normal">M1125</f>
        <v>0</v>
      </c>
      <c r="N1117" s="48" t="n">
        <f aca="false" ca="false" dt2D="false" dtr="false" t="normal">N1125</f>
        <v>0</v>
      </c>
      <c r="O1117" s="49" t="n">
        <f aca="false" ca="false" dt2D="false" dtr="false" t="normal">O1125</f>
        <v>0</v>
      </c>
      <c r="P1117" s="49" t="n">
        <f aca="false" ca="false" dt2D="false" dtr="false" t="normal">P1125</f>
        <v>0</v>
      </c>
      <c r="Q1117" s="49" t="n">
        <f aca="false" ca="false" dt2D="false" dtr="false" t="normal">Q1125</f>
        <v>0</v>
      </c>
    </row>
    <row customHeight="true" hidden="true" ht="20.1499996185303" outlineLevel="0" r="1118">
      <c r="A1118" s="76" t="s"/>
      <c r="B1118" s="71" t="s"/>
      <c r="C1118" s="47" t="s">
        <v>22</v>
      </c>
      <c r="D1118" s="54" t="s">
        <v>23</v>
      </c>
      <c r="E1118" s="48" t="n">
        <f aca="false" ca="false" dt2D="false" dtr="false" t="normal">E1126</f>
        <v>0</v>
      </c>
      <c r="F1118" s="48" t="n">
        <f aca="false" ca="false" dt2D="false" dtr="false" t="normal">F1126</f>
        <v>0</v>
      </c>
      <c r="G1118" s="48" t="n">
        <f aca="false" ca="false" dt2D="false" dtr="false" t="normal">G1126</f>
        <v>0</v>
      </c>
      <c r="H1118" s="48" t="n">
        <f aca="false" ca="false" dt2D="false" dtr="false" t="normal">H1126</f>
        <v>0</v>
      </c>
      <c r="I1118" s="48" t="n">
        <f aca="false" ca="false" dt2D="false" dtr="false" t="normal">I1126</f>
        <v>0</v>
      </c>
      <c r="J1118" s="48" t="n">
        <f aca="false" ca="false" dt2D="false" dtr="false" t="normal">J1126</f>
        <v>0</v>
      </c>
      <c r="K1118" s="48" t="n">
        <f aca="false" ca="false" dt2D="false" dtr="false" t="normal">K1126</f>
        <v>0</v>
      </c>
      <c r="L1118" s="48" t="n">
        <f aca="false" ca="false" dt2D="false" dtr="false" t="normal">L1126</f>
        <v>0</v>
      </c>
      <c r="M1118" s="48" t="n">
        <f aca="false" ca="false" dt2D="false" dtr="false" t="normal">M1126</f>
        <v>0</v>
      </c>
      <c r="N1118" s="48" t="n">
        <f aca="false" ca="false" dt2D="false" dtr="false" t="normal">N1126</f>
        <v>0</v>
      </c>
      <c r="O1118" s="49" t="n">
        <f aca="false" ca="false" dt2D="false" dtr="false" t="normal">O1126</f>
        <v>0</v>
      </c>
      <c r="P1118" s="49" t="n">
        <f aca="false" ca="false" dt2D="false" dtr="false" t="normal">P1126</f>
        <v>0</v>
      </c>
      <c r="Q1118" s="49" t="n">
        <f aca="false" ca="false" dt2D="false" dtr="false" t="normal">Q1126</f>
        <v>0</v>
      </c>
    </row>
    <row customHeight="true" hidden="true" ht="18" outlineLevel="0" r="1119">
      <c r="A1119" s="76" t="s"/>
      <c r="B1119" s="71" t="s"/>
      <c r="C1119" s="47" t="s">
        <v>13</v>
      </c>
      <c r="D1119" s="54" t="n"/>
      <c r="E1119" s="48" t="n">
        <f aca="false" ca="false" dt2D="false" dtr="false" t="normal">E1127</f>
        <v>0</v>
      </c>
      <c r="F1119" s="48" t="n">
        <f aca="false" ca="false" dt2D="false" dtr="false" t="normal">F1127</f>
        <v>0</v>
      </c>
      <c r="G1119" s="48" t="n">
        <f aca="false" ca="false" dt2D="false" dtr="false" t="normal">G1127</f>
        <v>0</v>
      </c>
      <c r="H1119" s="48" t="n">
        <f aca="false" ca="false" dt2D="false" dtr="false" t="normal">H1127</f>
        <v>0</v>
      </c>
      <c r="I1119" s="48" t="n">
        <f aca="false" ca="false" dt2D="false" dtr="false" t="normal">I1127</f>
        <v>0</v>
      </c>
      <c r="J1119" s="48" t="n">
        <f aca="false" ca="false" dt2D="false" dtr="false" t="normal">J1127</f>
        <v>0</v>
      </c>
      <c r="K1119" s="48" t="n">
        <f aca="false" ca="false" dt2D="false" dtr="false" t="normal">K1127</f>
        <v>0</v>
      </c>
      <c r="L1119" s="48" t="n">
        <f aca="false" ca="false" dt2D="false" dtr="false" t="normal">L1127</f>
        <v>0</v>
      </c>
      <c r="M1119" s="48" t="n">
        <f aca="false" ca="false" dt2D="false" dtr="false" t="normal">M1127</f>
        <v>0</v>
      </c>
      <c r="N1119" s="48" t="n">
        <f aca="false" ca="false" dt2D="false" dtr="false" t="normal">N1127</f>
        <v>0</v>
      </c>
      <c r="O1119" s="49" t="n">
        <f aca="false" ca="false" dt2D="false" dtr="false" t="normal">O1127</f>
        <v>0</v>
      </c>
      <c r="P1119" s="49" t="n">
        <f aca="false" ca="false" dt2D="false" dtr="false" t="normal">P1127</f>
        <v>0</v>
      </c>
      <c r="Q1119" s="49" t="n">
        <f aca="false" ca="false" dt2D="false" dtr="false" t="normal">Q1127</f>
        <v>0</v>
      </c>
    </row>
    <row customHeight="true" hidden="true" ht="31" outlineLevel="0" r="1120">
      <c r="A1120" s="76" t="s"/>
      <c r="B1120" s="71" t="s"/>
      <c r="C1120" s="47" t="s">
        <v>14</v>
      </c>
      <c r="D1120" s="54" t="n"/>
      <c r="E1120" s="48" t="n">
        <f aca="false" ca="false" dt2D="false" dtr="false" t="normal">E1128</f>
        <v>0</v>
      </c>
      <c r="F1120" s="48" t="n">
        <f aca="false" ca="false" dt2D="false" dtr="false" t="normal">F1128</f>
        <v>0</v>
      </c>
      <c r="G1120" s="48" t="n">
        <f aca="false" ca="false" dt2D="false" dtr="false" t="normal">G1128</f>
        <v>0</v>
      </c>
      <c r="H1120" s="48" t="n">
        <f aca="false" ca="false" dt2D="false" dtr="false" t="normal">H1128</f>
        <v>0</v>
      </c>
      <c r="I1120" s="48" t="n">
        <f aca="false" ca="false" dt2D="false" dtr="false" t="normal">I1128</f>
        <v>0</v>
      </c>
      <c r="J1120" s="48" t="n">
        <f aca="false" ca="false" dt2D="false" dtr="false" t="normal">J1128</f>
        <v>0</v>
      </c>
      <c r="K1120" s="48" t="n">
        <f aca="false" ca="false" dt2D="false" dtr="false" t="normal">K1128</f>
        <v>0</v>
      </c>
      <c r="L1120" s="48" t="n">
        <f aca="false" ca="false" dt2D="false" dtr="false" t="normal">L1128</f>
        <v>0</v>
      </c>
      <c r="M1120" s="48" t="n">
        <f aca="false" ca="false" dt2D="false" dtr="false" t="normal">M1128</f>
        <v>0</v>
      </c>
      <c r="N1120" s="48" t="n">
        <f aca="false" ca="false" dt2D="false" dtr="false" t="normal">N1128</f>
        <v>0</v>
      </c>
      <c r="O1120" s="49" t="n">
        <f aca="false" ca="false" dt2D="false" dtr="false" t="normal">O1128</f>
        <v>0</v>
      </c>
      <c r="P1120" s="49" t="n">
        <f aca="false" ca="false" dt2D="false" dtr="false" t="normal">P1128</f>
        <v>0</v>
      </c>
      <c r="Q1120" s="49" t="n">
        <f aca="false" ca="false" dt2D="false" dtr="false" t="normal">Q1128</f>
        <v>0</v>
      </c>
    </row>
    <row customHeight="true" hidden="true" ht="21" outlineLevel="0" r="1121">
      <c r="A1121" s="76" t="s"/>
      <c r="B1121" s="71" t="s"/>
      <c r="C1121" s="47" t="s">
        <v>17</v>
      </c>
      <c r="D1121" s="54" t="n"/>
      <c r="E1121" s="48" t="n">
        <f aca="false" ca="false" dt2D="false" dtr="false" t="normal">E1129</f>
        <v>0</v>
      </c>
      <c r="F1121" s="48" t="n">
        <f aca="false" ca="false" dt2D="false" dtr="false" t="normal">F1129</f>
        <v>0</v>
      </c>
      <c r="G1121" s="48" t="n">
        <f aca="false" ca="false" dt2D="false" dtr="false" t="normal">G1129</f>
        <v>0</v>
      </c>
      <c r="H1121" s="48" t="n">
        <f aca="false" ca="false" dt2D="false" dtr="false" t="normal">H1129</f>
        <v>0</v>
      </c>
      <c r="I1121" s="48" t="n">
        <f aca="false" ca="false" dt2D="false" dtr="false" t="normal">I1129</f>
        <v>0</v>
      </c>
      <c r="J1121" s="48" t="n">
        <f aca="false" ca="false" dt2D="false" dtr="false" t="normal">J1129</f>
        <v>0</v>
      </c>
      <c r="K1121" s="48" t="n">
        <f aca="false" ca="false" dt2D="false" dtr="false" t="normal">K1129</f>
        <v>0</v>
      </c>
      <c r="L1121" s="48" t="n">
        <f aca="false" ca="false" dt2D="false" dtr="false" t="normal">L1129</f>
        <v>0</v>
      </c>
      <c r="M1121" s="48" t="n">
        <f aca="false" ca="false" dt2D="false" dtr="false" t="normal">M1129</f>
        <v>0</v>
      </c>
      <c r="N1121" s="48" t="n">
        <f aca="false" ca="false" dt2D="false" dtr="false" t="normal">N1129</f>
        <v>0</v>
      </c>
      <c r="O1121" s="49" t="n">
        <f aca="false" ca="false" dt2D="false" dtr="false" t="normal">O1129</f>
        <v>0</v>
      </c>
      <c r="P1121" s="49" t="n">
        <f aca="false" ca="false" dt2D="false" dtr="false" t="normal">P1129</f>
        <v>0</v>
      </c>
      <c r="Q1121" s="49" t="n">
        <f aca="false" ca="false" dt2D="false" dtr="false" t="normal">Q1129</f>
        <v>0</v>
      </c>
    </row>
    <row customHeight="true" hidden="true" ht="28" outlineLevel="0" r="1122">
      <c r="A1122" s="76" t="s"/>
      <c r="B1122" s="71" t="s"/>
      <c r="C1122" s="47" t="s">
        <v>18</v>
      </c>
      <c r="D1122" s="54" t="n"/>
      <c r="E1122" s="48" t="n">
        <f aca="false" ca="false" dt2D="false" dtr="false" t="normal">E1130</f>
        <v>0</v>
      </c>
      <c r="F1122" s="48" t="n">
        <f aca="false" ca="false" dt2D="false" dtr="false" t="normal">F1130</f>
        <v>0</v>
      </c>
      <c r="G1122" s="48" t="n">
        <f aca="false" ca="false" dt2D="false" dtr="false" t="normal">G1130</f>
        <v>0</v>
      </c>
      <c r="H1122" s="48" t="n">
        <f aca="false" ca="false" dt2D="false" dtr="false" t="normal">H1130</f>
        <v>0</v>
      </c>
      <c r="I1122" s="48" t="n">
        <f aca="false" ca="false" dt2D="false" dtr="false" t="normal">I1130</f>
        <v>0</v>
      </c>
      <c r="J1122" s="48" t="n">
        <f aca="false" ca="false" dt2D="false" dtr="false" t="normal">J1130</f>
        <v>0</v>
      </c>
      <c r="K1122" s="48" t="n">
        <f aca="false" ca="false" dt2D="false" dtr="false" t="normal">K1130</f>
        <v>0</v>
      </c>
      <c r="L1122" s="48" t="n">
        <f aca="false" ca="false" dt2D="false" dtr="false" t="normal">L1130</f>
        <v>0</v>
      </c>
      <c r="M1122" s="48" t="n">
        <f aca="false" ca="false" dt2D="false" dtr="false" t="normal">M1130</f>
        <v>0</v>
      </c>
      <c r="N1122" s="48" t="n">
        <f aca="false" ca="false" dt2D="false" dtr="false" t="normal">N1130</f>
        <v>0</v>
      </c>
      <c r="O1122" s="49" t="n">
        <f aca="false" ca="false" dt2D="false" dtr="false" t="normal">O1130</f>
        <v>0</v>
      </c>
      <c r="P1122" s="49" t="n">
        <f aca="false" ca="false" dt2D="false" dtr="false" t="normal">P1130</f>
        <v>0</v>
      </c>
      <c r="Q1122" s="49" t="n">
        <f aca="false" ca="false" dt2D="false" dtr="false" t="normal">Q1130</f>
        <v>0</v>
      </c>
    </row>
    <row customHeight="true" hidden="true" ht="30.6499996185303" outlineLevel="0" r="1123">
      <c r="A1123" s="29" t="s"/>
      <c r="B1123" s="75" t="s"/>
      <c r="C1123" s="47" t="s">
        <v>24</v>
      </c>
      <c r="D1123" s="54" t="n"/>
      <c r="E1123" s="48" t="n">
        <f aca="false" ca="false" dt2D="false" dtr="false" t="normal">E1131</f>
        <v>0</v>
      </c>
      <c r="F1123" s="48" t="n">
        <f aca="false" ca="false" dt2D="false" dtr="false" t="normal">F1131</f>
        <v>0</v>
      </c>
      <c r="G1123" s="48" t="n">
        <f aca="false" ca="false" dt2D="false" dtr="false" t="normal">G1131</f>
        <v>0</v>
      </c>
      <c r="H1123" s="48" t="n">
        <f aca="false" ca="false" dt2D="false" dtr="false" t="normal">H1131</f>
        <v>0</v>
      </c>
      <c r="I1123" s="48" t="n">
        <f aca="false" ca="false" dt2D="false" dtr="false" t="normal">I1131</f>
        <v>0</v>
      </c>
      <c r="J1123" s="48" t="n">
        <f aca="false" ca="false" dt2D="false" dtr="false" t="normal">J1131</f>
        <v>0</v>
      </c>
      <c r="K1123" s="48" t="n">
        <f aca="false" ca="false" dt2D="false" dtr="false" t="normal">K1131</f>
        <v>0</v>
      </c>
      <c r="L1123" s="48" t="n">
        <f aca="false" ca="false" dt2D="false" dtr="false" t="normal">L1131</f>
        <v>0</v>
      </c>
      <c r="M1123" s="48" t="n">
        <f aca="false" ca="false" dt2D="false" dtr="false" t="normal">M1131</f>
        <v>0</v>
      </c>
      <c r="N1123" s="48" t="n">
        <f aca="false" ca="false" dt2D="false" dtr="false" t="normal">N1131</f>
        <v>0</v>
      </c>
      <c r="O1123" s="49" t="n">
        <f aca="false" ca="false" dt2D="false" dtr="false" t="normal">O1131</f>
        <v>0</v>
      </c>
      <c r="P1123" s="49" t="n">
        <f aca="false" ca="false" dt2D="false" dtr="false" t="normal">P1131</f>
        <v>0</v>
      </c>
      <c r="Q1123" s="49" t="n">
        <f aca="false" ca="false" dt2D="false" dtr="false" t="normal">Q1131</f>
        <v>0</v>
      </c>
    </row>
    <row customHeight="true" hidden="true" ht="21" outlineLevel="0" r="1124">
      <c r="A1124" s="24" t="s">
        <v>314</v>
      </c>
      <c r="B1124" s="68" t="s">
        <v>315</v>
      </c>
      <c r="C1124" s="47" t="s">
        <v>10</v>
      </c>
      <c r="D1124" s="32" t="n"/>
      <c r="E1124" s="48" t="n">
        <f aca="false" ca="false" dt2D="false" dtr="false" t="normal">E1125+E1126+E1127+E1128+E1129+E1131</f>
        <v>0</v>
      </c>
      <c r="F1124" s="48" t="n">
        <f aca="false" ca="false" dt2D="false" dtr="false" t="normal">F1125+F1126+F1127+F1128+F1129+F1131</f>
        <v>0</v>
      </c>
      <c r="G1124" s="48" t="n">
        <f aca="false" ca="false" dt2D="false" dtr="false" t="normal">G1125+G1126+G1127+G1128+G1129+G1131</f>
        <v>0</v>
      </c>
      <c r="H1124" s="48" t="n">
        <f aca="false" ca="false" dt2D="false" dtr="false" t="normal">H1125+H1126+H1127+H1128+H1129+H1131</f>
        <v>0</v>
      </c>
      <c r="I1124" s="48" t="n">
        <f aca="false" ca="false" dt2D="false" dtr="false" t="normal">I1125+I1126+I1127+I1128+I1129+I1131</f>
        <v>0</v>
      </c>
      <c r="J1124" s="48" t="n">
        <f aca="false" ca="false" dt2D="false" dtr="false" t="normal">J1125+J1126+J1127+J1128+J1129+J1131</f>
        <v>0</v>
      </c>
      <c r="K1124" s="48" t="n">
        <f aca="false" ca="false" dt2D="false" dtr="false" t="normal">K1125+K1126+K1127+K1128+K1129+K1131</f>
        <v>0</v>
      </c>
      <c r="L1124" s="48" t="n">
        <f aca="false" ca="false" dt2D="false" dtr="false" t="normal">L1125+L1126+L1127+L1128+L1129+L1131</f>
        <v>0</v>
      </c>
      <c r="M1124" s="48" t="n">
        <f aca="false" ca="false" dt2D="false" dtr="false" t="normal">M1125+M1126+M1127+M1128+M1129+M1131</f>
        <v>0</v>
      </c>
      <c r="N1124" s="48" t="n">
        <f aca="false" ca="false" dt2D="false" dtr="false" t="normal">N1125+N1126+N1127+N1128+N1129+N1131</f>
        <v>0</v>
      </c>
      <c r="O1124" s="49" t="n">
        <f aca="false" ca="false" dt2D="false" dtr="false" t="normal">O1125+O1126+O1127+O1128+O1129+O1131</f>
        <v>0</v>
      </c>
      <c r="P1124" s="49" t="n">
        <f aca="false" ca="false" dt2D="false" dtr="false" t="normal">P1125+P1126+P1127+P1128+P1129+P1131</f>
        <v>0</v>
      </c>
      <c r="Q1124" s="49" t="n">
        <f aca="false" ca="false" dt2D="false" dtr="false" t="normal">Q1125+Q1126+Q1127+Q1128+Q1129+Q1131</f>
        <v>0</v>
      </c>
    </row>
    <row customHeight="true" hidden="true" ht="21" outlineLevel="0" r="1125">
      <c r="A1125" s="76" t="s"/>
      <c r="B1125" s="71" t="s"/>
      <c r="C1125" s="47" t="s">
        <v>11</v>
      </c>
      <c r="D1125" s="32" t="n"/>
      <c r="E1125" s="48" t="n">
        <f aca="false" ca="false" dt2D="false" dtr="false" t="normal">F1125+G1125+H1125+I1125+J1125+K1125+L1125+M1125+N1125+O1125+P1125+Q1125</f>
        <v>0</v>
      </c>
      <c r="F1125" s="48" t="n">
        <v>0</v>
      </c>
      <c r="G1125" s="48" t="n">
        <v>0</v>
      </c>
      <c r="H1125" s="48" t="n">
        <v>0</v>
      </c>
      <c r="I1125" s="48" t="n">
        <v>0</v>
      </c>
      <c r="J1125" s="48" t="n">
        <v>0</v>
      </c>
      <c r="K1125" s="48" t="n">
        <v>0</v>
      </c>
      <c r="L1125" s="48" t="n">
        <v>0</v>
      </c>
      <c r="M1125" s="48" t="n">
        <v>0</v>
      </c>
      <c r="N1125" s="48" t="n">
        <v>0</v>
      </c>
      <c r="O1125" s="49" t="n">
        <v>0</v>
      </c>
      <c r="P1125" s="49" t="n">
        <v>0</v>
      </c>
      <c r="Q1125" s="49" t="n">
        <v>0</v>
      </c>
    </row>
    <row customHeight="true" hidden="true" ht="23.1499996185303" outlineLevel="0" r="1126">
      <c r="A1126" s="76" t="s"/>
      <c r="B1126" s="71" t="s"/>
      <c r="C1126" s="47" t="s">
        <v>22</v>
      </c>
      <c r="D1126" s="54" t="s">
        <v>23</v>
      </c>
      <c r="E1126" s="48" t="n">
        <f aca="false" ca="false" dt2D="false" dtr="false" t="normal">F1126+G1126+H1126+I1126+J1126+K1126+L1126+M1126+N1126+O1126+P1126+Q1126</f>
        <v>0</v>
      </c>
      <c r="F1126" s="48" t="n">
        <v>0</v>
      </c>
      <c r="G1126" s="48" t="n">
        <v>0</v>
      </c>
      <c r="H1126" s="48" t="n">
        <v>0</v>
      </c>
      <c r="I1126" s="48" t="n">
        <v>0</v>
      </c>
      <c r="J1126" s="48" t="n">
        <v>0</v>
      </c>
      <c r="K1126" s="48" t="n">
        <f aca="false" ca="false" dt2D="false" dtr="false" t="normal">1350-1350</f>
        <v>0</v>
      </c>
      <c r="L1126" s="48" t="n">
        <v>0</v>
      </c>
      <c r="M1126" s="48" t="n">
        <v>0</v>
      </c>
      <c r="N1126" s="48" t="n">
        <v>0</v>
      </c>
      <c r="O1126" s="49" t="n">
        <v>0</v>
      </c>
      <c r="P1126" s="49" t="n">
        <v>0</v>
      </c>
      <c r="Q1126" s="49" t="n">
        <v>0</v>
      </c>
    </row>
    <row customHeight="true" hidden="true" ht="23.1499996185303" outlineLevel="0" r="1127">
      <c r="A1127" s="76" t="s"/>
      <c r="B1127" s="71" t="s"/>
      <c r="C1127" s="47" t="s">
        <v>13</v>
      </c>
      <c r="D1127" s="54" t="n"/>
      <c r="E1127" s="48" t="n">
        <f aca="false" ca="false" dt2D="false" dtr="false" t="normal">F1127+G1127+H1127+I1127+J1127+K1127+L1127+M1127+N1127+O1127+P1127+Q1127</f>
        <v>0</v>
      </c>
      <c r="F1127" s="48" t="n">
        <v>0</v>
      </c>
      <c r="G1127" s="48" t="n">
        <v>0</v>
      </c>
      <c r="H1127" s="48" t="n">
        <v>0</v>
      </c>
      <c r="I1127" s="48" t="n">
        <v>0</v>
      </c>
      <c r="J1127" s="48" t="n">
        <v>0</v>
      </c>
      <c r="K1127" s="48" t="n">
        <v>0</v>
      </c>
      <c r="L1127" s="48" t="n">
        <v>0</v>
      </c>
      <c r="M1127" s="48" t="n">
        <v>0</v>
      </c>
      <c r="N1127" s="48" t="n">
        <v>0</v>
      </c>
      <c r="O1127" s="49" t="n">
        <v>0</v>
      </c>
      <c r="P1127" s="49" t="n">
        <v>0</v>
      </c>
      <c r="Q1127" s="49" t="n">
        <v>0</v>
      </c>
    </row>
    <row hidden="true" ht="28" outlineLevel="0" r="1128">
      <c r="A1128" s="76" t="s"/>
      <c r="B1128" s="71" t="s"/>
      <c r="C1128" s="47" t="s">
        <v>14</v>
      </c>
      <c r="D1128" s="54" t="n"/>
      <c r="E1128" s="48" t="n">
        <f aca="false" ca="false" dt2D="false" dtr="false" t="normal">F1128+G1128+H1128+I1128+J1128+K1128+L1128+M1128+N1128+O1128+P1128+Q1128</f>
        <v>0</v>
      </c>
      <c r="F1128" s="48" t="n">
        <v>0</v>
      </c>
      <c r="G1128" s="48" t="n">
        <v>0</v>
      </c>
      <c r="H1128" s="48" t="n">
        <v>0</v>
      </c>
      <c r="I1128" s="48" t="n">
        <v>0</v>
      </c>
      <c r="J1128" s="48" t="n">
        <v>0</v>
      </c>
      <c r="K1128" s="48" t="n">
        <v>0</v>
      </c>
      <c r="L1128" s="48" t="n">
        <v>0</v>
      </c>
      <c r="M1128" s="48" t="n">
        <v>0</v>
      </c>
      <c r="N1128" s="48" t="n">
        <v>0</v>
      </c>
      <c r="O1128" s="49" t="n">
        <v>0</v>
      </c>
      <c r="P1128" s="49" t="n">
        <v>0</v>
      </c>
      <c r="Q1128" s="49" t="n">
        <v>0</v>
      </c>
    </row>
    <row customHeight="true" hidden="true" ht="17.1499996185303" outlineLevel="0" r="1129">
      <c r="A1129" s="76" t="s"/>
      <c r="B1129" s="71" t="s"/>
      <c r="C1129" s="47" t="s">
        <v>17</v>
      </c>
      <c r="D1129" s="54" t="n"/>
      <c r="E1129" s="48" t="n">
        <f aca="false" ca="false" dt2D="false" dtr="false" t="normal">F1129+G1129+H1129+I1129+J1129+K1129+L1129+M1129+N1129+O1129+P1129+Q1129</f>
        <v>0</v>
      </c>
      <c r="F1129" s="48" t="n">
        <v>0</v>
      </c>
      <c r="G1129" s="48" t="n">
        <v>0</v>
      </c>
      <c r="H1129" s="48" t="n">
        <v>0</v>
      </c>
      <c r="I1129" s="48" t="n">
        <v>0</v>
      </c>
      <c r="J1129" s="48" t="n">
        <v>0</v>
      </c>
      <c r="K1129" s="48" t="n">
        <v>0</v>
      </c>
      <c r="L1129" s="48" t="n">
        <v>0</v>
      </c>
      <c r="M1129" s="48" t="n">
        <v>0</v>
      </c>
      <c r="N1129" s="48" t="n">
        <v>0</v>
      </c>
      <c r="O1129" s="49" t="n">
        <v>0</v>
      </c>
      <c r="P1129" s="49" t="n">
        <v>0</v>
      </c>
      <c r="Q1129" s="49" t="n">
        <v>0</v>
      </c>
    </row>
    <row hidden="true" ht="28" outlineLevel="0" r="1130">
      <c r="A1130" s="76" t="s"/>
      <c r="B1130" s="71" t="s"/>
      <c r="C1130" s="47" t="s">
        <v>18</v>
      </c>
      <c r="D1130" s="54" t="n"/>
      <c r="E1130" s="48" t="n">
        <f aca="false" ca="false" dt2D="false" dtr="false" t="normal">F1130+G1130+H1130+I1130+J1130+K1130+L1130+M1130+N1130+O1130+P1130+Q1130</f>
        <v>0</v>
      </c>
      <c r="F1130" s="48" t="n">
        <v>0</v>
      </c>
      <c r="G1130" s="48" t="n">
        <v>0</v>
      </c>
      <c r="H1130" s="48" t="n">
        <v>0</v>
      </c>
      <c r="I1130" s="48" t="n">
        <v>0</v>
      </c>
      <c r="J1130" s="48" t="n">
        <v>0</v>
      </c>
      <c r="K1130" s="48" t="n">
        <v>0</v>
      </c>
      <c r="L1130" s="48" t="n">
        <v>0</v>
      </c>
      <c r="M1130" s="48" t="n">
        <v>0</v>
      </c>
      <c r="N1130" s="48" t="n">
        <v>0</v>
      </c>
      <c r="O1130" s="49" t="n">
        <v>0</v>
      </c>
      <c r="P1130" s="49" t="n">
        <v>0</v>
      </c>
      <c r="Q1130" s="49" t="n">
        <v>0</v>
      </c>
    </row>
    <row customHeight="true" hidden="true" ht="32.5" outlineLevel="0" r="1131">
      <c r="A1131" s="29" t="s"/>
      <c r="B1131" s="75" t="s"/>
      <c r="C1131" s="47" t="s">
        <v>24</v>
      </c>
      <c r="D1131" s="54" t="n"/>
      <c r="E1131" s="48" t="n">
        <f aca="false" ca="false" dt2D="false" dtr="false" t="normal">F1131+G1131+H1131+I1131+J1131+K1131+L1131+M1131+N1131+O1131+P1131+Q1131</f>
        <v>0</v>
      </c>
      <c r="F1131" s="48" t="n">
        <v>0</v>
      </c>
      <c r="G1131" s="48" t="n">
        <v>0</v>
      </c>
      <c r="H1131" s="48" t="n">
        <v>0</v>
      </c>
      <c r="I1131" s="48" t="n">
        <v>0</v>
      </c>
      <c r="J1131" s="48" t="n">
        <v>0</v>
      </c>
      <c r="K1131" s="48" t="n">
        <v>0</v>
      </c>
      <c r="L1131" s="48" t="n">
        <v>0</v>
      </c>
      <c r="M1131" s="48" t="n">
        <v>0</v>
      </c>
      <c r="N1131" s="48" t="n">
        <v>0</v>
      </c>
      <c r="O1131" s="49" t="n">
        <v>0</v>
      </c>
      <c r="P1131" s="49" t="n">
        <v>0</v>
      </c>
      <c r="Q1131" s="49" t="n">
        <v>0</v>
      </c>
    </row>
    <row ht="15" outlineLevel="0" r="1132">
      <c r="A1132" s="154" t="n"/>
      <c r="B1132" s="154" t="s"/>
      <c r="C1132" s="154" t="s"/>
      <c r="D1132" s="154" t="s"/>
      <c r="E1132" s="154" t="s"/>
      <c r="F1132" s="154" t="s"/>
      <c r="G1132" s="154" t="s"/>
      <c r="H1132" s="154" t="s"/>
      <c r="I1132" s="154" t="s"/>
      <c r="J1132" s="154" t="s"/>
      <c r="K1132" s="154" t="n"/>
      <c r="L1132" s="155" t="n"/>
      <c r="M1132" s="12" t="n"/>
      <c r="N1132" s="12" t="n"/>
      <c r="O1132" s="156" t="n"/>
      <c r="P1132" s="157" t="n"/>
      <c r="Q1132" s="157" t="s">
        <v>316</v>
      </c>
    </row>
    <row outlineLevel="0" r="1133">
      <c r="A1133" s="4" t="n"/>
      <c r="B1133" s="4" t="n"/>
      <c r="C1133" s="4" t="n"/>
      <c r="D1133" s="5" t="n"/>
      <c r="E1133" s="6" t="n"/>
      <c r="F1133" s="6" t="n"/>
      <c r="G1133" s="6" t="n"/>
      <c r="H1133" s="6" t="n"/>
      <c r="I1133" s="6" t="n"/>
      <c r="J1133" s="6" t="n"/>
      <c r="K1133" s="6" t="n"/>
      <c r="L1133" s="6" t="n"/>
      <c r="M1133" s="4" t="n"/>
      <c r="N1133" s="4" t="n"/>
      <c r="O1133" s="158" t="n"/>
      <c r="P1133" s="158" t="n"/>
      <c r="Q1133" s="158" t="n"/>
    </row>
    <row outlineLevel="0" r="1134">
      <c r="A1134" s="4" t="n"/>
      <c r="B1134" s="4" t="n"/>
      <c r="C1134" s="4" t="n"/>
      <c r="D1134" s="5" t="n"/>
      <c r="E1134" s="6" t="n"/>
      <c r="F1134" s="6" t="n"/>
      <c r="G1134" s="6" t="n"/>
      <c r="H1134" s="6" t="n"/>
      <c r="I1134" s="6" t="n"/>
      <c r="J1134" s="6" t="n"/>
      <c r="K1134" s="6" t="n"/>
      <c r="L1134" s="6" t="n"/>
      <c r="M1134" s="4" t="n"/>
      <c r="N1134" s="4" t="n"/>
      <c r="O1134" s="158" t="n"/>
      <c r="P1134" s="158" t="n"/>
      <c r="Q1134" s="158" t="n"/>
    </row>
    <row outlineLevel="0" r="1135">
      <c r="A1135" s="4" t="n"/>
      <c r="B1135" s="4" t="n"/>
      <c r="C1135" s="4" t="n"/>
      <c r="D1135" s="5" t="n"/>
      <c r="E1135" s="6" t="n"/>
      <c r="F1135" s="6" t="n"/>
      <c r="G1135" s="6" t="n"/>
      <c r="H1135" s="6" t="n"/>
      <c r="I1135" s="6" t="n"/>
      <c r="J1135" s="6" t="n"/>
      <c r="K1135" s="6" t="n"/>
      <c r="L1135" s="6" t="n"/>
      <c r="M1135" s="4" t="n"/>
      <c r="N1135" s="4" t="n"/>
      <c r="O1135" s="158" t="n"/>
      <c r="P1135" s="158" t="n"/>
      <c r="Q1135" s="158" t="n"/>
    </row>
    <row outlineLevel="0" r="1136">
      <c r="A1136" s="4" t="n"/>
      <c r="B1136" s="4" t="n"/>
      <c r="C1136" s="4" t="n"/>
      <c r="D1136" s="5" t="n"/>
      <c r="E1136" s="6" t="n"/>
      <c r="F1136" s="6" t="n"/>
      <c r="G1136" s="6" t="n"/>
      <c r="H1136" s="6" t="n"/>
      <c r="I1136" s="6" t="n"/>
      <c r="J1136" s="6" t="n"/>
      <c r="K1136" s="6" t="n"/>
      <c r="L1136" s="6" t="n"/>
      <c r="M1136" s="4" t="n"/>
      <c r="N1136" s="4" t="n"/>
      <c r="O1136" s="158" t="n"/>
      <c r="P1136" s="158" t="n"/>
      <c r="Q1136" s="158" t="n"/>
    </row>
    <row outlineLevel="0" r="1137">
      <c r="A1137" s="4" t="n"/>
      <c r="B1137" s="4" t="n"/>
      <c r="C1137" s="4" t="n"/>
      <c r="D1137" s="5" t="n"/>
      <c r="E1137" s="6" t="n"/>
      <c r="F1137" s="6" t="n"/>
      <c r="G1137" s="6" t="n"/>
      <c r="H1137" s="6" t="n"/>
      <c r="I1137" s="6" t="n"/>
      <c r="J1137" s="6" t="n"/>
      <c r="K1137" s="6" t="n"/>
      <c r="L1137" s="6" t="n"/>
      <c r="M1137" s="4" t="n"/>
      <c r="N1137" s="4" t="n"/>
      <c r="O1137" s="158" t="n"/>
      <c r="P1137" s="158" t="n"/>
      <c r="Q1137" s="158" t="n"/>
    </row>
    <row outlineLevel="0" r="1138">
      <c r="A1138" s="4" t="n"/>
      <c r="B1138" s="4" t="n"/>
      <c r="C1138" s="4" t="n"/>
      <c r="D1138" s="5" t="n"/>
      <c r="E1138" s="6" t="n"/>
      <c r="F1138" s="6" t="n"/>
      <c r="G1138" s="6" t="n"/>
      <c r="H1138" s="6" t="n"/>
      <c r="I1138" s="6" t="n"/>
      <c r="J1138" s="6" t="n"/>
      <c r="K1138" s="6" t="n"/>
      <c r="L1138" s="6" t="n"/>
      <c r="M1138" s="4" t="n"/>
      <c r="N1138" s="4" t="n"/>
      <c r="O1138" s="158" t="n"/>
      <c r="P1138" s="158" t="n"/>
      <c r="Q1138" s="158" t="n"/>
    </row>
    <row outlineLevel="0" r="1139">
      <c r="A1139" s="4" t="n"/>
      <c r="B1139" s="4" t="n"/>
      <c r="C1139" s="4" t="n"/>
      <c r="D1139" s="5" t="n"/>
      <c r="E1139" s="6" t="n"/>
      <c r="F1139" s="6" t="n"/>
      <c r="G1139" s="6" t="n"/>
      <c r="H1139" s="6" t="n"/>
      <c r="I1139" s="6" t="n"/>
      <c r="J1139" s="6" t="n"/>
      <c r="K1139" s="6" t="n"/>
      <c r="L1139" s="6" t="n"/>
      <c r="M1139" s="4" t="n"/>
      <c r="N1139" s="4" t="n"/>
      <c r="O1139" s="158" t="n"/>
      <c r="P1139" s="158" t="n"/>
      <c r="Q1139" s="158" t="n"/>
    </row>
    <row outlineLevel="0" r="1140">
      <c r="A1140" s="4" t="n"/>
      <c r="B1140" s="4" t="n"/>
      <c r="C1140" s="4" t="n"/>
      <c r="D1140" s="5" t="n"/>
      <c r="E1140" s="6" t="n"/>
      <c r="F1140" s="6" t="n"/>
      <c r="G1140" s="6" t="n"/>
      <c r="H1140" s="6" t="n"/>
      <c r="I1140" s="6" t="n"/>
      <c r="J1140" s="6" t="n"/>
      <c r="K1140" s="6" t="n"/>
      <c r="L1140" s="6" t="n"/>
      <c r="M1140" s="4" t="n"/>
      <c r="N1140" s="4" t="n"/>
      <c r="O1140" s="158" t="n"/>
      <c r="P1140" s="158" t="n"/>
      <c r="Q1140" s="158" t="n"/>
    </row>
    <row outlineLevel="0" r="1141">
      <c r="A1141" s="4" t="n"/>
      <c r="B1141" s="4" t="n"/>
      <c r="C1141" s="4" t="n"/>
      <c r="D1141" s="5" t="n"/>
      <c r="E1141" s="6" t="n"/>
      <c r="F1141" s="6" t="n"/>
      <c r="G1141" s="6" t="n"/>
      <c r="H1141" s="6" t="n"/>
      <c r="I1141" s="6" t="n"/>
      <c r="J1141" s="6" t="n"/>
      <c r="K1141" s="6" t="n"/>
      <c r="L1141" s="6" t="n"/>
      <c r="M1141" s="4" t="n"/>
      <c r="N1141" s="4" t="n"/>
      <c r="O1141" s="158" t="n"/>
      <c r="P1141" s="158" t="n"/>
      <c r="Q1141" s="158" t="n"/>
    </row>
    <row outlineLevel="0" r="1142">
      <c r="A1142" s="4" t="n"/>
      <c r="B1142" s="4" t="n"/>
      <c r="C1142" s="4" t="n"/>
      <c r="D1142" s="5" t="n"/>
      <c r="E1142" s="6" t="n"/>
      <c r="F1142" s="6" t="n"/>
      <c r="G1142" s="6" t="n"/>
      <c r="H1142" s="6" t="n"/>
      <c r="I1142" s="6" t="n"/>
      <c r="J1142" s="6" t="n"/>
      <c r="K1142" s="6" t="n"/>
      <c r="L1142" s="6" t="n"/>
      <c r="M1142" s="4" t="n"/>
      <c r="N1142" s="4" t="n"/>
      <c r="O1142" s="158" t="n"/>
      <c r="P1142" s="158" t="n"/>
      <c r="Q1142" s="158" t="n"/>
    </row>
    <row outlineLevel="0" r="1143">
      <c r="A1143" s="4" t="n"/>
      <c r="B1143" s="4" t="n"/>
      <c r="C1143" s="4" t="n"/>
      <c r="D1143" s="5" t="n"/>
      <c r="E1143" s="6" t="n"/>
      <c r="F1143" s="6" t="n"/>
      <c r="G1143" s="6" t="n"/>
      <c r="H1143" s="6" t="n"/>
      <c r="I1143" s="6" t="n"/>
      <c r="J1143" s="6" t="n"/>
      <c r="K1143" s="6" t="n"/>
      <c r="L1143" s="6" t="n"/>
      <c r="M1143" s="4" t="n"/>
      <c r="N1143" s="4" t="n"/>
      <c r="O1143" s="158" t="n"/>
      <c r="P1143" s="158" t="n"/>
      <c r="Q1143" s="158" t="n"/>
    </row>
    <row outlineLevel="0" r="1144">
      <c r="A1144" s="4" t="n"/>
      <c r="B1144" s="4" t="n"/>
      <c r="C1144" s="4" t="n"/>
      <c r="D1144" s="5" t="n"/>
      <c r="E1144" s="6" t="n"/>
      <c r="F1144" s="6" t="n"/>
      <c r="G1144" s="6" t="n"/>
      <c r="H1144" s="6" t="n"/>
      <c r="I1144" s="6" t="n"/>
      <c r="J1144" s="6" t="n"/>
      <c r="K1144" s="6" t="n"/>
      <c r="L1144" s="6" t="n"/>
      <c r="M1144" s="4" t="n"/>
      <c r="N1144" s="4" t="n"/>
      <c r="O1144" s="158" t="n"/>
      <c r="P1144" s="158" t="n"/>
      <c r="Q1144" s="158" t="n"/>
    </row>
    <row outlineLevel="0" r="1145">
      <c r="A1145" s="4" t="n"/>
      <c r="B1145" s="4" t="n"/>
      <c r="C1145" s="4" t="n"/>
      <c r="D1145" s="5" t="n"/>
      <c r="E1145" s="6" t="n"/>
      <c r="F1145" s="6" t="n"/>
      <c r="G1145" s="6" t="n"/>
      <c r="H1145" s="6" t="n"/>
      <c r="I1145" s="6" t="n"/>
      <c r="J1145" s="6" t="n"/>
      <c r="K1145" s="6" t="n"/>
      <c r="L1145" s="6" t="n"/>
      <c r="M1145" s="4" t="n"/>
      <c r="N1145" s="4" t="n"/>
      <c r="O1145" s="158" t="n"/>
      <c r="P1145" s="158" t="n"/>
      <c r="Q1145" s="158" t="n"/>
    </row>
    <row outlineLevel="0" r="1146">
      <c r="A1146" s="4" t="n"/>
      <c r="B1146" s="4" t="n"/>
      <c r="C1146" s="4" t="n"/>
      <c r="D1146" s="5" t="n"/>
      <c r="E1146" s="6" t="n"/>
      <c r="F1146" s="6" t="n"/>
      <c r="G1146" s="6" t="n"/>
      <c r="H1146" s="6" t="n"/>
      <c r="I1146" s="6" t="n"/>
      <c r="J1146" s="6" t="n"/>
      <c r="K1146" s="6" t="n"/>
      <c r="L1146" s="6" t="n"/>
      <c r="M1146" s="4" t="n"/>
      <c r="N1146" s="4" t="n"/>
      <c r="O1146" s="158" t="n"/>
      <c r="P1146" s="158" t="n"/>
      <c r="Q1146" s="158" t="n"/>
    </row>
    <row outlineLevel="0" r="1147">
      <c r="A1147" s="4" t="n"/>
      <c r="B1147" s="4" t="n"/>
      <c r="C1147" s="4" t="n"/>
      <c r="D1147" s="5" t="n"/>
      <c r="E1147" s="6" t="n"/>
      <c r="F1147" s="6" t="n"/>
      <c r="G1147" s="6" t="n"/>
      <c r="H1147" s="6" t="n"/>
      <c r="I1147" s="6" t="n"/>
      <c r="J1147" s="6" t="n"/>
      <c r="K1147" s="6" t="n"/>
      <c r="L1147" s="6" t="n"/>
      <c r="M1147" s="4" t="n"/>
      <c r="N1147" s="4" t="n"/>
      <c r="O1147" s="158" t="n"/>
      <c r="P1147" s="158" t="n"/>
      <c r="Q1147" s="158" t="n"/>
    </row>
    <row outlineLevel="0" r="1148">
      <c r="A1148" s="4" t="n"/>
      <c r="B1148" s="4" t="n"/>
      <c r="C1148" s="4" t="n"/>
      <c r="D1148" s="5" t="n"/>
      <c r="E1148" s="6" t="n"/>
      <c r="F1148" s="6" t="n"/>
      <c r="G1148" s="6" t="n"/>
      <c r="H1148" s="6" t="n"/>
      <c r="I1148" s="6" t="n"/>
      <c r="J1148" s="6" t="n"/>
      <c r="K1148" s="6" t="n"/>
      <c r="L1148" s="6" t="n"/>
      <c r="M1148" s="4" t="n"/>
      <c r="N1148" s="4" t="n"/>
      <c r="O1148" s="158" t="n"/>
      <c r="P1148" s="158" t="n"/>
      <c r="Q1148" s="158" t="n"/>
    </row>
    <row outlineLevel="0" r="1149">
      <c r="A1149" s="4" t="n"/>
      <c r="B1149" s="4" t="n"/>
      <c r="C1149" s="4" t="n"/>
      <c r="D1149" s="5" t="n"/>
      <c r="E1149" s="6" t="n"/>
      <c r="F1149" s="6" t="n"/>
      <c r="G1149" s="6" t="n"/>
      <c r="H1149" s="6" t="n"/>
      <c r="I1149" s="6" t="n"/>
      <c r="J1149" s="6" t="n"/>
      <c r="K1149" s="6" t="n"/>
      <c r="L1149" s="6" t="n"/>
      <c r="M1149" s="4" t="n"/>
      <c r="N1149" s="4" t="n"/>
      <c r="O1149" s="158" t="n"/>
      <c r="P1149" s="158" t="n"/>
      <c r="Q1149" s="158" t="n"/>
    </row>
    <row outlineLevel="0" r="1150">
      <c r="A1150" s="4" t="n"/>
      <c r="B1150" s="4" t="n"/>
      <c r="C1150" s="4" t="n"/>
      <c r="D1150" s="5" t="n"/>
      <c r="E1150" s="6" t="n"/>
      <c r="F1150" s="6" t="n"/>
      <c r="G1150" s="6" t="n"/>
      <c r="H1150" s="6" t="n"/>
      <c r="I1150" s="6" t="n"/>
      <c r="J1150" s="6" t="n"/>
      <c r="K1150" s="6" t="n"/>
      <c r="L1150" s="6" t="n"/>
      <c r="M1150" s="4" t="n"/>
      <c r="N1150" s="4" t="n"/>
      <c r="O1150" s="158" t="n"/>
      <c r="P1150" s="158" t="n"/>
      <c r="Q1150" s="158" t="n"/>
    </row>
    <row outlineLevel="0" r="1151">
      <c r="A1151" s="4" t="n"/>
      <c r="B1151" s="4" t="n"/>
      <c r="C1151" s="4" t="n"/>
      <c r="D1151" s="5" t="n"/>
      <c r="E1151" s="6" t="n"/>
      <c r="F1151" s="6" t="n"/>
      <c r="G1151" s="6" t="n"/>
      <c r="H1151" s="6" t="n"/>
      <c r="I1151" s="6" t="n"/>
      <c r="J1151" s="6" t="n"/>
      <c r="K1151" s="6" t="n"/>
      <c r="L1151" s="6" t="n"/>
      <c r="M1151" s="4" t="n"/>
      <c r="N1151" s="4" t="n"/>
      <c r="O1151" s="158" t="n"/>
      <c r="P1151" s="158" t="n"/>
      <c r="Q1151" s="158" t="n"/>
    </row>
    <row outlineLevel="0" r="1152">
      <c r="A1152" s="4" t="n"/>
      <c r="B1152" s="4" t="n"/>
      <c r="C1152" s="4" t="n"/>
      <c r="D1152" s="5" t="n"/>
      <c r="E1152" s="6" t="n"/>
      <c r="F1152" s="6" t="n"/>
      <c r="G1152" s="6" t="n"/>
      <c r="H1152" s="6" t="n"/>
      <c r="I1152" s="6" t="n"/>
      <c r="J1152" s="6" t="n"/>
      <c r="K1152" s="6" t="n"/>
      <c r="L1152" s="6" t="n"/>
      <c r="M1152" s="4" t="n"/>
      <c r="N1152" s="4" t="n"/>
      <c r="O1152" s="158" t="n"/>
      <c r="P1152" s="158" t="n"/>
      <c r="Q1152" s="158" t="n"/>
    </row>
    <row outlineLevel="0" r="1153">
      <c r="A1153" s="4" t="n"/>
      <c r="B1153" s="4" t="n"/>
      <c r="C1153" s="4" t="n"/>
      <c r="D1153" s="5" t="n"/>
      <c r="E1153" s="6" t="n"/>
      <c r="F1153" s="6" t="n"/>
      <c r="G1153" s="6" t="n"/>
      <c r="H1153" s="6" t="n"/>
      <c r="I1153" s="6" t="n"/>
      <c r="J1153" s="6" t="n"/>
      <c r="K1153" s="6" t="n"/>
      <c r="L1153" s="6" t="n"/>
      <c r="M1153" s="4" t="n"/>
      <c r="N1153" s="4" t="n"/>
      <c r="O1153" s="158" t="n"/>
      <c r="P1153" s="158" t="n"/>
      <c r="Q1153" s="158" t="n"/>
    </row>
    <row outlineLevel="0" r="1154">
      <c r="A1154" s="4" t="n"/>
      <c r="B1154" s="4" t="n"/>
      <c r="C1154" s="4" t="n"/>
      <c r="D1154" s="5" t="n"/>
      <c r="E1154" s="6" t="n"/>
      <c r="F1154" s="6" t="n"/>
      <c r="G1154" s="6" t="n"/>
      <c r="H1154" s="6" t="n"/>
      <c r="I1154" s="6" t="n"/>
      <c r="J1154" s="6" t="n"/>
      <c r="K1154" s="6" t="n"/>
      <c r="L1154" s="6" t="n"/>
      <c r="M1154" s="4" t="n"/>
      <c r="N1154" s="4" t="n"/>
      <c r="O1154" s="158" t="n"/>
      <c r="P1154" s="158" t="n"/>
      <c r="Q1154" s="158" t="n"/>
    </row>
    <row outlineLevel="0" r="1155">
      <c r="A1155" s="4" t="n"/>
      <c r="B1155" s="4" t="n"/>
      <c r="C1155" s="4" t="n"/>
      <c r="D1155" s="5" t="n"/>
      <c r="E1155" s="6" t="n"/>
      <c r="F1155" s="6" t="n"/>
      <c r="G1155" s="6" t="n"/>
      <c r="H1155" s="6" t="n"/>
      <c r="I1155" s="6" t="n"/>
      <c r="J1155" s="6" t="n"/>
      <c r="K1155" s="6" t="n"/>
      <c r="L1155" s="6" t="n"/>
      <c r="M1155" s="4" t="n"/>
      <c r="N1155" s="4" t="n"/>
      <c r="O1155" s="158" t="n"/>
      <c r="P1155" s="158" t="n"/>
      <c r="Q1155" s="158" t="n"/>
    </row>
    <row outlineLevel="0" r="1156">
      <c r="A1156" s="4" t="n"/>
      <c r="B1156" s="4" t="n"/>
      <c r="C1156" s="4" t="n"/>
      <c r="D1156" s="5" t="n"/>
      <c r="E1156" s="6" t="n"/>
      <c r="F1156" s="6" t="n"/>
      <c r="G1156" s="6" t="n"/>
      <c r="H1156" s="6" t="n"/>
      <c r="I1156" s="6" t="n"/>
      <c r="J1156" s="6" t="n"/>
      <c r="K1156" s="6" t="n"/>
      <c r="L1156" s="6" t="n"/>
      <c r="M1156" s="4" t="n"/>
      <c r="N1156" s="4" t="n"/>
      <c r="O1156" s="158" t="n"/>
      <c r="P1156" s="158" t="n"/>
      <c r="Q1156" s="158" t="n"/>
    </row>
    <row outlineLevel="0" r="1157">
      <c r="A1157" s="4" t="n"/>
      <c r="B1157" s="4" t="n"/>
      <c r="C1157" s="4" t="n"/>
      <c r="D1157" s="5" t="n"/>
      <c r="E1157" s="6" t="n"/>
      <c r="F1157" s="6" t="n"/>
      <c r="G1157" s="6" t="n"/>
      <c r="H1157" s="6" t="n"/>
      <c r="I1157" s="6" t="n"/>
      <c r="J1157" s="6" t="n"/>
      <c r="K1157" s="6" t="n"/>
      <c r="L1157" s="6" t="n"/>
      <c r="M1157" s="4" t="n"/>
      <c r="N1157" s="4" t="n"/>
      <c r="O1157" s="158" t="n"/>
      <c r="P1157" s="158" t="n"/>
      <c r="Q1157" s="158" t="n"/>
    </row>
    <row outlineLevel="0" r="1158">
      <c r="A1158" s="4" t="n"/>
      <c r="B1158" s="4" t="n"/>
      <c r="C1158" s="4" t="n"/>
      <c r="D1158" s="5" t="n"/>
      <c r="E1158" s="6" t="n"/>
      <c r="F1158" s="6" t="n"/>
      <c r="G1158" s="6" t="n"/>
      <c r="H1158" s="6" t="n"/>
      <c r="I1158" s="6" t="n"/>
      <c r="J1158" s="6" t="n"/>
      <c r="K1158" s="6" t="n"/>
      <c r="L1158" s="6" t="n"/>
      <c r="M1158" s="4" t="n"/>
      <c r="N1158" s="4" t="n"/>
      <c r="O1158" s="158" t="n"/>
      <c r="P1158" s="158" t="n"/>
      <c r="Q1158" s="158" t="n"/>
    </row>
    <row outlineLevel="0" r="1159">
      <c r="A1159" s="4" t="n"/>
      <c r="B1159" s="4" t="n"/>
      <c r="C1159" s="4" t="n"/>
      <c r="D1159" s="5" t="n"/>
      <c r="E1159" s="6" t="n"/>
      <c r="F1159" s="6" t="n"/>
      <c r="G1159" s="6" t="n"/>
      <c r="H1159" s="6" t="n"/>
      <c r="I1159" s="6" t="n"/>
      <c r="J1159" s="6" t="n"/>
      <c r="K1159" s="6" t="n"/>
      <c r="L1159" s="6" t="n"/>
      <c r="M1159" s="4" t="n"/>
      <c r="N1159" s="4" t="n"/>
      <c r="O1159" s="158" t="n"/>
      <c r="P1159" s="158" t="n"/>
      <c r="Q1159" s="158" t="n"/>
    </row>
    <row outlineLevel="0" r="1160">
      <c r="A1160" s="4" t="n"/>
      <c r="B1160" s="4" t="n"/>
      <c r="C1160" s="4" t="n"/>
      <c r="D1160" s="5" t="n"/>
      <c r="E1160" s="6" t="n"/>
      <c r="F1160" s="6" t="n"/>
      <c r="G1160" s="6" t="n"/>
      <c r="H1160" s="6" t="n"/>
      <c r="I1160" s="6" t="n"/>
      <c r="J1160" s="6" t="n"/>
      <c r="K1160" s="6" t="n"/>
      <c r="L1160" s="6" t="n"/>
      <c r="M1160" s="4" t="n"/>
      <c r="N1160" s="4" t="n"/>
      <c r="O1160" s="158" t="n"/>
      <c r="P1160" s="158" t="n"/>
      <c r="Q1160" s="158" t="n"/>
    </row>
    <row outlineLevel="0" r="1161">
      <c r="A1161" s="4" t="n"/>
      <c r="B1161" s="4" t="n"/>
      <c r="C1161" s="4" t="n"/>
      <c r="D1161" s="5" t="n"/>
      <c r="E1161" s="6" t="n"/>
      <c r="F1161" s="6" t="n"/>
      <c r="G1161" s="6" t="n"/>
      <c r="H1161" s="6" t="n"/>
      <c r="I1161" s="6" t="n"/>
      <c r="J1161" s="6" t="n"/>
      <c r="K1161" s="6" t="n"/>
      <c r="L1161" s="6" t="n"/>
      <c r="M1161" s="4" t="n"/>
      <c r="N1161" s="4" t="n"/>
      <c r="O1161" s="158" t="n"/>
      <c r="P1161" s="158" t="n"/>
      <c r="Q1161" s="158" t="n"/>
    </row>
    <row outlineLevel="0" r="1162">
      <c r="A1162" s="4" t="n"/>
      <c r="B1162" s="4" t="n"/>
      <c r="C1162" s="4" t="n"/>
      <c r="D1162" s="5" t="n"/>
      <c r="E1162" s="6" t="n"/>
      <c r="F1162" s="6" t="n"/>
      <c r="G1162" s="6" t="n"/>
      <c r="H1162" s="6" t="n"/>
      <c r="I1162" s="6" t="n"/>
      <c r="J1162" s="6" t="n"/>
      <c r="K1162" s="6" t="n"/>
      <c r="L1162" s="6" t="n"/>
      <c r="M1162" s="4" t="n"/>
      <c r="N1162" s="4" t="n"/>
      <c r="O1162" s="158" t="n"/>
      <c r="P1162" s="158" t="n"/>
      <c r="Q1162" s="158" t="n"/>
    </row>
    <row outlineLevel="0" r="1163">
      <c r="A1163" s="4" t="n"/>
      <c r="B1163" s="4" t="n"/>
      <c r="C1163" s="4" t="n"/>
      <c r="D1163" s="5" t="n"/>
      <c r="E1163" s="6" t="n"/>
      <c r="F1163" s="6" t="n"/>
      <c r="G1163" s="6" t="n"/>
      <c r="H1163" s="6" t="n"/>
      <c r="I1163" s="6" t="n"/>
      <c r="J1163" s="6" t="n"/>
      <c r="K1163" s="6" t="n"/>
      <c r="L1163" s="6" t="n"/>
      <c r="M1163" s="4" t="n"/>
      <c r="N1163" s="4" t="n"/>
      <c r="O1163" s="158" t="n"/>
      <c r="P1163" s="158" t="n"/>
      <c r="Q1163" s="158" t="n"/>
    </row>
    <row outlineLevel="0" r="1164">
      <c r="A1164" s="4" t="n"/>
      <c r="B1164" s="4" t="n"/>
      <c r="C1164" s="4" t="n"/>
      <c r="D1164" s="5" t="n"/>
      <c r="E1164" s="6" t="n"/>
      <c r="F1164" s="6" t="n"/>
      <c r="G1164" s="6" t="n"/>
      <c r="H1164" s="6" t="n"/>
      <c r="I1164" s="6" t="n"/>
      <c r="J1164" s="6" t="n"/>
      <c r="K1164" s="6" t="n"/>
      <c r="L1164" s="6" t="n"/>
      <c r="M1164" s="4" t="n"/>
      <c r="N1164" s="4" t="n"/>
      <c r="O1164" s="158" t="n"/>
      <c r="P1164" s="158" t="n"/>
      <c r="Q1164" s="158" t="n"/>
    </row>
    <row outlineLevel="0" r="1165">
      <c r="A1165" s="4" t="n"/>
      <c r="B1165" s="4" t="n"/>
      <c r="C1165" s="4" t="n"/>
      <c r="D1165" s="5" t="n"/>
      <c r="E1165" s="6" t="n"/>
      <c r="F1165" s="6" t="n"/>
      <c r="G1165" s="6" t="n"/>
      <c r="H1165" s="6" t="n"/>
      <c r="I1165" s="6" t="n"/>
      <c r="J1165" s="6" t="n"/>
      <c r="K1165" s="6" t="n"/>
      <c r="L1165" s="6" t="n"/>
      <c r="M1165" s="4" t="n"/>
      <c r="N1165" s="4" t="n"/>
      <c r="O1165" s="158" t="n"/>
      <c r="P1165" s="158" t="n"/>
      <c r="Q1165" s="158" t="n"/>
    </row>
    <row outlineLevel="0" r="1166">
      <c r="A1166" s="4" t="n"/>
      <c r="B1166" s="4" t="n"/>
      <c r="C1166" s="4" t="n"/>
      <c r="D1166" s="5" t="n"/>
      <c r="E1166" s="6" t="n"/>
      <c r="F1166" s="6" t="n"/>
      <c r="G1166" s="6" t="n"/>
      <c r="H1166" s="6" t="n"/>
      <c r="I1166" s="6" t="n"/>
      <c r="J1166" s="6" t="n"/>
      <c r="K1166" s="6" t="n"/>
      <c r="L1166" s="6" t="n"/>
      <c r="M1166" s="4" t="n"/>
      <c r="N1166" s="4" t="n"/>
      <c r="O1166" s="158" t="n"/>
      <c r="P1166" s="158" t="n"/>
      <c r="Q1166" s="158" t="n"/>
    </row>
    <row outlineLevel="0" r="1167">
      <c r="A1167" s="4" t="n"/>
      <c r="B1167" s="4" t="n"/>
      <c r="C1167" s="4" t="n"/>
      <c r="D1167" s="5" t="n"/>
      <c r="E1167" s="6" t="n"/>
      <c r="F1167" s="6" t="n"/>
      <c r="G1167" s="6" t="n"/>
      <c r="H1167" s="6" t="n"/>
      <c r="I1167" s="6" t="n"/>
      <c r="J1167" s="6" t="n"/>
      <c r="K1167" s="6" t="n"/>
      <c r="L1167" s="6" t="n"/>
      <c r="M1167" s="4" t="n"/>
      <c r="N1167" s="4" t="n"/>
      <c r="O1167" s="158" t="n"/>
      <c r="P1167" s="158" t="n"/>
      <c r="Q1167" s="158" t="n"/>
    </row>
    <row outlineLevel="0" r="1168">
      <c r="A1168" s="4" t="n"/>
      <c r="B1168" s="4" t="n"/>
      <c r="C1168" s="4" t="n"/>
      <c r="D1168" s="5" t="n"/>
      <c r="E1168" s="6" t="n"/>
      <c r="F1168" s="6" t="n"/>
      <c r="G1168" s="6" t="n"/>
      <c r="H1168" s="6" t="n"/>
      <c r="I1168" s="6" t="n"/>
      <c r="J1168" s="6" t="n"/>
      <c r="K1168" s="6" t="n"/>
      <c r="L1168" s="6" t="n"/>
      <c r="M1168" s="4" t="n"/>
      <c r="N1168" s="4" t="n"/>
      <c r="O1168" s="158" t="n"/>
      <c r="P1168" s="158" t="n"/>
      <c r="Q1168" s="158" t="n"/>
    </row>
    <row outlineLevel="0" r="1169">
      <c r="A1169" s="4" t="n"/>
      <c r="B1169" s="4" t="n"/>
      <c r="C1169" s="4" t="n"/>
      <c r="D1169" s="5" t="n"/>
      <c r="E1169" s="6" t="n"/>
      <c r="F1169" s="6" t="n"/>
      <c r="G1169" s="6" t="n"/>
      <c r="H1169" s="6" t="n"/>
      <c r="I1169" s="6" t="n"/>
      <c r="J1169" s="6" t="n"/>
      <c r="K1169" s="6" t="n"/>
      <c r="L1169" s="6" t="n"/>
      <c r="M1169" s="4" t="n"/>
      <c r="N1169" s="4" t="n"/>
      <c r="O1169" s="158" t="n"/>
      <c r="P1169" s="158" t="n"/>
      <c r="Q1169" s="158" t="n"/>
    </row>
    <row outlineLevel="0" r="1170">
      <c r="A1170" s="4" t="n"/>
      <c r="B1170" s="4" t="n"/>
      <c r="C1170" s="4" t="n"/>
      <c r="D1170" s="5" t="n"/>
      <c r="E1170" s="6" t="n"/>
      <c r="F1170" s="6" t="n"/>
      <c r="G1170" s="6" t="n"/>
      <c r="H1170" s="6" t="n"/>
      <c r="I1170" s="6" t="n"/>
      <c r="J1170" s="6" t="n"/>
      <c r="K1170" s="6" t="n"/>
      <c r="L1170" s="6" t="n"/>
      <c r="M1170" s="4" t="n"/>
      <c r="N1170" s="4" t="n"/>
      <c r="O1170" s="158" t="n"/>
      <c r="P1170" s="158" t="n"/>
      <c r="Q1170" s="158" t="n"/>
    </row>
    <row outlineLevel="0" r="1171">
      <c r="A1171" s="4" t="n"/>
      <c r="B1171" s="4" t="n"/>
      <c r="C1171" s="4" t="n"/>
      <c r="D1171" s="5" t="n"/>
      <c r="E1171" s="6" t="n"/>
      <c r="F1171" s="6" t="n"/>
      <c r="G1171" s="6" t="n"/>
      <c r="H1171" s="6" t="n"/>
      <c r="I1171" s="6" t="n"/>
      <c r="J1171" s="6" t="n"/>
      <c r="K1171" s="6" t="n"/>
      <c r="L1171" s="6" t="n"/>
      <c r="M1171" s="4" t="n"/>
      <c r="N1171" s="4" t="n"/>
      <c r="O1171" s="158" t="n"/>
      <c r="P1171" s="158" t="n"/>
      <c r="Q1171" s="158" t="n"/>
    </row>
    <row outlineLevel="0" r="1172">
      <c r="A1172" s="4" t="n"/>
      <c r="B1172" s="4" t="n"/>
      <c r="C1172" s="4" t="n"/>
      <c r="D1172" s="5" t="n"/>
      <c r="E1172" s="6" t="n"/>
      <c r="F1172" s="6" t="n"/>
      <c r="G1172" s="6" t="n"/>
      <c r="H1172" s="6" t="n"/>
      <c r="I1172" s="6" t="n"/>
      <c r="J1172" s="6" t="n"/>
      <c r="K1172" s="6" t="n"/>
      <c r="L1172" s="6" t="n"/>
      <c r="M1172" s="4" t="n"/>
      <c r="N1172" s="4" t="n"/>
      <c r="O1172" s="158" t="n"/>
      <c r="P1172" s="158" t="n"/>
      <c r="Q1172" s="158" t="n"/>
    </row>
    <row outlineLevel="0" r="1173">
      <c r="A1173" s="4" t="n"/>
      <c r="B1173" s="4" t="n"/>
      <c r="C1173" s="4" t="n"/>
      <c r="D1173" s="5" t="n"/>
      <c r="E1173" s="6" t="n"/>
      <c r="F1173" s="6" t="n"/>
      <c r="G1173" s="6" t="n"/>
      <c r="H1173" s="6" t="n"/>
      <c r="I1173" s="6" t="n"/>
      <c r="J1173" s="6" t="n"/>
      <c r="K1173" s="6" t="n"/>
      <c r="L1173" s="6" t="n"/>
      <c r="M1173" s="4" t="n"/>
      <c r="N1173" s="4" t="n"/>
      <c r="O1173" s="158" t="n"/>
      <c r="P1173" s="158" t="n"/>
      <c r="Q1173" s="158" t="n"/>
    </row>
    <row outlineLevel="0" r="1174">
      <c r="A1174" s="4" t="n"/>
      <c r="B1174" s="4" t="n"/>
      <c r="C1174" s="4" t="n"/>
      <c r="D1174" s="5" t="n"/>
      <c r="E1174" s="6" t="n"/>
      <c r="F1174" s="6" t="n"/>
      <c r="G1174" s="6" t="n"/>
      <c r="H1174" s="6" t="n"/>
      <c r="I1174" s="6" t="n"/>
      <c r="J1174" s="6" t="n"/>
      <c r="K1174" s="6" t="n"/>
      <c r="L1174" s="6" t="n"/>
      <c r="M1174" s="4" t="n"/>
      <c r="N1174" s="4" t="n"/>
      <c r="O1174" s="158" t="n"/>
      <c r="P1174" s="158" t="n"/>
      <c r="Q1174" s="158" t="n"/>
    </row>
    <row outlineLevel="0" r="1175">
      <c r="A1175" s="4" t="n"/>
      <c r="B1175" s="4" t="n"/>
      <c r="C1175" s="4" t="n"/>
      <c r="D1175" s="5" t="n"/>
      <c r="E1175" s="6" t="n"/>
      <c r="F1175" s="6" t="n"/>
      <c r="G1175" s="6" t="n"/>
      <c r="H1175" s="6" t="n"/>
      <c r="I1175" s="6" t="n"/>
      <c r="J1175" s="6" t="n"/>
      <c r="K1175" s="6" t="n"/>
      <c r="L1175" s="6" t="n"/>
      <c r="M1175" s="4" t="n"/>
      <c r="N1175" s="4" t="n"/>
      <c r="O1175" s="158" t="n"/>
      <c r="P1175" s="158" t="n"/>
      <c r="Q1175" s="158" t="n"/>
    </row>
    <row outlineLevel="0" r="1176">
      <c r="A1176" s="4" t="n"/>
      <c r="B1176" s="4" t="n"/>
      <c r="C1176" s="4" t="n"/>
      <c r="D1176" s="5" t="n"/>
      <c r="E1176" s="6" t="n"/>
      <c r="F1176" s="6" t="n"/>
      <c r="G1176" s="6" t="n"/>
      <c r="H1176" s="6" t="n"/>
      <c r="I1176" s="6" t="n"/>
      <c r="J1176" s="6" t="n"/>
      <c r="K1176" s="6" t="n"/>
      <c r="L1176" s="6" t="n"/>
      <c r="M1176" s="4" t="n"/>
      <c r="N1176" s="4" t="n"/>
      <c r="O1176" s="158" t="n"/>
      <c r="P1176" s="158" t="n"/>
      <c r="Q1176" s="158" t="n"/>
    </row>
    <row outlineLevel="0" r="1177">
      <c r="A1177" s="4" t="n"/>
      <c r="B1177" s="4" t="n"/>
      <c r="C1177" s="4" t="n"/>
      <c r="D1177" s="5" t="n"/>
      <c r="E1177" s="6" t="n"/>
      <c r="F1177" s="6" t="n"/>
      <c r="G1177" s="6" t="n"/>
      <c r="H1177" s="6" t="n"/>
      <c r="I1177" s="6" t="n"/>
      <c r="J1177" s="6" t="n"/>
      <c r="K1177" s="6" t="n"/>
      <c r="L1177" s="6" t="n"/>
      <c r="M1177" s="4" t="n"/>
      <c r="N1177" s="4" t="n"/>
      <c r="O1177" s="158" t="n"/>
      <c r="P1177" s="158" t="n"/>
      <c r="Q1177" s="158" t="n"/>
    </row>
    <row outlineLevel="0" r="1178">
      <c r="A1178" s="4" t="n"/>
      <c r="B1178" s="4" t="n"/>
      <c r="C1178" s="4" t="n"/>
      <c r="D1178" s="5" t="n"/>
      <c r="E1178" s="6" t="n"/>
      <c r="F1178" s="6" t="n"/>
      <c r="G1178" s="6" t="n"/>
      <c r="H1178" s="6" t="n"/>
      <c r="I1178" s="6" t="n"/>
      <c r="J1178" s="6" t="n"/>
      <c r="K1178" s="6" t="n"/>
      <c r="L1178" s="6" t="n"/>
      <c r="M1178" s="4" t="n"/>
      <c r="N1178" s="4" t="n"/>
      <c r="O1178" s="158" t="n"/>
      <c r="P1178" s="158" t="n"/>
      <c r="Q1178" s="158" t="n"/>
    </row>
    <row outlineLevel="0" r="1179">
      <c r="A1179" s="4" t="n"/>
      <c r="B1179" s="4" t="n"/>
      <c r="C1179" s="4" t="n"/>
      <c r="D1179" s="5" t="n"/>
      <c r="E1179" s="6" t="n"/>
      <c r="F1179" s="6" t="n"/>
      <c r="G1179" s="6" t="n"/>
      <c r="H1179" s="6" t="n"/>
      <c r="I1179" s="6" t="n"/>
      <c r="J1179" s="6" t="n"/>
      <c r="K1179" s="6" t="n"/>
      <c r="L1179" s="6" t="n"/>
      <c r="M1179" s="4" t="n"/>
      <c r="N1179" s="4" t="n"/>
      <c r="O1179" s="158" t="n"/>
      <c r="P1179" s="158" t="n"/>
      <c r="Q1179" s="158" t="n"/>
    </row>
    <row outlineLevel="0" r="1180">
      <c r="A1180" s="4" t="n"/>
      <c r="B1180" s="4" t="n"/>
      <c r="C1180" s="4" t="n"/>
      <c r="D1180" s="5" t="n"/>
      <c r="E1180" s="6" t="n"/>
      <c r="F1180" s="6" t="n"/>
      <c r="G1180" s="6" t="n"/>
      <c r="H1180" s="6" t="n"/>
      <c r="I1180" s="6" t="n"/>
      <c r="J1180" s="6" t="n"/>
      <c r="K1180" s="6" t="n"/>
      <c r="L1180" s="6" t="n"/>
      <c r="M1180" s="4" t="n"/>
      <c r="N1180" s="4" t="n"/>
      <c r="O1180" s="158" t="n"/>
      <c r="P1180" s="158" t="n"/>
      <c r="Q1180" s="158" t="n"/>
    </row>
    <row outlineLevel="0" r="1181">
      <c r="A1181" s="4" t="n"/>
      <c r="B1181" s="4" t="n"/>
      <c r="C1181" s="4" t="n"/>
      <c r="D1181" s="5" t="n"/>
      <c r="E1181" s="6" t="n"/>
      <c r="F1181" s="6" t="n"/>
      <c r="G1181" s="6" t="n"/>
      <c r="H1181" s="6" t="n"/>
      <c r="I1181" s="6" t="n"/>
      <c r="J1181" s="6" t="n"/>
      <c r="K1181" s="6" t="n"/>
      <c r="L1181" s="6" t="n"/>
      <c r="M1181" s="4" t="n"/>
      <c r="N1181" s="4" t="n"/>
      <c r="O1181" s="158" t="n"/>
      <c r="P1181" s="158" t="n"/>
      <c r="Q1181" s="158" t="n"/>
    </row>
    <row outlineLevel="0" r="1182">
      <c r="A1182" s="4" t="n"/>
      <c r="B1182" s="4" t="n"/>
      <c r="C1182" s="4" t="n"/>
      <c r="D1182" s="5" t="n"/>
      <c r="E1182" s="6" t="n"/>
      <c r="F1182" s="6" t="n"/>
      <c r="G1182" s="6" t="n"/>
      <c r="H1182" s="6" t="n"/>
      <c r="I1182" s="6" t="n"/>
      <c r="J1182" s="6" t="n"/>
      <c r="K1182" s="6" t="n"/>
      <c r="L1182" s="6" t="n"/>
      <c r="M1182" s="4" t="n"/>
      <c r="N1182" s="4" t="n"/>
      <c r="O1182" s="158" t="n"/>
      <c r="P1182" s="158" t="n"/>
      <c r="Q1182" s="158" t="n"/>
    </row>
    <row outlineLevel="0" r="1183">
      <c r="A1183" s="4" t="n"/>
      <c r="B1183" s="4" t="n"/>
      <c r="C1183" s="4" t="n"/>
      <c r="D1183" s="5" t="n"/>
      <c r="E1183" s="6" t="n"/>
      <c r="F1183" s="6" t="n"/>
      <c r="G1183" s="6" t="n"/>
      <c r="H1183" s="6" t="n"/>
      <c r="I1183" s="6" t="n"/>
      <c r="J1183" s="6" t="n"/>
      <c r="K1183" s="6" t="n"/>
      <c r="L1183" s="6" t="n"/>
      <c r="M1183" s="4" t="n"/>
      <c r="N1183" s="4" t="n"/>
      <c r="O1183" s="158" t="n"/>
      <c r="P1183" s="158" t="n"/>
      <c r="Q1183" s="158" t="n"/>
    </row>
    <row outlineLevel="0" r="1184">
      <c r="A1184" s="4" t="n"/>
      <c r="B1184" s="4" t="n"/>
      <c r="C1184" s="4" t="n"/>
      <c r="D1184" s="5" t="n"/>
      <c r="E1184" s="6" t="n"/>
      <c r="F1184" s="6" t="n"/>
      <c r="G1184" s="6" t="n"/>
      <c r="H1184" s="6" t="n"/>
      <c r="I1184" s="6" t="n"/>
      <c r="J1184" s="6" t="n"/>
      <c r="K1184" s="6" t="n"/>
      <c r="L1184" s="6" t="n"/>
      <c r="M1184" s="4" t="n"/>
      <c r="N1184" s="4" t="n"/>
      <c r="O1184" s="158" t="n"/>
      <c r="P1184" s="158" t="n"/>
      <c r="Q1184" s="158" t="n"/>
    </row>
    <row outlineLevel="0" r="1185">
      <c r="A1185" s="4" t="n"/>
      <c r="B1185" s="4" t="n"/>
      <c r="C1185" s="4" t="n"/>
      <c r="D1185" s="5" t="n"/>
      <c r="E1185" s="6" t="n"/>
      <c r="F1185" s="6" t="n"/>
      <c r="G1185" s="6" t="n"/>
      <c r="H1185" s="6" t="n"/>
      <c r="I1185" s="6" t="n"/>
      <c r="J1185" s="6" t="n"/>
      <c r="K1185" s="6" t="n"/>
      <c r="L1185" s="6" t="n"/>
      <c r="M1185" s="4" t="n"/>
      <c r="N1185" s="4" t="n"/>
      <c r="O1185" s="158" t="n"/>
      <c r="P1185" s="158" t="n"/>
      <c r="Q1185" s="158" t="n"/>
    </row>
    <row outlineLevel="0" r="1186">
      <c r="A1186" s="4" t="n"/>
      <c r="B1186" s="4" t="n"/>
      <c r="C1186" s="4" t="n"/>
      <c r="D1186" s="5" t="n"/>
      <c r="E1186" s="6" t="n"/>
      <c r="F1186" s="6" t="n"/>
      <c r="G1186" s="6" t="n"/>
      <c r="H1186" s="6" t="n"/>
      <c r="I1186" s="6" t="n"/>
      <c r="J1186" s="6" t="n"/>
      <c r="K1186" s="6" t="n"/>
      <c r="L1186" s="6" t="n"/>
      <c r="M1186" s="4" t="n"/>
      <c r="N1186" s="4" t="n"/>
      <c r="O1186" s="158" t="n"/>
      <c r="P1186" s="158" t="n"/>
      <c r="Q1186" s="158" t="n"/>
    </row>
    <row outlineLevel="0" r="1187">
      <c r="A1187" s="4" t="n"/>
      <c r="B1187" s="4" t="n"/>
      <c r="C1187" s="4" t="n"/>
      <c r="D1187" s="5" t="n"/>
      <c r="E1187" s="6" t="n"/>
      <c r="F1187" s="6" t="n"/>
      <c r="G1187" s="6" t="n"/>
      <c r="H1187" s="6" t="n"/>
      <c r="I1187" s="6" t="n"/>
      <c r="J1187" s="6" t="n"/>
      <c r="K1187" s="6" t="n"/>
      <c r="L1187" s="6" t="n"/>
      <c r="M1187" s="4" t="n"/>
      <c r="N1187" s="4" t="n"/>
      <c r="O1187" s="158" t="n"/>
      <c r="P1187" s="158" t="n"/>
      <c r="Q1187" s="158" t="n"/>
    </row>
    <row outlineLevel="0" r="1188">
      <c r="A1188" s="4" t="n"/>
      <c r="B1188" s="4" t="n"/>
      <c r="C1188" s="4" t="n"/>
      <c r="D1188" s="5" t="n"/>
      <c r="E1188" s="6" t="n"/>
      <c r="F1188" s="6" t="n"/>
      <c r="G1188" s="6" t="n"/>
      <c r="H1188" s="6" t="n"/>
      <c r="I1188" s="6" t="n"/>
      <c r="J1188" s="6" t="n"/>
      <c r="K1188" s="6" t="n"/>
      <c r="L1188" s="6" t="n"/>
      <c r="M1188" s="4" t="n"/>
      <c r="N1188" s="4" t="n"/>
      <c r="O1188" s="158" t="n"/>
      <c r="P1188" s="158" t="n"/>
      <c r="Q1188" s="158" t="n"/>
    </row>
    <row outlineLevel="0" r="1189">
      <c r="A1189" s="4" t="n"/>
      <c r="B1189" s="4" t="n"/>
      <c r="C1189" s="4" t="n"/>
      <c r="D1189" s="5" t="n"/>
      <c r="E1189" s="6" t="n"/>
      <c r="F1189" s="6" t="n"/>
      <c r="G1189" s="6" t="n"/>
      <c r="H1189" s="6" t="n"/>
      <c r="I1189" s="6" t="n"/>
      <c r="J1189" s="6" t="n"/>
      <c r="K1189" s="6" t="n"/>
      <c r="L1189" s="6" t="n"/>
      <c r="M1189" s="4" t="n"/>
      <c r="N1189" s="4" t="n"/>
      <c r="O1189" s="158" t="n"/>
      <c r="P1189" s="158" t="n"/>
      <c r="Q1189" s="158" t="n"/>
    </row>
    <row outlineLevel="0" r="1190">
      <c r="A1190" s="4" t="n"/>
      <c r="B1190" s="4" t="n"/>
      <c r="C1190" s="4" t="n"/>
      <c r="D1190" s="5" t="n"/>
      <c r="E1190" s="6" t="n"/>
      <c r="F1190" s="6" t="n"/>
      <c r="G1190" s="6" t="n"/>
      <c r="H1190" s="6" t="n"/>
      <c r="I1190" s="6" t="n"/>
      <c r="J1190" s="6" t="n"/>
      <c r="K1190" s="6" t="n"/>
      <c r="L1190" s="6" t="n"/>
      <c r="M1190" s="4" t="n"/>
      <c r="N1190" s="4" t="n"/>
      <c r="O1190" s="158" t="n"/>
      <c r="P1190" s="158" t="n"/>
      <c r="Q1190" s="158" t="n"/>
    </row>
    <row outlineLevel="0" r="1191">
      <c r="A1191" s="4" t="n"/>
      <c r="B1191" s="4" t="n"/>
      <c r="C1191" s="4" t="n"/>
      <c r="D1191" s="5" t="n"/>
      <c r="E1191" s="6" t="n"/>
      <c r="F1191" s="6" t="n"/>
      <c r="G1191" s="6" t="n"/>
      <c r="H1191" s="6" t="n"/>
      <c r="I1191" s="6" t="n"/>
      <c r="J1191" s="6" t="n"/>
      <c r="K1191" s="6" t="n"/>
      <c r="L1191" s="6" t="n"/>
      <c r="M1191" s="4" t="n"/>
      <c r="N1191" s="4" t="n"/>
      <c r="O1191" s="158" t="n"/>
      <c r="P1191" s="158" t="n"/>
      <c r="Q1191" s="158" t="n"/>
    </row>
    <row outlineLevel="0" r="1192">
      <c r="A1192" s="4" t="n"/>
      <c r="B1192" s="4" t="n"/>
      <c r="C1192" s="4" t="n"/>
      <c r="D1192" s="5" t="n"/>
      <c r="E1192" s="6" t="n"/>
      <c r="F1192" s="6" t="n"/>
      <c r="G1192" s="6" t="n"/>
      <c r="H1192" s="6" t="n"/>
      <c r="I1192" s="6" t="n"/>
      <c r="J1192" s="6" t="n"/>
      <c r="K1192" s="6" t="n"/>
      <c r="L1192" s="6" t="n"/>
      <c r="M1192" s="4" t="n"/>
      <c r="N1192" s="4" t="n"/>
      <c r="O1192" s="158" t="n"/>
      <c r="P1192" s="158" t="n"/>
      <c r="Q1192" s="158" t="n"/>
    </row>
    <row outlineLevel="0" r="1193">
      <c r="A1193" s="4" t="n"/>
      <c r="B1193" s="4" t="n"/>
      <c r="C1193" s="4" t="n"/>
      <c r="D1193" s="5" t="n"/>
      <c r="E1193" s="6" t="n"/>
      <c r="F1193" s="6" t="n"/>
      <c r="G1193" s="6" t="n"/>
      <c r="H1193" s="6" t="n"/>
      <c r="I1193" s="6" t="n"/>
      <c r="J1193" s="6" t="n"/>
      <c r="K1193" s="6" t="n"/>
      <c r="L1193" s="6" t="n"/>
      <c r="M1193" s="4" t="n"/>
      <c r="N1193" s="4" t="n"/>
      <c r="O1193" s="158" t="n"/>
      <c r="P1193" s="158" t="n"/>
      <c r="Q1193" s="158" t="n"/>
    </row>
    <row outlineLevel="0" r="1194">
      <c r="A1194" s="4" t="n"/>
      <c r="B1194" s="4" t="n"/>
      <c r="C1194" s="4" t="n"/>
      <c r="D1194" s="5" t="n"/>
      <c r="E1194" s="6" t="n"/>
      <c r="F1194" s="6" t="n"/>
      <c r="G1194" s="6" t="n"/>
      <c r="H1194" s="6" t="n"/>
      <c r="I1194" s="6" t="n"/>
      <c r="J1194" s="6" t="n"/>
      <c r="K1194" s="6" t="n"/>
      <c r="L1194" s="6" t="n"/>
      <c r="M1194" s="4" t="n"/>
      <c r="N1194" s="4" t="n"/>
      <c r="O1194" s="158" t="n"/>
      <c r="P1194" s="158" t="n"/>
      <c r="Q1194" s="158" t="n"/>
    </row>
    <row outlineLevel="0" r="1195">
      <c r="A1195" s="4" t="n"/>
      <c r="B1195" s="4" t="n"/>
      <c r="C1195" s="4" t="n"/>
      <c r="D1195" s="5" t="n"/>
      <c r="E1195" s="6" t="n"/>
      <c r="F1195" s="6" t="n"/>
      <c r="G1195" s="6" t="n"/>
      <c r="H1195" s="6" t="n"/>
      <c r="I1195" s="6" t="n"/>
      <c r="J1195" s="6" t="n"/>
      <c r="K1195" s="6" t="n"/>
      <c r="L1195" s="6" t="n"/>
      <c r="M1195" s="4" t="n"/>
      <c r="N1195" s="4" t="n"/>
      <c r="O1195" s="158" t="n"/>
      <c r="P1195" s="158" t="n"/>
      <c r="Q1195" s="158" t="n"/>
    </row>
    <row outlineLevel="0" r="1196">
      <c r="A1196" s="4" t="n"/>
      <c r="B1196" s="4" t="n"/>
      <c r="C1196" s="4" t="n"/>
      <c r="D1196" s="5" t="n"/>
      <c r="E1196" s="6" t="n"/>
      <c r="F1196" s="6" t="n"/>
      <c r="G1196" s="6" t="n"/>
      <c r="H1196" s="6" t="n"/>
      <c r="I1196" s="6" t="n"/>
      <c r="J1196" s="6" t="n"/>
      <c r="K1196" s="6" t="n"/>
      <c r="L1196" s="6" t="n"/>
      <c r="M1196" s="4" t="n"/>
      <c r="N1196" s="4" t="n"/>
      <c r="O1196" s="158" t="n"/>
      <c r="P1196" s="158" t="n"/>
      <c r="Q1196" s="158" t="n"/>
    </row>
    <row outlineLevel="0" r="1197">
      <c r="A1197" s="4" t="n"/>
      <c r="B1197" s="4" t="n"/>
      <c r="C1197" s="4" t="n"/>
      <c r="D1197" s="5" t="n"/>
      <c r="E1197" s="6" t="n"/>
      <c r="F1197" s="6" t="n"/>
      <c r="G1197" s="6" t="n"/>
      <c r="H1197" s="6" t="n"/>
      <c r="I1197" s="6" t="n"/>
      <c r="J1197" s="6" t="n"/>
      <c r="K1197" s="6" t="n"/>
      <c r="L1197" s="6" t="n"/>
      <c r="M1197" s="4" t="n"/>
      <c r="N1197" s="4" t="n"/>
      <c r="O1197" s="158" t="n"/>
      <c r="P1197" s="158" t="n"/>
      <c r="Q1197" s="158" t="n"/>
    </row>
    <row outlineLevel="0" r="1198">
      <c r="A1198" s="4" t="n"/>
      <c r="B1198" s="4" t="n"/>
      <c r="C1198" s="4" t="n"/>
      <c r="D1198" s="5" t="n"/>
      <c r="E1198" s="6" t="n"/>
      <c r="F1198" s="6" t="n"/>
      <c r="G1198" s="6" t="n"/>
      <c r="H1198" s="6" t="n"/>
      <c r="I1198" s="6" t="n"/>
      <c r="J1198" s="6" t="n"/>
      <c r="K1198" s="6" t="n"/>
      <c r="L1198" s="6" t="n"/>
      <c r="M1198" s="4" t="n"/>
      <c r="N1198" s="4" t="n"/>
      <c r="O1198" s="158" t="n"/>
      <c r="P1198" s="158" t="n"/>
      <c r="Q1198" s="158" t="n"/>
    </row>
    <row outlineLevel="0" r="1199">
      <c r="A1199" s="4" t="n"/>
      <c r="B1199" s="4" t="n"/>
      <c r="C1199" s="4" t="n"/>
      <c r="D1199" s="5" t="n"/>
      <c r="E1199" s="6" t="n"/>
      <c r="F1199" s="6" t="n"/>
      <c r="G1199" s="6" t="n"/>
      <c r="H1199" s="6" t="n"/>
      <c r="I1199" s="6" t="n"/>
      <c r="J1199" s="6" t="n"/>
      <c r="K1199" s="6" t="n"/>
      <c r="L1199" s="6" t="n"/>
      <c r="M1199" s="4" t="n"/>
      <c r="N1199" s="4" t="n"/>
      <c r="O1199" s="158" t="n"/>
      <c r="P1199" s="158" t="n"/>
      <c r="Q1199" s="158" t="n"/>
    </row>
    <row outlineLevel="0" r="1200">
      <c r="A1200" s="4" t="n"/>
      <c r="B1200" s="4" t="n"/>
      <c r="C1200" s="4" t="n"/>
      <c r="D1200" s="5" t="n"/>
      <c r="E1200" s="6" t="n"/>
      <c r="F1200" s="6" t="n"/>
      <c r="G1200" s="6" t="n"/>
      <c r="H1200" s="6" t="n"/>
      <c r="I1200" s="6" t="n"/>
      <c r="J1200" s="6" t="n"/>
      <c r="K1200" s="6" t="n"/>
      <c r="L1200" s="6" t="n"/>
      <c r="M1200" s="4" t="n"/>
      <c r="N1200" s="4" t="n"/>
      <c r="O1200" s="158" t="n"/>
      <c r="P1200" s="158" t="n"/>
      <c r="Q1200" s="158" t="n"/>
    </row>
    <row outlineLevel="0" r="1201">
      <c r="A1201" s="4" t="n"/>
      <c r="B1201" s="4" t="n"/>
      <c r="C1201" s="4" t="n"/>
      <c r="D1201" s="5" t="n"/>
      <c r="E1201" s="6" t="n"/>
      <c r="F1201" s="6" t="n"/>
      <c r="G1201" s="6" t="n"/>
      <c r="H1201" s="6" t="n"/>
      <c r="I1201" s="6" t="n"/>
      <c r="J1201" s="6" t="n"/>
      <c r="K1201" s="6" t="n"/>
      <c r="L1201" s="6" t="n"/>
      <c r="M1201" s="4" t="n"/>
      <c r="N1201" s="4" t="n"/>
      <c r="O1201" s="158" t="n"/>
      <c r="P1201" s="158" t="n"/>
      <c r="Q1201" s="158" t="n"/>
    </row>
    <row outlineLevel="0" r="1202">
      <c r="A1202" s="4" t="n"/>
      <c r="B1202" s="4" t="n"/>
      <c r="C1202" s="4" t="n"/>
      <c r="D1202" s="5" t="n"/>
      <c r="E1202" s="6" t="n"/>
      <c r="F1202" s="6" t="n"/>
      <c r="G1202" s="6" t="n"/>
      <c r="H1202" s="6" t="n"/>
      <c r="I1202" s="6" t="n"/>
      <c r="J1202" s="6" t="n"/>
      <c r="K1202" s="6" t="n"/>
      <c r="L1202" s="6" t="n"/>
      <c r="M1202" s="4" t="n"/>
      <c r="N1202" s="4" t="n"/>
      <c r="O1202" s="158" t="n"/>
      <c r="P1202" s="158" t="n"/>
      <c r="Q1202" s="158" t="n"/>
    </row>
    <row outlineLevel="0" r="1203">
      <c r="A1203" s="4" t="n"/>
      <c r="B1203" s="4" t="n"/>
      <c r="C1203" s="4" t="n"/>
      <c r="D1203" s="5" t="n"/>
      <c r="E1203" s="6" t="n"/>
      <c r="F1203" s="6" t="n"/>
      <c r="G1203" s="6" t="n"/>
      <c r="H1203" s="6" t="n"/>
      <c r="I1203" s="6" t="n"/>
      <c r="J1203" s="6" t="n"/>
      <c r="K1203" s="6" t="n"/>
      <c r="L1203" s="6" t="n"/>
      <c r="M1203" s="4" t="n"/>
      <c r="N1203" s="4" t="n"/>
      <c r="O1203" s="158" t="n"/>
      <c r="P1203" s="158" t="n"/>
      <c r="Q1203" s="158" t="n"/>
    </row>
    <row outlineLevel="0" r="1204">
      <c r="A1204" s="4" t="n"/>
      <c r="B1204" s="4" t="n"/>
      <c r="C1204" s="4" t="n"/>
      <c r="D1204" s="5" t="n"/>
      <c r="E1204" s="6" t="n"/>
      <c r="F1204" s="6" t="n"/>
      <c r="G1204" s="6" t="n"/>
      <c r="H1204" s="6" t="n"/>
      <c r="I1204" s="6" t="n"/>
      <c r="J1204" s="6" t="n"/>
      <c r="K1204" s="6" t="n"/>
      <c r="L1204" s="6" t="n"/>
      <c r="M1204" s="4" t="n"/>
      <c r="N1204" s="4" t="n"/>
      <c r="O1204" s="158" t="n"/>
      <c r="P1204" s="158" t="n"/>
      <c r="Q1204" s="158" t="n"/>
    </row>
    <row outlineLevel="0" r="1205">
      <c r="A1205" s="4" t="n"/>
      <c r="B1205" s="4" t="n"/>
      <c r="C1205" s="4" t="n"/>
      <c r="D1205" s="5" t="n"/>
      <c r="E1205" s="6" t="n"/>
      <c r="F1205" s="6" t="n"/>
      <c r="G1205" s="6" t="n"/>
      <c r="H1205" s="6" t="n"/>
      <c r="I1205" s="6" t="n"/>
      <c r="J1205" s="6" t="n"/>
      <c r="K1205" s="6" t="n"/>
      <c r="L1205" s="6" t="n"/>
      <c r="M1205" s="4" t="n"/>
      <c r="N1205" s="4" t="n"/>
      <c r="O1205" s="4" t="n"/>
      <c r="P1205" s="4" t="n"/>
      <c r="Q1205" s="4" t="n"/>
    </row>
    <row outlineLevel="0" r="1206">
      <c r="A1206" s="4" t="n"/>
      <c r="B1206" s="4" t="n"/>
      <c r="C1206" s="4" t="n"/>
      <c r="D1206" s="5" t="n"/>
      <c r="E1206" s="6" t="n"/>
      <c r="F1206" s="6" t="n"/>
      <c r="G1206" s="6" t="n"/>
      <c r="H1206" s="6" t="n"/>
      <c r="I1206" s="6" t="n"/>
      <c r="J1206" s="6" t="n"/>
      <c r="K1206" s="6" t="n"/>
      <c r="L1206" s="6" t="n"/>
      <c r="M1206" s="4" t="n"/>
      <c r="N1206" s="4" t="n"/>
      <c r="O1206" s="4" t="n"/>
      <c r="P1206" s="4" t="n"/>
      <c r="Q1206" s="4" t="n"/>
    </row>
    <row outlineLevel="0" r="1207">
      <c r="A1207" s="4" t="n"/>
      <c r="B1207" s="4" t="n"/>
      <c r="C1207" s="4" t="n"/>
      <c r="D1207" s="5" t="n"/>
      <c r="E1207" s="6" t="n"/>
      <c r="F1207" s="6" t="n"/>
      <c r="G1207" s="6" t="n"/>
      <c r="H1207" s="6" t="n"/>
      <c r="I1207" s="6" t="n"/>
      <c r="J1207" s="6" t="n"/>
      <c r="K1207" s="6" t="n"/>
      <c r="L1207" s="6" t="n"/>
      <c r="M1207" s="4" t="n"/>
      <c r="N1207" s="4" t="n"/>
      <c r="O1207" s="4" t="n"/>
      <c r="P1207" s="4" t="n"/>
      <c r="Q1207" s="4" t="n"/>
    </row>
    <row outlineLevel="0" r="1208">
      <c r="A1208" s="4" t="n"/>
      <c r="B1208" s="4" t="n"/>
      <c r="C1208" s="4" t="n"/>
      <c r="D1208" s="5" t="n"/>
      <c r="E1208" s="6" t="n"/>
      <c r="F1208" s="6" t="n"/>
      <c r="G1208" s="6" t="n"/>
      <c r="H1208" s="6" t="n"/>
      <c r="I1208" s="6" t="n"/>
      <c r="J1208" s="6" t="n"/>
      <c r="K1208" s="6" t="n"/>
      <c r="L1208" s="6" t="n"/>
      <c r="M1208" s="4" t="n"/>
      <c r="N1208" s="4" t="n"/>
      <c r="O1208" s="4" t="n"/>
      <c r="P1208" s="4" t="n"/>
      <c r="Q1208" s="4" t="n"/>
    </row>
    <row outlineLevel="0" r="1209">
      <c r="A1209" s="4" t="n"/>
      <c r="B1209" s="4" t="n"/>
      <c r="C1209" s="4" t="n"/>
      <c r="D1209" s="5" t="n"/>
      <c r="E1209" s="6" t="n"/>
      <c r="F1209" s="6" t="n"/>
      <c r="G1209" s="6" t="n"/>
      <c r="H1209" s="6" t="n"/>
      <c r="I1209" s="6" t="n"/>
      <c r="J1209" s="6" t="n"/>
      <c r="K1209" s="6" t="n"/>
      <c r="L1209" s="6" t="n"/>
      <c r="M1209" s="4" t="n"/>
      <c r="N1209" s="4" t="n"/>
      <c r="O1209" s="4" t="n"/>
      <c r="P1209" s="4" t="n"/>
      <c r="Q1209" s="4" t="n"/>
    </row>
    <row outlineLevel="0" r="1210">
      <c r="A1210" s="4" t="n"/>
      <c r="B1210" s="4" t="n"/>
      <c r="C1210" s="4" t="n"/>
      <c r="D1210" s="5" t="n"/>
      <c r="E1210" s="6" t="n"/>
      <c r="F1210" s="6" t="n"/>
      <c r="G1210" s="6" t="n"/>
      <c r="H1210" s="6" t="n"/>
      <c r="I1210" s="6" t="n"/>
      <c r="J1210" s="6" t="n"/>
      <c r="K1210" s="6" t="n"/>
      <c r="L1210" s="6" t="n"/>
      <c r="M1210" s="4" t="n"/>
      <c r="N1210" s="4" t="n"/>
      <c r="O1210" s="4" t="n"/>
      <c r="P1210" s="4" t="n"/>
      <c r="Q1210" s="4" t="n"/>
    </row>
    <row outlineLevel="0" r="1211">
      <c r="A1211" s="4" t="n"/>
      <c r="B1211" s="4" t="n"/>
      <c r="C1211" s="4" t="n"/>
      <c r="D1211" s="5" t="n"/>
      <c r="E1211" s="6" t="n"/>
      <c r="F1211" s="6" t="n"/>
      <c r="G1211" s="6" t="n"/>
      <c r="H1211" s="6" t="n"/>
      <c r="I1211" s="6" t="n"/>
      <c r="J1211" s="6" t="n"/>
      <c r="K1211" s="6" t="n"/>
      <c r="L1211" s="6" t="n"/>
      <c r="M1211" s="4" t="n"/>
      <c r="N1211" s="4" t="n"/>
      <c r="O1211" s="4" t="n"/>
      <c r="P1211" s="4" t="n"/>
      <c r="Q1211" s="4" t="n"/>
    </row>
    <row outlineLevel="0" r="1212">
      <c r="A1212" s="4" t="n"/>
      <c r="B1212" s="4" t="n"/>
      <c r="C1212" s="4" t="n"/>
      <c r="D1212" s="5" t="n"/>
      <c r="E1212" s="6" t="n"/>
      <c r="F1212" s="6" t="n"/>
      <c r="G1212" s="6" t="n"/>
      <c r="H1212" s="6" t="n"/>
      <c r="I1212" s="6" t="n"/>
      <c r="J1212" s="6" t="n"/>
      <c r="K1212" s="6" t="n"/>
      <c r="L1212" s="6" t="n"/>
      <c r="M1212" s="4" t="n"/>
      <c r="N1212" s="4" t="n"/>
      <c r="O1212" s="4" t="n"/>
      <c r="P1212" s="4" t="n"/>
      <c r="Q1212" s="4" t="n"/>
    </row>
    <row outlineLevel="0" r="1213">
      <c r="A1213" s="4" t="n"/>
      <c r="B1213" s="4" t="n"/>
      <c r="C1213" s="4" t="n"/>
      <c r="D1213" s="5" t="n"/>
      <c r="E1213" s="6" t="n"/>
      <c r="F1213" s="6" t="n"/>
      <c r="G1213" s="6" t="n"/>
      <c r="H1213" s="6" t="n"/>
      <c r="I1213" s="6" t="n"/>
      <c r="J1213" s="6" t="n"/>
      <c r="K1213" s="6" t="n"/>
      <c r="L1213" s="6" t="n"/>
      <c r="M1213" s="4" t="n"/>
      <c r="N1213" s="4" t="n"/>
      <c r="O1213" s="4" t="n"/>
      <c r="P1213" s="4" t="n"/>
      <c r="Q1213" s="4" t="n"/>
    </row>
    <row outlineLevel="0" r="1214">
      <c r="A1214" s="4" t="n"/>
      <c r="B1214" s="4" t="n"/>
      <c r="C1214" s="4" t="n"/>
      <c r="D1214" s="5" t="n"/>
      <c r="E1214" s="6" t="n"/>
      <c r="F1214" s="6" t="n"/>
      <c r="G1214" s="6" t="n"/>
      <c r="H1214" s="6" t="n"/>
      <c r="I1214" s="6" t="n"/>
      <c r="J1214" s="6" t="n"/>
      <c r="K1214" s="6" t="n"/>
      <c r="L1214" s="6" t="n"/>
      <c r="M1214" s="4" t="n"/>
      <c r="N1214" s="4" t="n"/>
      <c r="O1214" s="4" t="n"/>
      <c r="P1214" s="4" t="n"/>
      <c r="Q1214" s="4" t="n"/>
    </row>
    <row outlineLevel="0" r="1215">
      <c r="A1215" s="4" t="n"/>
      <c r="B1215" s="4" t="n"/>
      <c r="C1215" s="4" t="n"/>
      <c r="D1215" s="5" t="n"/>
      <c r="E1215" s="6" t="n"/>
      <c r="F1215" s="6" t="n"/>
      <c r="G1215" s="6" t="n"/>
      <c r="H1215" s="6" t="n"/>
      <c r="I1215" s="6" t="n"/>
      <c r="J1215" s="6" t="n"/>
      <c r="K1215" s="6" t="n"/>
      <c r="L1215" s="6" t="n"/>
      <c r="M1215" s="4" t="n"/>
      <c r="N1215" s="4" t="n"/>
      <c r="O1215" s="4" t="n"/>
      <c r="P1215" s="4" t="n"/>
      <c r="Q1215" s="4" t="n"/>
    </row>
    <row outlineLevel="0" r="1216">
      <c r="A1216" s="4" t="n"/>
      <c r="B1216" s="4" t="n"/>
      <c r="C1216" s="4" t="n"/>
      <c r="D1216" s="5" t="n"/>
      <c r="E1216" s="6" t="n"/>
      <c r="F1216" s="6" t="n"/>
      <c r="G1216" s="6" t="n"/>
      <c r="H1216" s="6" t="n"/>
      <c r="I1216" s="6" t="n"/>
      <c r="J1216" s="6" t="n"/>
      <c r="K1216" s="6" t="n"/>
      <c r="L1216" s="6" t="n"/>
      <c r="M1216" s="4" t="n"/>
      <c r="N1216" s="4" t="n"/>
      <c r="O1216" s="4" t="n"/>
      <c r="P1216" s="4" t="n"/>
      <c r="Q1216" s="4" t="n"/>
    </row>
    <row outlineLevel="0" r="1217">
      <c r="A1217" s="4" t="n"/>
      <c r="B1217" s="4" t="n"/>
      <c r="C1217" s="4" t="n"/>
      <c r="D1217" s="5" t="n"/>
      <c r="E1217" s="6" t="n"/>
      <c r="F1217" s="6" t="n"/>
      <c r="G1217" s="6" t="n"/>
      <c r="H1217" s="6" t="n"/>
      <c r="I1217" s="6" t="n"/>
      <c r="J1217" s="6" t="n"/>
      <c r="K1217" s="6" t="n"/>
      <c r="L1217" s="6" t="n"/>
      <c r="M1217" s="4" t="n"/>
      <c r="N1217" s="4" t="n"/>
      <c r="O1217" s="4" t="n"/>
      <c r="P1217" s="4" t="n"/>
      <c r="Q1217" s="4" t="n"/>
    </row>
    <row outlineLevel="0" r="1218">
      <c r="A1218" s="4" t="n"/>
      <c r="B1218" s="4" t="n"/>
      <c r="C1218" s="4" t="n"/>
      <c r="D1218" s="5" t="n"/>
      <c r="E1218" s="6" t="n"/>
      <c r="F1218" s="6" t="n"/>
      <c r="G1218" s="6" t="n"/>
      <c r="H1218" s="6" t="n"/>
      <c r="I1218" s="6" t="n"/>
      <c r="J1218" s="6" t="n"/>
      <c r="K1218" s="6" t="n"/>
      <c r="L1218" s="6" t="n"/>
      <c r="M1218" s="4" t="n"/>
      <c r="N1218" s="4" t="n"/>
      <c r="O1218" s="4" t="n"/>
      <c r="P1218" s="4" t="n"/>
      <c r="Q1218" s="4" t="n"/>
    </row>
    <row outlineLevel="0" r="1219">
      <c r="A1219" s="4" t="n"/>
      <c r="B1219" s="4" t="n"/>
      <c r="C1219" s="4" t="n"/>
      <c r="D1219" s="5" t="n"/>
      <c r="E1219" s="6" t="n"/>
      <c r="F1219" s="6" t="n"/>
      <c r="G1219" s="6" t="n"/>
      <c r="H1219" s="6" t="n"/>
      <c r="I1219" s="6" t="n"/>
      <c r="J1219" s="6" t="n"/>
      <c r="K1219" s="6" t="n"/>
      <c r="L1219" s="6" t="n"/>
      <c r="M1219" s="4" t="n"/>
      <c r="N1219" s="4" t="n"/>
      <c r="O1219" s="4" t="n"/>
      <c r="P1219" s="4" t="n"/>
      <c r="Q1219" s="4" t="n"/>
    </row>
    <row outlineLevel="0" r="1220">
      <c r="A1220" s="4" t="n"/>
      <c r="B1220" s="4" t="n"/>
      <c r="C1220" s="4" t="n"/>
      <c r="D1220" s="5" t="n"/>
      <c r="E1220" s="6" t="n"/>
      <c r="F1220" s="6" t="n"/>
      <c r="G1220" s="6" t="n"/>
      <c r="H1220" s="6" t="n"/>
      <c r="I1220" s="6" t="n"/>
      <c r="J1220" s="6" t="n"/>
      <c r="K1220" s="6" t="n"/>
      <c r="L1220" s="6" t="n"/>
      <c r="M1220" s="4" t="n"/>
      <c r="N1220" s="4" t="n"/>
      <c r="O1220" s="4" t="n"/>
      <c r="P1220" s="4" t="n"/>
      <c r="Q1220" s="4" t="n"/>
    </row>
    <row outlineLevel="0" r="1221">
      <c r="A1221" s="4" t="n"/>
      <c r="B1221" s="4" t="n"/>
      <c r="C1221" s="4" t="n"/>
      <c r="D1221" s="5" t="n"/>
      <c r="E1221" s="6" t="n"/>
      <c r="F1221" s="6" t="n"/>
      <c r="G1221" s="6" t="n"/>
      <c r="H1221" s="6" t="n"/>
      <c r="I1221" s="6" t="n"/>
      <c r="J1221" s="6" t="n"/>
      <c r="K1221" s="6" t="n"/>
      <c r="L1221" s="6" t="n"/>
      <c r="M1221" s="4" t="n"/>
      <c r="N1221" s="4" t="n"/>
      <c r="O1221" s="4" t="n"/>
      <c r="P1221" s="4" t="n"/>
      <c r="Q1221" s="4" t="n"/>
    </row>
    <row outlineLevel="0" r="1222">
      <c r="A1222" s="4" t="n"/>
      <c r="B1222" s="4" t="n"/>
      <c r="C1222" s="4" t="n"/>
      <c r="D1222" s="5" t="n"/>
      <c r="E1222" s="6" t="n"/>
      <c r="F1222" s="6" t="n"/>
      <c r="G1222" s="6" t="n"/>
      <c r="H1222" s="6" t="n"/>
      <c r="I1222" s="6" t="n"/>
      <c r="J1222" s="6" t="n"/>
      <c r="K1222" s="6" t="n"/>
      <c r="L1222" s="6" t="n"/>
      <c r="M1222" s="4" t="n"/>
      <c r="N1222" s="4" t="n"/>
      <c r="O1222" s="4" t="n"/>
      <c r="P1222" s="4" t="n"/>
      <c r="Q1222" s="4" t="n"/>
    </row>
    <row outlineLevel="0" r="1223">
      <c r="A1223" s="4" t="n"/>
      <c r="B1223" s="4" t="n"/>
      <c r="C1223" s="4" t="n"/>
      <c r="D1223" s="5" t="n"/>
      <c r="E1223" s="6" t="n"/>
      <c r="F1223" s="6" t="n"/>
      <c r="G1223" s="6" t="n"/>
      <c r="H1223" s="6" t="n"/>
      <c r="I1223" s="6" t="n"/>
      <c r="J1223" s="6" t="n"/>
      <c r="K1223" s="6" t="n"/>
      <c r="L1223" s="6" t="n"/>
      <c r="M1223" s="4" t="n"/>
      <c r="N1223" s="4" t="n"/>
      <c r="O1223" s="4" t="n"/>
      <c r="P1223" s="4" t="n"/>
      <c r="Q1223" s="4" t="n"/>
    </row>
    <row outlineLevel="0" r="1224">
      <c r="A1224" s="4" t="n"/>
      <c r="B1224" s="4" t="n"/>
      <c r="C1224" s="4" t="n"/>
      <c r="D1224" s="5" t="n"/>
      <c r="E1224" s="6" t="n"/>
      <c r="F1224" s="6" t="n"/>
      <c r="G1224" s="6" t="n"/>
      <c r="H1224" s="6" t="n"/>
      <c r="I1224" s="6" t="n"/>
      <c r="J1224" s="6" t="n"/>
      <c r="K1224" s="6" t="n"/>
      <c r="L1224" s="6" t="n"/>
      <c r="M1224" s="4" t="n"/>
      <c r="N1224" s="4" t="n"/>
      <c r="O1224" s="4" t="n"/>
      <c r="P1224" s="4" t="n"/>
      <c r="Q1224" s="4" t="n"/>
    </row>
    <row outlineLevel="0" r="1225">
      <c r="A1225" s="4" t="n"/>
      <c r="B1225" s="4" t="n"/>
      <c r="C1225" s="4" t="n"/>
      <c r="D1225" s="5" t="n"/>
      <c r="E1225" s="6" t="n"/>
      <c r="F1225" s="6" t="n"/>
      <c r="G1225" s="6" t="n"/>
      <c r="H1225" s="6" t="n"/>
      <c r="I1225" s="6" t="n"/>
      <c r="J1225" s="6" t="n"/>
      <c r="K1225" s="6" t="n"/>
      <c r="L1225" s="6" t="n"/>
      <c r="M1225" s="4" t="n"/>
      <c r="N1225" s="4" t="n"/>
      <c r="O1225" s="4" t="n"/>
      <c r="P1225" s="4" t="n"/>
      <c r="Q1225" s="4" t="n"/>
    </row>
    <row outlineLevel="0" r="1226">
      <c r="A1226" s="4" t="n"/>
      <c r="B1226" s="4" t="n"/>
      <c r="C1226" s="4" t="n"/>
      <c r="D1226" s="5" t="n"/>
      <c r="E1226" s="6" t="n"/>
      <c r="F1226" s="6" t="n"/>
      <c r="G1226" s="6" t="n"/>
      <c r="H1226" s="6" t="n"/>
      <c r="I1226" s="6" t="n"/>
      <c r="J1226" s="6" t="n"/>
      <c r="K1226" s="6" t="n"/>
      <c r="L1226" s="6" t="n"/>
      <c r="M1226" s="4" t="n"/>
      <c r="N1226" s="4" t="n"/>
      <c r="O1226" s="4" t="n"/>
      <c r="P1226" s="4" t="n"/>
      <c r="Q1226" s="4" t="n"/>
    </row>
    <row outlineLevel="0" r="1227">
      <c r="A1227" s="4" t="n"/>
      <c r="B1227" s="4" t="n"/>
      <c r="C1227" s="4" t="n"/>
      <c r="D1227" s="5" t="n"/>
      <c r="E1227" s="6" t="n"/>
      <c r="F1227" s="6" t="n"/>
      <c r="G1227" s="6" t="n"/>
      <c r="H1227" s="6" t="n"/>
      <c r="I1227" s="6" t="n"/>
      <c r="J1227" s="6" t="n"/>
      <c r="K1227" s="6" t="n"/>
      <c r="L1227" s="6" t="n"/>
      <c r="M1227" s="4" t="n"/>
      <c r="N1227" s="4" t="n"/>
      <c r="O1227" s="4" t="n"/>
      <c r="P1227" s="4" t="n"/>
      <c r="Q1227" s="4" t="n"/>
    </row>
    <row outlineLevel="0" r="1228">
      <c r="A1228" s="4" t="n"/>
      <c r="B1228" s="4" t="n"/>
      <c r="C1228" s="4" t="n"/>
      <c r="D1228" s="5" t="n"/>
      <c r="E1228" s="6" t="n"/>
      <c r="F1228" s="6" t="n"/>
      <c r="G1228" s="6" t="n"/>
      <c r="H1228" s="6" t="n"/>
      <c r="I1228" s="6" t="n"/>
      <c r="J1228" s="6" t="n"/>
      <c r="K1228" s="6" t="n"/>
      <c r="L1228" s="6" t="n"/>
      <c r="M1228" s="4" t="n"/>
      <c r="N1228" s="4" t="n"/>
      <c r="O1228" s="4" t="n"/>
      <c r="P1228" s="4" t="n"/>
      <c r="Q1228" s="4" t="n"/>
    </row>
    <row outlineLevel="0" r="1229">
      <c r="A1229" s="4" t="n"/>
      <c r="B1229" s="4" t="n"/>
      <c r="C1229" s="4" t="n"/>
      <c r="D1229" s="5" t="n"/>
      <c r="E1229" s="6" t="n"/>
      <c r="F1229" s="6" t="n"/>
      <c r="G1229" s="6" t="n"/>
      <c r="H1229" s="6" t="n"/>
      <c r="I1229" s="6" t="n"/>
      <c r="J1229" s="6" t="n"/>
      <c r="K1229" s="6" t="n"/>
      <c r="L1229" s="6" t="n"/>
      <c r="M1229" s="4" t="n"/>
      <c r="N1229" s="4" t="n"/>
      <c r="O1229" s="4" t="n"/>
      <c r="P1229" s="4" t="n"/>
      <c r="Q1229" s="4" t="n"/>
    </row>
    <row outlineLevel="0" r="1230">
      <c r="A1230" s="4" t="n"/>
      <c r="B1230" s="4" t="n"/>
      <c r="C1230" s="4" t="n"/>
      <c r="D1230" s="5" t="n"/>
      <c r="E1230" s="6" t="n"/>
      <c r="F1230" s="6" t="n"/>
      <c r="G1230" s="6" t="n"/>
      <c r="H1230" s="6" t="n"/>
      <c r="I1230" s="6" t="n"/>
      <c r="J1230" s="6" t="n"/>
      <c r="K1230" s="6" t="n"/>
      <c r="L1230" s="6" t="n"/>
      <c r="M1230" s="4" t="n"/>
      <c r="N1230" s="4" t="n"/>
      <c r="O1230" s="4" t="n"/>
      <c r="P1230" s="4" t="n"/>
      <c r="Q1230" s="4" t="n"/>
    </row>
    <row outlineLevel="0" r="1231">
      <c r="A1231" s="4" t="n"/>
      <c r="B1231" s="4" t="n"/>
      <c r="C1231" s="4" t="n"/>
      <c r="D1231" s="5" t="n"/>
      <c r="E1231" s="6" t="n"/>
      <c r="F1231" s="6" t="n"/>
      <c r="G1231" s="6" t="n"/>
      <c r="H1231" s="6" t="n"/>
      <c r="I1231" s="6" t="n"/>
      <c r="J1231" s="6" t="n"/>
      <c r="K1231" s="6" t="n"/>
      <c r="L1231" s="6" t="n"/>
      <c r="M1231" s="4" t="n"/>
      <c r="N1231" s="4" t="n"/>
      <c r="O1231" s="4" t="n"/>
      <c r="P1231" s="4" t="n"/>
      <c r="Q1231" s="4" t="n"/>
    </row>
    <row outlineLevel="0" r="1232">
      <c r="A1232" s="4" t="n"/>
      <c r="B1232" s="4" t="n"/>
      <c r="C1232" s="4" t="n"/>
      <c r="D1232" s="5" t="n"/>
      <c r="E1232" s="6" t="n"/>
      <c r="F1232" s="6" t="n"/>
      <c r="G1232" s="6" t="n"/>
      <c r="H1232" s="6" t="n"/>
      <c r="I1232" s="6" t="n"/>
      <c r="J1232" s="6" t="n"/>
      <c r="K1232" s="6" t="n"/>
      <c r="L1232" s="6" t="n"/>
      <c r="M1232" s="4" t="n"/>
      <c r="N1232" s="4" t="n"/>
      <c r="O1232" s="4" t="n"/>
      <c r="P1232" s="4" t="n"/>
      <c r="Q1232" s="4" t="n"/>
    </row>
    <row outlineLevel="0" r="1233">
      <c r="A1233" s="4" t="n"/>
      <c r="B1233" s="4" t="n"/>
      <c r="C1233" s="4" t="n"/>
      <c r="D1233" s="5" t="n"/>
      <c r="E1233" s="6" t="n"/>
      <c r="F1233" s="6" t="n"/>
      <c r="G1233" s="6" t="n"/>
      <c r="H1233" s="6" t="n"/>
      <c r="I1233" s="6" t="n"/>
      <c r="J1233" s="6" t="n"/>
      <c r="K1233" s="6" t="n"/>
      <c r="L1233" s="6" t="n"/>
      <c r="M1233" s="4" t="n"/>
      <c r="N1233" s="4" t="n"/>
      <c r="O1233" s="4" t="n"/>
      <c r="P1233" s="4" t="n"/>
      <c r="Q1233" s="4" t="n"/>
    </row>
    <row outlineLevel="0" r="1234">
      <c r="A1234" s="4" t="n"/>
      <c r="B1234" s="4" t="n"/>
      <c r="C1234" s="4" t="n"/>
      <c r="D1234" s="5" t="n"/>
      <c r="E1234" s="6" t="n"/>
      <c r="F1234" s="6" t="n"/>
      <c r="G1234" s="6" t="n"/>
      <c r="H1234" s="6" t="n"/>
      <c r="I1234" s="6" t="n"/>
      <c r="J1234" s="6" t="n"/>
      <c r="K1234" s="6" t="n"/>
      <c r="L1234" s="6" t="n"/>
      <c r="M1234" s="4" t="n"/>
      <c r="N1234" s="4" t="n"/>
      <c r="O1234" s="4" t="n"/>
      <c r="P1234" s="4" t="n"/>
      <c r="Q1234" s="4" t="n"/>
    </row>
    <row outlineLevel="0" r="1235">
      <c r="A1235" s="4" t="n"/>
      <c r="B1235" s="4" t="n"/>
      <c r="C1235" s="4" t="n"/>
      <c r="D1235" s="5" t="n"/>
      <c r="E1235" s="6" t="n"/>
      <c r="F1235" s="6" t="n"/>
      <c r="G1235" s="6" t="n"/>
      <c r="H1235" s="6" t="n"/>
      <c r="I1235" s="6" t="n"/>
      <c r="J1235" s="6" t="n"/>
      <c r="K1235" s="6" t="n"/>
      <c r="L1235" s="6" t="n"/>
      <c r="M1235" s="4" t="n"/>
      <c r="N1235" s="4" t="n"/>
      <c r="O1235" s="4" t="n"/>
      <c r="P1235" s="4" t="n"/>
      <c r="Q1235" s="4" t="n"/>
    </row>
    <row outlineLevel="0" r="1236">
      <c r="A1236" s="4" t="n"/>
      <c r="B1236" s="4" t="n"/>
      <c r="C1236" s="4" t="n"/>
      <c r="D1236" s="5" t="n"/>
      <c r="E1236" s="6" t="n"/>
      <c r="F1236" s="6" t="n"/>
      <c r="G1236" s="6" t="n"/>
      <c r="H1236" s="6" t="n"/>
      <c r="I1236" s="6" t="n"/>
      <c r="J1236" s="6" t="n"/>
      <c r="K1236" s="6" t="n"/>
      <c r="L1236" s="6" t="n"/>
      <c r="M1236" s="4" t="n"/>
      <c r="N1236" s="4" t="n"/>
      <c r="O1236" s="4" t="n"/>
      <c r="P1236" s="4" t="n"/>
      <c r="Q1236" s="4" t="n"/>
    </row>
    <row outlineLevel="0" r="1237">
      <c r="A1237" s="4" t="n"/>
      <c r="B1237" s="4" t="n"/>
      <c r="C1237" s="4" t="n"/>
      <c r="D1237" s="5" t="n"/>
      <c r="E1237" s="6" t="n"/>
      <c r="F1237" s="6" t="n"/>
      <c r="G1237" s="6" t="n"/>
      <c r="H1237" s="6" t="n"/>
      <c r="I1237" s="6" t="n"/>
      <c r="J1237" s="6" t="n"/>
      <c r="K1237" s="6" t="n"/>
      <c r="L1237" s="6" t="n"/>
      <c r="M1237" s="4" t="n"/>
      <c r="N1237" s="4" t="n"/>
      <c r="O1237" s="4" t="n"/>
      <c r="P1237" s="4" t="n"/>
      <c r="Q1237" s="4" t="n"/>
    </row>
    <row outlineLevel="0" r="1238">
      <c r="A1238" s="4" t="n"/>
      <c r="B1238" s="4" t="n"/>
      <c r="C1238" s="4" t="n"/>
      <c r="D1238" s="5" t="n"/>
      <c r="E1238" s="6" t="n"/>
      <c r="F1238" s="6" t="n"/>
      <c r="G1238" s="6" t="n"/>
      <c r="H1238" s="6" t="n"/>
      <c r="I1238" s="6" t="n"/>
      <c r="J1238" s="6" t="n"/>
      <c r="K1238" s="6" t="n"/>
      <c r="L1238" s="6" t="n"/>
      <c r="M1238" s="4" t="n"/>
      <c r="N1238" s="4" t="n"/>
      <c r="O1238" s="4" t="n"/>
      <c r="P1238" s="4" t="n"/>
      <c r="Q1238" s="4" t="n"/>
    </row>
    <row outlineLevel="0" r="1239">
      <c r="A1239" s="4" t="n"/>
      <c r="B1239" s="4" t="n"/>
      <c r="C1239" s="4" t="n"/>
      <c r="D1239" s="5" t="n"/>
      <c r="E1239" s="6" t="n"/>
      <c r="F1239" s="6" t="n"/>
      <c r="G1239" s="6" t="n"/>
      <c r="H1239" s="6" t="n"/>
      <c r="I1239" s="6" t="n"/>
      <c r="J1239" s="6" t="n"/>
      <c r="K1239" s="6" t="n"/>
      <c r="L1239" s="6" t="n"/>
      <c r="M1239" s="4" t="n"/>
      <c r="N1239" s="4" t="n"/>
      <c r="O1239" s="4" t="n"/>
      <c r="P1239" s="4" t="n"/>
      <c r="Q1239" s="4" t="n"/>
    </row>
    <row outlineLevel="0" r="1240">
      <c r="A1240" s="4" t="n"/>
      <c r="B1240" s="4" t="n"/>
      <c r="C1240" s="4" t="n"/>
      <c r="D1240" s="5" t="n"/>
      <c r="E1240" s="6" t="n"/>
      <c r="F1240" s="6" t="n"/>
      <c r="G1240" s="6" t="n"/>
      <c r="H1240" s="6" t="n"/>
      <c r="I1240" s="6" t="n"/>
      <c r="J1240" s="6" t="n"/>
      <c r="K1240" s="6" t="n"/>
      <c r="L1240" s="6" t="n"/>
      <c r="M1240" s="4" t="n"/>
      <c r="N1240" s="4" t="n"/>
      <c r="O1240" s="4" t="n"/>
      <c r="P1240" s="4" t="n"/>
      <c r="Q1240" s="4" t="n"/>
    </row>
    <row outlineLevel="0" r="1241">
      <c r="A1241" s="4" t="n"/>
      <c r="B1241" s="4" t="n"/>
      <c r="C1241" s="4" t="n"/>
      <c r="D1241" s="5" t="n"/>
      <c r="E1241" s="6" t="n"/>
      <c r="F1241" s="6" t="n"/>
      <c r="G1241" s="6" t="n"/>
      <c r="H1241" s="6" t="n"/>
      <c r="I1241" s="6" t="n"/>
      <c r="J1241" s="6" t="n"/>
      <c r="K1241" s="6" t="n"/>
      <c r="L1241" s="6" t="n"/>
      <c r="M1241" s="4" t="n"/>
      <c r="N1241" s="4" t="n"/>
      <c r="O1241" s="4" t="n"/>
      <c r="P1241" s="4" t="n"/>
      <c r="Q1241" s="4" t="n"/>
    </row>
    <row outlineLevel="0" r="1242">
      <c r="A1242" s="4" t="n"/>
      <c r="B1242" s="4" t="n"/>
      <c r="C1242" s="4" t="n"/>
      <c r="D1242" s="5" t="n"/>
      <c r="E1242" s="6" t="n"/>
      <c r="F1242" s="6" t="n"/>
      <c r="G1242" s="6" t="n"/>
      <c r="H1242" s="6" t="n"/>
      <c r="I1242" s="6" t="n"/>
      <c r="J1242" s="6" t="n"/>
      <c r="K1242" s="6" t="n"/>
      <c r="L1242" s="6" t="n"/>
      <c r="M1242" s="4" t="n"/>
      <c r="N1242" s="4" t="n"/>
      <c r="O1242" s="4" t="n"/>
      <c r="P1242" s="4" t="n"/>
      <c r="Q1242" s="4" t="n"/>
    </row>
    <row outlineLevel="0" r="1243">
      <c r="A1243" s="4" t="n"/>
      <c r="B1243" s="4" t="n"/>
      <c r="C1243" s="4" t="n"/>
      <c r="D1243" s="5" t="n"/>
      <c r="E1243" s="6" t="n"/>
      <c r="F1243" s="6" t="n"/>
      <c r="G1243" s="6" t="n"/>
      <c r="H1243" s="6" t="n"/>
      <c r="I1243" s="6" t="n"/>
      <c r="J1243" s="6" t="n"/>
      <c r="K1243" s="6" t="n"/>
      <c r="L1243" s="6" t="n"/>
      <c r="M1243" s="4" t="n"/>
      <c r="N1243" s="4" t="n"/>
      <c r="O1243" s="4" t="n"/>
      <c r="P1243" s="4" t="n"/>
      <c r="Q1243" s="4" t="n"/>
    </row>
    <row outlineLevel="0" r="1244">
      <c r="A1244" s="4" t="n"/>
      <c r="B1244" s="4" t="n"/>
      <c r="C1244" s="4" t="n"/>
      <c r="D1244" s="5" t="n"/>
      <c r="E1244" s="6" t="n"/>
      <c r="F1244" s="6" t="n"/>
      <c r="G1244" s="6" t="n"/>
      <c r="H1244" s="6" t="n"/>
      <c r="I1244" s="6" t="n"/>
      <c r="J1244" s="6" t="n"/>
      <c r="K1244" s="6" t="n"/>
      <c r="L1244" s="6" t="n"/>
      <c r="M1244" s="4" t="n"/>
      <c r="N1244" s="4" t="n"/>
      <c r="O1244" s="4" t="n"/>
      <c r="P1244" s="4" t="n"/>
      <c r="Q1244" s="4" t="n"/>
    </row>
    <row outlineLevel="0" r="1245">
      <c r="A1245" s="4" t="n"/>
      <c r="B1245" s="4" t="n"/>
      <c r="C1245" s="4" t="n"/>
      <c r="D1245" s="5" t="n"/>
      <c r="E1245" s="6" t="n"/>
      <c r="F1245" s="6" t="n"/>
      <c r="G1245" s="6" t="n"/>
      <c r="H1245" s="6" t="n"/>
      <c r="I1245" s="6" t="n"/>
      <c r="J1245" s="6" t="n"/>
      <c r="K1245" s="6" t="n"/>
      <c r="L1245" s="6" t="n"/>
      <c r="M1245" s="4" t="n"/>
      <c r="N1245" s="4" t="n"/>
      <c r="O1245" s="4" t="n"/>
      <c r="P1245" s="4" t="n"/>
      <c r="Q1245" s="4" t="n"/>
    </row>
    <row outlineLevel="0" r="1246">
      <c r="A1246" s="4" t="n"/>
      <c r="B1246" s="4" t="n"/>
      <c r="C1246" s="4" t="n"/>
      <c r="D1246" s="5" t="n"/>
      <c r="E1246" s="6" t="n"/>
      <c r="F1246" s="6" t="n"/>
      <c r="G1246" s="6" t="n"/>
      <c r="H1246" s="6" t="n"/>
      <c r="I1246" s="6" t="n"/>
      <c r="J1246" s="6" t="n"/>
      <c r="K1246" s="6" t="n"/>
      <c r="L1246" s="6" t="n"/>
      <c r="M1246" s="4" t="n"/>
      <c r="N1246" s="4" t="n"/>
      <c r="O1246" s="4" t="n"/>
      <c r="P1246" s="4" t="n"/>
      <c r="Q1246" s="4" t="n"/>
    </row>
    <row outlineLevel="0" r="1247">
      <c r="A1247" s="4" t="n"/>
      <c r="B1247" s="4" t="n"/>
      <c r="C1247" s="4" t="n"/>
      <c r="D1247" s="5" t="n"/>
      <c r="E1247" s="6" t="n"/>
      <c r="F1247" s="6" t="n"/>
      <c r="G1247" s="6" t="n"/>
      <c r="H1247" s="6" t="n"/>
      <c r="I1247" s="6" t="n"/>
      <c r="J1247" s="6" t="n"/>
      <c r="K1247" s="6" t="n"/>
      <c r="L1247" s="6" t="n"/>
      <c r="M1247" s="4" t="n"/>
      <c r="N1247" s="4" t="n"/>
      <c r="O1247" s="4" t="n"/>
      <c r="P1247" s="4" t="n"/>
      <c r="Q1247" s="4" t="n"/>
    </row>
    <row outlineLevel="0" r="1248">
      <c r="A1248" s="4" t="n"/>
      <c r="B1248" s="4" t="n"/>
      <c r="C1248" s="4" t="n"/>
      <c r="D1248" s="5" t="n"/>
      <c r="E1248" s="6" t="n"/>
      <c r="F1248" s="6" t="n"/>
      <c r="G1248" s="6" t="n"/>
      <c r="H1248" s="6" t="n"/>
      <c r="I1248" s="6" t="n"/>
      <c r="J1248" s="6" t="n"/>
      <c r="K1248" s="6" t="n"/>
      <c r="L1248" s="6" t="n"/>
      <c r="M1248" s="4" t="n"/>
      <c r="N1248" s="4" t="n"/>
      <c r="O1248" s="4" t="n"/>
      <c r="P1248" s="4" t="n"/>
      <c r="Q1248" s="4" t="n"/>
    </row>
    <row outlineLevel="0" r="1249">
      <c r="A1249" s="4" t="n"/>
      <c r="B1249" s="4" t="n"/>
      <c r="C1249" s="4" t="n"/>
      <c r="D1249" s="5" t="n"/>
      <c r="E1249" s="6" t="n"/>
      <c r="F1249" s="6" t="n"/>
      <c r="G1249" s="6" t="n"/>
      <c r="H1249" s="6" t="n"/>
      <c r="I1249" s="6" t="n"/>
      <c r="J1249" s="6" t="n"/>
      <c r="K1249" s="6" t="n"/>
      <c r="L1249" s="6" t="n"/>
      <c r="M1249" s="4" t="n"/>
      <c r="N1249" s="4" t="n"/>
      <c r="O1249" s="4" t="n"/>
      <c r="P1249" s="4" t="n"/>
      <c r="Q1249" s="4" t="n"/>
    </row>
    <row outlineLevel="0" r="1250">
      <c r="A1250" s="4" t="n"/>
      <c r="B1250" s="4" t="n"/>
      <c r="C1250" s="4" t="n"/>
      <c r="D1250" s="5" t="n"/>
      <c r="E1250" s="6" t="n"/>
      <c r="F1250" s="6" t="n"/>
      <c r="G1250" s="6" t="n"/>
      <c r="H1250" s="6" t="n"/>
      <c r="I1250" s="6" t="n"/>
      <c r="J1250" s="6" t="n"/>
      <c r="K1250" s="6" t="n"/>
      <c r="L1250" s="6" t="n"/>
      <c r="M1250" s="4" t="n"/>
      <c r="N1250" s="4" t="n"/>
      <c r="O1250" s="4" t="n"/>
      <c r="P1250" s="4" t="n"/>
      <c r="Q1250" s="4" t="n"/>
    </row>
    <row outlineLevel="0" r="1251">
      <c r="A1251" s="4" t="n"/>
      <c r="B1251" s="4" t="n"/>
      <c r="C1251" s="4" t="n"/>
      <c r="D1251" s="5" t="n"/>
      <c r="E1251" s="6" t="n"/>
      <c r="F1251" s="6" t="n"/>
      <c r="G1251" s="6" t="n"/>
      <c r="H1251" s="6" t="n"/>
      <c r="I1251" s="6" t="n"/>
      <c r="J1251" s="6" t="n"/>
      <c r="K1251" s="6" t="n"/>
      <c r="L1251" s="6" t="n"/>
      <c r="M1251" s="4" t="n"/>
      <c r="N1251" s="4" t="n"/>
      <c r="O1251" s="4" t="n"/>
      <c r="P1251" s="4" t="n"/>
      <c r="Q1251" s="4" t="n"/>
    </row>
    <row outlineLevel="0" r="1252">
      <c r="A1252" s="4" t="n"/>
      <c r="B1252" s="4" t="n"/>
      <c r="C1252" s="4" t="n"/>
      <c r="D1252" s="5" t="n"/>
      <c r="E1252" s="6" t="n"/>
      <c r="F1252" s="6" t="n"/>
      <c r="G1252" s="6" t="n"/>
      <c r="H1252" s="6" t="n"/>
      <c r="I1252" s="6" t="n"/>
      <c r="J1252" s="6" t="n"/>
      <c r="K1252" s="6" t="n"/>
      <c r="L1252" s="6" t="n"/>
      <c r="M1252" s="4" t="n"/>
      <c r="N1252" s="4" t="n"/>
      <c r="O1252" s="4" t="n"/>
      <c r="P1252" s="4" t="n"/>
      <c r="Q1252" s="4" t="n"/>
    </row>
    <row outlineLevel="0" r="1253">
      <c r="A1253" s="4" t="n"/>
      <c r="B1253" s="4" t="n"/>
      <c r="C1253" s="4" t="n"/>
      <c r="D1253" s="5" t="n"/>
      <c r="E1253" s="6" t="n"/>
      <c r="F1253" s="6" t="n"/>
      <c r="G1253" s="6" t="n"/>
      <c r="H1253" s="6" t="n"/>
      <c r="I1253" s="6" t="n"/>
      <c r="J1253" s="6" t="n"/>
      <c r="K1253" s="6" t="n"/>
      <c r="L1253" s="6" t="n"/>
      <c r="M1253" s="4" t="n"/>
      <c r="N1253" s="4" t="n"/>
      <c r="O1253" s="4" t="n"/>
      <c r="P1253" s="4" t="n"/>
      <c r="Q1253" s="4" t="n"/>
    </row>
    <row outlineLevel="0" r="1254">
      <c r="A1254" s="4" t="n"/>
      <c r="B1254" s="4" t="n"/>
      <c r="C1254" s="4" t="n"/>
      <c r="D1254" s="5" t="n"/>
      <c r="E1254" s="6" t="n"/>
      <c r="F1254" s="6" t="n"/>
      <c r="G1254" s="6" t="n"/>
      <c r="H1254" s="6" t="n"/>
      <c r="I1254" s="6" t="n"/>
      <c r="J1254" s="6" t="n"/>
      <c r="K1254" s="6" t="n"/>
      <c r="L1254" s="6" t="n"/>
      <c r="M1254" s="4" t="n"/>
      <c r="N1254" s="4" t="n"/>
      <c r="O1254" s="4" t="n"/>
      <c r="P1254" s="4" t="n"/>
      <c r="Q1254" s="4" t="n"/>
    </row>
    <row outlineLevel="0" r="1255">
      <c r="A1255" s="4" t="n"/>
      <c r="B1255" s="4" t="n"/>
      <c r="C1255" s="4" t="n"/>
      <c r="D1255" s="5" t="n"/>
      <c r="E1255" s="6" t="n"/>
      <c r="F1255" s="6" t="n"/>
      <c r="G1255" s="6" t="n"/>
      <c r="H1255" s="6" t="n"/>
      <c r="I1255" s="6" t="n"/>
      <c r="J1255" s="6" t="n"/>
      <c r="K1255" s="6" t="n"/>
      <c r="L1255" s="6" t="n"/>
      <c r="M1255" s="4" t="n"/>
      <c r="N1255" s="4" t="n"/>
      <c r="O1255" s="4" t="n"/>
      <c r="P1255" s="4" t="n"/>
      <c r="Q1255" s="4" t="n"/>
    </row>
    <row outlineLevel="0" r="1256">
      <c r="A1256" s="4" t="n"/>
      <c r="B1256" s="4" t="n"/>
      <c r="C1256" s="4" t="n"/>
      <c r="D1256" s="5" t="n"/>
      <c r="E1256" s="6" t="n"/>
      <c r="F1256" s="6" t="n"/>
      <c r="G1256" s="6" t="n"/>
      <c r="H1256" s="6" t="n"/>
      <c r="I1256" s="6" t="n"/>
      <c r="J1256" s="6" t="n"/>
      <c r="K1256" s="6" t="n"/>
      <c r="L1256" s="6" t="n"/>
      <c r="M1256" s="4" t="n"/>
      <c r="N1256" s="4" t="n"/>
      <c r="O1256" s="4" t="n"/>
      <c r="P1256" s="4" t="n"/>
      <c r="Q1256" s="4" t="n"/>
    </row>
    <row outlineLevel="0" r="1257">
      <c r="A1257" s="4" t="n"/>
      <c r="B1257" s="4" t="n"/>
      <c r="C1257" s="4" t="n"/>
      <c r="D1257" s="5" t="n"/>
      <c r="E1257" s="6" t="n"/>
      <c r="F1257" s="6" t="n"/>
      <c r="G1257" s="6" t="n"/>
      <c r="H1257" s="6" t="n"/>
      <c r="I1257" s="6" t="n"/>
      <c r="J1257" s="6" t="n"/>
      <c r="K1257" s="6" t="n"/>
      <c r="L1257" s="6" t="n"/>
      <c r="M1257" s="4" t="n"/>
      <c r="N1257" s="4" t="n"/>
      <c r="O1257" s="4" t="n"/>
      <c r="P1257" s="4" t="n"/>
      <c r="Q1257" s="4" t="n"/>
    </row>
    <row outlineLevel="0" r="1258">
      <c r="A1258" s="4" t="n"/>
      <c r="B1258" s="4" t="n"/>
      <c r="C1258" s="4" t="n"/>
      <c r="D1258" s="5" t="n"/>
      <c r="E1258" s="6" t="n"/>
      <c r="F1258" s="6" t="n"/>
      <c r="G1258" s="6" t="n"/>
      <c r="H1258" s="6" t="n"/>
      <c r="I1258" s="6" t="n"/>
      <c r="J1258" s="6" t="n"/>
      <c r="K1258" s="6" t="n"/>
      <c r="L1258" s="6" t="n"/>
      <c r="M1258" s="4" t="n"/>
      <c r="N1258" s="4" t="n"/>
      <c r="O1258" s="4" t="n"/>
      <c r="P1258" s="4" t="n"/>
      <c r="Q1258" s="4" t="n"/>
    </row>
    <row outlineLevel="0" r="1259">
      <c r="A1259" s="4" t="n"/>
      <c r="B1259" s="4" t="n"/>
      <c r="C1259" s="4" t="n"/>
      <c r="D1259" s="5" t="n"/>
      <c r="E1259" s="6" t="n"/>
      <c r="F1259" s="6" t="n"/>
      <c r="G1259" s="6" t="n"/>
      <c r="H1259" s="6" t="n"/>
      <c r="I1259" s="6" t="n"/>
      <c r="J1259" s="6" t="n"/>
      <c r="K1259" s="6" t="n"/>
      <c r="L1259" s="6" t="n"/>
      <c r="M1259" s="4" t="n"/>
      <c r="N1259" s="4" t="n"/>
      <c r="O1259" s="4" t="n"/>
      <c r="P1259" s="4" t="n"/>
      <c r="Q1259" s="4" t="n"/>
    </row>
    <row outlineLevel="0" r="1260">
      <c r="A1260" s="4" t="n"/>
      <c r="B1260" s="4" t="n"/>
      <c r="C1260" s="4" t="n"/>
      <c r="D1260" s="5" t="n"/>
      <c r="E1260" s="6" t="n"/>
      <c r="F1260" s="6" t="n"/>
      <c r="G1260" s="6" t="n"/>
      <c r="H1260" s="6" t="n"/>
      <c r="I1260" s="6" t="n"/>
      <c r="J1260" s="6" t="n"/>
      <c r="K1260" s="6" t="n"/>
      <c r="L1260" s="6" t="n"/>
      <c r="M1260" s="4" t="n"/>
      <c r="N1260" s="4" t="n"/>
      <c r="O1260" s="4" t="n"/>
      <c r="P1260" s="4" t="n"/>
      <c r="Q1260" s="4" t="n"/>
    </row>
  </sheetData>
  <autoFilter ref="A8:Q1132"/>
  <mergeCells count="291">
    <mergeCell ref="P1:Q1"/>
    <mergeCell ref="K4:Q5"/>
    <mergeCell ref="E6:Q6"/>
    <mergeCell ref="B2:P2"/>
    <mergeCell ref="E4:J5"/>
    <mergeCell ref="D4:D5"/>
    <mergeCell ref="C4:C5"/>
    <mergeCell ref="C6:C7"/>
    <mergeCell ref="B4:B5"/>
    <mergeCell ref="B6:B7"/>
    <mergeCell ref="B10:B19"/>
    <mergeCell ref="B20:B27"/>
    <mergeCell ref="B822:B831"/>
    <mergeCell ref="B662:B669"/>
    <mergeCell ref="B542:B549"/>
    <mergeCell ref="B124:B131"/>
    <mergeCell ref="B470:B477"/>
    <mergeCell ref="B36:B43"/>
    <mergeCell ref="B52:B59"/>
    <mergeCell ref="B798:B805"/>
    <mergeCell ref="A68:A75"/>
    <mergeCell ref="A204:A211"/>
    <mergeCell ref="A220:A227"/>
    <mergeCell ref="A308:A315"/>
    <mergeCell ref="A412:A419"/>
    <mergeCell ref="A364:A371"/>
    <mergeCell ref="A324:A331"/>
    <mergeCell ref="A1132:J1132"/>
    <mergeCell ref="B1116:B1123"/>
    <mergeCell ref="C926:C928"/>
    <mergeCell ref="C923:C925"/>
    <mergeCell ref="B1020:B1027"/>
    <mergeCell ref="B984:B993"/>
    <mergeCell ref="B1028:B1035"/>
    <mergeCell ref="A470:A477"/>
    <mergeCell ref="A172:A179"/>
    <mergeCell ref="A848:A855"/>
    <mergeCell ref="A52:A59"/>
    <mergeCell ref="A872:A879"/>
    <mergeCell ref="A116:A123"/>
    <mergeCell ref="A1124:A1131"/>
    <mergeCell ref="A332:A339"/>
    <mergeCell ref="A1116:A1123"/>
    <mergeCell ref="A420:A427"/>
    <mergeCell ref="A742:A749"/>
    <mergeCell ref="A276:A283"/>
    <mergeCell ref="A710:A717"/>
    <mergeCell ref="A1108:A1115"/>
    <mergeCell ref="A558:A565"/>
    <mergeCell ref="A614:A621"/>
    <mergeCell ref="A782:A789"/>
    <mergeCell ref="A766:A773"/>
    <mergeCell ref="A428:A435"/>
    <mergeCell ref="A454:A461"/>
    <mergeCell ref="A550:A557"/>
    <mergeCell ref="A1100:A1107"/>
    <mergeCell ref="A228:A235"/>
    <mergeCell ref="A196:A203"/>
    <mergeCell ref="A566:A573"/>
    <mergeCell ref="A60:A67"/>
    <mergeCell ref="A36:A43"/>
    <mergeCell ref="A646:A653"/>
    <mergeCell ref="A904:A911"/>
    <mergeCell ref="A388:A395"/>
    <mergeCell ref="A124:A131"/>
    <mergeCell ref="A1092:A1099"/>
    <mergeCell ref="A974:A983"/>
    <mergeCell ref="A148:A155"/>
    <mergeCell ref="A574:A581"/>
    <mergeCell ref="A598:A605"/>
    <mergeCell ref="A108:A115"/>
    <mergeCell ref="A156:A163"/>
    <mergeCell ref="A606:A613"/>
    <mergeCell ref="A1084:A1091"/>
    <mergeCell ref="A292:A299"/>
    <mergeCell ref="A806:A813"/>
    <mergeCell ref="A774:A781"/>
    <mergeCell ref="A864:A871"/>
    <mergeCell ref="A462:A469"/>
    <mergeCell ref="A84:A91"/>
    <mergeCell ref="A1076:A1083"/>
    <mergeCell ref="A922:A933"/>
    <mergeCell ref="A750:A757"/>
    <mergeCell ref="A1012:A1019"/>
    <mergeCell ref="A662:A669"/>
    <mergeCell ref="A284:A291"/>
    <mergeCell ref="A582:A589"/>
    <mergeCell ref="A958:A965"/>
    <mergeCell ref="A678:A685"/>
    <mergeCell ref="A1046:A1055"/>
    <mergeCell ref="A164:A171"/>
    <mergeCell ref="A316:A323"/>
    <mergeCell ref="A1066:A1075"/>
    <mergeCell ref="A100:A107"/>
    <mergeCell ref="A590:A597"/>
    <mergeCell ref="A494:A501"/>
    <mergeCell ref="A140:A147"/>
    <mergeCell ref="A790:A797"/>
    <mergeCell ref="A1056:A1065"/>
    <mergeCell ref="A686:A693"/>
    <mergeCell ref="A188:A195"/>
    <mergeCell ref="A856:A863"/>
    <mergeCell ref="A814:A821"/>
    <mergeCell ref="A654:A661"/>
    <mergeCell ref="A1036:A1045"/>
    <mergeCell ref="A534:A541"/>
    <mergeCell ref="A510:A517"/>
    <mergeCell ref="A542:A549"/>
    <mergeCell ref="A896:A903"/>
    <mergeCell ref="A486:A493"/>
    <mergeCell ref="A1004:A1011"/>
    <mergeCell ref="A1028:A1035"/>
    <mergeCell ref="A840:A847"/>
    <mergeCell ref="A758:A765"/>
    <mergeCell ref="A396:A403"/>
    <mergeCell ref="A502:A509"/>
    <mergeCell ref="A28:A35"/>
    <mergeCell ref="A92:A99"/>
    <mergeCell ref="A888:A895"/>
    <mergeCell ref="A526:A533"/>
    <mergeCell ref="A984:A993"/>
    <mergeCell ref="A950:A957"/>
    <mergeCell ref="A1020:A1027"/>
    <mergeCell ref="A966:A973"/>
    <mergeCell ref="A380:A387"/>
    <mergeCell ref="A478:A485"/>
    <mergeCell ref="A436:A445"/>
    <mergeCell ref="A446:A453"/>
    <mergeCell ref="A994:A1003"/>
    <mergeCell ref="A822:A831"/>
    <mergeCell ref="A20:A27"/>
    <mergeCell ref="A630:A637"/>
    <mergeCell ref="A798:A805"/>
    <mergeCell ref="A638:A645"/>
    <mergeCell ref="A236:A243"/>
    <mergeCell ref="A252:A259"/>
    <mergeCell ref="A694:A701"/>
    <mergeCell ref="A670:A677"/>
    <mergeCell ref="A942:A949"/>
    <mergeCell ref="A260:A267"/>
    <mergeCell ref="A880:A887"/>
    <mergeCell ref="A518:A525"/>
    <mergeCell ref="A132:A139"/>
    <mergeCell ref="A622:A629"/>
    <mergeCell ref="A212:A219"/>
    <mergeCell ref="A702:A709"/>
    <mergeCell ref="A10:A19"/>
    <mergeCell ref="A44:A51"/>
    <mergeCell ref="A76:A83"/>
    <mergeCell ref="B566:B573"/>
    <mergeCell ref="B220:B227"/>
    <mergeCell ref="B1092:B1099"/>
    <mergeCell ref="B204:B211"/>
    <mergeCell ref="B308:B315"/>
    <mergeCell ref="B28:B35"/>
    <mergeCell ref="B412:B419"/>
    <mergeCell ref="B638:B645"/>
    <mergeCell ref="B904:B911"/>
    <mergeCell ref="B582:B589"/>
    <mergeCell ref="B404:B411"/>
    <mergeCell ref="B670:B677"/>
    <mergeCell ref="B922:B933"/>
    <mergeCell ref="B856:B863"/>
    <mergeCell ref="B494:B501"/>
    <mergeCell ref="B726:B733"/>
    <mergeCell ref="B100:B107"/>
    <mergeCell ref="B994:B1003"/>
    <mergeCell ref="B148:B155"/>
    <mergeCell ref="B1124:B1131"/>
    <mergeCell ref="B1012:B1019"/>
    <mergeCell ref="B252:B259"/>
    <mergeCell ref="B1056:B1065"/>
    <mergeCell ref="B436:B445"/>
    <mergeCell ref="B1108:B1115"/>
    <mergeCell ref="B172:B179"/>
    <mergeCell ref="B164:B171"/>
    <mergeCell ref="B896:B903"/>
    <mergeCell ref="B526:B533"/>
    <mergeCell ref="B116:B123"/>
    <mergeCell ref="B364:B371"/>
    <mergeCell ref="B550:B557"/>
    <mergeCell ref="B420:B427"/>
    <mergeCell ref="B108:B115"/>
    <mergeCell ref="B1100:B1107"/>
    <mergeCell ref="B388:B395"/>
    <mergeCell ref="B974:B983"/>
    <mergeCell ref="B782:B789"/>
    <mergeCell ref="B966:B973"/>
    <mergeCell ref="B1004:B1011"/>
    <mergeCell ref="B606:B613"/>
    <mergeCell ref="B60:B67"/>
    <mergeCell ref="B686:B693"/>
    <mergeCell ref="B188:B195"/>
    <mergeCell ref="B734:B741"/>
    <mergeCell ref="B574:B581"/>
    <mergeCell ref="B880:B887"/>
    <mergeCell ref="B614:B621"/>
    <mergeCell ref="B260:B267"/>
    <mergeCell ref="B1076:B1083"/>
    <mergeCell ref="B1084:B1091"/>
    <mergeCell ref="B428:B435"/>
    <mergeCell ref="B156:B163"/>
    <mergeCell ref="B1036:B1045"/>
    <mergeCell ref="B742:B749"/>
    <mergeCell ref="B590:B597"/>
    <mergeCell ref="B140:B147"/>
    <mergeCell ref="B1046:B1055"/>
    <mergeCell ref="B332:B339"/>
    <mergeCell ref="B132:B139"/>
    <mergeCell ref="B236:B243"/>
    <mergeCell ref="B324:B331"/>
    <mergeCell ref="B942:B949"/>
    <mergeCell ref="B92:B99"/>
    <mergeCell ref="B678:B685"/>
    <mergeCell ref="B950:B957"/>
    <mergeCell ref="B44:B51"/>
    <mergeCell ref="B268:B275"/>
    <mergeCell ref="B534:B541"/>
    <mergeCell ref="B654:B661"/>
    <mergeCell ref="B710:B717"/>
    <mergeCell ref="B510:B517"/>
    <mergeCell ref="B68:B75"/>
    <mergeCell ref="B558:B565"/>
    <mergeCell ref="B486:B493"/>
    <mergeCell ref="B462:B469"/>
    <mergeCell ref="B766:B773"/>
    <mergeCell ref="B502:B509"/>
    <mergeCell ref="B750:B757"/>
    <mergeCell ref="B284:B291"/>
    <mergeCell ref="B848:B855"/>
    <mergeCell ref="B244:B251"/>
    <mergeCell ref="B832:B839"/>
    <mergeCell ref="B76:B83"/>
    <mergeCell ref="B454:B461"/>
    <mergeCell ref="B806:B813"/>
    <mergeCell ref="B316:B323"/>
    <mergeCell ref="B912:B921"/>
    <mergeCell ref="B758:B765"/>
    <mergeCell ref="B702:B709"/>
    <mergeCell ref="B646:B653"/>
    <mergeCell ref="B300:B307"/>
    <mergeCell ref="B718:B725"/>
    <mergeCell ref="B84:B91"/>
    <mergeCell ref="B694:B701"/>
    <mergeCell ref="B180:B187"/>
    <mergeCell ref="B292:B299"/>
    <mergeCell ref="B958:B965"/>
    <mergeCell ref="B348:B355"/>
    <mergeCell ref="B934:B941"/>
    <mergeCell ref="B372:B379"/>
    <mergeCell ref="B212:B219"/>
    <mergeCell ref="B518:B525"/>
    <mergeCell ref="B598:B605"/>
    <mergeCell ref="B380:B387"/>
    <mergeCell ref="B356:B363"/>
    <mergeCell ref="B1066:B1075"/>
    <mergeCell ref="B872:B879"/>
    <mergeCell ref="B396:B403"/>
    <mergeCell ref="B630:B637"/>
    <mergeCell ref="B340:B347"/>
    <mergeCell ref="B790:B797"/>
    <mergeCell ref="C914:C916"/>
    <mergeCell ref="C824:C826"/>
    <mergeCell ref="B888:B895"/>
    <mergeCell ref="B814:B821"/>
    <mergeCell ref="A912:A921"/>
    <mergeCell ref="B864:B871"/>
    <mergeCell ref="A718:A725"/>
    <mergeCell ref="A348:A355"/>
    <mergeCell ref="A726:A733"/>
    <mergeCell ref="A404:A411"/>
    <mergeCell ref="A180:A187"/>
    <mergeCell ref="A300:A307"/>
    <mergeCell ref="A832:A839"/>
    <mergeCell ref="A372:A379"/>
    <mergeCell ref="B478:B485"/>
    <mergeCell ref="B196:B203"/>
    <mergeCell ref="B774:B781"/>
    <mergeCell ref="B840:B847"/>
    <mergeCell ref="B276:B283"/>
    <mergeCell ref="B622:B629"/>
    <mergeCell ref="B446:B453"/>
    <mergeCell ref="B228:B235"/>
    <mergeCell ref="A4:A5"/>
    <mergeCell ref="A6:A7"/>
    <mergeCell ref="A268:A275"/>
    <mergeCell ref="A356:A363"/>
    <mergeCell ref="A340:A347"/>
    <mergeCell ref="A934:A941"/>
    <mergeCell ref="A244:A251"/>
    <mergeCell ref="A734:A741"/>
  </mergeCells>
  <pageMargins bottom="0.31496062874794" footer="0" header="0" left="0.31496062874794" right="0.31496062874794" top="0.787401556968689"/>
  <pageSetup fitToHeight="0" fitToWidth="1" orientation="landscape" paperHeight="297mm" paperSize="9" paperWidth="210mm" scale="100"/>
  <rowBreaks count="4" manualBreakCount="4">
    <brk id="97" man="true" max="16383"/>
    <brk id="143" man="true" max="16383"/>
    <brk id="911" man="true" max="16383"/>
    <brk id="933" man="true" max="16383"/>
  </rowBreaks>
  <legacy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2023-04-14T00:14:54Z</dcterms:modified>
</cp:coreProperties>
</file>