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32" yWindow="480" windowWidth="22716" windowHeight="11052"/>
  </bookViews>
  <sheets>
    <sheet name="Форма 4" sheetId="1" r:id="rId1"/>
  </sheets>
  <definedNames>
    <definedName name="_xlnm.Print_Titles" localSheetId="0">'Форма 4'!$6:$9</definedName>
    <definedName name="_xlnm.Print_Area" localSheetId="0">'Форма 4'!$A$1:$R$52</definedName>
  </definedNames>
  <calcPr calcId="145621"/>
</workbook>
</file>

<file path=xl/calcChain.xml><?xml version="1.0" encoding="utf-8"?>
<calcChain xmlns="http://schemas.openxmlformats.org/spreadsheetml/2006/main">
  <c r="R48" i="1" l="1"/>
  <c r="J48" i="1"/>
  <c r="R47" i="1"/>
  <c r="J47" i="1"/>
  <c r="R46" i="1"/>
  <c r="J46" i="1"/>
  <c r="R45" i="1"/>
  <c r="J45" i="1"/>
  <c r="R44" i="1"/>
  <c r="J44" i="1"/>
  <c r="R43" i="1"/>
  <c r="J43" i="1"/>
  <c r="R42" i="1"/>
  <c r="J42" i="1"/>
  <c r="R41" i="1"/>
  <c r="J41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R39" i="1"/>
  <c r="J39" i="1"/>
  <c r="R38" i="1"/>
  <c r="J38" i="1"/>
  <c r="R37" i="1"/>
  <c r="J37" i="1"/>
  <c r="R36" i="1"/>
  <c r="J36" i="1"/>
  <c r="R35" i="1"/>
  <c r="J35" i="1"/>
  <c r="R34" i="1"/>
  <c r="J34" i="1"/>
  <c r="R33" i="1"/>
  <c r="J33" i="1"/>
  <c r="R32" i="1"/>
  <c r="J32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R30" i="1"/>
  <c r="J30" i="1"/>
  <c r="R29" i="1"/>
  <c r="J29" i="1"/>
  <c r="R28" i="1"/>
  <c r="J28" i="1"/>
  <c r="R27" i="1"/>
  <c r="J27" i="1"/>
  <c r="Q26" i="1"/>
  <c r="P26" i="1"/>
  <c r="O26" i="1"/>
  <c r="N26" i="1"/>
  <c r="M26" i="1"/>
  <c r="L26" i="1"/>
  <c r="K26" i="1"/>
  <c r="I26" i="1"/>
  <c r="H26" i="1"/>
  <c r="G26" i="1"/>
  <c r="F26" i="1"/>
  <c r="E26" i="1"/>
  <c r="D26" i="1"/>
  <c r="C26" i="1"/>
  <c r="R25" i="1"/>
  <c r="J25" i="1"/>
  <c r="R24" i="1"/>
  <c r="J24" i="1"/>
  <c r="R23" i="1"/>
  <c r="J23" i="1"/>
  <c r="R22" i="1"/>
  <c r="J22" i="1"/>
  <c r="J20" i="1" s="1"/>
  <c r="R21" i="1"/>
  <c r="J21" i="1"/>
  <c r="R20" i="1"/>
  <c r="Q20" i="1"/>
  <c r="P20" i="1"/>
  <c r="O20" i="1"/>
  <c r="N20" i="1"/>
  <c r="M20" i="1"/>
  <c r="L20" i="1"/>
  <c r="K20" i="1"/>
  <c r="I20" i="1"/>
  <c r="I11" i="1" s="1"/>
  <c r="I10" i="1" s="1"/>
  <c r="H20" i="1"/>
  <c r="G20" i="1"/>
  <c r="F20" i="1"/>
  <c r="E20" i="1"/>
  <c r="E11" i="1" s="1"/>
  <c r="E10" i="1" s="1"/>
  <c r="D20" i="1"/>
  <c r="C20" i="1"/>
  <c r="R19" i="1"/>
  <c r="J19" i="1"/>
  <c r="R18" i="1"/>
  <c r="J18" i="1"/>
  <c r="R17" i="1"/>
  <c r="J17" i="1"/>
  <c r="R16" i="1"/>
  <c r="J16" i="1"/>
  <c r="R15" i="1"/>
  <c r="J15" i="1"/>
  <c r="R14" i="1"/>
  <c r="J14" i="1"/>
  <c r="R13" i="1"/>
  <c r="J13" i="1"/>
  <c r="J12" i="1" s="1"/>
  <c r="R12" i="1"/>
  <c r="Q12" i="1"/>
  <c r="P12" i="1"/>
  <c r="O12" i="1"/>
  <c r="O11" i="1" s="1"/>
  <c r="O10" i="1" s="1"/>
  <c r="N12" i="1"/>
  <c r="N11" i="1" s="1"/>
  <c r="N10" i="1" s="1"/>
  <c r="M12" i="1"/>
  <c r="L12" i="1"/>
  <c r="K12" i="1"/>
  <c r="K11" i="1" s="1"/>
  <c r="K10" i="1" s="1"/>
  <c r="I12" i="1"/>
  <c r="H12" i="1"/>
  <c r="G12" i="1"/>
  <c r="G11" i="1" s="1"/>
  <c r="G10" i="1" s="1"/>
  <c r="F12" i="1"/>
  <c r="F11" i="1" s="1"/>
  <c r="F10" i="1" s="1"/>
  <c r="E12" i="1"/>
  <c r="D12" i="1"/>
  <c r="C12" i="1"/>
  <c r="C11" i="1" s="1"/>
  <c r="C10" i="1" s="1"/>
  <c r="P11" i="1"/>
  <c r="L11" i="1"/>
  <c r="L10" i="1" s="1"/>
  <c r="P10" i="1"/>
  <c r="J26" i="1" l="1"/>
  <c r="R26" i="1"/>
  <c r="R11" i="1" s="1"/>
  <c r="R10" i="1" s="1"/>
  <c r="D11" i="1"/>
  <c r="D10" i="1" s="1"/>
  <c r="H11" i="1"/>
  <c r="H10" i="1" s="1"/>
  <c r="M11" i="1"/>
  <c r="M10" i="1" s="1"/>
  <c r="Q11" i="1"/>
  <c r="Q10" i="1" s="1"/>
  <c r="J11" i="1"/>
  <c r="J10" i="1" s="1"/>
</calcChain>
</file>

<file path=xl/sharedStrings.xml><?xml version="1.0" encoding="utf-8"?>
<sst xmlns="http://schemas.openxmlformats.org/spreadsheetml/2006/main" count="317" uniqueCount="40">
  <si>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</si>
  <si>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</si>
  <si>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</si>
  <si>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</si>
  <si>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</si>
  <si>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</si>
  <si>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</si>
  <si>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</si>
  <si>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</si>
  <si>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</si>
  <si>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</si>
  <si>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</si>
  <si>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</si>
  <si>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</si>
  <si>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</si>
  <si>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подлежит переселению в 2019 – 2025 гг.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</si>
  <si>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</si>
  <si>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</si>
  <si>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x</t>
  </si>
  <si>
    <t xml:space="preserve">Всего по этапу 2020 года </t>
  </si>
  <si>
    <t>Итого по Петропавловск-Камчатский (Петропавловск-Камчатский)</t>
  </si>
  <si>
    <t xml:space="preserve">Всего по этапу 2021 года </t>
  </si>
  <si>
    <t xml:space="preserve">Всего по этапу 2022 года </t>
  </si>
  <si>
    <t>Итого по Усть-Большерецкое (Усть-Большерецкий муниципальный район)</t>
  </si>
  <si>
    <t>По иным программам субъекта РФ, в рамках которых не предусмотрено финансирование за счет средств Фонда, в том числе:</t>
  </si>
  <si>
    <t>Таблица 3</t>
  </si>
  <si>
    <t>Итого по Вулканному городскому поселению (Елизовский муниципальный район)</t>
  </si>
  <si>
    <t>Итого по Алеутскому муниципальному округу (Никольское сельское поселение)</t>
  </si>
  <si>
    <t>Итого по Елизовскому городскому поселению (Елизовский муниципальный район)</t>
  </si>
  <si>
    <t>Итого по Корякскому сельскому поселению (Елизовский муниципальный район)</t>
  </si>
  <si>
    <t>Итого по Мильковскому сельскому поселению (Мильковский муниципальный район)</t>
  </si>
  <si>
    <t>Итого по Ключевскому сельскому поселению (Усть-Камчатский муниципальный район)</t>
  </si>
  <si>
    <t>Итого по сельскому поселению «село Тигиль» (Тигильский муниципальный район)</t>
  </si>
  <si>
    <t>Итого по Петропавловск-Камчатскому городскому округу</t>
  </si>
  <si>
    <t>Итого по Эссовскому сельскому поселению (Быстринский муниципальный район)</t>
  </si>
  <si>
    <t>Итого по «село Седанка» (Тигильский муниципальный район)</t>
  </si>
  <si>
    <t>Итого по Анавгайскому сельскому поселению (Быстринский муниципальный район)</t>
  </si>
  <si>
    <t>Итого по Паратунскому сельскому поселению (Елизовский муниципальный район)</t>
  </si>
  <si>
    <t>Итого по Анавгайское сельское поселение (Быстринский муниципальный район)</t>
  </si>
  <si>
    <t>Итого по Ключевскома сельскому поселению (Усть-Камчатский муниципальный район)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</si>
</sst>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7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8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topLeftCell="D1" zoomScale="60" zoomScaleNormal="60" workbookViewId="0">
      <selection activeCell="B4" sqref="B4:Q4"/>
    </sheetView>
  </sheetViews>
  <sheetFormatPr defaultRowHeight="14.4" x14ac:dyDescent="0.3"/>
  <cols>
    <col min="1" max="1" width="6.44140625" customWidth="1"/>
    <col min="2" max="2" width="46.6640625" style="1" customWidth="1"/>
    <col min="3" max="18" width="20.6640625" customWidth="1"/>
  </cols>
  <sheetData>
    <row r="1" spans="1:21" ht="15.6" customHeight="1" x14ac:dyDescent="0.35">
      <c r="A1" s="5"/>
      <c r="B1" s="5"/>
      <c r="C1" s="5"/>
      <c r="D1" s="6"/>
      <c r="E1" s="7"/>
      <c r="F1" s="7"/>
      <c r="G1" s="5"/>
      <c r="H1" s="5"/>
      <c r="I1" s="5"/>
      <c r="J1" s="5"/>
      <c r="K1" s="5"/>
      <c r="L1" s="5"/>
      <c r="M1" s="5"/>
      <c r="N1" s="5"/>
      <c r="O1" s="13"/>
      <c r="P1" s="18" t="s">
        <v>25</v>
      </c>
      <c r="Q1" s="18"/>
      <c r="R1" s="18"/>
      <c r="S1" s="8"/>
      <c r="T1" s="5"/>
      <c r="U1" s="5"/>
    </row>
    <row r="3" spans="1:21" ht="9" customHeight="1" x14ac:dyDescent="0.3"/>
    <row r="4" spans="1:21" ht="20.25" customHeight="1" x14ac:dyDescent="0.3">
      <c r="A4" s="2"/>
      <c r="B4" s="19" t="s">
        <v>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3"/>
    </row>
    <row r="6" spans="1:21" ht="20.25" customHeight="1" x14ac:dyDescent="0.3">
      <c r="A6" s="20" t="s">
        <v>1</v>
      </c>
      <c r="B6" s="21" t="s">
        <v>2</v>
      </c>
      <c r="C6" s="20" t="s">
        <v>3</v>
      </c>
      <c r="D6" s="20"/>
      <c r="E6" s="20"/>
      <c r="F6" s="20"/>
      <c r="G6" s="20"/>
      <c r="H6" s="20"/>
      <c r="I6" s="20"/>
      <c r="J6" s="20"/>
      <c r="K6" s="20" t="s">
        <v>4</v>
      </c>
      <c r="L6" s="20"/>
      <c r="M6" s="20"/>
      <c r="N6" s="20"/>
      <c r="O6" s="20"/>
      <c r="P6" s="20"/>
      <c r="Q6" s="20"/>
      <c r="R6" s="20"/>
    </row>
    <row r="7" spans="1:21" ht="20.25" customHeight="1" x14ac:dyDescent="0.3">
      <c r="A7" s="20"/>
      <c r="B7" s="21"/>
      <c r="C7" s="22" t="s">
        <v>5</v>
      </c>
      <c r="D7" s="22" t="s">
        <v>6</v>
      </c>
      <c r="E7" s="22" t="s">
        <v>7</v>
      </c>
      <c r="F7" s="22" t="s">
        <v>8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5</v>
      </c>
      <c r="L7" s="22" t="s">
        <v>6</v>
      </c>
      <c r="M7" s="22" t="s">
        <v>7</v>
      </c>
      <c r="N7" s="22" t="s">
        <v>8</v>
      </c>
      <c r="O7" s="22" t="s">
        <v>9</v>
      </c>
      <c r="P7" s="22" t="s">
        <v>10</v>
      </c>
      <c r="Q7" s="22" t="s">
        <v>11</v>
      </c>
      <c r="R7" s="22" t="s">
        <v>12</v>
      </c>
    </row>
    <row r="8" spans="1:21" ht="20.25" customHeight="1" x14ac:dyDescent="0.3">
      <c r="A8" s="20"/>
      <c r="B8" s="21"/>
      <c r="C8" s="23" t="s">
        <v>13</v>
      </c>
      <c r="D8" s="23" t="s">
        <v>13</v>
      </c>
      <c r="E8" s="23" t="s">
        <v>13</v>
      </c>
      <c r="F8" s="22" t="s">
        <v>13</v>
      </c>
      <c r="G8" s="22" t="s">
        <v>13</v>
      </c>
      <c r="H8" s="22" t="s">
        <v>13</v>
      </c>
      <c r="I8" s="22" t="s">
        <v>13</v>
      </c>
      <c r="J8" s="22" t="s">
        <v>13</v>
      </c>
      <c r="K8" s="23" t="s">
        <v>14</v>
      </c>
      <c r="L8" s="23" t="s">
        <v>14</v>
      </c>
      <c r="M8" s="23" t="s">
        <v>14</v>
      </c>
      <c r="N8" s="23" t="s">
        <v>14</v>
      </c>
      <c r="O8" s="23" t="s">
        <v>14</v>
      </c>
      <c r="P8" s="22" t="s">
        <v>14</v>
      </c>
      <c r="Q8" s="22" t="s">
        <v>14</v>
      </c>
      <c r="R8" s="22" t="s">
        <v>14</v>
      </c>
    </row>
    <row r="9" spans="1:21" ht="20.25" customHeight="1" x14ac:dyDescent="0.3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  <c r="M9" s="22">
        <v>13</v>
      </c>
      <c r="N9" s="22">
        <v>14</v>
      </c>
      <c r="O9" s="22">
        <v>15</v>
      </c>
      <c r="P9" s="22">
        <v>16</v>
      </c>
      <c r="Q9" s="22">
        <v>17</v>
      </c>
      <c r="R9" s="22">
        <v>18</v>
      </c>
    </row>
    <row r="10" spans="1:21" ht="47.25" customHeight="1" x14ac:dyDescent="0.3">
      <c r="A10" s="24"/>
      <c r="B10" s="25" t="s">
        <v>15</v>
      </c>
      <c r="C10" s="26">
        <f t="shared" ref="C10:R10" si="0">SUM(C11,C40)</f>
        <v>5371.36</v>
      </c>
      <c r="D10" s="26">
        <f t="shared" si="0"/>
        <v>6449.9000000000005</v>
      </c>
      <c r="E10" s="26">
        <f t="shared" si="0"/>
        <v>9919.7000000000007</v>
      </c>
      <c r="F10" s="26">
        <f t="shared" si="0"/>
        <v>12277.070000000002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34018.03</v>
      </c>
      <c r="K10" s="26">
        <f t="shared" si="0"/>
        <v>261</v>
      </c>
      <c r="L10" s="26">
        <f t="shared" si="0"/>
        <v>330</v>
      </c>
      <c r="M10" s="26">
        <f t="shared" si="0"/>
        <v>480</v>
      </c>
      <c r="N10" s="26">
        <f t="shared" si="0"/>
        <v>642</v>
      </c>
      <c r="O10" s="26">
        <f t="shared" si="0"/>
        <v>0</v>
      </c>
      <c r="P10" s="26">
        <f t="shared" si="0"/>
        <v>0</v>
      </c>
      <c r="Q10" s="26">
        <f t="shared" si="0"/>
        <v>0</v>
      </c>
      <c r="R10" s="26">
        <f t="shared" si="0"/>
        <v>1713</v>
      </c>
    </row>
    <row r="11" spans="1:21" ht="85.5" customHeight="1" x14ac:dyDescent="0.3">
      <c r="A11" s="27"/>
      <c r="B11" s="25" t="s">
        <v>16</v>
      </c>
      <c r="C11" s="26">
        <f t="shared" ref="C11:R11" si="1">SUM(C12,C20,C26,C31)</f>
        <v>4276.8999999999996</v>
      </c>
      <c r="D11" s="26">
        <f t="shared" si="1"/>
        <v>6166.2000000000007</v>
      </c>
      <c r="E11" s="26">
        <f t="shared" si="1"/>
        <v>8942.5</v>
      </c>
      <c r="F11" s="28">
        <f t="shared" si="1"/>
        <v>12277.070000000002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28">
        <f t="shared" si="1"/>
        <v>31662.67</v>
      </c>
      <c r="K11" s="29">
        <f t="shared" si="1"/>
        <v>204</v>
      </c>
      <c r="L11" s="29">
        <f t="shared" si="1"/>
        <v>315</v>
      </c>
      <c r="M11" s="29">
        <f t="shared" si="1"/>
        <v>436</v>
      </c>
      <c r="N11" s="29">
        <f t="shared" si="1"/>
        <v>642</v>
      </c>
      <c r="O11" s="29">
        <f t="shared" si="1"/>
        <v>0</v>
      </c>
      <c r="P11" s="30">
        <f t="shared" si="1"/>
        <v>0</v>
      </c>
      <c r="Q11" s="30">
        <f t="shared" si="1"/>
        <v>0</v>
      </c>
      <c r="R11" s="30">
        <f t="shared" si="1"/>
        <v>1597</v>
      </c>
    </row>
    <row r="12" spans="1:21" ht="18.75" customHeight="1" x14ac:dyDescent="0.3">
      <c r="A12" s="27"/>
      <c r="B12" s="25" t="s">
        <v>17</v>
      </c>
      <c r="C12" s="26">
        <f t="shared" ref="C12:I12" si="2">IF(COUNTIF(C13:C19,"&lt;&gt;x")&gt;0,SUM(C13:C19),"x")</f>
        <v>4276.8999999999996</v>
      </c>
      <c r="D12" s="26">
        <f t="shared" si="2"/>
        <v>1447.6</v>
      </c>
      <c r="E12" s="26" t="str">
        <f t="shared" si="2"/>
        <v>x</v>
      </c>
      <c r="F12" s="26" t="str">
        <f t="shared" si="2"/>
        <v>x</v>
      </c>
      <c r="G12" s="26" t="str">
        <f t="shared" si="2"/>
        <v>x</v>
      </c>
      <c r="H12" s="26" t="str">
        <f t="shared" si="2"/>
        <v>x</v>
      </c>
      <c r="I12" s="26" t="str">
        <f t="shared" si="2"/>
        <v>x</v>
      </c>
      <c r="J12" s="28">
        <f>SUM(J13:J19)</f>
        <v>5724.5</v>
      </c>
      <c r="K12" s="29">
        <f t="shared" ref="K12:Q12" si="3">IF(COUNTIF(K13:K19,"&lt;&gt;x")&gt;0,SUM(K13:K19),"x")</f>
        <v>204</v>
      </c>
      <c r="L12" s="29">
        <f t="shared" si="3"/>
        <v>73</v>
      </c>
      <c r="M12" s="29" t="str">
        <f t="shared" si="3"/>
        <v>x</v>
      </c>
      <c r="N12" s="29" t="str">
        <f t="shared" si="3"/>
        <v>x</v>
      </c>
      <c r="O12" s="29" t="str">
        <f t="shared" si="3"/>
        <v>x</v>
      </c>
      <c r="P12" s="29" t="str">
        <f t="shared" si="3"/>
        <v>x</v>
      </c>
      <c r="Q12" s="29" t="str">
        <f t="shared" si="3"/>
        <v>x</v>
      </c>
      <c r="R12" s="30">
        <f>SUM(R13:R19)</f>
        <v>277</v>
      </c>
    </row>
    <row r="13" spans="1:21" ht="63" x14ac:dyDescent="0.3">
      <c r="A13" s="22">
        <v>1</v>
      </c>
      <c r="B13" s="25" t="s">
        <v>27</v>
      </c>
      <c r="C13" s="26">
        <v>92.9</v>
      </c>
      <c r="D13" s="26">
        <v>699</v>
      </c>
      <c r="E13" s="26" t="s">
        <v>18</v>
      </c>
      <c r="F13" s="28" t="s">
        <v>18</v>
      </c>
      <c r="G13" s="28" t="s">
        <v>18</v>
      </c>
      <c r="H13" s="28" t="s">
        <v>18</v>
      </c>
      <c r="I13" s="28" t="s">
        <v>18</v>
      </c>
      <c r="J13" s="28">
        <f t="shared" ref="J13:J19" si="4">SUM(C13:I13)</f>
        <v>791.9</v>
      </c>
      <c r="K13" s="29">
        <v>3</v>
      </c>
      <c r="L13" s="29">
        <v>29</v>
      </c>
      <c r="M13" s="29" t="s">
        <v>18</v>
      </c>
      <c r="N13" s="29" t="s">
        <v>18</v>
      </c>
      <c r="O13" s="29" t="s">
        <v>18</v>
      </c>
      <c r="P13" s="30" t="s">
        <v>18</v>
      </c>
      <c r="Q13" s="30" t="s">
        <v>18</v>
      </c>
      <c r="R13" s="30">
        <f t="shared" ref="R13:R19" si="5">SUM(K13:Q13)</f>
        <v>32</v>
      </c>
    </row>
    <row r="14" spans="1:21" ht="63" x14ac:dyDescent="0.3">
      <c r="A14" s="22">
        <v>2</v>
      </c>
      <c r="B14" s="25" t="s">
        <v>26</v>
      </c>
      <c r="C14" s="26">
        <v>211.8</v>
      </c>
      <c r="D14" s="26">
        <v>0</v>
      </c>
      <c r="E14" s="26" t="s">
        <v>18</v>
      </c>
      <c r="F14" s="28" t="s">
        <v>18</v>
      </c>
      <c r="G14" s="28" t="s">
        <v>18</v>
      </c>
      <c r="H14" s="28" t="s">
        <v>18</v>
      </c>
      <c r="I14" s="28" t="s">
        <v>18</v>
      </c>
      <c r="J14" s="28">
        <f t="shared" si="4"/>
        <v>211.8</v>
      </c>
      <c r="K14" s="29">
        <v>8</v>
      </c>
      <c r="L14" s="29">
        <v>0</v>
      </c>
      <c r="M14" s="29" t="s">
        <v>18</v>
      </c>
      <c r="N14" s="29" t="s">
        <v>18</v>
      </c>
      <c r="O14" s="29" t="s">
        <v>18</v>
      </c>
      <c r="P14" s="30" t="s">
        <v>18</v>
      </c>
      <c r="Q14" s="30" t="s">
        <v>18</v>
      </c>
      <c r="R14" s="30">
        <f t="shared" si="5"/>
        <v>8</v>
      </c>
    </row>
    <row r="15" spans="1:21" ht="84" x14ac:dyDescent="0.3">
      <c r="A15" s="22">
        <v>3</v>
      </c>
      <c r="B15" s="25" t="s">
        <v>28</v>
      </c>
      <c r="C15" s="26">
        <v>1478.8</v>
      </c>
      <c r="D15" s="26">
        <v>192.9</v>
      </c>
      <c r="E15" s="26" t="s">
        <v>18</v>
      </c>
      <c r="F15" s="28" t="s">
        <v>18</v>
      </c>
      <c r="G15" s="28" t="s">
        <v>18</v>
      </c>
      <c r="H15" s="28" t="s">
        <v>18</v>
      </c>
      <c r="I15" s="28" t="s">
        <v>18</v>
      </c>
      <c r="J15" s="28">
        <f t="shared" si="4"/>
        <v>1671.7</v>
      </c>
      <c r="K15" s="29">
        <v>75</v>
      </c>
      <c r="L15" s="29">
        <v>16</v>
      </c>
      <c r="M15" s="29" t="s">
        <v>18</v>
      </c>
      <c r="N15" s="29" t="s">
        <v>18</v>
      </c>
      <c r="O15" s="29" t="s">
        <v>18</v>
      </c>
      <c r="P15" s="30" t="s">
        <v>18</v>
      </c>
      <c r="Q15" s="30" t="s">
        <v>18</v>
      </c>
      <c r="R15" s="30">
        <f t="shared" si="5"/>
        <v>91</v>
      </c>
    </row>
    <row r="16" spans="1:21" ht="63" x14ac:dyDescent="0.3">
      <c r="A16" s="22">
        <v>4</v>
      </c>
      <c r="B16" s="25" t="s">
        <v>29</v>
      </c>
      <c r="C16" s="26">
        <v>50.9</v>
      </c>
      <c r="D16" s="26">
        <v>0</v>
      </c>
      <c r="E16" s="26" t="s">
        <v>18</v>
      </c>
      <c r="F16" s="28" t="s">
        <v>18</v>
      </c>
      <c r="G16" s="28" t="s">
        <v>18</v>
      </c>
      <c r="H16" s="28" t="s">
        <v>18</v>
      </c>
      <c r="I16" s="28" t="s">
        <v>18</v>
      </c>
      <c r="J16" s="28">
        <f t="shared" si="4"/>
        <v>50.9</v>
      </c>
      <c r="K16" s="29">
        <v>3</v>
      </c>
      <c r="L16" s="29">
        <v>0</v>
      </c>
      <c r="M16" s="29" t="s">
        <v>18</v>
      </c>
      <c r="N16" s="29" t="s">
        <v>18</v>
      </c>
      <c r="O16" s="29" t="s">
        <v>18</v>
      </c>
      <c r="P16" s="30" t="s">
        <v>18</v>
      </c>
      <c r="Q16" s="30" t="s">
        <v>18</v>
      </c>
      <c r="R16" s="30">
        <f t="shared" si="5"/>
        <v>3</v>
      </c>
    </row>
    <row r="17" spans="1:18" ht="84" x14ac:dyDescent="0.3">
      <c r="A17" s="22">
        <v>5</v>
      </c>
      <c r="B17" s="25" t="s">
        <v>30</v>
      </c>
      <c r="C17" s="26">
        <v>858.3</v>
      </c>
      <c r="D17" s="26">
        <v>405.8</v>
      </c>
      <c r="E17" s="26" t="s">
        <v>18</v>
      </c>
      <c r="F17" s="28" t="s">
        <v>18</v>
      </c>
      <c r="G17" s="28" t="s">
        <v>18</v>
      </c>
      <c r="H17" s="28" t="s">
        <v>18</v>
      </c>
      <c r="I17" s="28" t="s">
        <v>18</v>
      </c>
      <c r="J17" s="28">
        <f t="shared" si="4"/>
        <v>1264.0999999999999</v>
      </c>
      <c r="K17" s="29">
        <v>46</v>
      </c>
      <c r="L17" s="29">
        <v>22</v>
      </c>
      <c r="M17" s="29" t="s">
        <v>18</v>
      </c>
      <c r="N17" s="29" t="s">
        <v>18</v>
      </c>
      <c r="O17" s="29" t="s">
        <v>18</v>
      </c>
      <c r="P17" s="30" t="s">
        <v>18</v>
      </c>
      <c r="Q17" s="30" t="s">
        <v>18</v>
      </c>
      <c r="R17" s="30">
        <f t="shared" si="5"/>
        <v>68</v>
      </c>
    </row>
    <row r="18" spans="1:18" ht="63" x14ac:dyDescent="0.3">
      <c r="A18" s="22">
        <v>6</v>
      </c>
      <c r="B18" s="25" t="s">
        <v>32</v>
      </c>
      <c r="C18" s="26">
        <v>156.5</v>
      </c>
      <c r="D18" s="26">
        <v>54.1</v>
      </c>
      <c r="E18" s="26" t="s">
        <v>18</v>
      </c>
      <c r="F18" s="28" t="s">
        <v>18</v>
      </c>
      <c r="G18" s="28" t="s">
        <v>18</v>
      </c>
      <c r="H18" s="28" t="s">
        <v>18</v>
      </c>
      <c r="I18" s="28" t="s">
        <v>18</v>
      </c>
      <c r="J18" s="28">
        <f t="shared" si="4"/>
        <v>210.6</v>
      </c>
      <c r="K18" s="29">
        <v>6</v>
      </c>
      <c r="L18" s="29">
        <v>1</v>
      </c>
      <c r="M18" s="29" t="s">
        <v>18</v>
      </c>
      <c r="N18" s="29" t="s">
        <v>18</v>
      </c>
      <c r="O18" s="29" t="s">
        <v>18</v>
      </c>
      <c r="P18" s="30" t="s">
        <v>18</v>
      </c>
      <c r="Q18" s="30" t="s">
        <v>18</v>
      </c>
      <c r="R18" s="30">
        <f t="shared" si="5"/>
        <v>7</v>
      </c>
    </row>
    <row r="19" spans="1:18" ht="63" x14ac:dyDescent="0.3">
      <c r="A19" s="22">
        <v>7</v>
      </c>
      <c r="B19" s="25" t="s">
        <v>31</v>
      </c>
      <c r="C19" s="26">
        <v>1427.7</v>
      </c>
      <c r="D19" s="26">
        <v>95.8</v>
      </c>
      <c r="E19" s="26" t="s">
        <v>18</v>
      </c>
      <c r="F19" s="28" t="s">
        <v>18</v>
      </c>
      <c r="G19" s="28" t="s">
        <v>18</v>
      </c>
      <c r="H19" s="28" t="s">
        <v>18</v>
      </c>
      <c r="I19" s="28" t="s">
        <v>18</v>
      </c>
      <c r="J19" s="28">
        <f t="shared" si="4"/>
        <v>1523.5</v>
      </c>
      <c r="K19" s="29">
        <v>63</v>
      </c>
      <c r="L19" s="29">
        <v>5</v>
      </c>
      <c r="M19" s="29" t="s">
        <v>18</v>
      </c>
      <c r="N19" s="29" t="s">
        <v>18</v>
      </c>
      <c r="O19" s="29" t="s">
        <v>18</v>
      </c>
      <c r="P19" s="30" t="s">
        <v>18</v>
      </c>
      <c r="Q19" s="30" t="s">
        <v>18</v>
      </c>
      <c r="R19" s="30">
        <f t="shared" si="5"/>
        <v>68</v>
      </c>
    </row>
    <row r="20" spans="1:18" ht="18.75" customHeight="1" x14ac:dyDescent="0.3">
      <c r="A20" s="27"/>
      <c r="B20" s="25" t="s">
        <v>19</v>
      </c>
      <c r="C20" s="26" t="str">
        <f t="shared" ref="C20:I20" si="6">IF(COUNTIF(C21:C25,"&lt;&gt;x")&gt;0,SUM(C21:C25),"x")</f>
        <v>x</v>
      </c>
      <c r="D20" s="26">
        <f t="shared" si="6"/>
        <v>4718.6000000000004</v>
      </c>
      <c r="E20" s="26">
        <f t="shared" si="6"/>
        <v>6206.5</v>
      </c>
      <c r="F20" s="26" t="str">
        <f t="shared" si="6"/>
        <v>x</v>
      </c>
      <c r="G20" s="26" t="str">
        <f t="shared" si="6"/>
        <v>x</v>
      </c>
      <c r="H20" s="26" t="str">
        <f t="shared" si="6"/>
        <v>x</v>
      </c>
      <c r="I20" s="26" t="str">
        <f t="shared" si="6"/>
        <v>x</v>
      </c>
      <c r="J20" s="28">
        <f>SUM(J21:J25)</f>
        <v>10925.1</v>
      </c>
      <c r="K20" s="29" t="str">
        <f t="shared" ref="K20:Q20" si="7">IF(COUNTIF(K21:K25,"&lt;&gt;x")&gt;0,SUM(K21:K25),"x")</f>
        <v>x</v>
      </c>
      <c r="L20" s="29">
        <f t="shared" si="7"/>
        <v>242</v>
      </c>
      <c r="M20" s="29">
        <f t="shared" si="7"/>
        <v>315</v>
      </c>
      <c r="N20" s="29" t="str">
        <f t="shared" si="7"/>
        <v>x</v>
      </c>
      <c r="O20" s="29" t="str">
        <f t="shared" si="7"/>
        <v>x</v>
      </c>
      <c r="P20" s="29" t="str">
        <f t="shared" si="7"/>
        <v>x</v>
      </c>
      <c r="Q20" s="29" t="str">
        <f t="shared" si="7"/>
        <v>x</v>
      </c>
      <c r="R20" s="30">
        <f>SUM(R21:R25)</f>
        <v>557</v>
      </c>
    </row>
    <row r="21" spans="1:18" ht="63" x14ac:dyDescent="0.3">
      <c r="A21" s="22">
        <v>1</v>
      </c>
      <c r="B21" s="25" t="s">
        <v>27</v>
      </c>
      <c r="C21" s="26" t="s">
        <v>18</v>
      </c>
      <c r="D21" s="26">
        <v>71.3</v>
      </c>
      <c r="E21" s="26">
        <v>1046.4000000000001</v>
      </c>
      <c r="F21" s="28" t="s">
        <v>18</v>
      </c>
      <c r="G21" s="28" t="s">
        <v>18</v>
      </c>
      <c r="H21" s="28" t="s">
        <v>18</v>
      </c>
      <c r="I21" s="28" t="s">
        <v>18</v>
      </c>
      <c r="J21" s="28">
        <f>SUM(C21:I21)</f>
        <v>1117.7</v>
      </c>
      <c r="K21" s="29" t="s">
        <v>18</v>
      </c>
      <c r="L21" s="29">
        <v>4</v>
      </c>
      <c r="M21" s="29">
        <v>47</v>
      </c>
      <c r="N21" s="29" t="s">
        <v>18</v>
      </c>
      <c r="O21" s="29" t="s">
        <v>18</v>
      </c>
      <c r="P21" s="30" t="s">
        <v>18</v>
      </c>
      <c r="Q21" s="30" t="s">
        <v>18</v>
      </c>
      <c r="R21" s="30">
        <f>SUM(K21:Q21)</f>
        <v>51</v>
      </c>
    </row>
    <row r="22" spans="1:18" ht="84" x14ac:dyDescent="0.3">
      <c r="A22" s="22">
        <v>2</v>
      </c>
      <c r="B22" s="25" t="s">
        <v>28</v>
      </c>
      <c r="C22" s="26" t="s">
        <v>18</v>
      </c>
      <c r="D22" s="26">
        <v>1190.5</v>
      </c>
      <c r="E22" s="26">
        <v>2546.9</v>
      </c>
      <c r="F22" s="28" t="s">
        <v>18</v>
      </c>
      <c r="G22" s="28" t="s">
        <v>18</v>
      </c>
      <c r="H22" s="28" t="s">
        <v>18</v>
      </c>
      <c r="I22" s="28" t="s">
        <v>18</v>
      </c>
      <c r="J22" s="28">
        <f>SUM(C22:I22)</f>
        <v>3737.4</v>
      </c>
      <c r="K22" s="29" t="s">
        <v>18</v>
      </c>
      <c r="L22" s="29">
        <v>75</v>
      </c>
      <c r="M22" s="29">
        <v>144</v>
      </c>
      <c r="N22" s="29" t="s">
        <v>18</v>
      </c>
      <c r="O22" s="29" t="s">
        <v>18</v>
      </c>
      <c r="P22" s="30" t="s">
        <v>18</v>
      </c>
      <c r="Q22" s="30" t="s">
        <v>18</v>
      </c>
      <c r="R22" s="30">
        <f>SUM(K22:Q22)</f>
        <v>219</v>
      </c>
    </row>
    <row r="23" spans="1:18" ht="84" x14ac:dyDescent="0.3">
      <c r="A23" s="22">
        <v>3</v>
      </c>
      <c r="B23" s="25" t="s">
        <v>30</v>
      </c>
      <c r="C23" s="26" t="s">
        <v>18</v>
      </c>
      <c r="D23" s="26">
        <v>2554.3000000000002</v>
      </c>
      <c r="E23" s="26">
        <v>2457.6</v>
      </c>
      <c r="F23" s="28" t="s">
        <v>18</v>
      </c>
      <c r="G23" s="28" t="s">
        <v>18</v>
      </c>
      <c r="H23" s="28" t="s">
        <v>18</v>
      </c>
      <c r="I23" s="28" t="s">
        <v>18</v>
      </c>
      <c r="J23" s="28">
        <f>SUM(C23:I23)</f>
        <v>5011.8999999999996</v>
      </c>
      <c r="K23" s="29" t="s">
        <v>18</v>
      </c>
      <c r="L23" s="29">
        <v>117</v>
      </c>
      <c r="M23" s="29">
        <v>119</v>
      </c>
      <c r="N23" s="29" t="s">
        <v>18</v>
      </c>
      <c r="O23" s="29" t="s">
        <v>18</v>
      </c>
      <c r="P23" s="30" t="s">
        <v>18</v>
      </c>
      <c r="Q23" s="30" t="s">
        <v>18</v>
      </c>
      <c r="R23" s="30">
        <f>SUM(K23:Q23)</f>
        <v>236</v>
      </c>
    </row>
    <row r="24" spans="1:18" ht="42" x14ac:dyDescent="0.3">
      <c r="A24" s="22">
        <v>4</v>
      </c>
      <c r="B24" s="25" t="s">
        <v>33</v>
      </c>
      <c r="C24" s="26" t="s">
        <v>18</v>
      </c>
      <c r="D24" s="26">
        <v>198.1</v>
      </c>
      <c r="E24" s="26">
        <v>115.5</v>
      </c>
      <c r="F24" s="28" t="s">
        <v>18</v>
      </c>
      <c r="G24" s="28" t="s">
        <v>18</v>
      </c>
      <c r="H24" s="28" t="s">
        <v>18</v>
      </c>
      <c r="I24" s="28" t="s">
        <v>18</v>
      </c>
      <c r="J24" s="28">
        <f>SUM(C24:I24)</f>
        <v>313.60000000000002</v>
      </c>
      <c r="K24" s="29" t="s">
        <v>18</v>
      </c>
      <c r="L24" s="29">
        <v>17</v>
      </c>
      <c r="M24" s="29">
        <v>4</v>
      </c>
      <c r="N24" s="29" t="s">
        <v>18</v>
      </c>
      <c r="O24" s="29" t="s">
        <v>18</v>
      </c>
      <c r="P24" s="30" t="s">
        <v>18</v>
      </c>
      <c r="Q24" s="30" t="s">
        <v>18</v>
      </c>
      <c r="R24" s="30">
        <f>SUM(K24:Q24)</f>
        <v>21</v>
      </c>
    </row>
    <row r="25" spans="1:18" ht="63" x14ac:dyDescent="0.3">
      <c r="A25" s="22">
        <v>5</v>
      </c>
      <c r="B25" s="25" t="s">
        <v>31</v>
      </c>
      <c r="C25" s="26" t="s">
        <v>18</v>
      </c>
      <c r="D25" s="26">
        <v>704.4</v>
      </c>
      <c r="E25" s="26">
        <v>40.1</v>
      </c>
      <c r="F25" s="28" t="s">
        <v>18</v>
      </c>
      <c r="G25" s="28" t="s">
        <v>18</v>
      </c>
      <c r="H25" s="28" t="s">
        <v>18</v>
      </c>
      <c r="I25" s="28" t="s">
        <v>18</v>
      </c>
      <c r="J25" s="28">
        <f>SUM(C25:I25)</f>
        <v>744.5</v>
      </c>
      <c r="K25" s="29" t="s">
        <v>18</v>
      </c>
      <c r="L25" s="29">
        <v>29</v>
      </c>
      <c r="M25" s="29">
        <v>1</v>
      </c>
      <c r="N25" s="29" t="s">
        <v>18</v>
      </c>
      <c r="O25" s="29" t="s">
        <v>18</v>
      </c>
      <c r="P25" s="30" t="s">
        <v>18</v>
      </c>
      <c r="Q25" s="30" t="s">
        <v>18</v>
      </c>
      <c r="R25" s="30">
        <f>SUM(K25:Q25)</f>
        <v>30</v>
      </c>
    </row>
    <row r="26" spans="1:18" ht="18.75" customHeight="1" x14ac:dyDescent="0.3">
      <c r="A26" s="27"/>
      <c r="B26" s="25" t="s">
        <v>21</v>
      </c>
      <c r="C26" s="26" t="str">
        <f t="shared" ref="C26:I26" si="8">IF(COUNTIF(C27:C30,"&lt;&gt;x")&gt;0,SUM(C27:C30),"x")</f>
        <v>x</v>
      </c>
      <c r="D26" s="26" t="str">
        <f t="shared" si="8"/>
        <v>x</v>
      </c>
      <c r="E26" s="26">
        <f t="shared" si="8"/>
        <v>2736.0000000000005</v>
      </c>
      <c r="F26" s="26">
        <f t="shared" si="8"/>
        <v>760.7</v>
      </c>
      <c r="G26" s="26" t="str">
        <f t="shared" si="8"/>
        <v>x</v>
      </c>
      <c r="H26" s="26" t="str">
        <f t="shared" si="8"/>
        <v>x</v>
      </c>
      <c r="I26" s="26" t="str">
        <f t="shared" si="8"/>
        <v>x</v>
      </c>
      <c r="J26" s="28">
        <f>SUM(J27:J30)</f>
        <v>3496.7000000000003</v>
      </c>
      <c r="K26" s="29" t="str">
        <f t="shared" ref="K26:Q26" si="9">IF(COUNTIF(K27:K30,"&lt;&gt;x")&gt;0,SUM(K27:K30),"x")</f>
        <v>x</v>
      </c>
      <c r="L26" s="29" t="str">
        <f t="shared" si="9"/>
        <v>x</v>
      </c>
      <c r="M26" s="29">
        <f t="shared" si="9"/>
        <v>121</v>
      </c>
      <c r="N26" s="29">
        <f t="shared" si="9"/>
        <v>41</v>
      </c>
      <c r="O26" s="29" t="str">
        <f t="shared" si="9"/>
        <v>x</v>
      </c>
      <c r="P26" s="29" t="str">
        <f t="shared" si="9"/>
        <v>x</v>
      </c>
      <c r="Q26" s="29" t="str">
        <f t="shared" si="9"/>
        <v>x</v>
      </c>
      <c r="R26" s="30">
        <f>SUM(R27:R30)</f>
        <v>162</v>
      </c>
    </row>
    <row r="27" spans="1:18" ht="63" x14ac:dyDescent="0.3">
      <c r="A27" s="22">
        <v>1</v>
      </c>
      <c r="B27" s="25" t="s">
        <v>26</v>
      </c>
      <c r="C27" s="26" t="s">
        <v>18</v>
      </c>
      <c r="D27" s="26" t="s">
        <v>18</v>
      </c>
      <c r="E27" s="26">
        <v>404.1</v>
      </c>
      <c r="F27" s="28">
        <v>0</v>
      </c>
      <c r="G27" s="28" t="s">
        <v>18</v>
      </c>
      <c r="H27" s="28" t="s">
        <v>18</v>
      </c>
      <c r="I27" s="28" t="s">
        <v>18</v>
      </c>
      <c r="J27" s="28">
        <f>SUM(C27:I27)</f>
        <v>404.1</v>
      </c>
      <c r="K27" s="29" t="s">
        <v>18</v>
      </c>
      <c r="L27" s="29" t="s">
        <v>18</v>
      </c>
      <c r="M27" s="29">
        <v>16</v>
      </c>
      <c r="N27" s="29">
        <v>0</v>
      </c>
      <c r="O27" s="29" t="s">
        <v>18</v>
      </c>
      <c r="P27" s="30" t="s">
        <v>18</v>
      </c>
      <c r="Q27" s="30" t="s">
        <v>18</v>
      </c>
      <c r="R27" s="30">
        <f>SUM(K27:Q27)</f>
        <v>16</v>
      </c>
    </row>
    <row r="28" spans="1:18" ht="84" x14ac:dyDescent="0.3">
      <c r="A28" s="22">
        <v>2</v>
      </c>
      <c r="B28" s="25" t="s">
        <v>28</v>
      </c>
      <c r="C28" s="26" t="s">
        <v>18</v>
      </c>
      <c r="D28" s="26" t="s">
        <v>18</v>
      </c>
      <c r="E28" s="26">
        <v>888.7</v>
      </c>
      <c r="F28" s="28">
        <v>0</v>
      </c>
      <c r="G28" s="28" t="s">
        <v>18</v>
      </c>
      <c r="H28" s="28" t="s">
        <v>18</v>
      </c>
      <c r="I28" s="28" t="s">
        <v>18</v>
      </c>
      <c r="J28" s="28">
        <f>SUM(C28:I28)</f>
        <v>888.7</v>
      </c>
      <c r="K28" s="29" t="s">
        <v>18</v>
      </c>
      <c r="L28" s="29" t="s">
        <v>18</v>
      </c>
      <c r="M28" s="29">
        <v>42</v>
      </c>
      <c r="N28" s="29">
        <v>0</v>
      </c>
      <c r="O28" s="29" t="s">
        <v>18</v>
      </c>
      <c r="P28" s="30" t="s">
        <v>18</v>
      </c>
      <c r="Q28" s="30" t="s">
        <v>18</v>
      </c>
      <c r="R28" s="30">
        <f>SUM(K28:Q28)</f>
        <v>42</v>
      </c>
    </row>
    <row r="29" spans="1:18" ht="84" x14ac:dyDescent="0.3">
      <c r="A29" s="22">
        <v>3</v>
      </c>
      <c r="B29" s="25" t="s">
        <v>30</v>
      </c>
      <c r="C29" s="26" t="s">
        <v>18</v>
      </c>
      <c r="D29" s="26" t="s">
        <v>18</v>
      </c>
      <c r="E29" s="26">
        <v>979.4</v>
      </c>
      <c r="F29" s="28">
        <v>760.7</v>
      </c>
      <c r="G29" s="28" t="s">
        <v>18</v>
      </c>
      <c r="H29" s="28" t="s">
        <v>18</v>
      </c>
      <c r="I29" s="28" t="s">
        <v>18</v>
      </c>
      <c r="J29" s="28">
        <f>SUM(C29:I29)</f>
        <v>1740.1</v>
      </c>
      <c r="K29" s="29" t="s">
        <v>18</v>
      </c>
      <c r="L29" s="29" t="s">
        <v>18</v>
      </c>
      <c r="M29" s="29">
        <v>33</v>
      </c>
      <c r="N29" s="29">
        <v>41</v>
      </c>
      <c r="O29" s="29" t="s">
        <v>18</v>
      </c>
      <c r="P29" s="30" t="s">
        <v>18</v>
      </c>
      <c r="Q29" s="30" t="s">
        <v>18</v>
      </c>
      <c r="R29" s="30">
        <f>SUM(K29:Q29)</f>
        <v>74</v>
      </c>
    </row>
    <row r="30" spans="1:18" ht="63" x14ac:dyDescent="0.3">
      <c r="A30" s="22">
        <v>4</v>
      </c>
      <c r="B30" s="25" t="s">
        <v>31</v>
      </c>
      <c r="C30" s="26" t="s">
        <v>18</v>
      </c>
      <c r="D30" s="26" t="s">
        <v>18</v>
      </c>
      <c r="E30" s="26">
        <v>463.8</v>
      </c>
      <c r="F30" s="28">
        <v>0</v>
      </c>
      <c r="G30" s="28" t="s">
        <v>18</v>
      </c>
      <c r="H30" s="28" t="s">
        <v>18</v>
      </c>
      <c r="I30" s="28" t="s">
        <v>18</v>
      </c>
      <c r="J30" s="28">
        <f>SUM(C30:I30)</f>
        <v>463.8</v>
      </c>
      <c r="K30" s="29" t="s">
        <v>18</v>
      </c>
      <c r="L30" s="29" t="s">
        <v>18</v>
      </c>
      <c r="M30" s="29">
        <v>30</v>
      </c>
      <c r="N30" s="29">
        <v>0</v>
      </c>
      <c r="O30" s="29" t="s">
        <v>18</v>
      </c>
      <c r="P30" s="30" t="s">
        <v>18</v>
      </c>
      <c r="Q30" s="30" t="s">
        <v>18</v>
      </c>
      <c r="R30" s="30">
        <f>SUM(K30:Q30)</f>
        <v>30</v>
      </c>
    </row>
    <row r="31" spans="1:18" ht="18.75" customHeight="1" x14ac:dyDescent="0.3">
      <c r="A31" s="27"/>
      <c r="B31" s="25" t="s">
        <v>22</v>
      </c>
      <c r="C31" s="26" t="str">
        <f t="shared" ref="C31:I31" si="10">IF(COUNTIF(C32:C39,"&lt;&gt;x")&gt;0,SUM(C32:C39),"x")</f>
        <v>x</v>
      </c>
      <c r="D31" s="26" t="str">
        <f t="shared" si="10"/>
        <v>x</v>
      </c>
      <c r="E31" s="26" t="str">
        <f t="shared" si="10"/>
        <v>x</v>
      </c>
      <c r="F31" s="26">
        <f t="shared" si="10"/>
        <v>11516.37</v>
      </c>
      <c r="G31" s="26">
        <f t="shared" si="10"/>
        <v>0</v>
      </c>
      <c r="H31" s="26" t="str">
        <f t="shared" si="10"/>
        <v>x</v>
      </c>
      <c r="I31" s="26" t="str">
        <f t="shared" si="10"/>
        <v>x</v>
      </c>
      <c r="J31" s="28">
        <f>SUM(J32:J39)</f>
        <v>11516.37</v>
      </c>
      <c r="K31" s="29" t="str">
        <f t="shared" ref="K31:Q31" si="11">IF(COUNTIF(K32:K39,"&lt;&gt;x")&gt;0,SUM(K32:K39),"x")</f>
        <v>x</v>
      </c>
      <c r="L31" s="29" t="str">
        <f t="shared" si="11"/>
        <v>x</v>
      </c>
      <c r="M31" s="29" t="str">
        <f t="shared" si="11"/>
        <v>x</v>
      </c>
      <c r="N31" s="29">
        <f t="shared" si="11"/>
        <v>601</v>
      </c>
      <c r="O31" s="29">
        <f t="shared" si="11"/>
        <v>0</v>
      </c>
      <c r="P31" s="29" t="str">
        <f t="shared" si="11"/>
        <v>x</v>
      </c>
      <c r="Q31" s="29" t="str">
        <f t="shared" si="11"/>
        <v>x</v>
      </c>
      <c r="R31" s="30">
        <f>SUM(R32:R39)</f>
        <v>601</v>
      </c>
    </row>
    <row r="32" spans="1:18" ht="84" x14ac:dyDescent="0.3">
      <c r="A32" s="22">
        <v>1</v>
      </c>
      <c r="B32" s="25" t="s">
        <v>36</v>
      </c>
      <c r="C32" s="26" t="s">
        <v>18</v>
      </c>
      <c r="D32" s="26" t="s">
        <v>18</v>
      </c>
      <c r="E32" s="26" t="s">
        <v>18</v>
      </c>
      <c r="F32" s="28">
        <v>185.7</v>
      </c>
      <c r="G32" s="28">
        <v>0</v>
      </c>
      <c r="H32" s="28" t="s">
        <v>18</v>
      </c>
      <c r="I32" s="28" t="s">
        <v>18</v>
      </c>
      <c r="J32" s="28">
        <f t="shared" ref="J32:J39" si="12">SUM(C32:I32)</f>
        <v>185.7</v>
      </c>
      <c r="K32" s="29" t="s">
        <v>18</v>
      </c>
      <c r="L32" s="29" t="s">
        <v>18</v>
      </c>
      <c r="M32" s="29" t="s">
        <v>18</v>
      </c>
      <c r="N32" s="29">
        <v>10</v>
      </c>
      <c r="O32" s="29">
        <v>0</v>
      </c>
      <c r="P32" s="30" t="s">
        <v>18</v>
      </c>
      <c r="Q32" s="30" t="s">
        <v>18</v>
      </c>
      <c r="R32" s="30">
        <f t="shared" ref="R32:R39" si="13">SUM(K32:Q32)</f>
        <v>10</v>
      </c>
    </row>
    <row r="33" spans="1:18" ht="63" x14ac:dyDescent="0.3">
      <c r="A33" s="22">
        <v>2</v>
      </c>
      <c r="B33" s="25" t="s">
        <v>34</v>
      </c>
      <c r="C33" s="26" t="s">
        <v>18</v>
      </c>
      <c r="D33" s="26" t="s">
        <v>18</v>
      </c>
      <c r="E33" s="26" t="s">
        <v>18</v>
      </c>
      <c r="F33" s="28">
        <v>367.9</v>
      </c>
      <c r="G33" s="28">
        <v>0</v>
      </c>
      <c r="H33" s="28" t="s">
        <v>18</v>
      </c>
      <c r="I33" s="28" t="s">
        <v>18</v>
      </c>
      <c r="J33" s="28">
        <f t="shared" si="12"/>
        <v>367.9</v>
      </c>
      <c r="K33" s="29" t="s">
        <v>18</v>
      </c>
      <c r="L33" s="29" t="s">
        <v>18</v>
      </c>
      <c r="M33" s="29" t="s">
        <v>18</v>
      </c>
      <c r="N33" s="29">
        <v>28</v>
      </c>
      <c r="O33" s="29">
        <v>0</v>
      </c>
      <c r="P33" s="30" t="s">
        <v>18</v>
      </c>
      <c r="Q33" s="30" t="s">
        <v>18</v>
      </c>
      <c r="R33" s="30">
        <f t="shared" si="13"/>
        <v>28</v>
      </c>
    </row>
    <row r="34" spans="1:18" ht="84" x14ac:dyDescent="0.3">
      <c r="A34" s="22">
        <v>3</v>
      </c>
      <c r="B34" s="25" t="s">
        <v>37</v>
      </c>
      <c r="C34" s="26" t="s">
        <v>18</v>
      </c>
      <c r="D34" s="26" t="s">
        <v>18</v>
      </c>
      <c r="E34" s="26" t="s">
        <v>18</v>
      </c>
      <c r="F34" s="28">
        <v>3841.2</v>
      </c>
      <c r="G34" s="28">
        <v>0</v>
      </c>
      <c r="H34" s="28" t="s">
        <v>18</v>
      </c>
      <c r="I34" s="28" t="s">
        <v>18</v>
      </c>
      <c r="J34" s="28">
        <f t="shared" si="12"/>
        <v>3841.2</v>
      </c>
      <c r="K34" s="29" t="s">
        <v>18</v>
      </c>
      <c r="L34" s="29" t="s">
        <v>18</v>
      </c>
      <c r="M34" s="29" t="s">
        <v>18</v>
      </c>
      <c r="N34" s="29">
        <v>186</v>
      </c>
      <c r="O34" s="29">
        <v>0</v>
      </c>
      <c r="P34" s="30" t="s">
        <v>18</v>
      </c>
      <c r="Q34" s="30" t="s">
        <v>18</v>
      </c>
      <c r="R34" s="30">
        <f t="shared" si="13"/>
        <v>186</v>
      </c>
    </row>
    <row r="35" spans="1:18" ht="63" x14ac:dyDescent="0.3">
      <c r="A35" s="22">
        <v>4</v>
      </c>
      <c r="B35" s="25" t="s">
        <v>20</v>
      </c>
      <c r="C35" s="26" t="s">
        <v>18</v>
      </c>
      <c r="D35" s="26" t="s">
        <v>18</v>
      </c>
      <c r="E35" s="26" t="s">
        <v>18</v>
      </c>
      <c r="F35" s="28">
        <v>6515.7</v>
      </c>
      <c r="G35" s="28">
        <v>0</v>
      </c>
      <c r="H35" s="28" t="s">
        <v>18</v>
      </c>
      <c r="I35" s="28" t="s">
        <v>18</v>
      </c>
      <c r="J35" s="28">
        <f t="shared" si="12"/>
        <v>6515.7</v>
      </c>
      <c r="K35" s="29" t="s">
        <v>18</v>
      </c>
      <c r="L35" s="29" t="s">
        <v>18</v>
      </c>
      <c r="M35" s="29" t="s">
        <v>18</v>
      </c>
      <c r="N35" s="29">
        <v>352</v>
      </c>
      <c r="O35" s="29">
        <v>0</v>
      </c>
      <c r="P35" s="30" t="s">
        <v>18</v>
      </c>
      <c r="Q35" s="30" t="s">
        <v>18</v>
      </c>
      <c r="R35" s="30">
        <f t="shared" si="13"/>
        <v>352</v>
      </c>
    </row>
    <row r="36" spans="1:18" ht="63" x14ac:dyDescent="0.3">
      <c r="A36" s="22">
        <v>5</v>
      </c>
      <c r="B36" s="25" t="s">
        <v>35</v>
      </c>
      <c r="C36" s="26" t="s">
        <v>18</v>
      </c>
      <c r="D36" s="26" t="s">
        <v>18</v>
      </c>
      <c r="E36" s="26" t="s">
        <v>18</v>
      </c>
      <c r="F36" s="28">
        <v>56.5</v>
      </c>
      <c r="G36" s="28">
        <v>0</v>
      </c>
      <c r="H36" s="28" t="s">
        <v>18</v>
      </c>
      <c r="I36" s="28" t="s">
        <v>18</v>
      </c>
      <c r="J36" s="28">
        <f t="shared" si="12"/>
        <v>56.5</v>
      </c>
      <c r="K36" s="29" t="s">
        <v>18</v>
      </c>
      <c r="L36" s="29" t="s">
        <v>18</v>
      </c>
      <c r="M36" s="29" t="s">
        <v>18</v>
      </c>
      <c r="N36" s="29">
        <v>3</v>
      </c>
      <c r="O36" s="29">
        <v>0</v>
      </c>
      <c r="P36" s="30" t="s">
        <v>18</v>
      </c>
      <c r="Q36" s="30" t="s">
        <v>18</v>
      </c>
      <c r="R36" s="30">
        <f t="shared" si="13"/>
        <v>3</v>
      </c>
    </row>
    <row r="37" spans="1:18" ht="63" x14ac:dyDescent="0.3">
      <c r="A37" s="22">
        <v>6</v>
      </c>
      <c r="B37" s="25" t="s">
        <v>32</v>
      </c>
      <c r="C37" s="26" t="s">
        <v>18</v>
      </c>
      <c r="D37" s="26" t="s">
        <v>18</v>
      </c>
      <c r="E37" s="26" t="s">
        <v>18</v>
      </c>
      <c r="F37" s="28">
        <v>391.87</v>
      </c>
      <c r="G37" s="28">
        <v>0</v>
      </c>
      <c r="H37" s="28" t="s">
        <v>18</v>
      </c>
      <c r="I37" s="28" t="s">
        <v>18</v>
      </c>
      <c r="J37" s="28">
        <f t="shared" si="12"/>
        <v>391.87</v>
      </c>
      <c r="K37" s="29" t="s">
        <v>18</v>
      </c>
      <c r="L37" s="29" t="s">
        <v>18</v>
      </c>
      <c r="M37" s="29" t="s">
        <v>18</v>
      </c>
      <c r="N37" s="29">
        <v>14</v>
      </c>
      <c r="O37" s="29">
        <v>0</v>
      </c>
      <c r="P37" s="30" t="s">
        <v>18</v>
      </c>
      <c r="Q37" s="30" t="s">
        <v>18</v>
      </c>
      <c r="R37" s="30">
        <f t="shared" si="13"/>
        <v>14</v>
      </c>
    </row>
    <row r="38" spans="1:18" ht="63" x14ac:dyDescent="0.3">
      <c r="A38" s="22">
        <v>7</v>
      </c>
      <c r="B38" s="25" t="s">
        <v>23</v>
      </c>
      <c r="C38" s="26" t="s">
        <v>18</v>
      </c>
      <c r="D38" s="26" t="s">
        <v>18</v>
      </c>
      <c r="E38" s="26" t="s">
        <v>18</v>
      </c>
      <c r="F38" s="28">
        <v>105.6</v>
      </c>
      <c r="G38" s="28">
        <v>0</v>
      </c>
      <c r="H38" s="28" t="s">
        <v>18</v>
      </c>
      <c r="I38" s="28" t="s">
        <v>18</v>
      </c>
      <c r="J38" s="28">
        <f t="shared" si="12"/>
        <v>105.6</v>
      </c>
      <c r="K38" s="29" t="s">
        <v>18</v>
      </c>
      <c r="L38" s="29" t="s">
        <v>18</v>
      </c>
      <c r="M38" s="29" t="s">
        <v>18</v>
      </c>
      <c r="N38" s="29">
        <v>6</v>
      </c>
      <c r="O38" s="29">
        <v>0</v>
      </c>
      <c r="P38" s="30" t="s">
        <v>18</v>
      </c>
      <c r="Q38" s="30" t="s">
        <v>18</v>
      </c>
      <c r="R38" s="30">
        <f t="shared" si="13"/>
        <v>6</v>
      </c>
    </row>
    <row r="39" spans="1:18" ht="63" x14ac:dyDescent="0.3">
      <c r="A39" s="22">
        <v>8</v>
      </c>
      <c r="B39" s="25" t="s">
        <v>31</v>
      </c>
      <c r="C39" s="26" t="s">
        <v>18</v>
      </c>
      <c r="D39" s="26" t="s">
        <v>18</v>
      </c>
      <c r="E39" s="26" t="s">
        <v>18</v>
      </c>
      <c r="F39" s="28">
        <v>51.9</v>
      </c>
      <c r="G39" s="28">
        <v>0</v>
      </c>
      <c r="H39" s="28" t="s">
        <v>18</v>
      </c>
      <c r="I39" s="28" t="s">
        <v>18</v>
      </c>
      <c r="J39" s="28">
        <f t="shared" si="12"/>
        <v>51.9</v>
      </c>
      <c r="K39" s="29" t="s">
        <v>18</v>
      </c>
      <c r="L39" s="29" t="s">
        <v>18</v>
      </c>
      <c r="M39" s="29" t="s">
        <v>18</v>
      </c>
      <c r="N39" s="29">
        <v>2</v>
      </c>
      <c r="O39" s="29">
        <v>0</v>
      </c>
      <c r="P39" s="30" t="s">
        <v>18</v>
      </c>
      <c r="Q39" s="30" t="s">
        <v>18</v>
      </c>
      <c r="R39" s="30">
        <f t="shared" si="13"/>
        <v>2</v>
      </c>
    </row>
    <row r="40" spans="1:18" ht="93" customHeight="1" x14ac:dyDescent="0.3">
      <c r="A40" s="27"/>
      <c r="B40" s="25" t="s">
        <v>24</v>
      </c>
      <c r="C40" s="26">
        <f t="shared" ref="C40:R40" si="14">SUM(C41:C48)</f>
        <v>1094.46</v>
      </c>
      <c r="D40" s="26">
        <f t="shared" si="14"/>
        <v>283.7</v>
      </c>
      <c r="E40" s="26">
        <f t="shared" si="14"/>
        <v>977.2</v>
      </c>
      <c r="F40" s="28">
        <f t="shared" si="14"/>
        <v>0</v>
      </c>
      <c r="G40" s="28">
        <f t="shared" si="14"/>
        <v>0</v>
      </c>
      <c r="H40" s="28">
        <f t="shared" si="14"/>
        <v>0</v>
      </c>
      <c r="I40" s="28">
        <f t="shared" si="14"/>
        <v>0</v>
      </c>
      <c r="J40" s="28">
        <f t="shared" si="14"/>
        <v>2355.36</v>
      </c>
      <c r="K40" s="29">
        <f t="shared" si="14"/>
        <v>57</v>
      </c>
      <c r="L40" s="29">
        <f t="shared" si="14"/>
        <v>15</v>
      </c>
      <c r="M40" s="29">
        <f t="shared" si="14"/>
        <v>44</v>
      </c>
      <c r="N40" s="29">
        <f t="shared" si="14"/>
        <v>0</v>
      </c>
      <c r="O40" s="29">
        <f t="shared" si="14"/>
        <v>0</v>
      </c>
      <c r="P40" s="30">
        <f t="shared" si="14"/>
        <v>0</v>
      </c>
      <c r="Q40" s="30">
        <f t="shared" si="14"/>
        <v>0</v>
      </c>
      <c r="R40" s="30">
        <f t="shared" si="14"/>
        <v>116</v>
      </c>
    </row>
    <row r="41" spans="1:18" ht="63" x14ac:dyDescent="0.3">
      <c r="A41" s="22">
        <v>1</v>
      </c>
      <c r="B41" s="25" t="s">
        <v>38</v>
      </c>
      <c r="C41" s="26">
        <v>0</v>
      </c>
      <c r="D41" s="26">
        <v>0</v>
      </c>
      <c r="E41" s="26">
        <v>250.3</v>
      </c>
      <c r="F41" s="28">
        <v>0</v>
      </c>
      <c r="G41" s="28">
        <v>0</v>
      </c>
      <c r="H41" s="28">
        <v>0</v>
      </c>
      <c r="I41" s="28">
        <v>0</v>
      </c>
      <c r="J41" s="28">
        <f t="shared" ref="J41:J48" si="15">SUM(C41:I41)</f>
        <v>250.3</v>
      </c>
      <c r="K41" s="29">
        <v>0</v>
      </c>
      <c r="L41" s="29">
        <v>0</v>
      </c>
      <c r="M41" s="29">
        <v>15</v>
      </c>
      <c r="N41" s="29">
        <v>0</v>
      </c>
      <c r="O41" s="29">
        <v>0</v>
      </c>
      <c r="P41" s="30">
        <v>0</v>
      </c>
      <c r="Q41" s="30">
        <v>0</v>
      </c>
      <c r="R41" s="30">
        <f t="shared" ref="R41:R48" si="16">SUM(K41:Q41)</f>
        <v>15</v>
      </c>
    </row>
    <row r="42" spans="1:18" ht="63" x14ac:dyDescent="0.3">
      <c r="A42" s="22">
        <v>2</v>
      </c>
      <c r="B42" s="25" t="s">
        <v>26</v>
      </c>
      <c r="C42" s="26">
        <v>33.4</v>
      </c>
      <c r="D42" s="26">
        <v>0</v>
      </c>
      <c r="E42" s="26">
        <v>0</v>
      </c>
      <c r="F42" s="28">
        <v>0</v>
      </c>
      <c r="G42" s="28">
        <v>0</v>
      </c>
      <c r="H42" s="28">
        <v>0</v>
      </c>
      <c r="I42" s="28">
        <v>0</v>
      </c>
      <c r="J42" s="28">
        <f t="shared" si="15"/>
        <v>33.4</v>
      </c>
      <c r="K42" s="29">
        <v>2</v>
      </c>
      <c r="L42" s="29">
        <v>0</v>
      </c>
      <c r="M42" s="29">
        <v>0</v>
      </c>
      <c r="N42" s="29">
        <v>0</v>
      </c>
      <c r="O42" s="29">
        <v>0</v>
      </c>
      <c r="P42" s="30">
        <v>0</v>
      </c>
      <c r="Q42" s="30">
        <v>0</v>
      </c>
      <c r="R42" s="30">
        <f t="shared" si="16"/>
        <v>2</v>
      </c>
    </row>
    <row r="43" spans="1:18" ht="84" x14ac:dyDescent="0.3">
      <c r="A43" s="22">
        <v>3</v>
      </c>
      <c r="B43" s="25" t="s">
        <v>28</v>
      </c>
      <c r="C43" s="26">
        <v>646.70000000000005</v>
      </c>
      <c r="D43" s="26">
        <v>0</v>
      </c>
      <c r="E43" s="26">
        <v>0</v>
      </c>
      <c r="F43" s="28">
        <v>0</v>
      </c>
      <c r="G43" s="28">
        <v>0</v>
      </c>
      <c r="H43" s="28">
        <v>0</v>
      </c>
      <c r="I43" s="28">
        <v>0</v>
      </c>
      <c r="J43" s="28">
        <f t="shared" si="15"/>
        <v>646.70000000000005</v>
      </c>
      <c r="K43" s="29">
        <v>35</v>
      </c>
      <c r="L43" s="29">
        <v>0</v>
      </c>
      <c r="M43" s="29">
        <v>0</v>
      </c>
      <c r="N43" s="29">
        <v>0</v>
      </c>
      <c r="O43" s="29">
        <v>0</v>
      </c>
      <c r="P43" s="30">
        <v>0</v>
      </c>
      <c r="Q43" s="30">
        <v>0</v>
      </c>
      <c r="R43" s="30">
        <f t="shared" si="16"/>
        <v>35</v>
      </c>
    </row>
    <row r="44" spans="1:18" ht="63" x14ac:dyDescent="0.3">
      <c r="A44" s="22">
        <v>4</v>
      </c>
      <c r="B44" s="25" t="s">
        <v>29</v>
      </c>
      <c r="C44" s="26">
        <v>39.700000000000003</v>
      </c>
      <c r="D44" s="26">
        <v>0</v>
      </c>
      <c r="E44" s="26">
        <v>0</v>
      </c>
      <c r="F44" s="28">
        <v>0</v>
      </c>
      <c r="G44" s="28">
        <v>0</v>
      </c>
      <c r="H44" s="28">
        <v>0</v>
      </c>
      <c r="I44" s="28">
        <v>0</v>
      </c>
      <c r="J44" s="28">
        <f t="shared" si="15"/>
        <v>39.700000000000003</v>
      </c>
      <c r="K44" s="29">
        <v>3</v>
      </c>
      <c r="L44" s="29">
        <v>0</v>
      </c>
      <c r="M44" s="29">
        <v>0</v>
      </c>
      <c r="N44" s="29">
        <v>0</v>
      </c>
      <c r="O44" s="29">
        <v>0</v>
      </c>
      <c r="P44" s="30">
        <v>0</v>
      </c>
      <c r="Q44" s="30">
        <v>0</v>
      </c>
      <c r="R44" s="30">
        <f t="shared" si="16"/>
        <v>3</v>
      </c>
    </row>
    <row r="45" spans="1:18" ht="84" x14ac:dyDescent="0.3">
      <c r="A45" s="22">
        <v>5</v>
      </c>
      <c r="B45" s="25" t="s">
        <v>37</v>
      </c>
      <c r="C45" s="26">
        <v>0</v>
      </c>
      <c r="D45" s="26">
        <v>0</v>
      </c>
      <c r="E45" s="26">
        <v>43.3</v>
      </c>
      <c r="F45" s="28">
        <v>0</v>
      </c>
      <c r="G45" s="28">
        <v>0</v>
      </c>
      <c r="H45" s="28">
        <v>0</v>
      </c>
      <c r="I45" s="28">
        <v>0</v>
      </c>
      <c r="J45" s="28">
        <f t="shared" si="15"/>
        <v>43.3</v>
      </c>
      <c r="K45" s="29">
        <v>0</v>
      </c>
      <c r="L45" s="29">
        <v>0</v>
      </c>
      <c r="M45" s="29">
        <v>1</v>
      </c>
      <c r="N45" s="29">
        <v>0</v>
      </c>
      <c r="O45" s="29">
        <v>0</v>
      </c>
      <c r="P45" s="30">
        <v>0</v>
      </c>
      <c r="Q45" s="30">
        <v>0</v>
      </c>
      <c r="R45" s="30">
        <f t="shared" si="16"/>
        <v>1</v>
      </c>
    </row>
    <row r="46" spans="1:18" ht="63" x14ac:dyDescent="0.3">
      <c r="A46" s="22">
        <v>6</v>
      </c>
      <c r="B46" s="25" t="s">
        <v>20</v>
      </c>
      <c r="C46" s="26">
        <v>69.16</v>
      </c>
      <c r="D46" s="26">
        <v>44.4</v>
      </c>
      <c r="E46" s="26">
        <v>600.29999999999995</v>
      </c>
      <c r="F46" s="28">
        <v>0</v>
      </c>
      <c r="G46" s="28">
        <v>0</v>
      </c>
      <c r="H46" s="28">
        <v>0</v>
      </c>
      <c r="I46" s="28">
        <v>0</v>
      </c>
      <c r="J46" s="28">
        <f t="shared" si="15"/>
        <v>713.8599999999999</v>
      </c>
      <c r="K46" s="29">
        <v>7</v>
      </c>
      <c r="L46" s="29">
        <v>3</v>
      </c>
      <c r="M46" s="29">
        <v>25</v>
      </c>
      <c r="N46" s="29">
        <v>0</v>
      </c>
      <c r="O46" s="29">
        <v>0</v>
      </c>
      <c r="P46" s="30">
        <v>0</v>
      </c>
      <c r="Q46" s="30">
        <v>0</v>
      </c>
      <c r="R46" s="30">
        <f t="shared" si="16"/>
        <v>35</v>
      </c>
    </row>
    <row r="47" spans="1:18" ht="63" x14ac:dyDescent="0.3">
      <c r="A47" s="22">
        <v>7</v>
      </c>
      <c r="B47" s="25" t="s">
        <v>23</v>
      </c>
      <c r="C47" s="26">
        <v>30</v>
      </c>
      <c r="D47" s="26">
        <v>239.3</v>
      </c>
      <c r="E47" s="26">
        <v>41.7</v>
      </c>
      <c r="F47" s="28">
        <v>0</v>
      </c>
      <c r="G47" s="28">
        <v>0</v>
      </c>
      <c r="H47" s="28">
        <v>0</v>
      </c>
      <c r="I47" s="28">
        <v>0</v>
      </c>
      <c r="J47" s="28">
        <f t="shared" si="15"/>
        <v>311</v>
      </c>
      <c r="K47" s="29">
        <v>1</v>
      </c>
      <c r="L47" s="29">
        <v>12</v>
      </c>
      <c r="M47" s="29">
        <v>2</v>
      </c>
      <c r="N47" s="29">
        <v>0</v>
      </c>
      <c r="O47" s="29">
        <v>0</v>
      </c>
      <c r="P47" s="30">
        <v>0</v>
      </c>
      <c r="Q47" s="30">
        <v>0</v>
      </c>
      <c r="R47" s="30">
        <f t="shared" si="16"/>
        <v>15</v>
      </c>
    </row>
    <row r="48" spans="1:18" ht="63" x14ac:dyDescent="0.3">
      <c r="A48" s="22">
        <v>8</v>
      </c>
      <c r="B48" s="25" t="s">
        <v>39</v>
      </c>
      <c r="C48" s="26">
        <v>275.5</v>
      </c>
      <c r="D48" s="26">
        <v>0</v>
      </c>
      <c r="E48" s="26">
        <v>41.6</v>
      </c>
      <c r="F48" s="28">
        <v>0</v>
      </c>
      <c r="G48" s="28">
        <v>0</v>
      </c>
      <c r="H48" s="28">
        <v>0</v>
      </c>
      <c r="I48" s="28">
        <v>0</v>
      </c>
      <c r="J48" s="28">
        <f t="shared" si="15"/>
        <v>317.10000000000002</v>
      </c>
      <c r="K48" s="29">
        <v>9</v>
      </c>
      <c r="L48" s="29">
        <v>0</v>
      </c>
      <c r="M48" s="29">
        <v>1</v>
      </c>
      <c r="N48" s="29">
        <v>0</v>
      </c>
      <c r="O48" s="29">
        <v>0</v>
      </c>
      <c r="P48" s="30">
        <v>0</v>
      </c>
      <c r="Q48" s="30">
        <v>0</v>
      </c>
      <c r="R48" s="30">
        <f t="shared" si="16"/>
        <v>10</v>
      </c>
    </row>
    <row r="49" spans="1:18" ht="21.75" customHeight="1" x14ac:dyDescent="0.4">
      <c r="A49" s="9"/>
      <c r="B49" s="9"/>
      <c r="C49" s="9"/>
      <c r="D49" s="9"/>
      <c r="E49" s="9"/>
      <c r="F49" s="9"/>
      <c r="G49" s="9"/>
      <c r="H49" s="9"/>
      <c r="I49" s="9"/>
      <c r="J49" s="4"/>
      <c r="K49" s="10"/>
      <c r="L49" s="10"/>
      <c r="N49" s="16"/>
      <c r="O49" s="16"/>
      <c r="P49" s="16"/>
      <c r="Q49" s="16"/>
      <c r="R49" s="16"/>
    </row>
    <row r="50" spans="1:18" ht="1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4"/>
      <c r="K50" s="10"/>
      <c r="L50" s="10"/>
      <c r="N50" s="17"/>
      <c r="O50" s="17"/>
      <c r="P50" s="17"/>
      <c r="Q50" s="17"/>
      <c r="R50" s="17"/>
    </row>
    <row r="51" spans="1:18" ht="21.7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4"/>
      <c r="K51" s="10"/>
      <c r="L51" s="10"/>
      <c r="M51" s="11"/>
      <c r="N51" s="15"/>
      <c r="O51" s="15"/>
      <c r="P51" s="15"/>
      <c r="Q51" s="14"/>
      <c r="R51" s="14"/>
    </row>
    <row r="52" spans="1:18" ht="1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4"/>
      <c r="K52" s="10"/>
      <c r="L52" s="10"/>
      <c r="M52" s="11"/>
      <c r="N52" s="12"/>
      <c r="O52" s="12"/>
      <c r="P52" s="12"/>
      <c r="Q52" s="11"/>
      <c r="R52" s="11"/>
    </row>
  </sheetData>
  <sheetProtection formatCells="0" formatColumns="0" formatRows="0" insertColumns="0" insertRows="0" insertHyperlinks="0" deleteColumns="0" deleteRows="0" sort="0" autoFilter="0" pivotTables="0"/>
  <mergeCells count="12">
    <mergeCell ref="P1:R1"/>
    <mergeCell ref="B4:Q4"/>
    <mergeCell ref="A6:A8"/>
    <mergeCell ref="B6:B8"/>
    <mergeCell ref="C6:J6"/>
    <mergeCell ref="K6:R6"/>
    <mergeCell ref="Q51:R51"/>
    <mergeCell ref="N51:P51"/>
    <mergeCell ref="N49:O49"/>
    <mergeCell ref="N50:O50"/>
    <mergeCell ref="P49:R49"/>
    <mergeCell ref="P50:R50"/>
  </mergeCells>
  <printOptions horizontalCentered="1"/>
  <pageMargins left="0.31496062992125984" right="0.31496062992125984" top="0.70866141732283472" bottom="0.70866141732283472" header="0.51181102362204722" footer="0.51181102362204722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Дубик Марина Васильевна</cp:lastModifiedBy>
  <cp:lastPrinted>2021-11-17T22:33:19Z</cp:lastPrinted>
  <dcterms:created xsi:type="dcterms:W3CDTF">2019-02-21T06:26:12Z</dcterms:created>
  <dcterms:modified xsi:type="dcterms:W3CDTF">2021-11-17T22:33:45Z</dcterms:modified>
</cp:coreProperties>
</file>