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296" windowWidth="14970" windowHeight="13755" tabRatio="848" firstSheet="19" activeTab="19"/>
  </bookViews>
  <sheets>
    <sheet name="1" sheetId="1" r:id="rId1"/>
    <sheet name="1а" sheetId="2" r:id="rId2"/>
    <sheet name="2" sheetId="3" r:id="rId3"/>
    <sheet name="4" sheetId="4" r:id="rId4"/>
    <sheet name="5" sheetId="5" r:id="rId5"/>
    <sheet name="6" sheetId="6" r:id="rId6"/>
    <sheet name="6а" sheetId="7" r:id="rId7"/>
    <sheet name="7" sheetId="8" r:id="rId8"/>
    <sheet name="8" sheetId="9" r:id="rId9"/>
    <sheet name="8а" sheetId="10" r:id="rId10"/>
    <sheet name="9" sheetId="11" r:id="rId11"/>
    <sheet name="10" sheetId="12" r:id="rId12"/>
    <sheet name="11" sheetId="13" r:id="rId13"/>
    <sheet name="12" sheetId="14" r:id="rId14"/>
    <sheet name="13" sheetId="15" r:id="rId15"/>
    <sheet name="14" sheetId="16" r:id="rId16"/>
    <sheet name="15" sheetId="17" r:id="rId17"/>
    <sheet name="3 минспорт" sheetId="18" r:id="rId18"/>
    <sheet name="15 минспорт" sheetId="19" r:id="rId19"/>
    <sheet name="12 минспорт" sheetId="20" r:id="rId20"/>
    <sheet name="10 минспорт" sheetId="21" r:id="rId21"/>
    <sheet name="11 минспорт" sheetId="22" r:id="rId22"/>
    <sheet name="Лист1" sheetId="23" r:id="rId23"/>
  </sheets>
  <definedNames>
    <definedName name="_xlnm.Print_Area" localSheetId="0">'1'!$A$1:$J$29</definedName>
    <definedName name="_xlnm.Print_Area" localSheetId="11">'10'!$A$1:$I$105</definedName>
    <definedName name="_xlnm.Print_Area" localSheetId="20">'10 минспорт'!$A$1:$I$1721</definedName>
    <definedName name="_xlnm.Print_Area" localSheetId="21">'11 минспорт'!$A$1:$H$46</definedName>
    <definedName name="_xlnm.Print_Area" localSheetId="19">'12 минспорт'!$A$1:$J$190</definedName>
    <definedName name="_xlnm.Print_Area" localSheetId="14">'13'!$A$1:$J$16</definedName>
    <definedName name="_xlnm.Print_Area" localSheetId="15">'14'!$A$1:$G$16</definedName>
    <definedName name="_xlnm.Print_Area" localSheetId="16">'15'!$A$1:$I$35</definedName>
    <definedName name="_xlnm.Print_Area" localSheetId="18">'15 минспорт'!$A$1:$H$1722</definedName>
    <definedName name="_xlnm.Print_Area" localSheetId="1">'1а'!$A$1:$K$21</definedName>
    <definedName name="_xlnm.Print_Area" localSheetId="2">'2'!$A$1:$H$18</definedName>
    <definedName name="_xlnm.Print_Area" localSheetId="17">'3 минспорт'!$A$1:$G$19</definedName>
    <definedName name="_xlnm.Print_Area" localSheetId="3">'4'!$A$1:$E$15</definedName>
    <definedName name="_xlnm.Print_Area" localSheetId="4">'5'!$A$1:$K$39</definedName>
    <definedName name="_xlnm.Print_Area" localSheetId="5">'6'!$A$1:$D$18</definedName>
    <definedName name="_xlnm.Print_Area" localSheetId="6">'6а'!$A$1:$I$20</definedName>
    <definedName name="_xlnm.Print_Area" localSheetId="7">'7'!$A$1:$K$31</definedName>
    <definedName name="_xlnm.Print_Area" localSheetId="8">'8'!$A$1:$AD$65</definedName>
    <definedName name="_xlnm.Print_Area" localSheetId="9">'8а'!$A$1:$J$65</definedName>
    <definedName name="_xlnm.Print_Area" localSheetId="10">'9'!$A$1:$D$19</definedName>
  </definedNames>
  <calcPr fullCalcOnLoad="1" refMode="R1C1"/>
</workbook>
</file>

<file path=xl/sharedStrings.xml><?xml version="1.0" encoding="utf-8"?>
<sst xmlns="http://schemas.openxmlformats.org/spreadsheetml/2006/main" count="6407" uniqueCount="1262">
  <si>
    <t>Произведена частичная компенсация оплаты стоимости обучения студентам  образовательных учреждений высшего и среднего профессионального образования в Камчатском крае.</t>
  </si>
  <si>
    <t>Министерство спорта и молодежной политики Камчатского края, Дорт-Гольц Т.В</t>
  </si>
  <si>
    <t>Контрольное событие программы 4.1. Заключение соглашений с детскими и молодежными общественными объединениями - победителями конкурса проектов и программ по реализации проектов, направленных на реализацию государственной молодежной политики в Камчатском крае</t>
  </si>
  <si>
    <t>Заключение соглашений с детскими и молодежными общественными объединениями - участниками конкурса проектов и программ</t>
  </si>
  <si>
    <t xml:space="preserve">Заключены соглашения с детскими и молодежными общественными объединениями - победителями конкурса проектов и программ по реализации проектов, направленных на реализацию государственной молодежной политики в Камчатском крае </t>
  </si>
  <si>
    <t xml:space="preserve">Заключение соглашений </t>
  </si>
  <si>
    <t>Заключены соглашения с победителями конкурса</t>
  </si>
  <si>
    <t>Заключение соглашений</t>
  </si>
  <si>
    <t>Министерство спорта и молодежной политики Камчатского края, Заремба А.Г</t>
  </si>
  <si>
    <t>Мероприятие 5.2.12. Организация и проведение конкурса проектов и программ общественных объединений по развитию массовой физкультуры и спорта в Камчатском крае, реализация лучших проектов</t>
  </si>
  <si>
    <t>Мероприятие 5.2.13. Проведение рок-фестивалей</t>
  </si>
  <si>
    <t>Контрольное событие программы 4.2. Обеспечение участия молодежи Камчатского края во Всероссийской и межрегиональной Форумной компании</t>
  </si>
  <si>
    <t xml:space="preserve">Обеспечение участия </t>
  </si>
  <si>
    <t>Контрольное событие программы 4.3.Организация и проведение муниципальных этапов конкурса "Молодая семья"</t>
  </si>
  <si>
    <t>Проведение конкурса, награждение победителей</t>
  </si>
  <si>
    <t>Награждены победители краевого конкурса "Молодая семья" призами, памятными подарками, дипломами и сертификатами на бытовую технику</t>
  </si>
  <si>
    <t>Министерство 
строительства 
Камчатского края</t>
  </si>
  <si>
    <t>Контроольное событие программы 4.4. Заключен государственный контракт на проведение работ  по капитальному ремонту здания ГДО по ул. Атласова, д.24, г. Петропавловска-Камчатского</t>
  </si>
  <si>
    <t>Заключение государственный контракт на проведение работ  по капитальному ремонту здания ГДО по ул. Атласова, д.24, г. Петропавловска-Камчатского</t>
  </si>
  <si>
    <t>оплачены услуги хостинга сайта www.portal-uspeha.ru</t>
  </si>
  <si>
    <t>Конкурс проведен, проекты реализованы.</t>
  </si>
  <si>
    <t>сентябрь</t>
  </si>
  <si>
    <t xml:space="preserve">Организован и проведен конкурс проектов и программ  детских, студенческих и молодежных организаций в Камчатском крае, направленных на вовлечение молодых людей, оказавшихся в трудной жизненной ситуации, в общественную, социально-экономическую и культурную жизнь и улучшение их положения в обществе. </t>
  </si>
  <si>
    <t>Организован и проведен конкурс-фестиваль команд КВН в муниципальных образовательных учреждениях в Камчатском крае.</t>
  </si>
  <si>
    <t>Организовано и проведено совместное мероприятие Студенческие игры КВН.</t>
  </si>
  <si>
    <t>Организован и проведен краевой конкурс  научно-технического творчества молодежи  "Шаг в будущее", победители направлены на Всероссийскую выставку НТТМ г. Москва.</t>
  </si>
  <si>
    <t>Организован и проведен конкурса "Время выбирает нас!" для руководителей детских и молодежных общественных объединений и организаций в Камчатском крае.</t>
  </si>
  <si>
    <t>Организован и проведен конкурс проектов и программ общественных объединений по развитию массовой физкультуры и спорта в Камчатском крае. Пректы реализованы.</t>
  </si>
  <si>
    <t xml:space="preserve">Контрольное событие программы  1.1 Проведена открытая Всероссийская массовая лыжная гонка "Лыжня России"  </t>
  </si>
  <si>
    <t>22</t>
  </si>
  <si>
    <t>63</t>
  </si>
  <si>
    <t>Субсидия 1 &lt;6&gt;Субсидии на приобретение спортивного инвентаря и оборудования .</t>
  </si>
  <si>
    <t>декабрь 2016</t>
  </si>
  <si>
    <t xml:space="preserve">12.03.2015 заключен 1 контракт на сумму 270 890,17 тыс. рублей.  </t>
  </si>
  <si>
    <t xml:space="preserve">Подрядной организацией выполнены работы по разбивке осей объекта, разработке грунта. Проведены бетонные работы по устройству чаши бассейна -95%, фундамент. Спуски, крыльца, каналы, теплоизоляция фундаментных стен – 10%, обратная засыпка (этап 5) - 5%.     Объект не введен в эксплуатацию. По обоюдному согласию сторон  контракт с подрядчиком  расторгнут, в связи с невозможностью дальнейшего выполнения работ.                                                                                                          Объект включен в План-график размещения заказов на поставку товаров, выполнение работ, оказание услуг для обеспечения государственных и муниципальных нужд на  2016 год с целью определения подрядной организации для продолжения строительства.
</t>
  </si>
  <si>
    <t>декабрь 2015</t>
  </si>
  <si>
    <t>Заключен 1  контракт № 2015/79 от 10.12.2015 г. на сумму 2310,00 тыс.рублей.</t>
  </si>
  <si>
    <t>Заключен контракт № 2015/79 от 10.12.2015 г. на проведение работ по проектированию объекта, работы по проектированию объекта проведены.</t>
  </si>
  <si>
    <t>июль 2015</t>
  </si>
  <si>
    <t>Контракт №2015/81 от 16.12.2015 г. на сумму  100,00 тыс.р.</t>
  </si>
  <si>
    <t>1.Контракт №2015/81 от 16.12.2015 г. на выполнение эскизного проекта по объекту. Контракт исполнен в полном объеме.</t>
  </si>
  <si>
    <t>октябрь 2015</t>
  </si>
  <si>
    <t>Погашение задолженности перед ГУП "Камчатскгражданпроект" по разработке проектной документации.</t>
  </si>
  <si>
    <t>3 договора на   сумму 71 887,56рублей.            2 контракта на сумму                            1 164,274рублей.</t>
  </si>
  <si>
    <t>Выполнены подрядные работы по проекту. Введена в эксплуатацию канатная дорога.</t>
  </si>
  <si>
    <t>май 2015</t>
  </si>
  <si>
    <t xml:space="preserve">1. Заключен контракт №02/15 от 22.06.2015г.-54200,000 руб.
Поставщик: ЗАО «РОСИНЖИНИРИНГ», Поставка      2-местной БКД  850 м.                            2. Контракт №03/15 от 31,07,2015г. – 16497,000 руб.
Поставщик: ООО «Топ Роуд Строй» на поставку  БКД -  427 м.Контракт исполнен.           </t>
  </si>
  <si>
    <t xml:space="preserve">1. Заключен контракт  на поставку      2-местной БКД  850 м. Контракт исполнен.                                                                2. Заключен контракт на поставку  БКД -  427 м. Контракт исполнен.  Произведены шеф-монтажные работы по установке канатной дороги.                   </t>
  </si>
  <si>
    <t>январь 2015</t>
  </si>
  <si>
    <t>Заключен государственный контракт от 28.07.2015 № 62/15-ГК с ООО «КапиталСтройИнвест» на сумму 66 387,0032 тыс. рублей.</t>
  </si>
  <si>
    <t>Заключен государственный контракт от 28.07.2015 № 62/15-ГК с ООО «КапиталСтройИнвест» на сумму 66 387,0032 тыс. рублей.
Подрядной организацией выполнены следующие работы: вырубка деревьев – 100 %, уборка лесопорубочных остатков – 70 %, срезка растительного слоя – 15 %, разработка грунта (в зоне А) под ПС 1 – 30 %, ПС 4 – 65 %, устройство подпорных стен – 3 %</t>
  </si>
  <si>
    <t>Контрольное событие программы .3.5  Строительство физкультурно-оздоровительного комплекса с ледовой ареной в г. Петропавловске-Камчатском.Заключен государственный контракт на строительство объекта.</t>
  </si>
  <si>
    <t>Выполнение подрядных работ в рамках проектной документации. Исполнителем несвоевременно представлены документы по авторскому надзору</t>
  </si>
  <si>
    <t>август  2015</t>
  </si>
  <si>
    <t>1государственный контракт на сумму 5470,0тыс.рублей.</t>
  </si>
  <si>
    <t xml:space="preserve"> Заключен государственный контракт на сумму 5 470,00 тыс. рублей. Срок окончания работ 06.03.2016 года.</t>
  </si>
  <si>
    <t>Контрольное событие программы 3.7 Стадион "Спартак" в г. Петропавловск-Камчатский ( в том числе проектные работы).Заключен государственный контракт на разработку проектной документации.</t>
  </si>
  <si>
    <t>1 контракт на сумму 22604,0 тыс.рублей</t>
  </si>
  <si>
    <t>Приобретены футбольные покрытия для строительства футбольных полей.</t>
  </si>
  <si>
    <r>
      <t>____</t>
    </r>
    <r>
      <rPr>
        <vertAlign val="superscript"/>
        <sz val="9"/>
        <rFont val="Times New Roman"/>
        <family val="1"/>
      </rPr>
      <t>1</t>
    </r>
    <r>
      <rPr>
        <sz val="9"/>
        <rFont val="Times New Roman"/>
        <family val="1"/>
      </rPr>
      <t>_Приводится фактическое значение индикатора или показателя за год, предшествующий отчетному.</t>
    </r>
  </si>
  <si>
    <t>2.5.</t>
  </si>
  <si>
    <t>Доля граждан, занимающихся в спортивных организациях, в общей численности детей и молодёжи в возрасте 6 - 15 лет</t>
  </si>
  <si>
    <t>Доля спортсменов-разрядников в общем количестве лиц, занимаю-щихся в системе специализирован-ных детско-юношеских спортивных школ олимпийского резерва</t>
  </si>
  <si>
    <t>Доля спортсменов-разрядников, имеющих разряды и звания (от пер-вого спортивного разряда до спор-тивного звания «Заслуженный ма-стер спорта»), в общем количестве спортсменов-разрядников в системе специализированных детско-юношеских спортивных школ олимпийского резерва</t>
  </si>
  <si>
    <t xml:space="preserve">2.6. </t>
  </si>
  <si>
    <t>2.7.</t>
  </si>
  <si>
    <t>Единовременная пропускная способность объектов спорта, введенных в эксплуатацию в рамках Подпрограммы по направлению, касающемуся совершенствования условий для развития массового спорта (нарастающим итогом)</t>
  </si>
  <si>
    <t>4.3.</t>
  </si>
  <si>
    <t>Эффективность использования объектов спорта</t>
  </si>
  <si>
    <t xml:space="preserve">декабрь </t>
  </si>
  <si>
    <t>Увеличение числа учащихся и студентов, принявших участие в физкультурно-спортивных мероприятиях, включенных в календарный план физкультурных и спрортивных мероприятий Министерства спорта и молодежной политики Камчатского края</t>
  </si>
  <si>
    <t>Увеличено число учащихся и студентов, принявших участие в физкультурно-спортивных мероприятиях, включенных в календарный план физкультурных и спрортивных мероприятий Министерства спорта и молодежной политики Камчатского края</t>
  </si>
  <si>
    <t>5400</t>
  </si>
  <si>
    <t>4900</t>
  </si>
  <si>
    <t xml:space="preserve">апрель </t>
  </si>
  <si>
    <t>Увеличение количества учащихся краевых государственных спортивных школ; увеличение числа детей и молодежи 6-15 лет, занимающихся в спортивных организациях; увеличение числа спортсменов разрядников, занимающихся в системе специализированных детско-юношеских спортивных школ олимпийского резерва; увеличение числа спортсменов-разрядников, имеющих разряды и звания (от первого спортивного разряда до спортивного звания "Заслуженный мастер спорта"), в системе специализированных детско юношеских  спортивных школ олимпийского резерва</t>
  </si>
  <si>
    <t xml:space="preserve">май </t>
  </si>
  <si>
    <t>32</t>
  </si>
  <si>
    <t xml:space="preserve">Предоставление мер социальной поддержки спортсменам и их тренерам, добившихся высоких спортивных результатов в соответствии с законом Камчатского края </t>
  </si>
  <si>
    <t xml:space="preserve">ноябрь </t>
  </si>
  <si>
    <t xml:space="preserve">Завершение корректировки проектной документации. Поставка 2-х канатных дорог </t>
  </si>
  <si>
    <t>Проектно-сметная документация готовиться для  передачи в ГАУ "Государственная экспертиза проектов документов  территориального планирования., проектной документации и результатов инженерных изысканий Камчасткого края" в апреле 2016 года с целью получения государственной экспертизы</t>
  </si>
  <si>
    <t>Заключение государственного  контракта  на строительство объекта</t>
  </si>
  <si>
    <t xml:space="preserve">Заключен государственный контракт от 28.07.2015 № 62/15-ГК с ООО «КапиталСтройИнвест» на сумму 66 387,0032 тыс. рублей. </t>
  </si>
  <si>
    <t>Обеспечение качественного отдыха и оздоровления детей и молодежи в Камчатском крае</t>
  </si>
  <si>
    <t>Обеспечены качественный отдых и оздоровление детей и молодежи в Камчатском крае</t>
  </si>
  <si>
    <t>Подготовлено 180 сборников</t>
  </si>
  <si>
    <t xml:space="preserve">Проведена военная игра "Камчатская Зарница" для 5 загородгых ДОЛ </t>
  </si>
  <si>
    <t>Организация и проведение краевого турслета</t>
  </si>
  <si>
    <t xml:space="preserve"> Организация и проведение праздника, посвященного Дню Российской молодежи  </t>
  </si>
  <si>
    <t xml:space="preserve"> Организация и проведение конкурса проектов и программ  детских, студенческих и молодежных организаций в Камчатском крае, направленных на вовлечение молодых людей, оказавшихся в трудной жизненной ситуации, в общественную, социально-экономическую и культурную жизнь и улучшение их положения в обществе, реализация лучших проектов</t>
  </si>
  <si>
    <t>Организовать работу "Региональной школы инструкторов туризма"</t>
  </si>
  <si>
    <t xml:space="preserve"> Организация и проведение выставки молодежных проектов "Инициатива"</t>
  </si>
  <si>
    <t>Организация и проведение конкурса-фестиваля "Студенческая весна Камчатки"</t>
  </si>
  <si>
    <t xml:space="preserve"> Организация и проведение российского Дня Студента – краевого конкурса "Мисс и Мистер Студенчество Камчатки"</t>
  </si>
  <si>
    <t>Организация и проведение конкурса-фестиваля команд КВН в муниципальных образовательных учреждениях в Камчатском крае</t>
  </si>
  <si>
    <t>Организация Молодежного десанта Камчатского края</t>
  </si>
  <si>
    <t xml:space="preserve"> Содействие в проведении студенческих игр КВН</t>
  </si>
  <si>
    <t>Организация и проведение краевого конкурса  научно-технического творчества молодежи  "Шаг в будущее"</t>
  </si>
  <si>
    <t>Организовать и провести конкурс "Время выбирает нас!" для руководителей детских и молодежных общественных объединений и организаций в Камчатском крае.</t>
  </si>
  <si>
    <t>Организация и проведение конкурса проектов и программ общественных объединений по развитию массовой физкультуры и спорта в Камчатском крае, реализация лучших проектов</t>
  </si>
  <si>
    <t>Проведение рок-фестивалей</t>
  </si>
  <si>
    <t>Организованы и проведены рок-фестивали.</t>
  </si>
  <si>
    <t xml:space="preserve">Проведение мероприятий в соответствии с планом работы Министерства </t>
  </si>
  <si>
    <t>Расходы аппарата Министерства</t>
  </si>
  <si>
    <t>Заключен  государственный контракт на разработку проектной  документации"</t>
  </si>
  <si>
    <t>Заключен государственный контракт от 02.10.2015 № 96/15-ГК с ООО «ПСК «Альтаир» на сумму 5 470,00 тыс. рублей</t>
  </si>
  <si>
    <t>В связи с тем, что электронный аукцион обьявленный в июле 2015 года признан не состоявшимся, в октябре 2015 года  заключен Государственный контракт с единственным поставщиком.</t>
  </si>
  <si>
    <t>Не заключен</t>
  </si>
  <si>
    <t xml:space="preserve">Приложение 1                                                                         к письму Министерства спорта и молодёжной политики Камчатского края                                                 от 31.03.2016 № 63/216              </t>
  </si>
  <si>
    <t>Мероприятие 5.1.3. Cодействие развитию волонтерского движения в Камчатском крае:                                                                                                                                                               - создание корпуса волонтеров в Камчатском крае;
- организация слета лидеров волонтерского движения</t>
  </si>
  <si>
    <t xml:space="preserve">Приложение 1                                                            к письму Министерства спорта и молодёжной политики Камчатского края                                                 от 31.03.2016 № 63/216_              </t>
  </si>
  <si>
    <t xml:space="preserve">Приложение 1                                                                                                                                          к письму Министерства спорта и молодёжной политики Камчатского края                                                                         от31.03.2016 № 63/216              </t>
  </si>
  <si>
    <t xml:space="preserve">Приложение 1                                                                                    к письму Министерства спорта и молодёжной политики Камчатского края                                                                               от 31.03.2016 № 63/216              </t>
  </si>
  <si>
    <t xml:space="preserve"> Государственная программа:     </t>
  </si>
  <si>
    <t xml:space="preserve">   "Физическая культура, спорт, молодежная политика,  отдых и оздоровление детей в Камчатском крае на 2014 – 2018 годы" </t>
  </si>
  <si>
    <t>4.3.13</t>
  </si>
  <si>
    <t>Мероприятие 4.2.11 Обустройство спортивных площадок</t>
  </si>
  <si>
    <t>4.2.11</t>
  </si>
  <si>
    <t xml:space="preserve">Мероприятие 4.3.13 Биатлонный комплекс в г. Петропавловске-Камчатский. Биатлонный стадион. Первый этап: Строительство полузакрытого малокалиберного тира(в том числе технические помещения) </t>
  </si>
  <si>
    <t>Мероприятие 4.2.11 Мероприятие 4.2.11 Обустройство спортивных площадок</t>
  </si>
  <si>
    <t>отчетный период    2016 год</t>
  </si>
  <si>
    <t>2016 год</t>
  </si>
  <si>
    <r>
      <t>Заключено контрактов на отчетную дату, (кол-во)  тыс. руб.</t>
    </r>
    <r>
      <rPr>
        <vertAlign val="superscript"/>
        <sz val="10"/>
        <rFont val="Times New Roman"/>
        <family val="1"/>
      </rPr>
      <t>2</t>
    </r>
  </si>
  <si>
    <t>2.2.6.</t>
  </si>
  <si>
    <t>Мероприятие 2.2.6. «Обеспечение проведения независимой оценки качества  оказания услуг учреждениями сферы физической культуры и спорта»</t>
  </si>
  <si>
    <t>2.2.6</t>
  </si>
  <si>
    <t>2.3.5</t>
  </si>
  <si>
    <t>Мероприятие 2.3.5  "Поощрение специалистов сферы физической культуры и спорта ведомственными наградами  Министерства спорта и молодежной политики Камчатского края (изготовление благодарностей и почетных грамот Министерства спорта и молодежной политики Камчатского края, приобретение цветов, в том числе для поощрения ведомственными наградами Минспорта России )" Российской Федерации и зарубежных стран для обмена опытом, направление специалистов сферы физической культуры и спорта Камчатского края для обмена опытом в другие регионы Российской Федерации и зарубежные страны</t>
  </si>
  <si>
    <t xml:space="preserve">Мероприятие 2.3.5  "Поощрение специалистов сферы физической культуры и спорта ведомственными наградами  Министерства спорта и молодежной политики Камчатского края (изготовление благодарностей и почетных грамот Министерства спорта и молодежной политики Камчатского края, приобретение цветов, в том числе для поощрения ведомственными наградами Минспорта России )" </t>
  </si>
  <si>
    <t>5715</t>
  </si>
  <si>
    <t>5046</t>
  </si>
  <si>
    <t>Проведены. Дополнитльно привлечено к занятиям физической культрой и спортом около10 000 чел.</t>
  </si>
  <si>
    <t>Дополнитльно привлечено к занятиям физической культрой и спортом около 10 000 чел.</t>
  </si>
  <si>
    <t>1431 чел</t>
  </si>
  <si>
    <t>1431</t>
  </si>
  <si>
    <t>проведено 157 официальных физкультурных и спортивных мероприятий на территории Камчатского края</t>
  </si>
  <si>
    <t>20</t>
  </si>
  <si>
    <t>В 2016 году для сборных команд Камчатского края по горнолыжному спорту, лыжным гонкам, киокусинкай, игровым видам спорта приобретались форма, инвентарь, мази и парафины.</t>
  </si>
  <si>
    <t>2.2.4</t>
  </si>
  <si>
    <t>Мероприятие 2.2.4 «Обеспечение спортивных организаций, осуществляющих подготовку спортивного резерва для сборных команд РФ по базовым видам спорта»</t>
  </si>
  <si>
    <t>2.2.5</t>
  </si>
  <si>
    <t>Основное мероприятие 2.3. Укрепление кадрового потенциала в сфере физической культуры и спорта</t>
  </si>
  <si>
    <t>3.1</t>
  </si>
  <si>
    <t>3.1.1</t>
  </si>
  <si>
    <t xml:space="preserve">Основное мероприятие 4.1 Капитальный ремонт, строительство, реконструкция объектов спортивной инфраструктуры (муниципальной собственности, имеющие региональное софинансирование)            </t>
  </si>
  <si>
    <t>Министерство спорта и молодежной политики Камчатского края Андрейко Г.Л.</t>
  </si>
  <si>
    <t xml:space="preserve">Мероприятие 4.1.1. Строительство  (реконструкция) футбольных   полей в в муниципальных образованиях в Камчатском крае              
</t>
  </si>
  <si>
    <t xml:space="preserve">Мероприятие 4.1.2 Строительство (реконструкция) спортивных площадок для занятий ледовыми видами   спорта в муниципальных образованиях в Камчатском крае              
</t>
  </si>
  <si>
    <t xml:space="preserve">Мероприятие 4.1.3 Строительство и реконструкция муниципальных лыжных баз и трасс, биатлонных комплексов, приобретение и установка  горнолыжных подъемников в муниципальных образованиях в Камчатском крае              
</t>
  </si>
  <si>
    <t xml:space="preserve">Мероприятие 4.1.4 Реконструкция муниципальных  спортивных залов, находящихся в муниципальных образованиях в Камчатском крае              
</t>
  </si>
  <si>
    <t xml:space="preserve">Мероприятие 4.1.6 Строительство универсальных  крытых и открытых объектов спорта на базе  общеобразовательных  учреждений в Камчатском крае 
</t>
  </si>
  <si>
    <t>Мероприятие 4.1.7 Горнолыжный комплекс "Оленгенде", расположенный в с. Эссо Быстринского района Камчатского края (строительство)</t>
  </si>
  <si>
    <t>4.2.</t>
  </si>
  <si>
    <t>Основное мероприятие 4.2 Проектирование, строительство, реконструкция и модернизация  спортивных объектов для занятий физической культурой и массовым спортом</t>
  </si>
  <si>
    <t xml:space="preserve">Мероприятие 4.2.1 Строительство физкультурно-оздоровительного комплекса в с. Мильково, Камчатский край,   с. Мильково         
</t>
  </si>
  <si>
    <t xml:space="preserve">Министерство строительства Камчатского края </t>
  </si>
  <si>
    <t>Контрольное событие программы 3.2 "Введен в эксплуатацию физкультурно-оздоровительный комплекс в с. Мильково  Мильковского района"</t>
  </si>
  <si>
    <t xml:space="preserve">Мероприятие 4.2.2 Строительство многофункционального спортивного комплекса, п. Николаевка, Елизовский район, Камчатский край (в том числе проектные работы)
</t>
  </si>
  <si>
    <t>Мероприятие 4.2.6 Строительство  плоскостных спортивных сооружений для подготовки к выполнению и выполнения нормативов комплекса ГТО (в том числе проектные работы)</t>
  </si>
  <si>
    <t xml:space="preserve">Основное мероприятие 4.3  Проектирование, строительство, реконструкция и модернизация  спортивных объектов для подготовки спортивного резерва и спортсменов высокого класса </t>
  </si>
  <si>
    <t xml:space="preserve">Мероприятие 4.3.1 Реконструкция инфраструктуры лыжного и горнолыжного комплексов Камчатского края. 1-я очередь горнолыжная база "Морозная", г. Елизово. 1-й этап. Строительство 4-х местной скоростной кресельной канатной дороги и системы искусственного оснежения трасс горнолыжной базы «Морозная» 
</t>
  </si>
  <si>
    <t>Мероприятие 4.3.2 Реконструкция инфраструктуры горнолыжного комплекса Камчатского края. 2-я  очередь. Горнолыжная  база "Эдельвейс" Г. Петропавловск-Камчатский.Строительство системы   искусственного снегообразования и системы искусственного освещения   трасс, строительство скоростной канатной  дороги (кресельного либо гондольного типа) и буксировочных канатных дорог.</t>
  </si>
  <si>
    <t>Контрольное событие программы 3.4 "Реконструкция инфраструктуры горнолыжного комплекса Камчатского края. 2-я  очередь горнолыжная  база "Эдельвейс", г. Петропавловск-Камчатский. Строительство системы   искусственного               
снегообразования и системы  искусственного оснежения   трасс, строительство скоростной канатной дороги (кресельного либо гондольного типа) и буксировочных канатных дорог. Ввод в эксплуатацию   2-х буксировочных  канатных дорог"</t>
  </si>
  <si>
    <t xml:space="preserve">Мероприятие 4.3.3 Физкультурно-оздоровительный комплекс с ледовой ареной в г. Петропавловск-Камчатский 
</t>
  </si>
  <si>
    <t>Контрольное событие программы 3.6 "Устройство электроосвещения и твердого асфальтобетонного покрытия на лыжероллерной трассе и биатлонном комплексе в г. Петропавловске-Камчатском с освещенной лыжероллерной трассой. Ввод в эксплуатацию освещенной лыжероллерной трассы."</t>
  </si>
  <si>
    <t xml:space="preserve">Мероприятие 4.3.5 Реконструкция Дворца спорта с плавательным  бассейном в   г. Петропавловск-Камчатский (в том числе  проектные работы)
</t>
  </si>
  <si>
    <t xml:space="preserve">Мероприятие 4.3.6 Стадион "Спартак" в г. Петропавловск-Камчатский ( в том числе проектные работы)
</t>
  </si>
  <si>
    <t xml:space="preserve">Мероприятие 4.3.7 Создание инфраструктуры для занятий сноубордом и фристайлом, горнолыжная база "Кирпичики", г. Петропавловск-Камчатский (в том числе проектные работы)
</t>
  </si>
  <si>
    <t>Мероприятие 4.3.8 Строительство здания Краевое государственное автономное учреждение дополнительного образования  «Специализированная детско-юношеская спортивная школа олимпийского резерва по горнолыжному спорту "Морозная" ( в том числе проектные работы)</t>
  </si>
  <si>
    <t>Мероприятие 4.3.9  Строительство  футбольного поля  (в том числе проектные работы)</t>
  </si>
  <si>
    <t xml:space="preserve">Мероприятие 4.3.12 Строительство регионального спортивно-тренировочного центра по зимним видам спорта (в том числе проектные работы)
</t>
  </si>
  <si>
    <t>4.4.</t>
  </si>
  <si>
    <t xml:space="preserve">Основное мероприятие 4.4 Приобретение и монтаж временных некапитальных спортивных сооружений,  капитальный ремонт, обследование, снос и демонтаж  спортивных объектов </t>
  </si>
  <si>
    <t>4.4.1.</t>
  </si>
  <si>
    <t>Подпрограмма 6 "Организация отдыха, оздоровления и занятости детей и молодежи в Камчатском крае на 2014-2018 годы"</t>
  </si>
  <si>
    <t>Министерство спорта и молодежной политики Камчатского края, Пивняк С.А.</t>
  </si>
  <si>
    <t>Координация и организация проведения оздоровительной кампании в Камчатском крае</t>
  </si>
  <si>
    <t>Министерство спорта и молодежной политики Камчатского края, Грудиева Т.Ф.</t>
  </si>
  <si>
    <t>6.1.1</t>
  </si>
  <si>
    <t>Проведение заседаний межведомственной комиссии по организации круглогодичного отдыха, оздоровления и обеспечения занятости детей и молодежи Камчатского края (по отдельному плану)</t>
  </si>
  <si>
    <t>6.1.2</t>
  </si>
  <si>
    <t>Приобретение формы для оборонно-спортивных лагерей Камчатского края</t>
  </si>
  <si>
    <t>Мероприятия по повышению качества услуг, предоставляемых организациями отдыха детей и их оздоровления</t>
  </si>
  <si>
    <t>6.2.1</t>
  </si>
  <si>
    <t>Предоставление субсидий из краевого бюджета юридическим лицам - загородным стационарным детским лагерям, расположенным на территории Камчатского края, в целях возмещения затрат в связи с предоставлением ими услуг по обеспечению отдыха и оздоровления детей</t>
  </si>
  <si>
    <t>6.2.2</t>
  </si>
  <si>
    <t>Предоставление родителям или иным законным представителям ребенка частичной компенсации расходов, связанных с приобретением путевок в загородные стационарные детские оздоровительные лагеря, расположенные за пределами Камчатского края, на территории других субъектов Российской Федерации</t>
  </si>
  <si>
    <t>6.2.3</t>
  </si>
  <si>
    <t>Предоставление из краевого бюджета субсидий местным бюджетам  в целях софинансирования расходных обязательств муниципальных районов и городских округов в Камчатском крае по организации оздоровительных лагерей дневного пребывания Камчатского края</t>
  </si>
  <si>
    <t>Министерство образования и науки Камчатского края, органы местного самоуправления муниципальных образований в Камчатском крае (по согласованию), Великанова О.Н.</t>
  </si>
  <si>
    <t>6.2.4</t>
  </si>
  <si>
    <t>Организация работы трудовых лагерей</t>
  </si>
  <si>
    <t>Министерство образования и науки Камчатского края, Великанова О.Н.</t>
  </si>
  <si>
    <t>6.2.5</t>
  </si>
  <si>
    <t>Подготовка и обеспечение организации отдыха детей, проживающих в Камчатском крае, и их  оздоровления в специализированных (профильных) оздоровительных лагерях в Камчатском крае и за его пределами, в том числе оплата расходов (путёвок, проезда к месту отдыха детей и обратно, питания и проживания) детей и сопровождающих их лиц</t>
  </si>
  <si>
    <t>Министерство спорта и молодежной политики Камчатского края, Рыбка С.А., Министерство образования и науки Камчатского края, Великанова О.Н. Министерство социального развития и труда Камчатского края, Волкова Н.А.</t>
  </si>
  <si>
    <t>6.2.6</t>
  </si>
  <si>
    <t>Организация и проведение:
- фестиваля детского творчества «Камчатские каникулы» среди детей, находящихся в загородных стационарных детских оздоровительных лагерях в Камчатском крае;
- конкурса среди педагогических отрядов загородных стационарных детских оздоровительных лагерей в Камчатском крае</t>
  </si>
  <si>
    <t>6.2.7</t>
  </si>
  <si>
    <t xml:space="preserve">Организация и проведение смотров-конкурсов:                                                                                                                                                                                                                                                     - на звание "Лучший оздоровительный лагерь Камчатского края";                                                                                                                                                                                                     - конкурс воспитательных систем загородных стационарных оздоровительных лагерей в Камчатском крае;                                                                                                                                                                                                                        -конкурс на звание " Лучший работник организации отдыха детей и их оздоровления Камчатского края" </t>
  </si>
  <si>
    <t>6.2.8</t>
  </si>
  <si>
    <t>Организация и проведение спартакиады среди детей, находящихся в загородных стационарных детских оздоровительных лагерях в  Камчатском крае</t>
  </si>
  <si>
    <t>Министерство спорта и молодежной политики Камчатского края, Попова Л.Н.</t>
  </si>
  <si>
    <t>6.2.9</t>
  </si>
  <si>
    <t>Организация и проведение межлагерных мероприятий для загородных стационарных детских оздоровительных лагерей Камчатского края (1 смена)</t>
  </si>
  <si>
    <t>6.3</t>
  </si>
  <si>
    <t>Обеспечение отдыха и оздоровления отдельных категорий детей и подростков, нуждающихся в психолого-педагогическом и ином специальном сопровождении, в том числе детей и подростков, оказавшихся в трудной жизненной ситуации</t>
  </si>
  <si>
    <t>6.3.1</t>
  </si>
  <si>
    <t>Организация отдыха и оздоровления отдельных категорий детей, находящихся в трудной жизненной ситуации в загородных стационарных детских оздоровительных лагерях в Камчатском крае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t>
  </si>
  <si>
    <t>Министерство социального развития и труда Камчатского края, Волкова Н.А.</t>
  </si>
  <si>
    <t>6.3.2</t>
  </si>
  <si>
    <t>Организация отдыха и оздоровления детей-сирот и детей, оставшихся без попечения родителей, в загородных лагерях, санаториях Камчатского края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 включая сопровождающих их лиц</t>
  </si>
  <si>
    <t>Министерство образования и науки Камчатского края Великанова О.Н.</t>
  </si>
  <si>
    <t>6.3.3</t>
  </si>
  <si>
    <t>Организация авиаперевозок воспитанников интернатных учреждений Камчатского края, направленных на отдых и оздоровление в загородные стационарные детские оздоровительные лагеря в Камчатском крае</t>
  </si>
  <si>
    <t>6.3.4</t>
  </si>
  <si>
    <t>Организация авиаперевозок детей-сирот  и детей, оставшихся без попечения родителей, направленных на отдых и оздоровление в загородные стационарные детские оздоровительные лагеря и лагеря санаторного типа за пределы Камчатского края</t>
  </si>
  <si>
    <t>6.3.5</t>
  </si>
  <si>
    <t xml:space="preserve">Организация и обеспечение отдыха и оздоровления детей, находящихся в трудной жизненной ситуации, в лагерях дневного пребывания, созданных на базе учреждений социального обслуживания </t>
  </si>
  <si>
    <t>6.3.6</t>
  </si>
  <si>
    <t>Предоставления из краевого бюджета субсидий некоммерческим организациям – военно-спортивным центрам, спортивным клубам в Камчатском крае, уставная деятельность которых связана с организацией  отдыха, оздоровления и патриотическим воспитанием детей и молодежи</t>
  </si>
  <si>
    <t>6.4</t>
  </si>
  <si>
    <t>Мероприятия по созданию условий для обеспечения безопасного пребывания детей и подростков в организациях отдыха детей и их оздоровления в Камчатском крае</t>
  </si>
  <si>
    <t>6.4.1</t>
  </si>
  <si>
    <t>Обеспечение проведения профилактических осмотров персонала, направляемого для работы в оздоровительные учреждения в Камчатском крае, а также медицинского осмотра несовершеннолетних при оформлении временной занятости в летний период без взимания платы</t>
  </si>
  <si>
    <t>Контрольное событие программы 5.3 "Обеспечен профилактический осмотр 178 работников загородных стационарных лагерей в Камчатском крае"</t>
  </si>
  <si>
    <t>6.5</t>
  </si>
  <si>
    <t>Страхование детей и подростков во время их пребывания в организациях отдыха и оздоровления, а также во время их проезда к месту отдыха и обратно</t>
  </si>
  <si>
    <t>6.5.1</t>
  </si>
  <si>
    <t>Организация страхования детей на период их пребывания в лагерях дневного пребывания, созданных на базе образовательных учреждений в Камчатском крае</t>
  </si>
  <si>
    <t>Организация страхования детей, оздоравливающихся в профильных (специализированных) лагерях,  а также во время их проезда к месту отдыха и обратно</t>
  </si>
  <si>
    <t>Организация страхования детей на период их пребывания в  лагерях дневного пребывания в Камчатском крае, созданных на базе учреждений социального обслуживания</t>
  </si>
  <si>
    <t>Мероприятия по улучшению инфраструктуры и материально-технической базы загородных оздоровительных лагеря, созданию новых зон отдыха</t>
  </si>
  <si>
    <t>6.6.1</t>
  </si>
  <si>
    <t>Бюджетные инвестиции в форме капитальных вложений в основные средства казенного предприятия Камчатского края "Единая дирекция по строительству" на реконструкцию и строительство зданий и сооружений, расположенных по адресу: Елизовский район, с. Паратунка, район оз. Глухое"</t>
  </si>
  <si>
    <t>Предоставление бюджетных инвестиций в форме капитальных вложений в основные средства ГУП Камчатского края "Камчатстройэнергосервис" на строительство, реконструкцию помещений в ДОЛ им. Ю. Гагарина (в т.ч. разработка  проектной документации)</t>
  </si>
  <si>
    <t>Министерство имущественных и земельных отношений Камчатского края,                            Аппарат Губернтатора и Правительства Камчатского края</t>
  </si>
  <si>
    <t>Укрепление материально-технической базы профильных спортивно-оздоровительных лагерей в Камчатском крае</t>
  </si>
  <si>
    <t xml:space="preserve">Государственные капитальные вложения в профильные спортивно-оздоровительные лагеря в Камчатском крае (в т.ч. разработка проектной документации) </t>
  </si>
  <si>
    <t>6.6.4.1</t>
  </si>
  <si>
    <t>Строительство пищеблока в профильном спортивно-оздоровительном лагере «Товарищ» КГАОУ ДОД СДЮСШОР по зимним видам спорта</t>
  </si>
  <si>
    <t>6.6.4.2</t>
  </si>
  <si>
    <t>Приобретение и монтаж жилых модулей в профильном спортивно-оздоровительном лагере «Авачинский» КГАОУ ДОД СДЮСШОР по горнолыжному спорту</t>
  </si>
  <si>
    <t>6.6.4.3.</t>
  </si>
  <si>
    <t xml:space="preserve">Инженерные сети (водоснабжение) и обустройство водозабора для пищеблока спортивно-оздоровительного лагеря «Товарищ» </t>
  </si>
  <si>
    <t>Приобретение, доставка и установка игровых комплексов ("малых игровых форм") для лагерей дневного пребывания, созданных на базе учреждений социального обслуживания</t>
  </si>
  <si>
    <t>Научно-методическое, кадровое и информационное обеспечение оздоровительной кампании детей в Камчатском крае</t>
  </si>
  <si>
    <t>Обучение вожатых из числа студентов и учащихся образовательных организаций высшего и среднего профессионального образования для работы в организациях отдыха детей и их оздоровления в Камчатском крае (инструктивный семинар)</t>
  </si>
  <si>
    <t xml:space="preserve">Подготовка сборников нормативных правовых и информационно-методических материалов по организации отдыха и оздоровления детей в Камчатском крае </t>
  </si>
  <si>
    <t>Освещение в средствах массовой информации Камчатского края хода реализации мероприятий по проведению оздоровительной кампании в Камчатском крае</t>
  </si>
  <si>
    <t>6.8</t>
  </si>
  <si>
    <t>Реализация программ трудовой деятельности несовершеннолетних в каникулярное время, включающих вариативные формы организации занятости детей и подростков</t>
  </si>
  <si>
    <t>6.8.1</t>
  </si>
  <si>
    <t>Организация обучения специалистов, работающих в лагерях дневного пребывания в Камчатском крае, созданных на базе учреждений социального обслуживания, для внедрения новых форм и технологий при оздоровлении детей</t>
  </si>
  <si>
    <t>окончание реализации</t>
  </si>
  <si>
    <t>Министерство спорта и молодёжной политики Камчатского края/ Лазебная О.В.</t>
  </si>
  <si>
    <t>Министерство спорта и молодежной политики Камчатского края Андрейко Г.Л</t>
  </si>
  <si>
    <t>Проблемы возникшие в процессе реализации</t>
  </si>
  <si>
    <t>запланированные</t>
  </si>
  <si>
    <t>достигнутые</t>
  </si>
  <si>
    <t>950 чел.</t>
  </si>
  <si>
    <t>Основное мероприятие 2.2. Развитие учреждений сферы физической культуры и спорта</t>
  </si>
  <si>
    <t>НаименованиеКВЦП, основного мероприятия,  контрольного события программы, объекта закупки, субсидии</t>
  </si>
  <si>
    <t>Мероприятие 5.1.3. Cодействие развитию волонтерского движения в Камчатском крае:                            - создание корпуса волонтеров в Камчатском крае;
- организация слета лидеров волонтерского движения</t>
  </si>
  <si>
    <t>Меры государственного регулирования в сфере реализации государственной программы не предусмотренны.</t>
  </si>
  <si>
    <t>Государственная программа Камчатского края "Физическая культура, спорт, молодежная политика,  отдых и оздоровление детей в Камчатском крае на 2014 – 2018 годы"</t>
  </si>
  <si>
    <t>Доля населения Камчатского края</t>
  </si>
  <si>
    <t xml:space="preserve">Контрольное событие программы 1: Проведен Всероссийский день бега "Кросс Нации"  </t>
  </si>
  <si>
    <t>степень достижения показателя в процентах</t>
  </si>
  <si>
    <r>
      <t xml:space="preserve">год, предшествующий отчетному </t>
    </r>
    <r>
      <rPr>
        <vertAlign val="superscript"/>
        <sz val="11"/>
        <rFont val="Times New Roman"/>
        <family val="1"/>
      </rPr>
      <t>1</t>
    </r>
  </si>
  <si>
    <t>Государственная программа Камчатского края
"Физическая культура, спорт, молодежная политика,  отдых и оздоровление детей в Камчатском крае на 2014 – 2018 годы"</t>
  </si>
  <si>
    <t>Доля населения Камчатского края, систематически занимающегося физической культурой и спортом, в общей численности населения</t>
  </si>
  <si>
    <t>%</t>
  </si>
  <si>
    <t xml:space="preserve">Доля учащихся и студентов, принявших участие в физкультурно-спортивных мероприятиях, включенных в                           календарный план физкультурных и спортивных мероприятий Министерства спорта и молодежной политики Камчатского края, от общей численности учащихся и студентов             </t>
  </si>
  <si>
    <t>Доля учащихся и студентов, систематически занимающихся физической культурой и спортом, в общей численности учащихся и студентов</t>
  </si>
  <si>
    <t>1.4.</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</si>
  <si>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t>
  </si>
  <si>
    <t>Физкультурно-оздоровительная и спортивная работа с инвалидами проводится только в Петропавловске – Камчатском, Вилючинском городском округе, городском округе «поселок Палана», Елизовском и Мильковском муниципальных районах. В остальных ОМСУ  физкультурная работа с инвалидами не проводится.</t>
  </si>
  <si>
    <t>Подпрограмма 2 "Развитие спорта  высших достижений  и системы  подготовки   спортивного резерва"</t>
  </si>
  <si>
    <t>Доля  спортсменов, зачисленных в составы  спортивных сборных  команд Российской Федерации, в общем количестве спортсменов, занимающихся  на этапах  совершенствования спортивного мастерства и высшего спортивного мастерства</t>
  </si>
  <si>
    <t>Доля  занимающихся в организациях, осуществляющих  спортивную подготовку и зачисленных на этапы совершенствования спортивного мастерства и высшего спортивного мастерства, в общей численности занимающихся в организациях, осуществляющих  спортивную подготовку</t>
  </si>
  <si>
    <t>Количество учащихся краевых государственных спортивных школ</t>
  </si>
  <si>
    <t>чел.</t>
  </si>
  <si>
    <t>Подпрограмма 4 "Развитие  инфраструктуры для занятий физической культурой и спортом"</t>
  </si>
  <si>
    <t>4.1.</t>
  </si>
  <si>
    <t xml:space="preserve">Обеспеченность спортивными сооружениями </t>
  </si>
  <si>
    <t>5.1.</t>
  </si>
  <si>
    <t>Количество проектов (программ), направленных на реализацию государственной молодежной политики в Камчатском крае, выполненных молодежными объединениями</t>
  </si>
  <si>
    <t xml:space="preserve">Ед. </t>
  </si>
  <si>
    <t>5.2.</t>
  </si>
  <si>
    <t>Количество талантливой молодежи Камчатского края, получившей государственную поддержку</t>
  </si>
  <si>
    <t>Незначительное снижение показателя обусловлено естественным демографическим спадом</t>
  </si>
  <si>
    <t>5.3.</t>
  </si>
  <si>
    <t>Количество молодых 
семей, принявших 
участие в конкурсе 
«Молодая семья»</t>
  </si>
  <si>
    <t>ед.</t>
  </si>
  <si>
    <t>5.4.</t>
  </si>
  <si>
    <t>Количество молодежи, принимающей участие в фестивалях, конкурсах, слетах</t>
  </si>
  <si>
    <t>Подпрограмма 6 "Организация отдыха, оздоровления и занятости детей и молодежи в Камчатском крае на 2014-2018 годы</t>
  </si>
  <si>
    <t xml:space="preserve">Доля     детей    и    подростков,
участвующих во  всех  формах  отдыха, оздоровления и  занятости  (к  общему числу детей школьного возраста)   
</t>
  </si>
  <si>
    <t xml:space="preserve">Доля детей  и  подростков  "группы риска",   а   также   находящихся   в трудной      жизненной      ситуации,
участвующих во всех формах  отдыха  и оздоровления (к общему  числу  детей, находящихся   в   трудной   жизненной ситуации)
</t>
  </si>
  <si>
    <t>Доля     детей-сирот   и    детей,
оставшихся без  попечения  родителей, воспитывающихся   в   государственных образовательных учреждениях
интернатного типа, подлежащих
оздоровлению и отдыху, отдохнувших  в детских    оздоровительных лагерях</t>
  </si>
  <si>
    <t xml:space="preserve">Количество   детей,  побывавших  в детских оздоровительных  учреждениях, расположенных    в    Дальневосточном Федеральном округе  и  на  побережьях Черного, Азовского и Каспийского морей                    
</t>
  </si>
  <si>
    <t xml:space="preserve">Доля реконструируемой инфраструктуры краевого
государственного  образовательного учреждения    "Камчатский детский
оздоровительно-образовательный       
центр" (к общему объему инфраструктуры    КГОУ    "Камчатский детский               оздоровительно-образовательный центр")
</t>
  </si>
  <si>
    <t>Работы не проводились (Исполнитель мероприятия - Министерство стоительства Камчатского края)</t>
  </si>
  <si>
    <t xml:space="preserve">Доля реконструируемых помещений  в детском  оздоровительном  лагере  им.
Ю.   Гагарина   (к   общей    площади помещений  детского  оздоровительного лагеря  им.  Ю. Гагарина)
</t>
  </si>
  <si>
    <t xml:space="preserve">Доля    загородных     детских
оздоровительных        лагерей,
обеспеченных         системами
видеонаблюдения   (к   общему   числу загородных  детских   оздоровительных лагерей
</t>
  </si>
  <si>
    <t>Доля детей и подростков, застрахованных на время их пребывания в организациях отдыха и оздоровления, а также во время их проезда к месту отдыха и обратно</t>
  </si>
  <si>
    <t>6.9.</t>
  </si>
  <si>
    <t xml:space="preserve">Доля          краевых      детских
оздоровительных учреждений,
обеспеченных лекарственными
препаратами, медицинским
оборудованием и изделиями
медицинского  назначения  (к   общему числу краевых детских
оздоровительных учреждений
</t>
  </si>
  <si>
    <t xml:space="preserve">Увеличелось количество членов сборных команд РФ по  олимпийским и неолимпийским видам спорта  </t>
  </si>
  <si>
    <t>нет</t>
  </si>
  <si>
    <t>проведение в период июль - август</t>
  </si>
  <si>
    <t>проведено, победители награждены</t>
  </si>
  <si>
    <t>125,00 тыс. руб.</t>
  </si>
  <si>
    <t>345,872 тыс.руб.</t>
  </si>
  <si>
    <t>Привлечение большего числа населения к систематическим занятиям физической культурой и спортом</t>
  </si>
  <si>
    <t>Проведение мероприятий. Привлечение большего числа населения к систематическим занятиям физической культурой и спортом</t>
  </si>
  <si>
    <t>реализация календарного плана спортивных и физкультурных мероприятий</t>
  </si>
  <si>
    <t xml:space="preserve">Исполнение государственного задания  учреждениями </t>
  </si>
  <si>
    <t>Государственное задание исполнено</t>
  </si>
  <si>
    <t xml:space="preserve">Приобретение спортивного инвентаря, оборудования, снегоуплотнительной техники, снегоходов, автобусов </t>
  </si>
  <si>
    <t>Приобретено</t>
  </si>
  <si>
    <t>Заключение соглашения</t>
  </si>
  <si>
    <t>ноябрь 2015</t>
  </si>
  <si>
    <t xml:space="preserve">Проведение работ по проектированию объекта </t>
  </si>
  <si>
    <t xml:space="preserve">Проведены работы по проектированию объекта </t>
  </si>
  <si>
    <t>Проведение предпроектных работ</t>
  </si>
  <si>
    <t>Проведены предпроектные работы</t>
  </si>
  <si>
    <t>Выполнение подрядных работт по проекту. Введение в эксплуатацию канатная дорога</t>
  </si>
  <si>
    <t>Выполнены подрядные работы по проекту. Введена в эксплуатацию канатная дорога</t>
  </si>
  <si>
    <t xml:space="preserve">Завершена корректировка проектной документации. Осуществлена поставка 2-х канатных дорог </t>
  </si>
  <si>
    <t>Выполнение подготовительных работ</t>
  </si>
  <si>
    <t>Подготовительные работы выполнены частично</t>
  </si>
  <si>
    <t>Нарушение  условий контракта подрядной организацией.</t>
  </si>
  <si>
    <t>Проведение предпроектных работ и кадастровых работ</t>
  </si>
  <si>
    <t>Проведены предпроектные работы и кадастровые работы</t>
  </si>
  <si>
    <t>Реализация 
мероприятий п.5.2.  в соответсвии с Планом работы Министерства</t>
  </si>
  <si>
    <t>Мероприятия 
п.5.2. реализованы
 в полном объеме</t>
  </si>
  <si>
    <t>участие 14
 молодых семей</t>
  </si>
  <si>
    <t>Реализация 
мероприятий п.5.4.  в соответсвии с Планами работы учреждений</t>
  </si>
  <si>
    <t>Мероприятия 
п.5.4. реализованы
 в полном объеме</t>
  </si>
  <si>
    <t>Основное мероприятие 5.5. Мероприятия по улучшению инфраструктуры сферы государственной молодежной политики</t>
  </si>
  <si>
    <t>Таблица № 11</t>
  </si>
  <si>
    <t>Таблица №10</t>
  </si>
  <si>
    <t>Таблица № 12</t>
  </si>
  <si>
    <t>2015 год</t>
  </si>
  <si>
    <t>Отчетный период:</t>
  </si>
  <si>
    <t>Таблица №15</t>
  </si>
  <si>
    <t>о степени выполнения ведомственных целевых программ, основных мероприятий, мероприятий и контрольных событий программы</t>
  </si>
  <si>
    <t>2.4.</t>
  </si>
  <si>
    <t>Проведение 2 заседаний МВК</t>
  </si>
  <si>
    <t>Проведено 2 заседания МВК</t>
  </si>
  <si>
    <t>Организовать отдых 5800 детей</t>
  </si>
  <si>
    <t>Профинансировать организацию 60 лагерей</t>
  </si>
  <si>
    <t>Профинансирована организация 60 лагерей</t>
  </si>
  <si>
    <t xml:space="preserve">Провести спартакиаду для 6 загородных ДОЛ </t>
  </si>
  <si>
    <t xml:space="preserve">Проведена спартакиада для 6 загородных ДОЛ </t>
  </si>
  <si>
    <t xml:space="preserve">Проведение военной игры "Камчатская Зарница" для 5 загородгых ДОЛ </t>
  </si>
  <si>
    <t>450 тыс. руб.</t>
  </si>
  <si>
    <t>Улучшение инфраструктура и материально-техническая база загородного оздоровительного лагеря им. Ю. Гагарина. Сдача в эксплуатацию административного здания</t>
  </si>
  <si>
    <t>Улучшена инфраструктура и материально-техническая база загородного оздоровительного лагеря им. Ю. Гагарина. Сдано в эксплуатацию административного здания</t>
  </si>
  <si>
    <t>Обучение 60 вожатых</t>
  </si>
  <si>
    <t>Обучено 60 вожатых</t>
  </si>
  <si>
    <t>Подготовка 180 сборников</t>
  </si>
  <si>
    <t>Показатели запланированные соответствуют фактическим</t>
  </si>
  <si>
    <t xml:space="preserve">Увеличение количества молодежи, принявших участие в фестивалях, конкурсах и слетах, связано с увеличением количества проводимых мероприятий.  </t>
  </si>
  <si>
    <t>Министерство спорта и молодежной политики Камчатского края, Заремба А.Г.</t>
  </si>
  <si>
    <t>Министерство спорта и молодежной политики Камчатского края, Дорт-Гольц Т.В.</t>
  </si>
  <si>
    <t>Конкурс проведен, заключены соглашения с победителями конкурса</t>
  </si>
  <si>
    <t xml:space="preserve">Мероприятие 5.1.6. Организация и проведение праздника, посвященного Дню Российской молодежи  </t>
  </si>
  <si>
    <t>Размещение извещения о проведении запроса котировок на проведение "Школы социального успеха"</t>
  </si>
  <si>
    <t>Для организации и проведения выездного лагеря по обучению молодежного актива "Школа социального успеха" проведены торги, заключен государственный контракт. Мероприятие проведено.</t>
  </si>
  <si>
    <t>На основании заявлений и документовобучающихся частично компенсировать стоимость обучения</t>
  </si>
  <si>
    <t xml:space="preserve">Мероприятие 4.2.2 Строительство многофункционального спортивного комплекса, п. Николаевка, Елизовский район,Камчатский край (в том числе проектные работы)    </t>
  </si>
  <si>
    <t>Мероприятие 4.2.3 Строительство  физкультурно-оздоровительного комплекса в п. Оссора (в том числе проектные работы)</t>
  </si>
  <si>
    <t>Мероприятие 4.2.4 Строительство  физкультурно-оздоровительного комплекса в Озерновском городском поселении (в том числе проектные работы)</t>
  </si>
  <si>
    <t>Мероприятие 4.2.5 Строительство физкультурно-оздоровительного комплекса с плавательным бассейном, г. Петропавловск-Камчатский, ул. Океанская, 80/2 (в том числе проектные работы)</t>
  </si>
  <si>
    <t>июль</t>
  </si>
  <si>
    <t>Мероприятие 4.2.6 Строительство малобюджетных открытых плоскостных физкультурно-спортивных сооружений для подготовки к выполнению и выполнения нормативов комплекса ГТО (в том числе проектные работы)</t>
  </si>
  <si>
    <t>Мероприятие 4.2.7 Строительство  физкультурно-оздоровительного комплекса в п. Усть-Большерецк (в том числе проектные работы)</t>
  </si>
  <si>
    <t>Мероприятие 4.2.8 Строительство межшкольного стадиона в г. Елизово, Камчатский край (в том числе проектные работы)</t>
  </si>
  <si>
    <t>Мероприятие 4.2.9 Строительство межшкольного стадиона в г. Петропавловск-Камчатский, Камчатский край (в том числе проектные работы)</t>
  </si>
  <si>
    <t>Мероприятие 4.2.10 Иные межбюджетные трансферты на погашение задолженности по выполненным проектным работам по объекту "Плавательный бассейн в п. Усть-Камчатск"</t>
  </si>
  <si>
    <t>октябрь</t>
  </si>
  <si>
    <t xml:space="preserve">Основное мероприятие 3  Проектирование, строительство, реконструкция и модернизация  спортивных объектов для подготовки спортивного резерва и спортсменов высокого класса </t>
  </si>
  <si>
    <t xml:space="preserve">Мероприятие 4.3.1 Реконструкция инфраструктуры лыжного и горнолыжного комплексов Камчатского края. 1-я очередь горнолыжная база "Морозная", г. Елизово. 1-й этап. Строительство 4-х местной скоростной кресельной канатной дороги и системы искусственного оснежения трасс горнолыжной базы «Морозная» </t>
  </si>
  <si>
    <t>Контрольное событие программы 3.3. "Реконструкция инфраструктуры лыжного и горнолыжного комплексов Камчатского края. 1-я очередь горнолыжная база "Морозная", г. Елизово. 1-й этап. Строительство 4-х местной скоростной кресельной канатной дороги и системы искусственного оснежения трасс горнолыжной базы «Морозная» "Ввод в эксплуатацию   2-х буксировочных  канатных дорог"</t>
  </si>
  <si>
    <t xml:space="preserve">Мероприятие 4.3.2 Реконструкция инфраструктуры горнолыжного комплекса Камчатского края. 2-я  очередь. Горнолыжная  база "Эдельвейс" Г. Петропавловск-Камчатский.Строительство системы   искусственного снегообразования и системы искусственного освещения   трасс, строительство скоростной канатной  дороги (кресельного либо гондольного типа) и буксировочных канатных дорог.     
</t>
  </si>
  <si>
    <t xml:space="preserve">Мероприятие 4.3.3 Строительство физкультурно-оздоровительного комплекса с ледовой ареной в г. Петропавловске-Камчатском 
 </t>
  </si>
  <si>
    <t>апрель</t>
  </si>
  <si>
    <t>Мероприятие 4.3.4 Устройство электроосвещения и твердого асфальтобетонного покрытия на лыжероллерной трассе и биатлонном стадионе. Биатлонный комплекс в г. Петропавловске-Камчатском с освещенной лыжероллерной трассой</t>
  </si>
  <si>
    <t xml:space="preserve">Мероприятие 4.3.5 Реконструкция Дворца спорта с плавательным  бассейном в   г. Петропавловск-Камчатский
</t>
  </si>
  <si>
    <t xml:space="preserve">Мероприятие 4.3.6 Стадион "Спартак" в г. Петропавловск-Камчатский ( в том числе проектные работы)
</t>
  </si>
  <si>
    <t>март</t>
  </si>
  <si>
    <t>Мероприятие 4.3.7 Создание инфраструктуры для занятий сноубордом и фристайлом, горнолыжная база "Кирпичики", г. Петропавловск-Камчатский (в том числе проектные работы)</t>
  </si>
  <si>
    <t>Мероприятие 4.3.8 Строительство здания   CДЮСШОР по горнолыжному спорту , г. Елизово (в том числе проектные работы)</t>
  </si>
  <si>
    <t xml:space="preserve">Мероприятие 4.3.9  Строительствои оснащение крытого футбольного манежа  (в том числе проектные работы)
</t>
  </si>
  <si>
    <t>Объект закупки  Контракт  21.12.2015 на поставку трёх комплектов искусственного покрытия.</t>
  </si>
  <si>
    <t xml:space="preserve">Мероприятие 4.3.10 Строительство здания горнолыжной базы "Красная сопка" в г. Петропавловске-Камчатском
</t>
  </si>
  <si>
    <t xml:space="preserve">Мероприятие 4.3.11 Горнолыжная база "Эдельвейс" в г. Петропавловске-Камчатском (государственная экспертиза проектной документации) 
</t>
  </si>
  <si>
    <t xml:space="preserve">Мероприятие 4.3.12 Строительство  регионального спортивно-тренировочного центра по зимним видам спорта (в том числе проектные работы) 
</t>
  </si>
  <si>
    <t xml:space="preserve">Основное мероприятие 4.4. Приобретение и монтаж временных некапитальных спортивных сооружений,  капитальный ремонт, обследование, снос и демонтаж  спортивных объектов </t>
  </si>
  <si>
    <t xml:space="preserve">Мероприятие 4.4.1 Капитальный ремонт здания учебно-тренировочного комплекса с плавательным бассейном, г. Петропавловск-Камчатский, пр. Победы 6.
</t>
  </si>
  <si>
    <t>Мероприятие 4.4.2. Приобретение и монтаж временных некапитальных спортивных сооружений</t>
  </si>
  <si>
    <t xml:space="preserve">Мероприятие 4.4.3.  Обследование здания стадиона "Водник" в          
г. Петропавловске-Камчатском 
</t>
  </si>
  <si>
    <t xml:space="preserve">Мероприятие 4.4.4.Снос и демонтаж сооружения  стадиона "Водник" в г. Петропавловске-Камчатском
</t>
  </si>
  <si>
    <t>Подпрограмма 5 "Молодежь Камчатки"</t>
  </si>
  <si>
    <t>Основное мероприятие 5.1. Вовлечение молодежи в социальную практику и её информирование о потенциальных возможностях развития</t>
  </si>
  <si>
    <t>Мероприятие 5.1.1. Информационное обеспечение молодежи:
- поддержка молодежного портала Камчатского края;
- выпуск вестника "Молодежная политика Камчатки" (1 выпуск в полугодие);
- выпуск молодежного приложения "Твоя территория" к газете "Камчатский край";
- выпуск молодежного журнала</t>
  </si>
  <si>
    <t>февраль</t>
  </si>
  <si>
    <t>Мероприятие 5.1.2. Организация и проведение конкурса проектов и программ Молодежного Правительства Камчатского края, реализация лучших проектов</t>
  </si>
  <si>
    <t>Субсидия 1 &lt;6&gt;Определено частичное финансирование проектов (программ детских) и молодежных общественных объединений (юридических лиц)</t>
  </si>
  <si>
    <t>Мероприятие 5.1.4.. Организация и проведение информационно-пропагандистской акции "День борьбы со СПИДом"</t>
  </si>
  <si>
    <t>июнь</t>
  </si>
  <si>
    <t>Мероприятие 5.1.5. Проведение краевого туристского слета для  студентов образовательных учреждений высшего и среднего профессионального образования в Камчатском крае</t>
  </si>
  <si>
    <t xml:space="preserve">Мероприятие 5.1.6. Организация и проведение праздника, посвященного Дню Российской молодежи                                                                                                                                                                                                                                                                                                                                                                                                                                                                                                                                                                                                                                                                                                                                                                                                                                                                                                                                                                                                                                                                                                                                                                                                                                                                                                                                                                                                                                                                                                                                                                                                                                                                                                                                                                                                                                                                                                                                                  </t>
  </si>
  <si>
    <t>август</t>
  </si>
  <si>
    <t>Мероприятие 5.1.7 Организация и проведение конкурса проектов и программ  детских, студенческих и молодежных организаций в Камчатском крае, направленных на вовлечение молодых людей, оказавшихся в трудной жизненной ситуации, в общественную, социально-экономическую и культурную жизнь и улучшение их положения в обществе, реализация лучших проектов</t>
  </si>
  <si>
    <t>Мероприятие 5.1.8. Организация работы "Региональной  школы инструкторов туризма"</t>
  </si>
  <si>
    <t>Мероприятие 5.1.9. Организация и проведение выставки молодежных проектов "Инициатива"</t>
  </si>
  <si>
    <t>Мероприятие 5.1.10. Организация и проведение выездного лагеря по обучению молодежного актива "Школа социального успеха"</t>
  </si>
  <si>
    <t>Мероприятие 5.1.11. Частичная компенсация оплаты стоимости обучения студентам  образовательных учреждений высшего и среднего профессионального образования в Камчатском крае</t>
  </si>
  <si>
    <t xml:space="preserve">Мероприятие 5.1.12. Организация работы "Школы молодежного предпринимательства" </t>
  </si>
  <si>
    <t>Мероприятие 5.1.13. Проведение информационной и рекламной кампании по повышению престижа предпринимательской деятельности, в т.ч. размещение на   сайте Министерства спорта и молодежной политики Камчатского края (www.portal-uspeha.ru) информации, пропагандирующей успешный образ молодого предпринимателя и эталоны делового поведения</t>
  </si>
  <si>
    <t xml:space="preserve">Мероприятие 5.1.14. Изготовление и распространение сборника «В помощь молодому предпринимателю» в центрах занятости населения, на предприятиях, ярмарках вакансий, мероприятиях по молодежной тематике, на кафедрах учебных заведений в Камчатском крае </t>
  </si>
  <si>
    <t>Основное мероприятие 5.2. Создание условий для интеллектуального, творческого развития молодежи, реализации ее научно-технического и творческого потенциала</t>
  </si>
  <si>
    <t>Мероприятие 5.2.1. Организация и проведение конкурса проектов и программ общественных организаций в Камчатском крае по поддержке талантливой молодежи, реализация лучших проектов</t>
  </si>
  <si>
    <t>Субсидия 1 &lt;6&gt;Определено частичное финансирование проектов (программ детских) и молодежных общественных объединений (юридических лиц).</t>
  </si>
  <si>
    <t>Мероприятие 5.2.2. Организация и проведение конкурса проектов и программ по поддержке и развитию художественного творчества молодежи в Камчатском крае, реализация лучших проектов</t>
  </si>
  <si>
    <t>Мероприятие 5.2.3. Организация и проведение конкурса-фестиваля "Студенческая весна Камчатки"</t>
  </si>
  <si>
    <t>май</t>
  </si>
  <si>
    <t>Мероприятие 5.2.4. Организация и проведение российского Дня Студента – краевого конкурса "Мисс и Мистер Студенчество Камчатки"</t>
  </si>
  <si>
    <t>Мероприятие 5.2.5. Организация и проведение конкурса-фестиваля команд КВН в муниципальных образовательных учреждениях в Камчатском крае</t>
  </si>
  <si>
    <t>Мероприятие 5.2.6. Организация и проведение фестиваля творчества работающей молодежи</t>
  </si>
  <si>
    <t>Мероприятие 5.2.7. Организация и проведение краевого конкурса "Надежда Камчатского края"</t>
  </si>
  <si>
    <t>Мероприятие 5.2.8. Организация Молодежного десанта Камчатского края</t>
  </si>
  <si>
    <t>Мероприятие 5.2.9. Содействие в проведении студенческих игр КВН</t>
  </si>
  <si>
    <t>Мероприятие 5.2.10. Организация и проведение краевого конкурса  научно-технического творчества молодежи  "Шаг в будущее"</t>
  </si>
  <si>
    <t>Мероприятие 5.2.11. Организация и проведение конкурса "Время выбирает нас!" для руководителей детских и молодежных общественных объединений и организаций в Камчатском крае</t>
  </si>
  <si>
    <t xml:space="preserve">Мероприятие 5.2.12. Организация и проведение конкурса проектов и программ общественных объединений по развитию массовой физкультуры и спорта в Камчатском крае, реализация лучших проектов
</t>
  </si>
  <si>
    <t xml:space="preserve">Мероприятие 5.2.13. Проведение рок-фестивалей
</t>
  </si>
  <si>
    <t>Мероприятие 5.2.14. Мероприятия для детей и молодежи</t>
  </si>
  <si>
    <t xml:space="preserve">Мероприятие 5.2.15. Закон Камчатского края № 18 "О наградах и премиях" </t>
  </si>
  <si>
    <t xml:space="preserve">январь </t>
  </si>
  <si>
    <t>Основное мероприятие 5.3. Укрепление института молодой семьи</t>
  </si>
  <si>
    <t>Мероприятие 5.3.1. Организация и проведение краевого конкурса "Молодая семья"</t>
  </si>
  <si>
    <t>ноябрь</t>
  </si>
  <si>
    <t>Контрольное событие программы 4.3: Организация и проведение муниципальных этапов конкурса "Молодая семья"</t>
  </si>
  <si>
    <t>Основное мероприятие 5.4.Обеспечение деятельности учреждений сферы молодежной политики</t>
  </si>
  <si>
    <t>Мероприятие 5.4.1.Обеспечение деятельности КГКУ "Центр детско-молодежного творчества "Школьные годы"</t>
  </si>
  <si>
    <t xml:space="preserve">Контрольное событие программы : </t>
  </si>
  <si>
    <t>Мероприятие 5.4.2. Обеспечение деятельности КГКУ "Камчатский центр реализации молодежных программ"</t>
  </si>
  <si>
    <t xml:space="preserve">Основное мероприятие 5.5. Мероприятия по улучшению инфраструктуры сферы государственной молодежной политики
</t>
  </si>
  <si>
    <t>Мероприятие 5.5.1. Капитальный ремонт и обследование  здания ГДО по ул.Атласова, д.24, г.Петропавловск-Камчатский</t>
  </si>
  <si>
    <t xml:space="preserve">Заключен государственный контракт  на проведение работ по капитальному ремонту здания ГДО по ул.Атласова, д.24, г.Петропавловск-Камчатский </t>
  </si>
  <si>
    <t>6.</t>
  </si>
  <si>
    <t xml:space="preserve">Подпрограмма 6 "Организация отдыха, оздоровления и занятости детей и молодежи в Камчатском крае"   
</t>
  </si>
  <si>
    <t>6.1.</t>
  </si>
  <si>
    <t>Основное мероприятие 6.1. Координация и организация проведения оздоровительной кампании в Камчатском крае</t>
  </si>
  <si>
    <t>6.1.1.</t>
  </si>
  <si>
    <t>Мероприятие 6.1.1. Проведение заседаний межведомственной комиссии по организации круглогодичного отдыха, оздоровления и обеспечения занятости детей и молодежи Камчатского края (по отдельному плану)</t>
  </si>
  <si>
    <t>6.1.2.</t>
  </si>
  <si>
    <t>Мероприятие 6.1.2. Приобретение формы для оборонно-спортивных лагерей Камчатского края</t>
  </si>
  <si>
    <t>6.2.</t>
  </si>
  <si>
    <t>Основное мероприятие 6.2. Мероприятия по повышению качества услуг, предоставляемых организациями отдыха детей и их оздоровления</t>
  </si>
  <si>
    <t>6.2.1.</t>
  </si>
  <si>
    <t>Мероприятие 6.2.1.Предоставление субсидий из краевого бюджета юридическим лицам - загородным стационарным детским лагерям, расположенным на территории Камчатского края, в целях возмещения затрат в связи с предоставлением ими услуг по обеспечению отдыха и оздоровления детей</t>
  </si>
  <si>
    <t>ноярь</t>
  </si>
  <si>
    <t>6.2.2.</t>
  </si>
  <si>
    <t>Мероприятие 6.2.2. Предоставление родителям или иным законным представителям ребенка частичной компенсации расходов, связанных с приобретением путевок в загородные стационарные детские оздоровительные лагеря, расположенные за пределами Камчатского края, на территории других субъектов Российской Федерации</t>
  </si>
  <si>
    <t>6.2.3.</t>
  </si>
  <si>
    <t>Мероприятие 6.2.3. Предоставление из краевого бюджета субсидий местным бюджетам  в целях софинансирования расходных обязательств муниципальных районов и городских округов в Камчатском крае по организации оздоровительных лагерей дневного пребывания Камчатского края</t>
  </si>
  <si>
    <t xml:space="preserve">Контрольное событие программы </t>
  </si>
  <si>
    <t xml:space="preserve">Субсидия 1 &lt;6&gt;Заключены соглашения
о предоставлении субсидий бюджетам муниципальных районов и городских округов в Камчатском крае на организацию оздоровительных лагерей дневного пребывания Камчатского края </t>
  </si>
  <si>
    <t>6.2.4.</t>
  </si>
  <si>
    <t>Мероприятие 6.2.4. Организация работы трудовых лагерей</t>
  </si>
  <si>
    <t>6.2.5.</t>
  </si>
  <si>
    <t xml:space="preserve"> Мероприятие 6.2.5. Подготовка и обеспечение организации отдыха детей, проживающих в Камчатском крае, и их  оздоровления в специализированных (профильных) оздоровительных лагерях в Камчатском крае и за его пределами, в том числе оплата расходов (путёвок, проезда к месту отдыха детей и обратно, питания и проживания) детей и сопровождающих их лиц</t>
  </si>
  <si>
    <t>6.2.6.</t>
  </si>
  <si>
    <t>Мероприятие 6.2.6. Организация и проведение:
- фестиваля детского творчества «Камчатские каникулы» среди детей, находящихся в загородных стационарных детских оздоровительных лагерях в Камчатском крае;
- конкурса среди педагогических отрядов загородных стационарных детских оздоровительных лагерей в Камчатском крае</t>
  </si>
  <si>
    <t>6.2.7.</t>
  </si>
  <si>
    <t>Мероприятие 6.2.7. Организация и проведение смотров-конкурсов:                                                                                                                                                       - на звание "Лучший оздоровительный лагерь Камчатского края";                                                               - конкурс воспитательных систем загородных стационарных оздоровительных лагерей в Камчатском крае;                                                                                                                           -конкурс воспитательных систем лагерей дневного пребывания детей в Камчатском крае</t>
  </si>
  <si>
    <t>6.2.8.</t>
  </si>
  <si>
    <t xml:space="preserve"> Мероприятие 6.2.8. Организация и проведение спартакиады среди детей, находящихся в загородных стационарных детских оздоровительных лагерях в  Камчатском крае</t>
  </si>
  <si>
    <t>6.2.9.</t>
  </si>
  <si>
    <t>Мероприятие 6.2.9. Организация и проведение межлагерных мероприятий для загородных стационарных детских оздоровительных лагерей Камчатского края (1 смена)</t>
  </si>
  <si>
    <t>6.3.</t>
  </si>
  <si>
    <t>Основное мероприятие 6.3. Обеспечение отдыха и оздоровления отдельных категорий детей и подростков, нуждающихся в психолого-педагогическом и ином специальном сопровождении, в том числе детей и подростков, оказавшихся в трудной жизненной ситуации</t>
  </si>
  <si>
    <t>6.3.1.</t>
  </si>
  <si>
    <t>Мероприятие 6.3.1. Организация отдыха и оздоровления отдельных категорий детей, находящихся в трудной жизненной ситуации в загородных стационарных детских оздоровительных лагерях в Камчатском крае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t>
  </si>
  <si>
    <t>Контрольное событие программы  5.1: Организован отдых
и оздоровление детей, нуждающихся в психологопедагогическом
и ином специальном сопровождении, в том числе детей и подростков, оказавшихся в трудной жизненной
ситуации, в детских оздоровительных лагерях (1985 детей)</t>
  </si>
  <si>
    <t>6.3.2.</t>
  </si>
  <si>
    <t>Мероприятие 6.3.2. Организация отдыха и оздоровления детей-сирот и детей, оставшихся без попечения родителей, в загородных лагерях, санаториях Камчатского края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 включая сопровождающих их лиц</t>
  </si>
  <si>
    <t>6.3.3.</t>
  </si>
  <si>
    <t>Мероприятие 6.3.3. Организация авиаперевозок воспитанников интернатных учреждений Камчатского края, направленных на отдых и оздоровление в загородные стационарные детские оздоровительные лагеря в Камчатском крае</t>
  </si>
  <si>
    <t>6.3.4.</t>
  </si>
  <si>
    <t>Мероприятие 6.3.4. Организация авиаперевозок детей-сирот  и детей, оставшихся без попечения родителей, направленных на отдых и оздоровление в загородные стационарные детские оздоровительные лагеря и лагеря санаторного типа за пределы Камчатского края</t>
  </si>
  <si>
    <t xml:space="preserve">6.3.5. </t>
  </si>
  <si>
    <t xml:space="preserve">Мероприятие 6.3.5. Организация и обеспечение отдыха и оздоровления детей, находящихся в трудной жизненной ситуации, в лагерях дневного пребывания, созданных на базе учреждений социального обслуживания </t>
  </si>
  <si>
    <t xml:space="preserve">6.3.6. </t>
  </si>
  <si>
    <t>Мероприятие 6.3.6. Предоставления из краевого бюджета субсидий некоммерческим организациям – военно-спортивным центрам, спортивным клубам в Камчатском крае, уставная деятельность которых связана с организацией  отдыха, оздоровления и патриотическим воспитанием детей и молодежи</t>
  </si>
  <si>
    <t>6.4.</t>
  </si>
  <si>
    <t>основное мероприятие 6.4. Мероприятия по созданию условий для обеспечения безопасного пребывания детей и подростков в организациях отдыха детей и их оздоровления в Камчатском крае</t>
  </si>
  <si>
    <t>6.4.1.</t>
  </si>
  <si>
    <t>Мероприятие 6.4.1. Обеспечение проведения профилактических осмотров персонала, направляемого для работы в оздоровительные учреждения в Камчатском крае, а также медицинского осмотра несовершеннолетних при оформлении временной занятости в летний период без взимания платы</t>
  </si>
  <si>
    <t>Контрольное событие программы  "Обеспечен профилактический осмотр 178 работников загородных стационарных лагерей в Камчатском крае"</t>
  </si>
  <si>
    <t>6.5.</t>
  </si>
  <si>
    <t>основное мероприятие 6.5. Страхование детей и подростков во время их пребывания в организациях отдыха и оздоровления, а также во время их проезда к месту отдыха и обратно</t>
  </si>
  <si>
    <t>6.5.1.</t>
  </si>
  <si>
    <t>Мероприятие 6.5.1. Организация страхования детей на период их пребывания в лагерях дневного пребывания, созданных на базе образовательных учреждений в Камчатском крае</t>
  </si>
  <si>
    <t>6.5.2.</t>
  </si>
  <si>
    <t>Мероприятие 6.5.2. Организация страхования детей, оздоравливающихся в профильных (специализированных) лагерях,  а также во время их проезда к месту отдыха и обратно</t>
  </si>
  <si>
    <t>6.5.3.</t>
  </si>
  <si>
    <t>Мероприятие 6.5.3. Организация страхования детей на период их пребывания в  лагерях дневного пребывания в Камчатском крае, созданных на базе учреждений социального обслуживания</t>
  </si>
  <si>
    <t>6.6.</t>
  </si>
  <si>
    <t>Основное мероприятие 6.6. Мероприятия по улучшению инфраструктуры и материально-технической базы загородных оздоровительных лагеря, созданию новых зон отдыха</t>
  </si>
  <si>
    <t>6.6.1.</t>
  </si>
  <si>
    <t xml:space="preserve">Мероприятие 6.6.1. Строительство и реконструкция   КГОУ "Камчатский детский оздоровительно-образовательный центр"  (в т.ч. разработка проектной документации) </t>
  </si>
  <si>
    <t>6.6.2.</t>
  </si>
  <si>
    <t>Мероприятие 6.6.2. Предоставление бюджетных инвестиций в форме капитальных вложений в основные средства ГУП Камчатского края "Камчатстройэнергосервис" на строительство, реконструкцию помещений в ДОЛ им. Ю. Гагарина (в т.ч. разработка  проектной документации)</t>
  </si>
  <si>
    <t>Заключен 1 государственный контракт на сумму 114718,00529 тыс. руб.</t>
  </si>
  <si>
    <t>Контрольное событие программы 5.2 "Улучшена инфраструктура и материально-техническая база загородного оздоровительного лагеря им. Ю. Гагарина. Сдача в эксплуатацию административного здания"</t>
  </si>
  <si>
    <t>6.6.3.</t>
  </si>
  <si>
    <t>Меропрития 6.6.3. Укрепление материально-технической базы профильных спортивно-оздоровительных лагерей в Камчатском крае</t>
  </si>
  <si>
    <t>6.6.4.</t>
  </si>
  <si>
    <t xml:space="preserve">Меропроиятие 6.6.4. Государственные капитальные вложения в профильные спортивно-оздоровительные лагеря в Камчатском крае (в т.ч. разработка проектной документации) </t>
  </si>
  <si>
    <t>6.6.4.1.</t>
  </si>
  <si>
    <t>Мероприятие 6.6.4.1. Строительство пищеблока в профильном спортивно-оздоровительном лагере «Товарищ» КГАОУ ДОД СДЮСШОР по зимним видам спорта</t>
  </si>
  <si>
    <t>Заключен 1 государственный контракт на сумму 168,75 тыс. руб.</t>
  </si>
  <si>
    <t xml:space="preserve">Заключен государственный
контракт на выполнение подрядных
работ по строительству инженерных
сетей (водоснабжение) и обустройство водозабора
для пищеблока спортивно-оздоровительного лагеря "Товарищ" </t>
  </si>
  <si>
    <t>6.6.4.2.</t>
  </si>
  <si>
    <t>Мероприятие 6.6.4.2. Приобретение и монтаж жилых модулей в профильном спортивно-оздоровительном лагере «Авачинский» КГАОУ ДОД СДЮСШОР по горнолыжному спорту</t>
  </si>
  <si>
    <t>6.6.5.</t>
  </si>
  <si>
    <t>Меропроиятие 6.6.5. Приобретение, доставка и установка игровых комплексов ("малых игровых форм") для лагерей дневного пребывания, созданных на базе учреждений социального обслуживания</t>
  </si>
  <si>
    <t>6.7.</t>
  </si>
  <si>
    <t>Основное мероприятие 6.7. Научно-методическое, кадровое и информационное обеспечение оздоровительной кампании детей в Камчатском крае</t>
  </si>
  <si>
    <t>6.7.1.</t>
  </si>
  <si>
    <t>Мероприятие 6.7.1. Обучение вожатых из числа студентов и учащихся образовательных организаций высшего и среднего профессионального образования для работы в организациях отдыха детей и их оздоровления в Камчатском крае (инструктивный семинар)</t>
  </si>
  <si>
    <t>6.7.2.</t>
  </si>
  <si>
    <t xml:space="preserve">Мероприятие 6.7.2. Подготовка сборников нормативных правовых и информационно-методических материалов по организации отдыха и оздоровления детей в Камчатском крае </t>
  </si>
  <si>
    <t>6.7.3.</t>
  </si>
  <si>
    <t>Мероприятие 6.7.3. Освещение в средствах массовой информации Камчатского края хода реализации мероприятий по проведению оздоровительной кампании в Камчатском крае</t>
  </si>
  <si>
    <t>6.8.</t>
  </si>
  <si>
    <t>Основное мероприятие 6.8. Реализация программ трудовой деятельности несовершеннолетних в каникулярное время, включающих вариативные формы организации занятости детей и подростков</t>
  </si>
  <si>
    <t>6.8.1.</t>
  </si>
  <si>
    <t xml:space="preserve"> Мероприятие 6.8.1. Организация обучения специалистов, работающих в лагерях дневного пребывания в Камчатском крае, созданных на базе учреждений социального обслуживания, для внедрения новых форм и технологий при оздоровлении детей</t>
  </si>
  <si>
    <t xml:space="preserve">"Физическая культура, спорт, молодежная политика,  отдых и оздоровление детей в Камчатском крае на 2014 – 2018 годы" </t>
  </si>
  <si>
    <r>
      <t>внебюджетные фонды</t>
    </r>
    <r>
      <rPr>
        <sz val="10"/>
        <rFont val="Viner Hand ITC"/>
        <family val="4"/>
      </rPr>
      <t>&lt;4&gt;</t>
    </r>
  </si>
  <si>
    <t>2.1.6</t>
  </si>
  <si>
    <t>2.3.1</t>
  </si>
  <si>
    <t>2.3.2</t>
  </si>
  <si>
    <t>2.3.3</t>
  </si>
  <si>
    <t>2.3.4</t>
  </si>
  <si>
    <t>4.1</t>
  </si>
  <si>
    <t>4.1.1</t>
  </si>
  <si>
    <t>4.1.2</t>
  </si>
  <si>
    <t>4.1.3</t>
  </si>
  <si>
    <t>4.1.4</t>
  </si>
  <si>
    <t>4.1.5</t>
  </si>
  <si>
    <t>4.1.6</t>
  </si>
  <si>
    <t>4.1.7</t>
  </si>
  <si>
    <t>4.1.8</t>
  </si>
  <si>
    <t>4.2</t>
  </si>
  <si>
    <t>4.2.1</t>
  </si>
  <si>
    <t>4.2.2</t>
  </si>
  <si>
    <t>4.2.3</t>
  </si>
  <si>
    <t>4.2.4</t>
  </si>
  <si>
    <t>4.2.5</t>
  </si>
  <si>
    <t>4.2.6</t>
  </si>
  <si>
    <t>4.2.7</t>
  </si>
  <si>
    <t>4.2.8</t>
  </si>
  <si>
    <t>4.2.9</t>
  </si>
  <si>
    <t>4.2.10</t>
  </si>
  <si>
    <t>4.3</t>
  </si>
  <si>
    <t>4.3.1</t>
  </si>
  <si>
    <t>4.3.2</t>
  </si>
  <si>
    <r>
      <rPr>
        <i/>
        <sz val="10"/>
        <rFont val="Times New Roman"/>
        <family val="1"/>
      </rPr>
      <t xml:space="preserve">Объект закупки 1  </t>
    </r>
    <r>
      <rPr>
        <sz val="10"/>
        <rFont val="Times New Roman"/>
        <family val="1"/>
      </rPr>
      <t xml:space="preserve">Контракт №02/15 от 22.06.2015г.-54200,000 руб.
Поставщик: ЗАО «РОСИНЖИНИРИНГ» ,Поставка      2-местной БКД  850 м. </t>
    </r>
    <r>
      <rPr>
        <i/>
        <sz val="10"/>
        <color indexed="10"/>
        <rFont val="Times New Roman"/>
        <family val="1"/>
      </rPr>
      <t xml:space="preserve">
</t>
    </r>
  </si>
  <si>
    <r>
      <rPr>
        <sz val="10"/>
        <rFont val="Times New Roman"/>
        <family val="1"/>
      </rPr>
      <t xml:space="preserve">Объект закупки 2 Контракт №03/15 от 31,07,2015г. – 16497,000 руб.
Поставщик: ООО «Топ Роуд Строй» на поставку  БКД -  427 м </t>
    </r>
    <r>
      <rPr>
        <i/>
        <sz val="10"/>
        <color indexed="10"/>
        <rFont val="Times New Roman"/>
        <family val="1"/>
      </rPr>
      <t xml:space="preserve">
</t>
    </r>
  </si>
  <si>
    <t>4.3.3</t>
  </si>
  <si>
    <t>4.3.4</t>
  </si>
  <si>
    <t>4.3.5</t>
  </si>
  <si>
    <t>4.3.6</t>
  </si>
  <si>
    <t>4.3.7</t>
  </si>
  <si>
    <t>4.3.8</t>
  </si>
  <si>
    <t>4.3.9</t>
  </si>
  <si>
    <t>4.3.10</t>
  </si>
  <si>
    <t>4.3.11</t>
  </si>
  <si>
    <t>4.3.12</t>
  </si>
  <si>
    <t>4.4</t>
  </si>
  <si>
    <t>4.4.1</t>
  </si>
  <si>
    <t>4.4.2</t>
  </si>
  <si>
    <t>4.4.3</t>
  </si>
  <si>
    <t>4.4.4</t>
  </si>
  <si>
    <t>5</t>
  </si>
  <si>
    <t>5.1</t>
  </si>
  <si>
    <t>5.1.1</t>
  </si>
  <si>
    <t>5.1.2</t>
  </si>
  <si>
    <t>5.1.3</t>
  </si>
  <si>
    <t>5.1.4</t>
  </si>
  <si>
    <t>5.1.5</t>
  </si>
  <si>
    <t>5.1.6</t>
  </si>
  <si>
    <t>5.1.7</t>
  </si>
  <si>
    <t>5.1.8</t>
  </si>
  <si>
    <t>5.1.9</t>
  </si>
  <si>
    <t>5.1.10</t>
  </si>
  <si>
    <t>5.1.11</t>
  </si>
  <si>
    <t>5.1.12</t>
  </si>
  <si>
    <t>5.1.13</t>
  </si>
  <si>
    <t>5.1.14</t>
  </si>
  <si>
    <t>5.2</t>
  </si>
  <si>
    <t>5.2.1</t>
  </si>
  <si>
    <t>5.2.2</t>
  </si>
  <si>
    <t>5.2.3</t>
  </si>
  <si>
    <t>5.2.4</t>
  </si>
  <si>
    <t>5.2.5</t>
  </si>
  <si>
    <t>5.2.6</t>
  </si>
  <si>
    <t>5.2.7</t>
  </si>
  <si>
    <t>5.2.8</t>
  </si>
  <si>
    <t>5.2.9</t>
  </si>
  <si>
    <t>5.2.10</t>
  </si>
  <si>
    <t>5.2.11</t>
  </si>
  <si>
    <t>5.2.12</t>
  </si>
  <si>
    <t>5.2.13</t>
  </si>
  <si>
    <t>5.2.14</t>
  </si>
  <si>
    <t>5.2.15</t>
  </si>
  <si>
    <t>5.3</t>
  </si>
  <si>
    <t>5.3.1</t>
  </si>
  <si>
    <t>5.4</t>
  </si>
  <si>
    <t>5.4.1</t>
  </si>
  <si>
    <t>5.4.2</t>
  </si>
  <si>
    <t>5.5</t>
  </si>
  <si>
    <t>5.5.1</t>
  </si>
  <si>
    <t xml:space="preserve"> </t>
  </si>
  <si>
    <t>Наименование основного мероприятия, КВЦП,   контрольного события программы</t>
  </si>
  <si>
    <t xml:space="preserve">Мероприятие 1.1.1 Организация пропаганды здорового образа жизни, популяризация физической культуры и массового спорта, а также спортивного стиля жизни через средства массовой информации (телевидение, радио), создание и размещение теле-, радио рекламных роликов с информацией о проводимых физкультурных и спортивных мероприятий, распространение печатной рекламы, изготовление и размещение информационных плакатов, баннеров </t>
  </si>
  <si>
    <t>Министерство спорта и молодёжной политики Камчатского края/ Попова Л.Н.</t>
  </si>
  <si>
    <t>Мероприятие 1.2.1 Организацию и проведение массовых спортивных мероприятий и физкультурных мероприятий среди различных категорий и групп населения всероссийские массовые соревнования «Кросс Нации», «Лыжня России», физкультурно-спортивная акция «Камчатка в Движении» в том числе, среди учащихся и студентов, включая региональный этап Всероссийских спортивных соревнований школьников "Президентские состязания", "Президентские спортивные игры", региональные этапы всероссийских соревнований по футболу «Кожаный мяч», по хоккею «Золотая шайба», в рамках общероссийского проекта - «Мини-футбол в школу», «Мини-футбол в ВУЗы», Спартакиаду молодежи Камчатского края, и другие. Командирование спортивных команд муниципальных районов на краевые финалы, победителей региональных этапов на этапы ДВФО и всероссийские финалы.</t>
  </si>
  <si>
    <t xml:space="preserve">Контрольное событие программы 1.1 "Проведена открытая Всероссийская массовая лыжная гонка "Лыжня России"                                                   </t>
  </si>
  <si>
    <t xml:space="preserve">Контрольное событие программы 1.2 "Проведен Всероссийский день бега "Кросс нации"         </t>
  </si>
  <si>
    <t>Мероприятия по поэтапному внедрению Всероссийского физкультурно-спортивного комплекса "Готов к труду и обороне" (ГТО)</t>
  </si>
  <si>
    <t>1.3.1</t>
  </si>
  <si>
    <t>2.1.1</t>
  </si>
  <si>
    <r>
      <t xml:space="preserve">Мероприятие 2.1.1 Организация и проведение официальных физкультурных и спортивных мероприятий на территории Камчатского края </t>
    </r>
  </si>
  <si>
    <t>2.1.2</t>
  </si>
  <si>
    <r>
      <t>Мероприятие 2.1.2 Обеспечение участия членов спортивных сборных команд Камчатского края по видам спорта в официальных межрегиональных, всероссийских и международных спортивных мероприятиях и направление спортсменов – членов спортивных сборных команд Российской Федерации по видам спорта» на  углубленное медицинское обследование</t>
    </r>
  </si>
  <si>
    <t>Министерство спорта и молодёжной политики Камчатского края/Попова Л.Н.</t>
  </si>
  <si>
    <t>2.1.3</t>
  </si>
  <si>
    <t>2.1.4</t>
  </si>
  <si>
    <t>2.1.5</t>
  </si>
  <si>
    <t xml:space="preserve">Мероприятие 2.1.6 Дополнительная поддержка и стимулирование спортсменов и специалистов сферы физической культуры и спорта на достижение высоких результатов в спортивной деятельности (награждение лучших спортсменов, тренеров, представителей спортивных федераций по видам спорта и других лиц, внесших  значительный вклад в развитее сферы физической культуры и спорта) </t>
  </si>
  <si>
    <t>2.1.7</t>
  </si>
  <si>
    <t>Мероприятие 2.1.7 Присвоение спортивных разрядов в соответствии с законом Камчатского края  от 14.11.2011 № 674 "О наделении органов местного самоуправления муниципальных образований в Камчатском крае" отдельными государственными полномочиями Камчатского края по присвоению спортивных разрядов"</t>
  </si>
  <si>
    <t>2.2.1</t>
  </si>
  <si>
    <t>2.2.2</t>
  </si>
  <si>
    <t>Министерство спорта и молодёжной политики Камчатского края/ Попова Л.Н., Глубокая Н.В.</t>
  </si>
  <si>
    <t>Мероприятие 2.2.3 Совершенствование  материально-технической базы краевых государственных учреждений  сферы  физической культуры и спорта  (оснащение  спортивным инвентарем  и оборудованием; приобретение  снегоходов, снегоуплотнительной и специальной техники  для подготовки мест проведения тренировочных занятий; автобусов и других транспортных средств,  в том числе автомобилей  высокой проходимости)</t>
  </si>
  <si>
    <t>очередной год</t>
  </si>
  <si>
    <t>…</t>
  </si>
  <si>
    <t>Значения показателей</t>
  </si>
  <si>
    <t>Государственная программа</t>
  </si>
  <si>
    <t>1</t>
  </si>
  <si>
    <t>Показатель (индикатор)</t>
  </si>
  <si>
    <t>Подпрограмма 1</t>
  </si>
  <si>
    <t>Таблица 1</t>
  </si>
  <si>
    <t>Сведения</t>
  </si>
  <si>
    <t>№
п/п</t>
  </si>
  <si>
    <t>Показатель
(индикатор)
(наименование)</t>
  </si>
  <si>
    <t>ГРБС</t>
  </si>
  <si>
    <t>Х</t>
  </si>
  <si>
    <t>всего</t>
  </si>
  <si>
    <t>Основное мероприятие 1.1</t>
  </si>
  <si>
    <t>Таблица 9</t>
  </si>
  <si>
    <t>№</t>
  </si>
  <si>
    <t>федеральный бюджет</t>
  </si>
  <si>
    <t>1.1</t>
  </si>
  <si>
    <t>Контрольное событие программы 1.1</t>
  </si>
  <si>
    <t>1.2</t>
  </si>
  <si>
    <t>Контрольное событие программы 1.2</t>
  </si>
  <si>
    <t>2</t>
  </si>
  <si>
    <t>Подпрограмма 2</t>
  </si>
  <si>
    <t>2.1</t>
  </si>
  <si>
    <t>Контрольное событие программы 2.1</t>
  </si>
  <si>
    <t>2.2</t>
  </si>
  <si>
    <t>Контрольное событие программы 2.2</t>
  </si>
  <si>
    <t>2.3</t>
  </si>
  <si>
    <t>Контрольное событие программы 2.3</t>
  </si>
  <si>
    <t>Ожидае-мый результат реали-зации мероприя-тия</t>
  </si>
  <si>
    <t>Срок начала реали-зации</t>
  </si>
  <si>
    <t>График реализации (месяц/квартал)</t>
  </si>
  <si>
    <t>очередной финансовый год (N), месяц</t>
  </si>
  <si>
    <t>N + 1, квартал</t>
  </si>
  <si>
    <t>N + 2, квартал</t>
  </si>
  <si>
    <t>Подпрограмма 1 (наименование)</t>
  </si>
  <si>
    <t>Основное мероприятие 1</t>
  </si>
  <si>
    <t>1.1.1</t>
  </si>
  <si>
    <t>Мероприятие 1.1.1</t>
  </si>
  <si>
    <t>Мероприятие 1.1.2</t>
  </si>
  <si>
    <t>Контрольное событие программы 1</t>
  </si>
  <si>
    <t>1.2.1</t>
  </si>
  <si>
    <t>Мероприятие 1.2.1</t>
  </si>
  <si>
    <t>Контрольное событие программы 2</t>
  </si>
  <si>
    <t>1.3</t>
  </si>
  <si>
    <t>Контрольное событие программы 4</t>
  </si>
  <si>
    <t>Ед. изм.</t>
  </si>
  <si>
    <t>о показателях (индикаторах) государственной программы и подпрограмм государственной программы и их значениях</t>
  </si>
  <si>
    <t>1.1.</t>
  </si>
  <si>
    <t>Подпрограмма …</t>
  </si>
  <si>
    <t>краевой бюджет</t>
  </si>
  <si>
    <t>местные бюджеты</t>
  </si>
  <si>
    <t>Основное мероприятие 1.1.</t>
  </si>
  <si>
    <t>государственные внебюджетные фонды</t>
  </si>
  <si>
    <t>Таблица 10</t>
  </si>
  <si>
    <t>N</t>
  </si>
  <si>
    <t>Государственная программа 1</t>
  </si>
  <si>
    <t>Основное мероприятие A</t>
  </si>
  <si>
    <t>Основное мероприятие B</t>
  </si>
  <si>
    <t>…n</t>
  </si>
  <si>
    <t>Государственная программа n</t>
  </si>
  <si>
    <t>Основное мероприятие C</t>
  </si>
  <si>
    <t>Основное мероприятие D</t>
  </si>
  <si>
    <t>Таблица 12</t>
  </si>
  <si>
    <t>Наименование государственной программы:</t>
  </si>
  <si>
    <t>Ответственный исполнитель:</t>
  </si>
  <si>
    <t>Основное мероприятие 2</t>
  </si>
  <si>
    <t>Таблица 13</t>
  </si>
  <si>
    <t>Сведения о достижении значений показателей (индикаторов)</t>
  </si>
  <si>
    <t>№ 
п/п</t>
  </si>
  <si>
    <t>Ед. измерения</t>
  </si>
  <si>
    <t>Обоснование отклонений значений показателя (индикатора) на конец отчетного года (при наличии)</t>
  </si>
  <si>
    <t>отчетный год</t>
  </si>
  <si>
    <t>план</t>
  </si>
  <si>
    <t>факт</t>
  </si>
  <si>
    <t>Показатель 
(индикатор)</t>
  </si>
  <si>
    <t>Подпрограмма государственной программы</t>
  </si>
  <si>
    <t>Контрольное событие программы</t>
  </si>
  <si>
    <t>3</t>
  </si>
  <si>
    <t>Мероприятие 1.3.2</t>
  </si>
  <si>
    <t>Мероприятие 1.3.1</t>
  </si>
  <si>
    <t>Основное мероприятие 1.3</t>
  </si>
  <si>
    <t>Контрольное событие программы 1.2.1.2</t>
  </si>
  <si>
    <t>Контрольное событие программы 1.2.1.1</t>
  </si>
  <si>
    <t>Подпрограмма государственной программы 1</t>
  </si>
  <si>
    <t>достигну-тые</t>
  </si>
  <si>
    <t>заплани-рованные</t>
  </si>
  <si>
    <t>окончания реализации</t>
  </si>
  <si>
    <t>начала реализации</t>
  </si>
  <si>
    <t>Результаты</t>
  </si>
  <si>
    <t>Фактический срок</t>
  </si>
  <si>
    <t>Плановый срок</t>
  </si>
  <si>
    <t>Ответственный исполнитель</t>
  </si>
  <si>
    <t>о степени выполнения ведомственных целевых программ,</t>
  </si>
  <si>
    <t xml:space="preserve">Сведения </t>
  </si>
  <si>
    <t>Таблица 14</t>
  </si>
  <si>
    <t>Примечание (результат реализации; причины отклонений)</t>
  </si>
  <si>
    <t>Сроки принятия</t>
  </si>
  <si>
    <t>Основные положения</t>
  </si>
  <si>
    <t>Вид акта</t>
  </si>
  <si>
    <t>Расходы
(тыс. руб.), годы</t>
  </si>
  <si>
    <t>Таблица 5</t>
  </si>
  <si>
    <t>Ожидаемые сроки принятия</t>
  </si>
  <si>
    <t>Ответственный исполнитель
и соисполнители</t>
  </si>
  <si>
    <t>Основные положения нормативного правового акта</t>
  </si>
  <si>
    <t>Вид нормативного правового акта</t>
  </si>
  <si>
    <t>реализации государственной программы</t>
  </si>
  <si>
    <t>Таблица 4</t>
  </si>
  <si>
    <t>Ожидаемый непосредственный результат
(краткое описание)</t>
  </si>
  <si>
    <t>Срок</t>
  </si>
  <si>
    <t>Номер и наименование ведомственной целевой программы, основного мероприятия</t>
  </si>
  <si>
    <t>государственной программы</t>
  </si>
  <si>
    <t>Перечень</t>
  </si>
  <si>
    <t>Основное мероприятие 1.2.</t>
  </si>
  <si>
    <t>Связь с показателями государственной программы
 (подпрограммы)</t>
  </si>
  <si>
    <t>Наименование подпрограммы, контрольного события программы</t>
  </si>
  <si>
    <t>Ответст-венный испол-нитель
(ИОГВ/
Ф.И.О.)</t>
  </si>
  <si>
    <t xml:space="preserve">Код бюджетной классификации </t>
  </si>
  <si>
    <t>Подпрограмма 9 (наименование)</t>
  </si>
  <si>
    <t>Всего:</t>
  </si>
  <si>
    <t>N+1</t>
  </si>
  <si>
    <t>N+2</t>
  </si>
  <si>
    <t>оказывающих влияние на достижение целей и решение задач государственной программы</t>
  </si>
  <si>
    <t xml:space="preserve">предусмотрено </t>
  </si>
  <si>
    <t>Значения показателей (индикаторов) государственной программы, подпрограммы государственной программы</t>
  </si>
  <si>
    <t>Наименование ведомственной целевой программы, основного мероприятия</t>
  </si>
  <si>
    <t xml:space="preserve">Форма мониторинга реализации государственной программы </t>
  </si>
  <si>
    <t>Таблица 8</t>
  </si>
  <si>
    <t>Финансовое обеспечение реализации государственной программы</t>
  </si>
  <si>
    <t>за счет средств внебюджетных фондов</t>
  </si>
  <si>
    <t>ВСЕГО</t>
  </si>
  <si>
    <t>за счет средств федерального бюджета</t>
  </si>
  <si>
    <t>за счет средств краевого бюджета</t>
  </si>
  <si>
    <t>за счет средств местных бюджетов</t>
  </si>
  <si>
    <t>год</t>
  </si>
  <si>
    <t>год + 1</t>
  </si>
  <si>
    <t>год + 2</t>
  </si>
  <si>
    <t xml:space="preserve">План реализации государственной программы </t>
  </si>
  <si>
    <t>1.</t>
  </si>
  <si>
    <t>х</t>
  </si>
  <si>
    <t>год + 3</t>
  </si>
  <si>
    <t>год + 4</t>
  </si>
  <si>
    <t>Наименование государственной программы</t>
  </si>
  <si>
    <t>Наименование государственной программы / подпрограммы / мероприятия</t>
  </si>
  <si>
    <t>Наименование  подпрограммы 1</t>
  </si>
  <si>
    <t>№ п/п</t>
  </si>
  <si>
    <t>1.1.1.</t>
  </si>
  <si>
    <t>1.2.</t>
  </si>
  <si>
    <t>Наименование  подпрограммы 2</t>
  </si>
  <si>
    <t>Таблица 6</t>
  </si>
  <si>
    <t>Наименование подпрограммы</t>
  </si>
  <si>
    <t>КБК</t>
  </si>
  <si>
    <t>Р, ПР</t>
  </si>
  <si>
    <t>Наименование  подпрограммы 1 - всего, в том числе:</t>
  </si>
  <si>
    <t>всего по  КБК 1, в том числе:</t>
  </si>
  <si>
    <t>а)</t>
  </si>
  <si>
    <t>б)</t>
  </si>
  <si>
    <t>всего по КБК 2, в том числе:</t>
  </si>
  <si>
    <t>1.3.</t>
  </si>
  <si>
    <t>2.</t>
  </si>
  <si>
    <t>Наименование  подпрограммы 2 - всего, в том числе:</t>
  </si>
  <si>
    <t>2.1.</t>
  </si>
  <si>
    <t>2.2.</t>
  </si>
  <si>
    <t>9.</t>
  </si>
  <si>
    <t>ИТОГО по государственной программе</t>
  </si>
  <si>
    <t>Финансово-экономическое обоснование к проекту постановления Правительства Камчатского края
 об утверждении государственной программы Камчатского края (внесении изменений)</t>
  </si>
  <si>
    <t>Таблица 7</t>
  </si>
  <si>
    <t xml:space="preserve">Перечень основных мероприятий иных государственных программ, </t>
  </si>
  <si>
    <t>Таблица 11</t>
  </si>
  <si>
    <t xml:space="preserve">предусмотрено на отчетную дату </t>
  </si>
  <si>
    <t>освоено</t>
  </si>
  <si>
    <t>профинансировано</t>
  </si>
  <si>
    <t>Кроме того планируемые объемы обязательств федерального бюджета</t>
  </si>
  <si>
    <t>Таблица 15</t>
  </si>
  <si>
    <t xml:space="preserve">I. Меры государственного (правового) регулирования, предусмотренные государственной программой </t>
  </si>
  <si>
    <t>II. Меры государственного (правового) регулирования, предлагаемые к реализации с учетом положений государственной программы</t>
  </si>
  <si>
    <t>Всего, в том числе:</t>
  </si>
  <si>
    <t>Таблица 2</t>
  </si>
  <si>
    <t>Оценка результатов реализации мер правового регулирования</t>
  </si>
  <si>
    <t>второй год планового периода</t>
  </si>
  <si>
    <t>первый год планового периода</t>
  </si>
  <si>
    <t>в сфере реализации государственной программы</t>
  </si>
  <si>
    <t>II. Меры государственного регулирования, дополнительно предлагаемые к реализации 
в рамках государственной программы</t>
  </si>
  <si>
    <t>I. Меры государственного регулирования, запланированные в рамках государственной 
программы</t>
  </si>
  <si>
    <t>N + 2</t>
  </si>
  <si>
    <t>N + 1</t>
  </si>
  <si>
    <t>Очередной финансовый год (N)</t>
  </si>
  <si>
    <t>Обоснование необходимости (эффективности)</t>
  </si>
  <si>
    <t>Показатель применения меры</t>
  </si>
  <si>
    <t>Наименование меры</t>
  </si>
  <si>
    <t>Оценка эффективности мер государственного регулирования</t>
  </si>
  <si>
    <t>об основных мерах правового регулирования в сфере</t>
  </si>
  <si>
    <t>Информация об использовании бюджетных и внебюджетных средств государственной программы</t>
  </si>
  <si>
    <t xml:space="preserve">Показатель применения меры </t>
  </si>
  <si>
    <t>Оценка результата (тыс. руб.), годы</t>
  </si>
  <si>
    <t xml:space="preserve">освоено </t>
  </si>
  <si>
    <t>ведомственных целевых программ и основных мероприятий</t>
  </si>
  <si>
    <t>Объем средств на реализацию программы (тыс. руб.)</t>
  </si>
  <si>
    <t>за счет средств государственных внебюджетных фондов</t>
  </si>
  <si>
    <t>за счет средств прочих внебюджетных источников</t>
  </si>
  <si>
    <t>Объем ресурсного обеспечения
(тыс. руб.)</t>
  </si>
  <si>
    <t>внебюджетные фонды</t>
  </si>
  <si>
    <t>прочие внебюджетные источники</t>
  </si>
  <si>
    <t>Расходы на реализацию государственной программы
(тыс. руб.)</t>
  </si>
  <si>
    <t>Фактические: дата окончания реализации мероприятия; дата наступления контрольного события</t>
  </si>
  <si>
    <t>Государственная программа (наименование)</t>
  </si>
  <si>
    <t xml:space="preserve">Всего (по государственной программе):         </t>
  </si>
  <si>
    <t xml:space="preserve">Всего (по подпрограмме):         </t>
  </si>
  <si>
    <t>9.1</t>
  </si>
  <si>
    <t>Мероприятие 9.1</t>
  </si>
  <si>
    <t>основных мероприятий, мероприятий и контрольных событий 
подпрограмм государственной программы</t>
  </si>
  <si>
    <t xml:space="preserve">          Примечание: Столбцы 1 - 4, 9 раздела I заполняются в соответствии с таблицей 3 государственной программы, а также с учетом рассмотрения предложений по включению мер из раздела II в состав государственной программы по итогам рассмотрения годовых отчетов прошлых отчетных периодов. В обосновании необходимости (эффективности) приводится взаимосвязь указанных мер и показателей (индикаторов) государственной программы, а также социально-экономических эффектов от ее реализации.</t>
  </si>
  <si>
    <t>Оценка результата
в отчетном году,
(тыс. руб.)</t>
  </si>
  <si>
    <t>Оценка результата
в плановом периоде (тыс. руб.)</t>
  </si>
  <si>
    <t>базовое значение, год &lt;1&gt;</t>
  </si>
  <si>
    <t>отчетный год &lt;2&gt;</t>
  </si>
  <si>
    <t>текущий год &lt;2&gt;</t>
  </si>
  <si>
    <t>очередной год &lt;2&gt;</t>
  </si>
  <si>
    <t>первый год планового периода &lt;2&gt;</t>
  </si>
  <si>
    <t>второй год планового периода &lt;2&gt;</t>
  </si>
  <si>
    <t xml:space="preserve">…
&lt;2&gt;
</t>
  </si>
  <si>
    <t>&lt;2&gt; Указывается конкретный год.</t>
  </si>
  <si>
    <t>к Методическим указаниям</t>
  </si>
  <si>
    <t>по разработке и реализации</t>
  </si>
  <si>
    <t>государственных программ</t>
  </si>
  <si>
    <t>Камчатского края</t>
  </si>
  <si>
    <t>Приложение № 1</t>
  </si>
  <si>
    <t>Оценка применения мер государственного регулирования &lt;1&gt;</t>
  </si>
  <si>
    <t>Наименование меры &lt;2&gt;</t>
  </si>
  <si>
    <t>Краткое обоснование необходимости применения для достижения цели государственной программы &lt;3&gt;</t>
  </si>
  <si>
    <t>Ведомственная целевая программа/Основное мероприятие 1.1.</t>
  </si>
  <si>
    <t>Ведомственная целевая программа/Основное мероприятие 1.2.</t>
  </si>
  <si>
    <t>Наименование основного мероприятия 1.1 (КВЦП)</t>
  </si>
  <si>
    <t>ЦСР &lt;1&gt;</t>
  </si>
  <si>
    <t>Срок наступления контрольного события (дата) &lt;1&gt;</t>
  </si>
  <si>
    <t>I кв.</t>
  </si>
  <si>
    <t>II кв.</t>
  </si>
  <si>
    <t>III кв.</t>
  </si>
  <si>
    <t>IV кв.</t>
  </si>
  <si>
    <t xml:space="preserve">Ответственный
исполнитель
(ИОГВ)
</t>
  </si>
  <si>
    <t>КЦСР &lt;1&gt;</t>
  </si>
  <si>
    <t>КВР &lt;2&gt;</t>
  </si>
  <si>
    <t>год+1</t>
  </si>
  <si>
    <t>год+2</t>
  </si>
  <si>
    <t>год+3</t>
  </si>
  <si>
    <t>год+4</t>
  </si>
  <si>
    <t>за счет целевых МБТ из бюджетов других уровней &lt;3&gt;</t>
  </si>
  <si>
    <t>Наименование  подпрограммы 9 - всего, в том числе:</t>
  </si>
  <si>
    <t>Всего по государственной программе:</t>
  </si>
  <si>
    <t>КВЦП 1</t>
  </si>
  <si>
    <t>Детальный план-график реализации государственной программы на очередной финансовый год и плановый период &lt;1&gt;</t>
  </si>
  <si>
    <t>Срок начала реализации</t>
  </si>
  <si>
    <t>Ответственный исполнитель
(ИОГВ/
Ф.И.О.)</t>
  </si>
  <si>
    <t>Ожидаемый результат реализации мероприятия</t>
  </si>
  <si>
    <t>Наименование подпрограмм государственной программы, на достижение целей и решение задач которых направлена реализация основного мероприятия иной государственной программы &lt;3&gt;</t>
  </si>
  <si>
    <t>Наименование иной государственной программы, Ответственный исполнитель &lt;1&gt;</t>
  </si>
  <si>
    <t>Наименование основных мероприятий иной государственной программы, оказывающих влияние на достижение целей
и решение задач государственной программы &lt;2&gt;</t>
  </si>
  <si>
    <t>&lt;1&gt; В графе 2 необходимо указать наименования и ответственных исполнителей всех иных государственных программ, реализация основных мероприятий которых оказывает влияние на достижение целей и решение задач данной государственной программы.</t>
  </si>
  <si>
    <t>&lt;2&gt; В графе 3 указываются наименования основных мероприятий иных государственных программ, которые оказывают влияние на достижение целей и решение задач данной государственной программы.</t>
  </si>
  <si>
    <t>&lt;3&gt; В графе 4 указываются наименования подпрограмм данной государственной программы, на достижение целей и решение задач которых направлена реализация основного мероприятия иной государственной программы.</t>
  </si>
  <si>
    <t>Таблица 6а</t>
  </si>
  <si>
    <t>Таблица 8а</t>
  </si>
  <si>
    <t>о порядке сбора информации и методике расчета показателя (индикатора) государственной программы</t>
  </si>
  <si>
    <t>Таблица 1а</t>
  </si>
  <si>
    <t>Определение показателя &lt;1&gt;</t>
  </si>
  <si>
    <t>Временные характеристики показателя &lt;2&gt;</t>
  </si>
  <si>
    <t>Алгоритм формирования (формула) и методологические пояснения к показателю &lt;3&gt;</t>
  </si>
  <si>
    <t>Базовые показатели (используемые в формуле)</t>
  </si>
  <si>
    <t>Охват единиц совокупности &lt;6&gt;</t>
  </si>
  <si>
    <t>Ответственный за сбор данных по показателю &lt;7&gt;</t>
  </si>
  <si>
    <t>Метод сбора информации, индекс формы отчетности &lt;4&gt;</t>
  </si>
  <si>
    <t>Объект и единица наблюдения &lt;5&gt;</t>
  </si>
  <si>
    <t>&lt;1&gt; Характеристика содержания показателя.</t>
  </si>
  <si>
    <t>&lt;2&gt; Указываются периодичность сбора данных и вид временной характеристики (показатель на дату, показатель за период).</t>
  </si>
  <si>
    <t>&lt;3&gt; Приводятся формула и краткий алгоритм расчета. При описании формулы или алгоритма необходимо использовать буквенные обозначения базовых показателей.</t>
  </si>
  <si>
    <t>&lt;4&gt; 1 - периодическая отчетность; 2 - перепись; 3 - единовременное обследование (учет); 4 - бухгалтерская отчетность; 5 - финансовая отчетность; 6 - социологический опрос; 7 - административная информация; 8 - прочие (указать). При наличии утвержденной формы статистического учета по базовому показателю приводятся наименование формы статистической отчетности и реквизиты акта, которым она утверждена.</t>
  </si>
  <si>
    <t>&lt;5&gt; Указать предприятия (организации) различных секторов экономики, группы населения, домашних хозяйств и др.</t>
  </si>
  <si>
    <t>&lt;6&gt; 1 - сплошное наблюдение; 2 - способ основного массива; 3 - выборочное наблюдение; 4 - монографическое наблюдение.</t>
  </si>
  <si>
    <t>&lt;7&gt; Приводится наименование исполнительного органа государственной власти, ответственного за сбор данных по показателю.</t>
  </si>
  <si>
    <t>Примечание: для базовых показателей, данные по которым формируются на основе работ, включенных в план статистических работ, столбцы 9 и 11 не заполняются.</t>
  </si>
  <si>
    <t>&lt;1&gt; Включаются мероприятия, предлагаемые к реализации в очередном финансовом году.</t>
  </si>
  <si>
    <t>&lt;3&gt; Для целей обоснования применения налоговых, тарифных, кредитных и иных мер государственного регулирования следует привести сроки действия, а также прогнозную оценку объема выпадающих либо дополнительно полученных доходов, источников финансирования дефицита бюджета при использовании указанных мер, в разрезе уровней бюджетной системы Российской Федерации.</t>
  </si>
  <si>
    <t>&lt;2&gt; Налоговая льгота, предоставление гарантий, выдача лицензий, снижение тарифов и т.п.</t>
  </si>
  <si>
    <t>&lt;1&gt; Налоговые, тарифные, кредитные и иные меры государственного регулирования.</t>
  </si>
  <si>
    <t>&lt;1&gt; Указывается в соответствии с  приказами Министерства финансов Камчатского края  об утверждении перечня и кодов целевых статей расходов краевого бюджета и Министерства финансов РФ от 01.07.2013 № 65н  "Об утверждении Указаний о порядке применения бюджетной классификации Российской Федерации".</t>
  </si>
  <si>
    <t>&lt;2&gt; Указывается по группе кода вида расходов.</t>
  </si>
  <si>
    <t>&lt;3&gt; Указывается форма целевых МБТ, предоставляемых из бюджетов других уровней.</t>
  </si>
  <si>
    <t xml:space="preserve">&lt;1&gt; Приводится значение, относительно которого даются ожидаемые результаты в паспорте государственной программы; указывается конкретный год.
</t>
  </si>
  <si>
    <t>&lt;1&gt; Указывается три первых знака целевой статьи в соответствии с  приказом Министерства финансов Камчатского края об утверждении перечня и кодов целевых статей расходов краевого бюджета.</t>
  </si>
  <si>
    <t>&lt;2&gt; Здесь и далее в таблице в содержании графы "федеральный бюджет " указываются данные в соответствии с утвержденными расходными обязательствами Российской Федерации за счет средств федерального бюджета.</t>
  </si>
  <si>
    <t>&lt;3&gt; Здесь и далее в таблице в содержании графы "планируемые объемы обязательств федерального бюджета" указываются официально подтвержденные, предполагаемые расходные обязательства Российской Федерации за счет средств федерального бюджета.</t>
  </si>
  <si>
    <t>Показатель 1</t>
  </si>
  <si>
    <t>Базовый показатель 1</t>
  </si>
  <si>
    <t>Базовый показатель 2</t>
  </si>
  <si>
    <t>КВЦП 1.1.</t>
  </si>
  <si>
    <t>КВЦП 1.2.</t>
  </si>
  <si>
    <t>&lt;1&gt; Указывается календарная дата наступления контрольного события, на очередной год – месяц и год наступления контрольного события; на плановый период – квартал и год наступления контрольного события.</t>
  </si>
  <si>
    <t>&lt;1&gt; Указывается календарная дата наступления контрольного события, на очередной год – месяц наступления контрольного события; на плановый период – квартал наступления контрольного события.</t>
  </si>
  <si>
    <t>Наименование КВЦП, основного мероприятия, мероприятия, контрольного события программы, объекта закупки, субсидии</t>
  </si>
  <si>
    <t>отчетный период &lt;1&gt;</t>
  </si>
  <si>
    <t xml:space="preserve">Заключено контрактов на отчетную дату 
&lt;2&gt;
                           </t>
  </si>
  <si>
    <t>Примечание &lt;3&gt;</t>
  </si>
  <si>
    <t>внебюджетные фонды &lt;4&gt;</t>
  </si>
  <si>
    <t>X</t>
  </si>
  <si>
    <t>Контрольное событие программы 3</t>
  </si>
  <si>
    <t>&lt;5&gt; Заполняется в случае, если в рамках государственной программы предусматривается возможность заключения долгосрочных государственных контрактов и муниципальных контрактов на поставку товаров, выполнение работ, оказание услуг.</t>
  </si>
  <si>
    <t>&lt;4&gt; Указывается наименование внебюджетного фонда.</t>
  </si>
  <si>
    <t>&lt;3&gt; Указываются причины расхождения дат наступления контрольных событий с датами утвержденными планом реализации, дат основных мероприятий с детальным планом-графиком государственной программы; причины расхождения сумм профинансировано и фактически освоено по основным мероприятиям и подпрограммам государственной программы; прочие комментарии.</t>
  </si>
  <si>
    <t>&lt;2&gt; Приводится общее количество и сумма заключенных государственных и (или) муниципальных контрактов по инвестиционным мероприятиям за отчетный период.</t>
  </si>
  <si>
    <t>Объект закупки 1 &lt;5&gt;</t>
  </si>
  <si>
    <t>Субсидия 1 &lt;6&gt;</t>
  </si>
  <si>
    <t>Объект закупки 2 &lt;5&gt;</t>
  </si>
  <si>
    <t>Субсидия 2 &lt;6&gt;</t>
  </si>
  <si>
    <t>Объект закупки 3 &lt;5&gt;</t>
  </si>
  <si>
    <t>Субсидия 3 &lt;6&gt;</t>
  </si>
  <si>
    <t>&lt;1&gt; приводится фактическое значение индикатора или показателя за год, предшествующий отчетному.</t>
  </si>
  <si>
    <t>год, предшествующий отчетному &lt;1&gt;</t>
  </si>
  <si>
    <t>Проблемы, возникшие 
в ходе реализации мероприятия &lt;1&gt;</t>
  </si>
  <si>
    <t>&lt;1&gt; При наличии отклонений плановых сроков реализации от фактических приводится краткое описание проблем, а при отсутствии отклонений указывается "нет".</t>
  </si>
  <si>
    <t>КВЦП 1.2</t>
  </si>
  <si>
    <t>Наименование государственной программы, подпрограммы, мероприятия</t>
  </si>
  <si>
    <t>&lt;1&gt; указывается три первых знака целевой статьи в соответствии с приказом Министерства финансов Камчатского края об утверждении перечня и кодов целевых статей расходов краевого бюджета.</t>
  </si>
  <si>
    <t>&lt;2&gt; указывается объем бюджетных ассигнований, предусмотренных краевым законом о бюджете, действительным на 1 января отчетного года.</t>
  </si>
  <si>
    <t>Последствия нереализации КВЦП, основного мероприятия</t>
  </si>
  <si>
    <t xml:space="preserve">          Примечание: Столбцы 1 - 5 раздела I заполняются в соответствии с таблицей 4 государственной программы (а также с учетом результатов включения мер из раздела II в состав государственной программы по итогам рассмотрения годовых отчетов прошлых отчетных периодов). В столбце 7 раздела I приводится краткая характеристика результата реализации меры (влияния правовой меры на состояние сферы реализации государственной программы, степени достижения поставленных перед ней целей), а также причины отклонений в: 
         а) сроках реализации;</t>
  </si>
  <si>
    <t xml:space="preserve">         б) фактически полученных результатах по сравнению с ожидаемыми.</t>
  </si>
  <si>
    <t>Срок окончания реализации (дата наступления контрольного события)</t>
  </si>
  <si>
    <t>&lt;2&gt; Заполняется в случае, если в рамках государственной программы предусматривается возможность заключения долгосрочных государственных контрактов и муниципальных контрактов на поставку товаров, выполнение работ, оказание услуг.</t>
  </si>
  <si>
    <t>Объект закупки 1 &lt;2&gt;</t>
  </si>
  <si>
    <t>Субсидия 1 &lt;3&gt;</t>
  </si>
  <si>
    <t>Объект закупки 2 &lt;2&gt;</t>
  </si>
  <si>
    <t>Субсидия 2 &lt;3&gt;</t>
  </si>
  <si>
    <t>за счет средств федерального бюджета &lt;2&gt;</t>
  </si>
  <si>
    <t>Кроме того планируемые объемы обязательств федерального бюджета &lt;3&gt;</t>
  </si>
  <si>
    <t>Наименование государственной программы:__________________________________________________________________________________________</t>
  </si>
  <si>
    <t>Наименование, подпрограммы, основного мероприятия, КВЦП, мероприятия,   контрольного события программы, объекта закупки, субсидии</t>
  </si>
  <si>
    <t>Наименование под-программы, основ-ного мероприятия, КВЦП, мероприя-тия,   контрольного события программы, объекта закупки, субсидии</t>
  </si>
  <si>
    <t xml:space="preserve">№ П/П </t>
  </si>
  <si>
    <t>Фактическая дата начала реализации мероприятия</t>
  </si>
  <si>
    <t>предусмотрено 
на 1 января &lt;2&gt;</t>
  </si>
  <si>
    <t>профинансирова-но</t>
  </si>
  <si>
    <t>Срок наступления контрольного события &lt;1&gt;</t>
  </si>
  <si>
    <t>&lt;1&gt; Включаются мероприятия, предлагаемые к реализации в очередном финансовом году и в плановый период.</t>
  </si>
  <si>
    <t>&lt;1&gt; Указывается с начала отчетного периода (например, январь-март 2016 года).</t>
  </si>
  <si>
    <t>&lt;6&gt; Заполняется в случае, если в рамках государственной программы предусматривается возможность предоставления субсидий, указывается источник финансирования.</t>
  </si>
  <si>
    <t>&lt;3&gt; Заполняется в случае, если в рамках государственной программы предусматривается возможность предоставления субсидий, указывается источник финансирования.</t>
  </si>
  <si>
    <t>Министерство спорта и молодежной политики Камчатского края</t>
  </si>
  <si>
    <t xml:space="preserve">№ </t>
  </si>
  <si>
    <t>Расходы на реализацию государственной программы, 
тыс. руб.</t>
  </si>
  <si>
    <t>Примечание</t>
  </si>
  <si>
    <t xml:space="preserve">Государственная программа "Физическая культура, спорт, молодежная политика,  отдых и оздоровление детей в Камчатском крае на 2014 – 2018 годы" </t>
  </si>
  <si>
    <t>январь</t>
  </si>
  <si>
    <t xml:space="preserve">процент освоения </t>
  </si>
  <si>
    <t>Всего(по государственной программе)</t>
  </si>
  <si>
    <t>прочие внебюджетные фонды</t>
  </si>
  <si>
    <t xml:space="preserve">  </t>
  </si>
  <si>
    <t>Подпрограмма 1 "Развитие массовой физической культуры и спорта в Камчатском крае"</t>
  </si>
  <si>
    <t xml:space="preserve">Основное мероприятие 1.1 Мероприятия по вовлечению населения в занятия физической культурой и массовым спортом </t>
  </si>
  <si>
    <t xml:space="preserve">Мероприятие 1.1.1 Организация пропаганды здорового образа жизни, популяризация физической культуры и массового спорта, а также спортивного стиля жизни через           средства массовой информации (телевидение, радио), создание и размещение теле-, радио рекламных роликов с информацией о проводимых физкультурных и спортивных мероприятий, распространение печатной рекламы, изготовление и размещение информационных плакатов, баннеров </t>
  </si>
  <si>
    <t>декабрь</t>
  </si>
  <si>
    <t xml:space="preserve">Основное мероприятие 1.2 Физическое воспитание и обеспечение организации и проведения физкультурных мероприятий и массовых спортивных мероприятий  </t>
  </si>
  <si>
    <t>1.2.1.</t>
  </si>
  <si>
    <t>Мероприятие 1.2.1 Организацию и проведение массовых спортивных мероприятий и физкультурных мероприятий среди различных категорий и групп населения всероссийские массовые соревнования «Кросс Нации», «Лыжня России», физкультурно-спортивная акция «Камчатка в Движении» в том числе, среди учащихся и студентов, включая региональный этап Всероссийских спортивных соревнований школьников "Президентские состязания", "Президентские спортивные игры", региональные этапы всероссийских соревнований по футболу «Кожаный мяч», по хоккею «Золотая шайба», в рамках общероссийского проекта - «Мини-футбол в школу», «Мини-футбол в ВУЗы», Спартакиаду молодежи Камчатского края, и другие. Командирование спортивных команд муниципальных районов на краевые финалы, победителей региональных этапов на этапы ДВФО и всероссийские финалы</t>
  </si>
  <si>
    <t xml:space="preserve">Контрольное событие программы 1: Проведена открытая Всероссийская массовая лыжная гонка "Лыжня России"  </t>
  </si>
  <si>
    <t xml:space="preserve">Контрольное событие программы 1: Проведена открытая Всероссийский день бега "Кросс Нации"  </t>
  </si>
  <si>
    <t>1.2.2.</t>
  </si>
  <si>
    <t>Мероприятие 1.2.2 Мероприятия в области физической культуры и спорта</t>
  </si>
  <si>
    <t>1.2.3.</t>
  </si>
  <si>
    <t>Мероприятие 1.2.3 Сертификация объектов спорта краевых государственных учреждений спортивной направленности</t>
  </si>
  <si>
    <t>1.2.4.</t>
  </si>
  <si>
    <t>Мероприятие 1.2.4 Мероприятия по поэтапному внедрению Всероссийского физкультурно-спортивного комплекса "Готов к труду и обороне" (ГТО)</t>
  </si>
  <si>
    <t>Основное мероприятие 1.3 Совершенствование материально-технической базы для занятий физической культурой и массовым спортом</t>
  </si>
  <si>
    <t>1.3.1.</t>
  </si>
  <si>
    <t>Мероприятие 1.3.1 Приобретение спортивного инвентаря и оборудования для работы спортивных секций, спортивных школ в муниципальных районах  (городских округах) в Камчатском крае</t>
  </si>
  <si>
    <t>Субсидия 1 &lt;6&gt;Субсидии на приобретение спортивного инвентаря и оборудования Карагинскому МР (318,00); Олюторскому МР (200,00); Тигильскому МР (318,10); Алеутскому МР (88,00); Быстринскому МР (194,32); Усть-Большерецкому МР (326,58).</t>
  </si>
  <si>
    <t>1.3.2.</t>
  </si>
  <si>
    <t>Мероприятие 1.3.2 Оснащение муниципальных объектов спорта необходимым оборудованием  для систематических занятий физической культурой и спортом лиц с ограниченными возможностями здоровья и инвалидов</t>
  </si>
  <si>
    <t>Подпрограмма 2 "Развитие спорта высших достижений и системы подготовки спортивного резерва"</t>
  </si>
  <si>
    <t>Основное мероприятие 2.1. Обеспечение спортивной подготовки   спортсменов высокого класса и спортивного резерва</t>
  </si>
  <si>
    <t>2.1.1.</t>
  </si>
  <si>
    <t>Мероприятие 2.1.1 Организация и проведение официальных физкультурных и спортивных мероприятий на территории Камчатского края</t>
  </si>
  <si>
    <t>2.1.2.</t>
  </si>
  <si>
    <t>Мероприятие 2.1.2 Обеспечение участия членов спортивных сборных команд Камчатского края по видам спорта в официальных межрегиональных, всероссийских и международных спортивных мероприятиях и направление спортсменов – членов спортивных сборных команд Российской Федерации по видам спорта» на  углубленное медицинское обследование</t>
  </si>
  <si>
    <t>2.1.3.</t>
  </si>
  <si>
    <t>Мероприятие 2.1.3 Обеспечение подготовки и повышение квалификации спортивных судей по видам спорта (направление спортивных судей на всероссийские соревнования для повышения квалификации, получения судейской практики, участия в семинарах для спортивных судей) и направление тренеров, членов спортивных федераций по видам спорта на всероссийские тренерские советы, конференции, совещания</t>
  </si>
  <si>
    <t>2.1.4.</t>
  </si>
  <si>
    <t xml:space="preserve">Мероприятие 2.1.4 Материально-техническое обеспечение членов спортивных сборных команд Камчатского края по видам спорта в (обеспечение спортивной экипировкой, медицинское и антидопинговое обеспечение) </t>
  </si>
  <si>
    <t>2.1.5.</t>
  </si>
  <si>
    <t xml:space="preserve">Мероприятие 2.1.5 Предоставление мер социальной поддержки спортсменам и их тренерам, добившихся высоких спортивных результатов в соответствии с законом Камчатского края </t>
  </si>
  <si>
    <t xml:space="preserve">Мероприятие 2.1.6 Дополнительная поддержка и стимулирование спортсменов и специалистов сферы физической культуры и спорта на достижение высоких результатов в спортивной деятельности (награждение лучших спортсменов, тренеров, представителей спортивных федераций по видам спорта и других лиц, внесших  значительный вклад в развитее сферы физической культуры и спорта по итогам работы за год) </t>
  </si>
  <si>
    <t>2.1.7.</t>
  </si>
  <si>
    <t>Мероприятие 2.1.7 Присвоение спортивных разрядов в соответствии с законом Камчатского края  от 14.11.2011            № 674 "О наделении органов местного самоуправления муниципальных образований в Камчатском крае" отдельными государственными полномочиями Камчатского края по присвоению спортивных разрядов"</t>
  </si>
  <si>
    <t>Контрольное событие программы 2.3 "Предоставлены субвенции органам местного самоуправления муниципальных образований в Камчатском крае в целях реализации Закона Камчатского края  от 14.11.2011 № 674 "О наделении органов местного самоуправления муниципальных образований в Камчатском крае отдельными государственными полномочиями Камчатского края по присвоению спортивных разрядов"</t>
  </si>
  <si>
    <t>Основное мероприятие 2.2.  Развитие учреждений сферы физической культуры и спорта</t>
  </si>
  <si>
    <t>2.2.1.</t>
  </si>
  <si>
    <t>Мероприятие 2.2.1 Обеспечение  выполнения государственного задания краевых государственных учреждений сферы физической культуры и спорта</t>
  </si>
  <si>
    <t>2.2.2.</t>
  </si>
  <si>
    <t xml:space="preserve">Мероприятие 2.2.2 Обеспечение деятельности краевых государственных учреждений сферы физической культуры и спорта </t>
  </si>
  <si>
    <t>2.2.3.</t>
  </si>
  <si>
    <t xml:space="preserve">Мероприятие 2.2.3 Совершенствование материально-технической базы краевых государственных учреждений сферы физической культуры и спорта (оснащение инвентарем и оборудованием, приобретение снегоуплотнительной техники с навесным оборудованием, снегоходов для подготовки горнолыжных и сноубордических  трасс, автобусов и других транспортных средств, в том числе автомобилей высокой проходимости) </t>
  </si>
  <si>
    <t>2.2.4.</t>
  </si>
  <si>
    <t>Мероприятие 2.2.4 "Обеспечение спортивных организаций, осуществляющих подготовку спортивного резерва для сборных команд РФ по базовым видам спорта"</t>
  </si>
  <si>
    <t>Субсидия 1 &lt;6&gt;«Обеспечение спортивных организаций, осуществляющих подготовку спортивного резерва для сборных команд РФ по базовым видам спорта», федеральная субсидия в размере 7 115,062 тыс. руб. была предоставлена: КГАОУ ДОД СДЮСШОР «Эдельвейс», МБОУ ДОД СДЮСШОР «Звезда», КГБОУДОД ДЮСАШ по ПВС., освоение 100%.</t>
  </si>
  <si>
    <t>2.2.5.</t>
  </si>
  <si>
    <t>Мероприятие 2.2.5. «Закупка спортивного оборудования для спортивных школ»</t>
  </si>
  <si>
    <t>2.3.</t>
  </si>
  <si>
    <t>Основное мероприятие 2.3.Укрепление кадрового потенциала в сфере физической культуры и спорта</t>
  </si>
  <si>
    <t xml:space="preserve">Мероприятие 2.3.1 Повышение квалификации и профессиональная переподготовка специалистов в сфере физической культуры и спорта, работников краевых государственных образовательных учреждений дополнительного образования детей и работников учреждений физической культуры и спорта, проводящих физкультурно-оздоровительную и спортивную работу с населением </t>
  </si>
  <si>
    <t xml:space="preserve">Мероприятие 2.3.2 Повышение квалификации и профессиональная переподготовка специалистов в сфере физической культуры и спорта работников муниципальных образовательных учреждений дополнительного образования детей и работников учреждений физической культуры и спорта, проводящих физкультурно-оздоровительную и спортивную работу с населением </t>
  </si>
  <si>
    <t>Мероприятие 2.3.3 Повышение квалификации и стажировка специалистов, принимающих участие в подготовке спортивного резерва, специалистов, принимающих участие в подготовке спортивного резерва, специалистов, работающих с электронным хронометражем и другим современным оборудованием, повышение квалификации водителей снегоутрамбовочной техники</t>
  </si>
  <si>
    <t>Мероприятие 2.3.4 Проведение мастер классов ведущими спортсменами, тренерами, специалистами в сфере физической культуры и спорта, привлечение специалистов в сфере физической культуры и спорта в Камчатский край из других регионов Российской Федерации и зарубежных стран для обмена опытом, направление специалистов сферы физической культуры и спорта Камчатского края для обмена опытом в другие регионы Российской Федерации и зарубежные страны</t>
  </si>
  <si>
    <t>3.</t>
  </si>
  <si>
    <t>Подпрограмма 3 "Обеспечение реализации Программы"</t>
  </si>
  <si>
    <t>3.1.</t>
  </si>
  <si>
    <t>Основное мероприятие 1 Обеспечение функционирования Министерства</t>
  </si>
  <si>
    <t>3.1.1.</t>
  </si>
  <si>
    <t>Мероприятие 3.1.1 Содержание центрального аппарата</t>
  </si>
  <si>
    <t xml:space="preserve">    </t>
  </si>
  <si>
    <t>4.</t>
  </si>
  <si>
    <t>Подпрограмма 4 "Развитие инфраструктуры для занятий физической культурой и спортом"</t>
  </si>
  <si>
    <t xml:space="preserve">Основное мероприятие 1. Капитальный ремонт, строительство, реконструкция объектов спортивной инфраструктуры (муниципальной собственности, имеющие региональное софинансирование)            </t>
  </si>
  <si>
    <t xml:space="preserve">Мероприятие 4.1.1. Строительство  (реконструкция) футбольных   полей в муниципальных районах (городских округах) в Камчатском крае   </t>
  </si>
  <si>
    <t xml:space="preserve">Мероприятие 4.1.2 Строительство (реконструкция) спортивных площадок для занятий ледовыми видами   спорта в муниципальных образованиях в Камчатском крае         </t>
  </si>
  <si>
    <t xml:space="preserve">Мероприятие 4.1.3 Строительство и реконструкция муниципальных лыжных баз и трасс, биатлонных комплексов, приобретение и установка  горнолыжных подъемников в муниципальных образованиях в Камчатском крае            </t>
  </si>
  <si>
    <t xml:space="preserve">Мероприятие 4.1.4 Реконструкция муниципальных  спортивных залов, находящихся в муниципальных образованиях в Камчатском крае      </t>
  </si>
  <si>
    <t>Мероприятие 4.1.5 Реконструкция муниципальных стадионов  находящихся в муниципальных районах (городских округах) в Камчатском крае</t>
  </si>
  <si>
    <t xml:space="preserve">Мероприятие 4.1.6 Строительство универсальных  крытых и открытых объектов спорта на базе  общеобразовательных  учреждений в Камчатском крае </t>
  </si>
  <si>
    <t>Мероприятие 4.1.7 Горнолыжный комплекс "Оленгенде", расположенный в с. Эссо Быстринского муниципального района Камчатского края (строительство)</t>
  </si>
  <si>
    <t>Мероприятие 4.1.8 Реконструкция спортивной площадки для занятий ледовыми видами спорта на объекте "Зимние виды спорта"</t>
  </si>
  <si>
    <t xml:space="preserve">Основное мероприятие 2  Проектирование,  строительство, реконструкция и модернизация  спортивных объектов для занятий физической культурой и массовым спортом </t>
  </si>
  <si>
    <t xml:space="preserve">Мероприятие 4.2.1 Строительство физкультурно-оздоровительного комплекса в с. Мильково, Камчатский край,   с. Мильково    </t>
  </si>
  <si>
    <t>Контрольное событие программы 3.1 "Заключен государственный контракт на строительство  физкультурно-оздоровительного комплекса в с. Мильково, Камчатский край,   с. Мильково    "</t>
  </si>
  <si>
    <t>Контрольное событие программы 3.2 "Введен в эксплуатацию физкультурно - оздоровительный  комплекс в с. Мильково, Камчатский край,   с. Мильково    "</t>
  </si>
  <si>
    <t>С 10 по 20 мая 2016 года Камчатская молодежь приняла активное участие во Всероссийской информационно-просветительской акции «Стоп СПИД», посвященной Всемирному дню памяти жертв СПИДа.</t>
  </si>
  <si>
    <t>20 сентября  сотоялся краевой туристский слет для  студентов образовательных учреждений высшего и среднего профессионального образования в Камчатском крае</t>
  </si>
  <si>
    <t>Организован и проведен праздник, посвященный Дню Российской молодежи 25 июня 2016 года на биатлонном комплексе им. В. Фатьянова.</t>
  </si>
  <si>
    <t>Организован и проведен конкурс проектов и программ  детских, студенческих и молодежных организаций в Камчатском крае, направленных на вовлечение молодых людей, оказавшихся в трудной жизненной ситуации, в общественную, социально-экономическую и культурную жизнь и улучшение их положения в обществе,  лучшие проекты реализуются</t>
  </si>
  <si>
    <t xml:space="preserve">  Организована работа  "Региональной  школы инструкторов туризма"</t>
  </si>
  <si>
    <t>Выстака молодежных пректов "Инициатива" состоялась 23 апреля 2016 года в КВЦ.</t>
  </si>
  <si>
    <t xml:space="preserve">Организован и проведен выездной лагерь-семинар по обучению молодежного актива «Школа социального успеха». С 7 по 10 октября на территории детского оздоровительного лагеря «Альбатрос» состоялся межрегиональный семинар по обучению молодежного актива «Школа социального успеха: национальный акцент». </t>
  </si>
  <si>
    <t>Частично компенсирована оплата стоимости обучения студентам  образовательных учреждений высшего и среднего профессионального образования в Камчатском крае. Согласно поданным заявлениям.</t>
  </si>
  <si>
    <t>Организован и проведен конкурс проектов и программ общественных организаций в Камчатском крае по поддержке талантливой молодежи, лучшие проекты реализуются</t>
  </si>
  <si>
    <t>Организован и проведен конкурса проектов и программ по поддержке и развитию художественного творчества молодежи в Камчатском крае, реализация лучших проектов</t>
  </si>
  <si>
    <t>Гала-концерт регионального этапа Всероссийского фестиваля "Российская студенческая весна в Камчатском крае" состоялся 08 апреля 2016 года в 18.00 ЦКД "Сероглазка"</t>
  </si>
  <si>
    <t>25 января в 18.00 ЦКД "Сероглазка" состоялся краевой конкурса "Мисс и Мистер Студенчество Камчатки"</t>
  </si>
  <si>
    <t xml:space="preserve">Организован и проведен конкурс-фестиваль команд КВН в муниципальных образовательных учреждениях в Камчатском крае. Краевого финала конкурса школьных команд КВН состоялся 17 мая на базе ЦКД «Апрель». </t>
  </si>
  <si>
    <t xml:space="preserve">Организован и проведен краевой фестиваль творчества работающей молодежи «Урбан Фест «Цунами». Гала-концерт состоялся 12 ноября в ЦКД «Сероглазка». </t>
  </si>
  <si>
    <t xml:space="preserve"> Организован и проведен краевой конкурса "Надежда Камчатского края" 14 апреля 2016 года.</t>
  </si>
  <si>
    <t xml:space="preserve">Организован и проведен Молодежный десант с 24 по 26 июня 2016 года в Мильковском и Усть-Большерецком муниципальных районах.
краевая акция «Молодёжный десант»
</t>
  </si>
  <si>
    <t>Проведено совместное мероприятие "Студенческие игры КВН" 01 апреля 2016 года на базе ЦКД "Сероглазка"</t>
  </si>
  <si>
    <t>Организова и проведен краевой конкурс  научно-технического творчества молодежи  "Шаг в будущее"</t>
  </si>
  <si>
    <t>Организова и проведен конкурс "Время выбирает нас!" для руководителей детских и молодежных общественных объединений и организаций в Камчатском крае</t>
  </si>
  <si>
    <t>Контрольное событие программы 1Контрольное событие программы 2              4.2. Обеспечено участие
молодежи Камчатского края во Всероссийской
и межрегиональной Форумной кампании
2016 года</t>
  </si>
  <si>
    <t xml:space="preserve">Молодежь Камчатского края приняла участие в Форусмной компании 2016 года. Дальневосточный образовательный форум "Амур"- Делегация 30 человек.
Смена «Города будущего» - 15 чел;
Смена «Дальневосточный характер»- 15 чел. Международный форум «Алтай. Точки Роста» - 1 чел., Всероссийский образовательный форум «Территория смыслов на Клязьме» - 4 чел, "Таврида" - 3 чел., "Итуруп" - 2 чел,"Балтийский Артек" - 1 чел.
</t>
  </si>
  <si>
    <t>В соответствии с Законом Камчатского края № 18 "О наградах и премиях" выданы премии и стипендии.</t>
  </si>
  <si>
    <t>28 октября 2016 года в ЕРДК состоялся финал краевого конкурса "Молодая семья - 2016"</t>
  </si>
  <si>
    <t>Мероприятие 6.6.4.3. Инженерные сети (водоснабжение) и обустройство водозабора для пищеблока спортивно-оздоровительного лагеря «Товарищ»</t>
  </si>
  <si>
    <t>Увеличение фактически достигнутого показателя по отношению к запланрованному связано активизацией работы в отчетнм периоде по привлечению населения  в спортивные секции: учреждений дополнительного образования; общеобразовательных учреждений; организаций при спортивных сооружениях; фитнес-клубов; предприятий и учреждений.</t>
  </si>
  <si>
    <t>Увеличение фиктически достигнутого показателя по отношению к запланрованному связано активизацией работы в отчетнм периоде по привлечению детей в спортивные секции: учреждений доплнительногоо образования (рост количества занимающихся - 3938 чел. к 2014 г) и общеобразовательных учреждений (рост - 433 чел. к 2014 г).</t>
  </si>
  <si>
    <t>Государственная программа Камчатского края " Физическая культура, спорт, молодежная политика, отдых и оздоровление детей в Камчатском крае на 2014-2018 годы" на 2016 год и плановый период 2017-2018 гг.</t>
  </si>
  <si>
    <t>Увеличение количества населения Камчатского рая, систематичекси занимающегося физической культурой и спортом</t>
  </si>
  <si>
    <t xml:space="preserve">Увеличилось количество членов сборных команд РФ по  олимпийским и неолимпийским видам спорта  </t>
  </si>
  <si>
    <t>Увеличение числа штатных специалистов в сфере физической культуры и спорта, успешно прошедших курсы повышения квалификации или профессиона</t>
  </si>
  <si>
    <t>Обеспечено участие молодежи  Камчатского края во Всероссийской и межрегиональной Форумной компании 2016 года.</t>
  </si>
  <si>
    <t>Организовать отдых 20759 детей</t>
  </si>
  <si>
    <t>Организован отдых 20759 детей</t>
  </si>
  <si>
    <t>Организован отдых 5831 детей</t>
  </si>
  <si>
    <t>Компенсировать отдых 228 детей</t>
  </si>
  <si>
    <t>Компенсирован отдых 228 детей</t>
  </si>
  <si>
    <t>Организовать отдых 13 997 детей</t>
  </si>
  <si>
    <t>Организован отдых 13997 детей</t>
  </si>
  <si>
    <t>Оздоровлено 1987 детей</t>
  </si>
  <si>
    <t>Оздоровить 92 детей</t>
  </si>
  <si>
    <t>Оздоровлено 92 детей</t>
  </si>
  <si>
    <t>x</t>
  </si>
  <si>
    <t>Оздоровить 78 детей</t>
  </si>
  <si>
    <t>Оздоровлено 78 детей</t>
  </si>
  <si>
    <t>Оздоровить 640 детей</t>
  </si>
  <si>
    <t>Оздоровлено 640 детей</t>
  </si>
  <si>
    <t xml:space="preserve">Подготовить проектную документацию </t>
  </si>
  <si>
    <t xml:space="preserve">Подготовлена проектная документация </t>
  </si>
  <si>
    <t>Проведен краевой туристский слет для студентов образовательных учреждений высшего и среднего профессионального образования в Камчатском крае 20 сентября 2016 года.</t>
  </si>
  <si>
    <t xml:space="preserve">Проведено краевое мероприятие «День российской молодежи» 25 июня 2016 года на биатлонном комплексе </t>
  </si>
  <si>
    <t xml:space="preserve"> Организована и проведена «Региональная  школа инструкторов туризма» на базе ДОЛ «Волна».</t>
  </si>
  <si>
    <t>23 апреля 2016 года проведена выставка молодежных проектов "Инициатива - 2016" в КВЦ.</t>
  </si>
  <si>
    <t>Организован конкурс-фестиваль "Студенческая весна Камчатки". Гвала-концерт сосоялся 08 апреля 2016 года в ЦКД "Сероглазка".</t>
  </si>
  <si>
    <t>Организован и проведен краевой конкурс «Мисс и Мистер студенчество Камчатки» 25 января 2015 года в ЦКД "Сероглазка"</t>
  </si>
  <si>
    <t>Проведена
краевая акция «Молодёжный десант»
24-26 июня 2015 года
в Мильковском и Усть-Большерецком 
муниципальных районах</t>
  </si>
  <si>
    <t>В рамках Закона Камчатского края №18 "О наградах и премиях" в 2015 году выданы 49 премий, 42 стипендии, 2 премии им. С.Н. Стебницкого и 4 премии им. И.Н. Тапанана</t>
  </si>
  <si>
    <t>Приняли участие 14
 молодых семей из 8 муниципалитетов</t>
  </si>
  <si>
    <t>Получено положительное заключение экспертизы технической части. В настоящее время ведется проверка достоверности определения сметной стоимости объекта. Ориентировочный срок полуения заключения экспертизы - февраль 2017г</t>
  </si>
  <si>
    <t xml:space="preserve">За высокие спортивные результаты в отчетном периоде   15 учащимся спортивных школ присвоены спортивные звания (средний показатель выполнения спортсменами  спортивных званий составляет 12 чел. в год). 133 спортсменам присовено звание "Кандидат в мастера спорта".   </t>
  </si>
  <si>
    <t>На 20 человек увеличилось количество спортсменов, выполнивших от 1 спортивного разряда до спортьивного звания "Заслуженный мастер спорта", но в связи с резким (на 500 человек) увеличением спортсменов, имеющих массовые спортивные разряды, при положительной динамики двух индикаторов показатель 2.6. снизился.</t>
  </si>
  <si>
    <t>Министерство спорта и молодёжной политики Камчатского края/Дзенис Н.Ю., Лазебная О.В.</t>
  </si>
  <si>
    <t>7</t>
  </si>
  <si>
    <t>За высокие спортивные результаты в отчетном периоде   15 учащимся спортивных школ присвоены спортивные звания, 133 присвоены спортивные разряды "Кандидат в мастера спорта".</t>
  </si>
  <si>
    <t xml:space="preserve">Спортсменам и их тренерам, добившимся  высоких спортивных результатов в соответствии с  Законом Камчатского края  «О мерах социальной поддержки спортсменов и их тренеров» в течение 2016 года установлены и выплачены единовременные денежные выплаты 22 спортсменам и тренерам, а также в течение года выплачивались ежемесячные денежные выплаты 5 спортсменам и тренерам. Общий размер денежных выплат составил 2 188,163 тыс. руб. </t>
  </si>
  <si>
    <t>Дополнительная поддержка и стимулирование спортсменов и специалистов сферы физической культуры и спорта на достижение высоких результатов в спортивной деятельности в 2016 году осуществлялась в декабре.  Состоялся торжественный прием Губернатора Камчатского края, посвящённый  спортивным итогам 2016 года «Звезды Камчатского спорта», на приеме традиционно награждены лучшие спортсмены, тренеры, краевые спортивные федерации по видам спорта.х</t>
  </si>
  <si>
    <t>Дополнительная поддержка и стимулирование спортсменов и специалистов сферы физической культуры и спорта на достижение высоких результатов в спортивной деятельности в 2016 году</t>
  </si>
  <si>
    <t xml:space="preserve">Министерство спорта и молодёжной политики Камчатского края/ДзенисН.Ю. </t>
  </si>
  <si>
    <t xml:space="preserve">В связи со вступлением в силу Федерального закона от 29.06.2015 № 204-ФЗ "О физической культуре и спорте в Российской Федерации" и отдельные законодательные акты Российской Федерации" полномочия на присвоение спортивных разрядов переданы органам местного самоуправления и физкультурно-спортивным организациям на федеральном уровне. </t>
  </si>
  <si>
    <t xml:space="preserve">Министерство спорта и молодёжной политики Камчатского края/Дзенис Н.Ю., </t>
  </si>
  <si>
    <t>Министерство спорта и молодёжной политики Камчатского края/Дзенис Н.Ю.</t>
  </si>
  <si>
    <t>начиная апреля денежные средства поступали на счета учреждений</t>
  </si>
  <si>
    <t>Министерство спорта и молодёжной политики Камчатского края/ Дзенис Н.Ю.</t>
  </si>
  <si>
    <t>В результате проведения инвентаризации спортивных сооружений в Елизовском муниципальном районе количество спортивных сооружений уменьшилось на 22 единицы. Земельные участки 5 плосткостных спортивных сооружений Карагинского муниципального района переданы под строительство муниципальных образовательных сооружений.</t>
  </si>
  <si>
    <t>Уменьшение фактически достигнутого показателя по отношению к запланрованному связано с увеличением запрашиваемых  объемов средств на каждый социально значимый проект (программу) в рамках  государственных программ Камчатского края</t>
  </si>
  <si>
    <t>Доля специалистов  в сфере физической культуры и спорта успешно повысивших квалификацию или  прошедших профессиональную переподготовку в рамках реализации Подпрограммы, в общей численности штатных работников сферы физической культуры и спорта</t>
  </si>
  <si>
    <t>Министерство спорта и молодёжной политики Камчатского края/Дзенис Н.Ю.., Лазебная О.В.</t>
  </si>
  <si>
    <t>работы выполнены</t>
  </si>
  <si>
    <t>Министерство спорта и молодежной политики Камчатского края Андрейко Г.ЛМинистерство спорта и молодежной политики Камчатского края Андрейко Г.Л</t>
  </si>
  <si>
    <t xml:space="preserve">Контрольное событие программы 1Контрольное событие программы: Заключен  государственный контракт на разработку проектной  документации на строительство  физкультурно-оздоровительного комплекса в п. Оссора </t>
  </si>
  <si>
    <t>Контрольное событие программы: Введен в эксплуатацию объект "Реконструкция спортивной площадки для занятий ледовыми видами спорта на объекте "Зимние виды спорта"</t>
  </si>
  <si>
    <t>Контрольное событие программы 3.1  Завершены работы по устройству металлокаркаса бассейна и спортзала и огнезащиты металлических конструкций физкультурно-оздоровительного комплекса в с. Мильково, Камчатский край, с. Мильково</t>
  </si>
  <si>
    <t>50,00</t>
  </si>
  <si>
    <t xml:space="preserve">Контрольное событие программы Заключен  государственный контракт на разработку проектной  документации на строительство многофункционального спортивного комплекса, п. Николаевка, Елизовский район, Камчатский край </t>
  </si>
  <si>
    <t>Контрольное событие программы Заключен государственный контракт на разработку проектной  документации на строительство физкультурно-оздоровительного комплекса с плавательным бассейном, г. Петропавловск-Камчатский, ул. Океанская, 80/2</t>
  </si>
  <si>
    <t>Мероприятие 4.2.6 Обустройство малобюджетных открытых плоскостных физкультурно-спортивных сооружений для подготовки к выполнению и выполнения нормативов комплекса ГТО (в том числе проектные работы)</t>
  </si>
  <si>
    <t>Контрольное событие программы Заключен государственный контракт на выполнение подрядных работ по строительству плоскостного спортивного сооружения для подготовки к выполнению и выполнению нормативов комплекса ГТО на биатлонном комплексе в г. Петропавловске-Камчатском</t>
  </si>
  <si>
    <t xml:space="preserve">Контрольное событие программы Заключен государственный контракт на разработку проектной  документации на  строительство  физкультурно-оздоровительного комплекса в п. Усть-Большерецк, Камчатский край </t>
  </si>
  <si>
    <t xml:space="preserve">Контрольное событие программы Заключен  государственный контракт на разработку проектной  документации на  строительство межшкольного стадиона в г. Елизово,  Камчатский край </t>
  </si>
  <si>
    <t xml:space="preserve">Контрольное событие программы Заключен  государственный контракт на разработку проектной  документации на  строительство межшкольного стадиона в г. Петропавловск-Камчатский, Камчатский край </t>
  </si>
  <si>
    <t xml:space="preserve">Контрольное событие программы:
Завершено строительство системы снегообразования в рамках  реконструкции инфраструктуры лыжного и горнолыжного комплексов Камчатского края. 1-я очередь горнолыжная база "Морозная", г. Елизово. 1-й этап. </t>
  </si>
  <si>
    <t xml:space="preserve">Контрольное событие программы 3.3. Заключен государственный контракт на выполнение подрядных работ по строительству системы снегообразования в рамках  реконструкции инфраструктуры лыжного и горнолыжного комплексов Камчатского края. 1-я очередь горнолыжная база "Морозная", г. Елизово. 1-й этап.  </t>
  </si>
  <si>
    <t>Получено положительное заключение государственной экспертизы проектной документации на реконструкцию инфраструктуры горнолыжного комплекса Камчатского края. 2-я  очередь горнолыжная  база "Эдельвейс", г. Петропавловск-Камчатский. Строительство системы   искусственного  снегообразования и системы  искусственного оснежения   трасс, строительство скоростной канатной дороги (кресельного либо гондольного типа) и буксировочных канатных дорог.</t>
  </si>
  <si>
    <t xml:space="preserve">Контрольное событие программы .3.5 Завершены подготовительные работы (снос зеленых насаждений,  срезка растительного слоя, вертикальная планировка в границе земельного участка, устройство подпорных стенок) по физкультурно-оздоровительному комплексу с ледовой ареной в г. Петропавловске-Камчатском.  </t>
  </si>
  <si>
    <t xml:space="preserve">Контрольное событие программы Заключен государственный контракт на разработку проектной  документации на  реконструкцию Дворца спорта с плавательным  бассейном в   г. Петропавловск-Камчатский </t>
  </si>
  <si>
    <t xml:space="preserve">Контрольное событие программы Получено положительное заключение государственной экспертизы проектной документации на строительство стадиона "Спартак" в г. Петропавловск-Камчатском </t>
  </si>
  <si>
    <t>Мероприятие 4.3.9  Строительство  футбольных полей  (в том числе проектные работы)</t>
  </si>
  <si>
    <t>Контрольное событие программы. Заключен государственный контракт на выполнение подрядных работ по строительству пулеулавливающей стенки и комплекса мишенных установок на биатлонном комплексе в г. Петропавловске-Камчатском</t>
  </si>
  <si>
    <t>Мероприятие 4.3.4 Устройство электроосвещения и твердого асфальтобетонного покрытия на лыжероллерной трассе и биатлонном стадионе. Биатлонный комплексв г. Петропавловске-Камчатском с освещенной лыжероллерной трассой.</t>
  </si>
  <si>
    <t xml:space="preserve">Мероприятие 4.3.13 Биатлонный комплекс в г. Петропавловске-Камчатском. Биатлонный стадион. Первый этап: Строительство полузакрытого малокалиберного тира(в том числе технические помещения) 
</t>
  </si>
  <si>
    <r>
      <t>внебюджетные фонды</t>
    </r>
    <r>
      <rPr>
        <sz val="10"/>
        <color indexed="8"/>
        <rFont val="Viner Hand ITC"/>
        <family val="4"/>
      </rPr>
      <t>&lt;4&gt;</t>
    </r>
  </si>
  <si>
    <t xml:space="preserve">Контрольное событие программы 2.1"Обеспечено участие членов спортивных сборных команд Камчатского края по видам спорта в официальных межрегиональных, всероссийских и международных спортивных мероприятиях (не менее 700 человек)"   </t>
  </si>
  <si>
    <t>700</t>
  </si>
  <si>
    <t>Контрольное событие программы 2.2"Направлено спортсменов – членов спортивных сборных команд Российской Федерации по видам спорта на  углубленное медицинское обследование (не менее 10 человек)"</t>
  </si>
  <si>
    <t>10</t>
  </si>
  <si>
    <t>Контрольное событие программы 1.3 Предоставлены субсидии бюджетам муниципальных образований в Камчатском крае на приобретение спортивного инвентаря и оборудования (не менее чем 6 муниципальным образованиям в Камчатском крае )</t>
  </si>
  <si>
    <t>Контрольное событие программы 2.1 Обеспечено участие членов спортивных сборных команд Камчатского края по видам спорта в официальных межрегиональных, всероссийских и международных спортивных мероприятиях (не менее 700 человек)</t>
  </si>
  <si>
    <t>Контрольное событие программы 2.2 Направлено спортсменов – членов спортивных сборных команд Российской Федерации по видам спорта на  углубленное медицинское обследование (не менее 10 человек)</t>
  </si>
  <si>
    <t xml:space="preserve">Контрольное событие </t>
  </si>
  <si>
    <t>Контрольное событие программы 2.3 "Предоставлены субсидии подведомственным краевым государственным  учреждениям на оснащение спортивным инвентарем и оборудованием, приобретение снегоуплотнительной и специальной техники для подготовки мест проведения тренировочных занятий; автобусов и других транспортных средств, в том числе и автомобилей высокой проходимости (приобретение 4-х автобусов, спортивного инвентаря  и оборудования для КГАУДО СДЮСШОР по ЗВС и КГБУДО ДЮСШ "Палана") (не менее чем 6 подведомственным краевым государственным учреждениям)</t>
  </si>
  <si>
    <t>Контрольное событие программы 2.4 "Предоставлены субсидии подведомственным краевым государственным  учреждениям и органам местного самоуправления муниципальных образований в Камчатском крае на повышение квалификации специалистов сферы физической культуры и спорта (не менее 10 человек - работники подведомственных краевых государственных  учреждений и 6человек - представители органов местного самоуправления муниципальных образований в Камчатском крае)"</t>
  </si>
  <si>
    <t>Субсидия "Предоставлены субсидии подведомственным краевым государственным  учреждениям и органам местного самоуправления муниципальных образований в Камчатском крае на повышение квалификации специалистов сферы физической культуры и спорта (не менее 10 человек - работники подведомственных краевых государственных  учреждений и 6человек - представители органов местного самоуправления муниципальных образований в Камчатском крае)"</t>
  </si>
  <si>
    <t>М Подрядчиком не установлены модульные конструкции (раздевалки и хозяйственный блок) из-за задержки изготовления и поставки на территорию Камчатского края заводом-изготовителем, расположенным в г.Тула.</t>
  </si>
  <si>
    <t xml:space="preserve">Контрольное событие программы 3.1: Объект "Реконструкция спортивной площадки для занятий ледовыми видами спорта на объекте "Зимние виды спорта"" введен в эксплуатацию </t>
  </si>
  <si>
    <t>Ввод объекта в эксплуатацию</t>
  </si>
  <si>
    <t>Между МКУ "Елизовское районное управление строительства" и ООО "РИО" заключен муниципальный контракт.   Подрядной организацией выполнены работы по устройству фундаментов под раздевалки, по устройству бетонного выгреба, по прокладке системы канализации, работы по благоустройству территории, устройству спортивной площадки с резиновым покрытием и установка спортивных тренажеров.</t>
  </si>
  <si>
    <t>не введен</t>
  </si>
  <si>
    <t xml:space="preserve">Контрольное событие программы 3.2. "Завершены работы по устройству металлокаркаса бассейна и спортзала и огнезащиты металлических конструкций   физкультурно-оздоровительного комплекса в с. Мильково Мильковского района "                                        </t>
  </si>
  <si>
    <t xml:space="preserve">Контрольное событие программы: 3.3.Заключен  государственный контракт на разработку проектной  документации на строительство многофункционального спортивного комплекса, п. Николаевка, Елизовский район, Камчатский край </t>
  </si>
  <si>
    <t>денежные средства оптимизированы</t>
  </si>
  <si>
    <t>Контрольное событие программы 3.5: Заключен государственный контракт на разработку проектной  документации на строительство физкультурно-оздоровительного комплекса с плавательным бассейном, г. Петропавловск-Камчатский, ул. Океанская, 80/2</t>
  </si>
  <si>
    <t>Контрольное событие программы 3.19: Получено положительное заключение государственной экспертизы проектной документации по строительству плоскостного спортивного сооружения для подготовки к выполнению и выполнению нормативов комплекса ГТО на биатлонном комплексе в г. Петропавловске-Камчатском</t>
  </si>
  <si>
    <t>Объект переведен в другую категорию (объект некапитального строительства),положительное заключение не требуется</t>
  </si>
  <si>
    <t>Контрольное событие программы 3.20: Заключен государственный контракт на выполнение подрядных работ по строительству плоскостного спортивного сооружения для подготовки к выполнению и выполнению нормативов комплекса ГТО на биатлонном комплексе в г. Петропавловске-Камчатском</t>
  </si>
  <si>
    <t>заключение государственного контракта</t>
  </si>
  <si>
    <t xml:space="preserve">  государственный контракт заключен</t>
  </si>
  <si>
    <t>Контрольное событие программы 3.21: ввод в эксплуатацию плоскостного спортивного сооружения для подготовки к выполнению и выполнению нормативов комплекса ГТО на биатлонном комплексе в г. Петропавловске-Камчатском</t>
  </si>
  <si>
    <t>Контрольное событие программы 3.6: Заключен государственный контракт на разработку проектной  документации на  строительство  физкультурно-оздоровительного комплекса в п. Усть-Большерецк</t>
  </si>
  <si>
    <t xml:space="preserve">Контрольное событие программы 3.7: Заключен  государственный контракт на разработку проектной  документации на  строительство межшкольного стадиона в г. Елизово,  Камчатский край </t>
  </si>
  <si>
    <t>Конкурсная процедура проводилась дважды, не состоялась.</t>
  </si>
  <si>
    <t xml:space="preserve">Контрольное событие программы 3.8: Заключен  государственный контракт на разработку проектной  документации на  строительство межшкольного стадиона в г. Петропавловск-Камчатский, Камчатский край </t>
  </si>
  <si>
    <t xml:space="preserve">Контрольное событие программы 3.9: Заключен государственный контракт на выполнение подрядных работ по строительству системы снегообразования в рамках  реконструкции инфраструктуры лыжного и горнолыжного комплексов Камчатского края. 1-я очередь горнолыжная база "Морозная", г. Елизово. 1-й этап. </t>
  </si>
  <si>
    <t xml:space="preserve">Контрольное событие программы 3.10: Завершено строительство системы снегообразования в рамках  реконструкции инфраструктуры лыжного и горнолыжного комплексов Камчатского края. 1-я очередь горнолыжная база "Морозная", г. Елизово. 1-й этап. </t>
  </si>
  <si>
    <t>завершено строительство системы снегообразование. 1-1 этап.</t>
  </si>
  <si>
    <r>
      <t xml:space="preserve">Контрольное событие программы 3.11: Получено положительное заключение </t>
    </r>
    <r>
      <rPr>
        <strike/>
        <sz val="8"/>
        <rFont val="Times New Roman"/>
        <family val="1"/>
      </rPr>
      <t xml:space="preserve">Заключен государственный контракт на прохождение </t>
    </r>
    <r>
      <rPr>
        <sz val="8"/>
        <rFont val="Times New Roman"/>
        <family val="1"/>
      </rPr>
      <t>государственной экспертизы проектной документации на реконструкцию инфраструктуры горнолыжного комплекса Камчатского края. 2-я  очередь горнолыжная  база "Эдельвейс", г. Петропавловск-Камчатский. Строительство системы   искусственного  снегообразования и системы  искусственного оснежения   трасс, строительство скоростной канатной дороги (кресельного либо гондольного типа) и буксировочных канатных дорог.</t>
    </r>
  </si>
  <si>
    <t>Контрольное событие программы 3.13: Завершены подготовительные работы (снос зеленых насаждений,  срезка растительного слоя, вертикальная планировка в границе земельного участка, устройство подпорных стенок) по физкультурно-оздоровительному комплексу с ледовой ареной в г. Петропавловске-Камчатском.</t>
  </si>
  <si>
    <t xml:space="preserve">Контрольное событие программы 3.14 Заключен государственный контракт на выполнение подрядных работ по строительству пулеулавливающей стенки и комплекса мишенных установок </t>
  </si>
  <si>
    <t xml:space="preserve">Заключен государственный контракт от 04.10.2016 № 1038200000216000002-0580566-02  с ООО (ООО "КАМЧАТСТРОЙМОНТАЖ" на сумму 13 522,39 тыс. рублей. </t>
  </si>
  <si>
    <t>Контрольное событие программы 3.15: Завершено строительство пулеулавливающей стенки и комплекса мишенных установок на биатлонном комплексе в г. Петропавловске-Камчатском</t>
  </si>
  <si>
    <t>Завершения строительства</t>
  </si>
  <si>
    <t>Выполнены строительные работы</t>
  </si>
  <si>
    <t xml:space="preserve">В связи с тем, что заказчиком в декабре 2016 г. было принято решение о приобретении полносборных мишенных установок, устанавливаемых на собственных опорах,  требуется изменить конструктивные решения по металлоконструкциям таким образом, чтобы они выполняли роль исключительно опоры для навеса (кровельного профнастила) над мишенными установками во избежание попадания осадков на мишенные установки. Завершение работ – июль 2017г.  </t>
  </si>
  <si>
    <t xml:space="preserve">Контрольное событие программы 3.16: Заключен государственный контракт на разработку проектной  документации на  реконструкцию Дворца спорта с плавательным  бассейном в   г. Петропавловск-Камчатский </t>
  </si>
  <si>
    <t>Заключение государственного  контракта  на разработку проектной документации</t>
  </si>
  <si>
    <t xml:space="preserve">Заключен государственный контракт от 05.09.2016 № 92 с ООО «Проектсервисстрой» на сумму  466 127,13 тыс. рублей. </t>
  </si>
  <si>
    <t xml:space="preserve">Контрольное событие программы 3.17: Получено положительное заключение государственной экспертизы проектной документации на строительство стадиона "Спартак" в г. Петропавловск-Камчатском </t>
  </si>
  <si>
    <t>Соглашение заключено и исполнено в полном объеме. В 2016 году базовым видам спорта из федерального бюджета на оказание адресной финансовой поддержки спортивным организациям, осуществляющих подготовку спортивного резерва для сборных команд Российской Федерации было выделено 6 508,500 тыс. рублей; из краевого бюджета – 3 698,503 тыс. рублей.</t>
  </si>
  <si>
    <t>Контрольное событие программы 5.5 "Заключены соглашения о предоставлении субсидий бюджетам муниципальных районов и городских округов в Камчатском крае на организацию оздоровительных лагерей дневного пребывания Камчатского края (11 030 детей, в т.ч. весенний период -30 детей; летний период - 10 000 детей; осенний период - 1000 детей)."</t>
  </si>
  <si>
    <t>Министерство образования и науки Камчатского края</t>
  </si>
  <si>
    <t>Заключены соглашения о предоставлении субсидий бюджетам муниципальных районов и городских округов в Камчатском крае на организацию оздоровительных лагерей дневного пребывания Камчатского края (11 030 детей, в т.ч. весенний период -30 детей; летний период - 10 000 детей; осенний период - 1000 детей).</t>
  </si>
  <si>
    <t>Привлечь к участию 40 детей</t>
  </si>
  <si>
    <t>Привлечено к участию 40 детей</t>
  </si>
  <si>
    <t>Контрольное событие 5.6.: "Организована работа трудовых лагерей (на базе КГБУ Центр содействия развитию семейных форм устройства "Эчган" (10 детей); КГПОБУ "Камчатский сельскохозяйственный техникум" (30 детей)"</t>
  </si>
  <si>
    <t>Организована работа трудовых лагерей (на базе КГБУ Центр содействия развитию семейных форм устройства "Эчган" (10 детей); КГПОБУ "Камчатский сельскохозяйственный техникум" (30 детей)</t>
  </si>
  <si>
    <t>Контрольное событие 5.7.: "Подготовлен и организован отдых детей, проживающих в Камчатском крае, и их оздоровление  в специализированных (профильных) оздоровительных лагерях в Камчатском крае и за его пределами (2445 детей, в том числе летний период 2280 детей, в осенний - 165 детей)"</t>
  </si>
  <si>
    <t>Министерство спорта и молодежной политики Камчатского края, Министерство образования и науки Камчатского края, Министерство социального развития и труда Камчатского края</t>
  </si>
  <si>
    <t>Подготовлен и организован отдых детей, проживающих в Камчатском крае, и их оздоровление  в специализированных (профильных) оздоровительных лагерях в Камчатском крае и за его пределами (2445 детей, в том числе летний период 2280 детей, в осенний - 165 детей)</t>
  </si>
  <si>
    <t>Запланировано оздоровление 1985 детей</t>
  </si>
  <si>
    <t>Контрольное событие программы 5.1 "Организован отдых и оздоровление детей, нуждающихся в психолого-педагогическом и ином специальном сопровождении, в том числе детей и подростков, оказавшихся в трудной жизненной ситуации, в детских оздоровительных лагерях (1985 детей)"</t>
  </si>
  <si>
    <t>Оздоровить 1985 детей</t>
  </si>
  <si>
    <t>Оздоровлено 1985 детей</t>
  </si>
  <si>
    <t>Контрольное событие программы 5.8 "Организован отдых и оздоровление детей-сирот и детей оставшихся без попечения родителей в загородных лагерях, санаториях Камчатского края и за его пределами (87 детей)"</t>
  </si>
  <si>
    <t>Организован отдых и оздоровление детей-сирот и детей оставшихся без попечения родителей в загородных лагерях, санаториях Камчатского края и за его пределами (87 детей)</t>
  </si>
  <si>
    <t>Контрольное событие программы 5.2 "Завершены работы по возведению 2-х железобетонных конструкций спальных корпусов "В" и "Г" и по строительству плоскостных спортивных сооружений (площадки: баскетбольная, волейбольная, футбольная)"</t>
  </si>
  <si>
    <t>Завершены работы по возведению 2-х железобетонных конструкций спальных корпусов "В" и "Г" и по строительству плоскостных спортивных сооружений (площадки: баскетбольная, волейбольная, футбольная)</t>
  </si>
  <si>
    <t>Контрольное событие программы 5.3 "Заключен государственный контракт на выполнение подрядных работ по строительству инженерных сетей (водоснабжение) и обустройство водозабора для пищеблока спортивно-оздоровительного лагеря "Товарищ"</t>
  </si>
  <si>
    <t>Заключение государственныого контракта на выполнение подрядных работ по строительству инженерных сетей (водоснабжение) и обустройство водозабора для пищеблока спортивно-оздоровительного лагеря "Товарищ"</t>
  </si>
  <si>
    <t>Нет</t>
  </si>
  <si>
    <t>Государственный контракт не заключен по причине отсутствия экологической экспертизы проектной документации</t>
  </si>
  <si>
    <t>Контрольное событие программы 5.4 "Завершены работы по строительству инженерных сетей (водоснабжение) и обустройство водозабора для пищеблока спортивно-оздоровительного лагеря "Товарищ"</t>
  </si>
  <si>
    <t>Завершение работ по строительству инженерных сетей (водоснабжение) и обустройство водозабора для пищеблока спортивно-оздоровительного лагеря "Товарищ"</t>
  </si>
  <si>
    <t>Работы не завершены по причине отсутствия экологической экспертизы проектной документации</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</si>
</sst>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0"/>
    <numFmt numFmtId="170" formatCode="0.00000"/>
    <numFmt numFmtId="171" formatCode="0.0000"/>
    <numFmt numFmtId="172" formatCode="0.000000"/>
    <numFmt numFmtId="173" formatCode="0.000"/>
    <numFmt numFmtId="174" formatCode="[$-FC19]d\ mmmm\ yyyy\ &quot;г.&quot;"/>
    <numFmt numFmtId="175" formatCode="#,##0.00;[Red]#,##0.00"/>
    <numFmt numFmtId="176" formatCode="#,##0.000;[Red]#,##0.000"/>
    <numFmt numFmtId="177" formatCode="mmm/yyyy"/>
    <numFmt numFmtId="178" formatCode="_-* #,##0.000_р_._-;\-* #,##0.000_р_._-;_-* &quot;-&quot;??_р_._-;_-@_-"/>
    <numFmt numFmtId="179" formatCode="_-* #,##0.0000_р_._-;\-* #,##0.0000_р_._-;_-* &quot;-&quot;??_р_._-;_-@_-"/>
    <numFmt numFmtId="180" formatCode="_-* #,##0.00000_р_._-;\-* #,##0.00000_р_._-;_-* &quot;-&quot;??_р_._-;_-@_-"/>
    <numFmt numFmtId="181" formatCode="_-* #,##0.000000_р_._-;\-* #,##0.000000_р_._-;_-* &quot;-&quot;??_р_._-;_-@_-"/>
    <numFmt numFmtId="182" formatCode="0.00000000"/>
    <numFmt numFmtId="183" formatCode="0.0000000"/>
    <numFmt numFmtId="184" formatCode="0.000000000"/>
  </numFmts>
  <fonts count="100">
    <font>
      <sz val="10"/>
      <name val="Arial Cyr"/>
      <family val="0"/>
    </font>
    <font>
      <sz val="10"/>
      <name val="Times New Roman"/>
      <family val="1"/>
    </font>
    <font>
      <sz val="12"/>
      <name val="Times New Roman"/>
      <family val="1"/>
    </font>
    <font>
      <sz val="11"/>
      <name val="Times New Roman"/>
      <family val="1"/>
    </font>
    <font>
      <sz val="12"/>
      <name val="Arial Cyr"/>
      <family val="0"/>
    </font>
    <font>
      <sz val="9"/>
      <name val="Times New Roman"/>
      <family val="1"/>
    </font>
    <font>
      <vertAlign val="superscript"/>
      <sz val="10"/>
      <name val="Times New Roman"/>
      <family val="1"/>
    </font>
    <font>
      <sz val="7.5"/>
      <name val="Times New Roman"/>
      <family val="1"/>
    </font>
    <font>
      <i/>
      <sz val="7.5"/>
      <name val="Times New Roman"/>
      <family val="1"/>
    </font>
    <font>
      <sz val="8"/>
      <name val="Times New Roman"/>
      <family val="1"/>
    </font>
    <font>
      <i/>
      <sz val="10"/>
      <name val="Times New Roman"/>
      <family val="1"/>
    </font>
    <font>
      <i/>
      <sz val="11"/>
      <name val="Times New Roman"/>
      <family val="1"/>
    </font>
    <font>
      <b/>
      <i/>
      <sz val="7.5"/>
      <name val="Times New Roman"/>
      <family val="1"/>
    </font>
    <font>
      <b/>
      <i/>
      <sz val="10"/>
      <name val="Times New Roman"/>
      <family val="1"/>
    </font>
    <font>
      <b/>
      <sz val="7.5"/>
      <name val="Times New Roman"/>
      <family val="1"/>
    </font>
    <font>
      <sz val="14"/>
      <name val="Times New Roman"/>
      <family val="1"/>
    </font>
    <font>
      <sz val="10"/>
      <color indexed="8"/>
      <name val="Times New Roman"/>
      <family val="1"/>
    </font>
    <font>
      <b/>
      <sz val="11"/>
      <name val="Times New Roman"/>
      <family val="1"/>
    </font>
    <font>
      <b/>
      <sz val="10"/>
      <name val="Times New Roman"/>
      <family val="1"/>
    </font>
    <font>
      <sz val="10"/>
      <name val="Viner Hand ITC"/>
      <family val="4"/>
    </font>
    <font>
      <sz val="8"/>
      <name val="Arial"/>
      <family val="2"/>
    </font>
    <font>
      <i/>
      <sz val="10"/>
      <color indexed="10"/>
      <name val="Times New Roman"/>
      <family val="1"/>
    </font>
    <font>
      <b/>
      <sz val="12"/>
      <name val="Times New Roman"/>
      <family val="1"/>
    </font>
    <font>
      <b/>
      <sz val="10"/>
      <color indexed="8"/>
      <name val="Times New Roman"/>
      <family val="1"/>
    </font>
    <font>
      <i/>
      <sz val="10"/>
      <color indexed="8"/>
      <name val="Times New Roman"/>
      <family val="1"/>
    </font>
    <font>
      <sz val="9"/>
      <color indexed="8"/>
      <name val="Times New Roman"/>
      <family val="1"/>
    </font>
    <font>
      <sz val="7.5"/>
      <color indexed="17"/>
      <name val="Times New Roman"/>
      <family val="1"/>
    </font>
    <font>
      <vertAlign val="superscript"/>
      <sz val="11"/>
      <name val="Times New Roman"/>
      <family val="1"/>
    </font>
    <font>
      <vertAlign val="superscript"/>
      <sz val="9"/>
      <name val="Times New Roman"/>
      <family val="1"/>
    </font>
    <font>
      <sz val="16"/>
      <name val="Times New Roman"/>
      <family val="1"/>
    </font>
    <font>
      <b/>
      <sz val="14"/>
      <name val="Times New Roman"/>
      <family val="1"/>
    </font>
    <font>
      <sz val="10"/>
      <color indexed="10"/>
      <name val="Times New Roman"/>
      <family val="1"/>
    </font>
    <font>
      <sz val="8"/>
      <color indexed="8"/>
      <name val="Times New Roman"/>
      <family val="1"/>
    </font>
    <font>
      <b/>
      <sz val="8"/>
      <color indexed="8"/>
      <name val="Times New Roman"/>
      <family val="1"/>
    </font>
    <font>
      <sz val="7"/>
      <name val="Times New Roman"/>
      <family val="1"/>
    </font>
    <font>
      <i/>
      <sz val="8"/>
      <color indexed="8"/>
      <name val="Times New Roman"/>
      <family val="1"/>
    </font>
    <font>
      <sz val="7"/>
      <color indexed="8"/>
      <name val="Times New Roman"/>
      <family val="1"/>
    </font>
    <font>
      <strike/>
      <sz val="11"/>
      <color indexed="10"/>
      <name val="Times New Roman"/>
      <family val="1"/>
    </font>
    <font>
      <sz val="12"/>
      <color indexed="8"/>
      <name val="Times New Roman"/>
      <family val="1"/>
    </font>
    <font>
      <strike/>
      <sz val="12"/>
      <color indexed="10"/>
      <name val="Times New Roman"/>
      <family val="1"/>
    </font>
    <font>
      <b/>
      <sz val="11"/>
      <color indexed="8"/>
      <name val="Times New Roman"/>
      <family val="1"/>
    </font>
    <font>
      <b/>
      <sz val="12"/>
      <color indexed="8"/>
      <name val="Times New Roman"/>
      <family val="1"/>
    </font>
    <font>
      <i/>
      <sz val="12"/>
      <color indexed="8"/>
      <name val="Times New Roman"/>
      <family val="1"/>
    </font>
    <font>
      <sz val="8"/>
      <color indexed="10"/>
      <name val="Times New Roman"/>
      <family val="1"/>
    </font>
    <font>
      <sz val="11"/>
      <name val="Calibri"/>
      <family val="2"/>
    </font>
    <font>
      <sz val="8"/>
      <color indexed="10"/>
      <name val="Calibri"/>
      <family val="2"/>
    </font>
    <font>
      <sz val="9"/>
      <color indexed="10"/>
      <name val="Times New Roman"/>
      <family val="1"/>
    </font>
    <font>
      <sz val="10"/>
      <color indexed="10"/>
      <name val="Arial Cyr"/>
      <family val="0"/>
    </font>
    <font>
      <sz val="8"/>
      <name val="Arial Cyr"/>
      <family val="0"/>
    </font>
    <font>
      <sz val="10"/>
      <color indexed="8"/>
      <name val="Viner Hand ITC"/>
      <family val="4"/>
    </font>
    <font>
      <strike/>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Arial Cyr"/>
      <family val="0"/>
    </font>
    <font>
      <sz val="9"/>
      <color indexed="8"/>
      <name val="Cambria Math"/>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theme="1"/>
      <name val="Times New Roman"/>
      <family val="1"/>
    </font>
    <font>
      <sz val="10"/>
      <color theme="1"/>
      <name val="Times New Roman"/>
      <family val="1"/>
    </font>
    <font>
      <sz val="11"/>
      <color theme="1"/>
      <name val="Times New Roman"/>
      <family val="1"/>
    </font>
    <font>
      <sz val="8"/>
      <color theme="1"/>
      <name val="Times New Roman"/>
      <family val="1"/>
    </font>
    <font>
      <sz val="8"/>
      <color rgb="FFFF0000"/>
      <name val="Times New Roman"/>
      <family val="1"/>
    </font>
    <font>
      <b/>
      <sz val="12"/>
      <color theme="1"/>
      <name val="Times New Roman"/>
      <family val="1"/>
    </font>
    <font>
      <sz val="9"/>
      <color theme="1"/>
      <name val="Times New Roman"/>
      <family val="1"/>
    </font>
    <font>
      <sz val="10"/>
      <color theme="1"/>
      <name val="Arial Cyr"/>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color indexed="63"/>
      </right>
      <top>
        <color indexed="63"/>
      </top>
      <bottom style="hair"/>
    </border>
    <border>
      <left style="hair"/>
      <right>
        <color indexed="63"/>
      </right>
      <top style="hair"/>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thin"/>
      <top style="thin"/>
      <bottom>
        <color indexed="63"/>
      </bottom>
    </border>
    <border>
      <left style="hair"/>
      <right style="hair"/>
      <top style="hair"/>
      <bottom style="hair"/>
    </border>
    <border>
      <left style="hair"/>
      <right style="hair"/>
      <top style="hair"/>
      <bottom>
        <color indexed="63"/>
      </bottom>
    </border>
    <border>
      <left style="thin"/>
      <right style="hair"/>
      <top style="thin"/>
      <bottom style="hair"/>
    </border>
    <border>
      <left style="hair"/>
      <right style="hair"/>
      <top style="thin"/>
      <bottom style="hair"/>
    </border>
    <border>
      <left style="thin"/>
      <right style="hair"/>
      <top style="thin"/>
      <bottom style="thin"/>
    </border>
    <border>
      <left style="hair"/>
      <right style="hair"/>
      <top style="thin"/>
      <bottom>
        <color indexed="63"/>
      </bottom>
    </border>
    <border>
      <left style="hair"/>
      <right style="hair"/>
      <top>
        <color indexed="63"/>
      </top>
      <bottom>
        <color indexed="63"/>
      </bottom>
    </border>
    <border>
      <left style="hair"/>
      <right style="thin"/>
      <top style="thin"/>
      <bottom style="hair"/>
    </border>
    <border>
      <left style="thin"/>
      <right style="hair"/>
      <top style="thin"/>
      <bottom>
        <color indexed="63"/>
      </bottom>
    </border>
    <border>
      <left>
        <color indexed="63"/>
      </left>
      <right>
        <color indexed="63"/>
      </right>
      <top>
        <color indexed="63"/>
      </top>
      <bottom style="thin"/>
    </border>
    <border>
      <left>
        <color indexed="63"/>
      </left>
      <right>
        <color indexed="63"/>
      </right>
      <top style="thin"/>
      <bottom style="thin"/>
    </border>
    <border>
      <left style="hair"/>
      <right style="thin"/>
      <top style="hair"/>
      <bottom style="hair"/>
    </border>
    <border>
      <left style="hair"/>
      <right style="hair"/>
      <top>
        <color indexed="63"/>
      </top>
      <bottom style="thin"/>
    </border>
    <border>
      <left style="hair"/>
      <right style="thin"/>
      <top>
        <color indexed="63"/>
      </top>
      <bottom style="thin"/>
    </border>
    <border>
      <left>
        <color indexed="63"/>
      </left>
      <right>
        <color indexed="63"/>
      </right>
      <top style="dotted"/>
      <bottom>
        <color indexed="63"/>
      </bottom>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style="thin"/>
      <top style="thin"/>
      <bottom/>
    </border>
    <border>
      <left style="thin"/>
      <right style="hair"/>
      <top style="hair"/>
      <bottom style="hair"/>
    </border>
    <border>
      <left style="thin"/>
      <right>
        <color indexed="63"/>
      </right>
      <top style="hair"/>
      <bottom style="hair"/>
    </border>
    <border>
      <left style="hair"/>
      <right style="thin"/>
      <top style="hair"/>
      <bottom>
        <color indexed="63"/>
      </bottom>
    </border>
    <border>
      <left style="hair"/>
      <right style="thin"/>
      <top style="thin"/>
      <bottom>
        <color indexed="63"/>
      </bottom>
    </border>
    <border>
      <left style="hair"/>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color indexed="63"/>
      </bottom>
    </border>
    <border>
      <left style="thin"/>
      <right>
        <color indexed="63"/>
      </right>
      <top>
        <color indexed="63"/>
      </top>
      <bottom>
        <color indexed="63"/>
      </bottom>
    </border>
    <border>
      <left>
        <color indexed="63"/>
      </left>
      <right>
        <color indexed="63"/>
      </right>
      <top style="hair"/>
      <bottom style="thin"/>
    </border>
    <border>
      <left>
        <color indexed="63"/>
      </left>
      <right style="hair"/>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0" fontId="77" fillId="27" borderId="1" applyNumberFormat="0" applyAlignment="0" applyProtection="0"/>
    <xf numFmtId="0" fontId="7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28" borderId="7" applyNumberFormat="0" applyAlignment="0" applyProtection="0"/>
    <xf numFmtId="0" fontId="84" fillId="0" borderId="0" applyNumberFormat="0" applyFill="0" applyBorder="0" applyAlignment="0" applyProtection="0"/>
    <xf numFmtId="0" fontId="85" fillId="29" borderId="0" applyNumberFormat="0" applyBorder="0" applyAlignment="0" applyProtection="0"/>
    <xf numFmtId="0" fontId="73" fillId="0" borderId="0">
      <alignment/>
      <protection/>
    </xf>
    <xf numFmtId="0" fontId="73" fillId="0" borderId="0">
      <alignment/>
      <protection/>
    </xf>
    <xf numFmtId="0" fontId="20" fillId="0" borderId="0">
      <alignment/>
      <protection/>
    </xf>
    <xf numFmtId="0" fontId="86" fillId="0" borderId="0" applyNumberFormat="0" applyFill="0" applyBorder="0" applyAlignment="0" applyProtection="0"/>
    <xf numFmtId="0" fontId="87" fillId="30" borderId="0" applyNumberFormat="0" applyBorder="0" applyAlignment="0" applyProtection="0"/>
    <xf numFmtId="0" fontId="8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1" fillId="32" borderId="0" applyNumberFormat="0" applyBorder="0" applyAlignment="0" applyProtection="0"/>
  </cellStyleXfs>
  <cellXfs count="813">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vertical="top"/>
    </xf>
    <xf numFmtId="0" fontId="3" fillId="0" borderId="10" xfId="0" applyFont="1" applyBorder="1" applyAlignment="1">
      <alignment horizontal="left" vertical="top" wrapText="1"/>
    </xf>
    <xf numFmtId="0" fontId="3" fillId="0" borderId="10" xfId="0" applyFont="1" applyBorder="1" applyAlignment="1">
      <alignment horizontal="center" vertical="top"/>
    </xf>
    <xf numFmtId="0" fontId="3" fillId="0" borderId="0" xfId="0" applyFont="1" applyAlignment="1">
      <alignment horizontal="right"/>
    </xf>
    <xf numFmtId="0" fontId="3" fillId="0" borderId="10" xfId="0" applyFont="1" applyBorder="1" applyAlignment="1">
      <alignment horizontal="center" vertical="top" wrapText="1"/>
    </xf>
    <xf numFmtId="49" fontId="3" fillId="0" borderId="10" xfId="0" applyNumberFormat="1" applyFont="1" applyBorder="1" applyAlignment="1">
      <alignment horizontal="center" vertical="top"/>
    </xf>
    <xf numFmtId="0" fontId="2" fillId="0" borderId="0" xfId="0" applyFont="1" applyAlignment="1">
      <alignment/>
    </xf>
    <xf numFmtId="0" fontId="3" fillId="0" borderId="10" xfId="0" applyFont="1" applyBorder="1" applyAlignment="1">
      <alignment horizontal="center" vertical="center"/>
    </xf>
    <xf numFmtId="0" fontId="5" fillId="0" borderId="0" xfId="0" applyFont="1" applyAlignment="1">
      <alignment/>
    </xf>
    <xf numFmtId="0" fontId="1" fillId="0" borderId="0" xfId="0" applyFont="1" applyAlignment="1">
      <alignment vertical="top"/>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Alignment="1">
      <alignment/>
    </xf>
    <xf numFmtId="0" fontId="11"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left" vertical="top"/>
    </xf>
    <xf numFmtId="49" fontId="3" fillId="0" borderId="10" xfId="0" applyNumberFormat="1" applyFont="1" applyFill="1" applyBorder="1" applyAlignment="1">
      <alignment horizontal="center" vertical="top"/>
    </xf>
    <xf numFmtId="0" fontId="3" fillId="0" borderId="10" xfId="0" applyFont="1" applyBorder="1" applyAlignment="1">
      <alignment horizontal="center" vertical="center" wrapText="1"/>
    </xf>
    <xf numFmtId="0" fontId="3" fillId="0" borderId="0" xfId="0" applyFont="1" applyFill="1" applyAlignment="1">
      <alignment/>
    </xf>
    <xf numFmtId="0" fontId="1" fillId="0" borderId="0" xfId="0" applyFont="1" applyFill="1" applyAlignment="1">
      <alignment/>
    </xf>
    <xf numFmtId="0" fontId="7" fillId="33" borderId="10" xfId="0" applyFont="1" applyFill="1" applyBorder="1" applyAlignment="1">
      <alignment horizontal="center" vertical="top" wrapText="1"/>
    </xf>
    <xf numFmtId="0" fontId="3" fillId="33" borderId="10" xfId="0" applyFont="1" applyFill="1" applyBorder="1" applyAlignment="1">
      <alignment horizontal="left" vertical="top" wrapText="1"/>
    </xf>
    <xf numFmtId="0" fontId="1" fillId="33" borderId="0" xfId="0" applyFont="1" applyFill="1" applyAlignment="1">
      <alignment wrapText="1"/>
    </xf>
    <xf numFmtId="0" fontId="1" fillId="33" borderId="0" xfId="0" applyFont="1" applyFill="1" applyAlignment="1">
      <alignment horizontal="left" wrapText="1"/>
    </xf>
    <xf numFmtId="0" fontId="3" fillId="33" borderId="0" xfId="0" applyFont="1" applyFill="1" applyAlignment="1">
      <alignment/>
    </xf>
    <xf numFmtId="0" fontId="3" fillId="33" borderId="0" xfId="0" applyFont="1" applyFill="1" applyAlignment="1">
      <alignment horizontal="right"/>
    </xf>
    <xf numFmtId="0" fontId="3" fillId="33" borderId="10" xfId="0" applyFont="1" applyFill="1" applyBorder="1" applyAlignment="1">
      <alignment horizontal="center" vertical="top" wrapText="1"/>
    </xf>
    <xf numFmtId="0" fontId="3" fillId="33" borderId="10" xfId="0" applyFont="1" applyFill="1" applyBorder="1" applyAlignment="1">
      <alignment horizontal="center" vertical="center" wrapText="1"/>
    </xf>
    <xf numFmtId="0" fontId="5" fillId="33" borderId="0" xfId="0" applyFont="1" applyFill="1" applyAlignment="1">
      <alignment/>
    </xf>
    <xf numFmtId="0" fontId="3" fillId="33" borderId="12" xfId="0" applyFont="1" applyFill="1" applyBorder="1" applyAlignment="1">
      <alignment vertical="top" wrapText="1"/>
    </xf>
    <xf numFmtId="0" fontId="3" fillId="33" borderId="10" xfId="0" applyFont="1" applyFill="1" applyBorder="1" applyAlignment="1">
      <alignment horizontal="left" vertical="top"/>
    </xf>
    <xf numFmtId="0" fontId="3" fillId="33" borderId="10" xfId="0" applyFont="1" applyFill="1" applyBorder="1" applyAlignment="1">
      <alignment horizontal="center" vertical="top"/>
    </xf>
    <xf numFmtId="0" fontId="3" fillId="33" borderId="0" xfId="0" applyFont="1" applyFill="1" applyBorder="1" applyAlignment="1">
      <alignment vertical="top"/>
    </xf>
    <xf numFmtId="49" fontId="3" fillId="33" borderId="10" xfId="0" applyNumberFormat="1" applyFont="1" applyFill="1" applyBorder="1" applyAlignment="1">
      <alignment horizontal="center" vertical="top"/>
    </xf>
    <xf numFmtId="0" fontId="3" fillId="33" borderId="10" xfId="0" applyFont="1" applyFill="1" applyBorder="1" applyAlignment="1">
      <alignment/>
    </xf>
    <xf numFmtId="0" fontId="5" fillId="33" borderId="10" xfId="0" applyFont="1" applyFill="1" applyBorder="1" applyAlignment="1">
      <alignment/>
    </xf>
    <xf numFmtId="0" fontId="3" fillId="33" borderId="13" xfId="0" applyFont="1" applyFill="1" applyBorder="1" applyAlignment="1">
      <alignment vertical="top" wrapText="1"/>
    </xf>
    <xf numFmtId="0" fontId="3" fillId="33" borderId="10" xfId="0" applyFont="1" applyFill="1" applyBorder="1" applyAlignment="1">
      <alignment vertical="top" wrapText="1"/>
    </xf>
    <xf numFmtId="0" fontId="3" fillId="33" borderId="14" xfId="0" applyFont="1" applyFill="1" applyBorder="1" applyAlignment="1">
      <alignment vertical="top" wrapText="1"/>
    </xf>
    <xf numFmtId="0" fontId="1" fillId="33" borderId="0" xfId="0" applyFont="1" applyFill="1" applyAlignment="1">
      <alignment/>
    </xf>
    <xf numFmtId="0" fontId="1" fillId="33" borderId="0" xfId="0" applyFont="1" applyFill="1" applyAlignment="1">
      <alignment/>
    </xf>
    <xf numFmtId="0" fontId="2" fillId="33" borderId="0" xfId="0" applyFont="1" applyFill="1" applyAlignment="1">
      <alignment horizontal="right"/>
    </xf>
    <xf numFmtId="0" fontId="15" fillId="33" borderId="0" xfId="0" applyFont="1" applyFill="1" applyAlignment="1">
      <alignment horizontal="right" vertical="center"/>
    </xf>
    <xf numFmtId="0" fontId="2" fillId="33" borderId="0" xfId="0" applyFont="1" applyFill="1" applyAlignment="1">
      <alignment/>
    </xf>
    <xf numFmtId="0" fontId="2" fillId="33" borderId="0" xfId="0" applyFont="1" applyFill="1" applyAlignment="1">
      <alignment horizontal="center" vertical="center" wrapText="1"/>
    </xf>
    <xf numFmtId="0" fontId="3" fillId="33" borderId="0" xfId="0" applyFont="1" applyFill="1" applyAlignment="1">
      <alignment vertical="top"/>
    </xf>
    <xf numFmtId="0" fontId="2" fillId="33" borderId="15" xfId="0" applyFont="1" applyFill="1" applyBorder="1" applyAlignment="1">
      <alignment horizontal="center" vertical="top"/>
    </xf>
    <xf numFmtId="0" fontId="2" fillId="33" borderId="16" xfId="0" applyFont="1" applyFill="1" applyBorder="1" applyAlignment="1">
      <alignment horizontal="center" vertical="top"/>
    </xf>
    <xf numFmtId="49" fontId="2" fillId="33" borderId="17" xfId="0" applyNumberFormat="1" applyFont="1" applyFill="1" applyBorder="1" applyAlignment="1">
      <alignment horizontal="center" vertical="top"/>
    </xf>
    <xf numFmtId="0" fontId="2" fillId="33" borderId="18" xfId="0" applyFont="1" applyFill="1" applyBorder="1" applyAlignment="1">
      <alignment horizontal="left" vertical="top" wrapText="1"/>
    </xf>
    <xf numFmtId="0" fontId="2" fillId="33" borderId="18" xfId="0" applyFont="1" applyFill="1" applyBorder="1" applyAlignment="1">
      <alignment horizontal="center" vertical="top" wrapText="1"/>
    </xf>
    <xf numFmtId="0" fontId="2" fillId="33" borderId="18" xfId="0" applyFont="1" applyFill="1" applyBorder="1" applyAlignment="1">
      <alignment horizontal="center" vertical="top"/>
    </xf>
    <xf numFmtId="0" fontId="2" fillId="33" borderId="19" xfId="0" applyFont="1" applyFill="1" applyBorder="1" applyAlignment="1">
      <alignment horizontal="center" vertical="top"/>
    </xf>
    <xf numFmtId="49" fontId="2" fillId="33" borderId="20" xfId="0" applyNumberFormat="1" applyFont="1" applyFill="1" applyBorder="1" applyAlignment="1">
      <alignment horizontal="center" vertical="top"/>
    </xf>
    <xf numFmtId="0" fontId="2" fillId="33" borderId="15" xfId="0" applyFont="1" applyFill="1" applyBorder="1" applyAlignment="1">
      <alignment horizontal="left" vertical="top" wrapText="1"/>
    </xf>
    <xf numFmtId="0" fontId="2" fillId="33" borderId="15" xfId="0" applyFont="1" applyFill="1" applyBorder="1" applyAlignment="1">
      <alignment horizontal="center" vertical="top" wrapText="1"/>
    </xf>
    <xf numFmtId="0" fontId="1" fillId="33" borderId="0" xfId="0" applyFont="1" applyFill="1" applyAlignment="1">
      <alignment vertical="top"/>
    </xf>
    <xf numFmtId="0" fontId="0" fillId="33" borderId="0" xfId="0" applyFont="1" applyFill="1" applyAlignment="1">
      <alignment vertical="top"/>
    </xf>
    <xf numFmtId="0" fontId="0" fillId="33" borderId="0" xfId="0" applyFill="1" applyAlignment="1">
      <alignment vertical="top"/>
    </xf>
    <xf numFmtId="0" fontId="1" fillId="33" borderId="0" xfId="0" applyFont="1" applyFill="1" applyAlignment="1">
      <alignment vertical="top" wrapText="1"/>
    </xf>
    <xf numFmtId="0" fontId="1" fillId="33" borderId="10" xfId="0" applyFont="1" applyFill="1" applyBorder="1" applyAlignment="1">
      <alignment horizontal="center" vertical="top"/>
    </xf>
    <xf numFmtId="0" fontId="2" fillId="33" borderId="21" xfId="0" applyFont="1" applyFill="1" applyBorder="1" applyAlignment="1">
      <alignment horizontal="center" vertical="top"/>
    </xf>
    <xf numFmtId="0" fontId="2" fillId="33" borderId="22" xfId="0" applyFont="1" applyFill="1" applyBorder="1" applyAlignment="1">
      <alignment horizontal="center" vertical="top"/>
    </xf>
    <xf numFmtId="0" fontId="2" fillId="33" borderId="11" xfId="0" applyFont="1" applyFill="1" applyBorder="1" applyAlignment="1">
      <alignment vertical="top"/>
    </xf>
    <xf numFmtId="0" fontId="2" fillId="33" borderId="23" xfId="0" applyFont="1" applyFill="1" applyBorder="1" applyAlignment="1">
      <alignment horizontal="left" vertical="top" wrapText="1"/>
    </xf>
    <xf numFmtId="0" fontId="2" fillId="33" borderId="23" xfId="0" applyFont="1" applyFill="1" applyBorder="1" applyAlignment="1">
      <alignment horizontal="center" vertical="top" wrapText="1"/>
    </xf>
    <xf numFmtId="0" fontId="2" fillId="33" borderId="23" xfId="0" applyFont="1" applyFill="1" applyBorder="1" applyAlignment="1">
      <alignment horizontal="center" vertical="top"/>
    </xf>
    <xf numFmtId="0" fontId="2" fillId="33" borderId="24" xfId="0" applyFont="1" applyFill="1" applyBorder="1" applyAlignment="1">
      <alignment horizontal="center" vertical="top"/>
    </xf>
    <xf numFmtId="0" fontId="2" fillId="33" borderId="25" xfId="0" applyFont="1" applyFill="1" applyBorder="1" applyAlignment="1">
      <alignment horizontal="center" vertical="top"/>
    </xf>
    <xf numFmtId="0" fontId="1" fillId="33" borderId="0" xfId="0" applyFont="1" applyFill="1" applyAlignment="1">
      <alignment horizontal="left" vertical="top"/>
    </xf>
    <xf numFmtId="0" fontId="1" fillId="33" borderId="0" xfId="0" applyFont="1" applyFill="1" applyAlignment="1">
      <alignment horizontal="left" vertical="top" wrapText="1"/>
    </xf>
    <xf numFmtId="0" fontId="37" fillId="33" borderId="0" xfId="0" applyFont="1" applyFill="1" applyAlignment="1">
      <alignment/>
    </xf>
    <xf numFmtId="0" fontId="1" fillId="33" borderId="10" xfId="0" applyFont="1" applyFill="1" applyBorder="1" applyAlignment="1">
      <alignment horizontal="center" vertical="top" wrapText="1"/>
    </xf>
    <xf numFmtId="0" fontId="1" fillId="33" borderId="26" xfId="0" applyFont="1" applyFill="1" applyBorder="1" applyAlignment="1">
      <alignment horizontal="center" vertical="top" wrapText="1"/>
    </xf>
    <xf numFmtId="0" fontId="1" fillId="33" borderId="26" xfId="0" applyFont="1" applyFill="1" applyBorder="1" applyAlignment="1">
      <alignment horizontal="center" vertical="top"/>
    </xf>
    <xf numFmtId="49" fontId="1" fillId="33" borderId="10" xfId="0" applyNumberFormat="1" applyFont="1" applyFill="1" applyBorder="1" applyAlignment="1">
      <alignment horizontal="center" vertical="top" wrapText="1"/>
    </xf>
    <xf numFmtId="0" fontId="1" fillId="33" borderId="10" xfId="0" applyFont="1" applyFill="1" applyBorder="1" applyAlignment="1">
      <alignment horizontal="left" vertical="top" wrapText="1"/>
    </xf>
    <xf numFmtId="49" fontId="1" fillId="33" borderId="10" xfId="0" applyNumberFormat="1" applyFont="1" applyFill="1" applyBorder="1" applyAlignment="1">
      <alignment horizontal="center" vertical="top"/>
    </xf>
    <xf numFmtId="0" fontId="1" fillId="33" borderId="10" xfId="0" applyFont="1" applyFill="1" applyBorder="1" applyAlignment="1">
      <alignment horizontal="center" vertical="center" wrapText="1"/>
    </xf>
    <xf numFmtId="0" fontId="5" fillId="33" borderId="0" xfId="0" applyFont="1" applyFill="1" applyAlignment="1">
      <alignment/>
    </xf>
    <xf numFmtId="0" fontId="0" fillId="33" borderId="0" xfId="0" applyFill="1" applyAlignment="1">
      <alignment/>
    </xf>
    <xf numFmtId="0" fontId="3" fillId="33" borderId="0" xfId="0" applyFont="1" applyFill="1" applyAlignment="1">
      <alignment horizontal="center" wrapText="1"/>
    </xf>
    <xf numFmtId="0" fontId="38" fillId="33" borderId="0" xfId="0" applyFont="1" applyFill="1" applyAlignment="1">
      <alignment horizontal="center"/>
    </xf>
    <xf numFmtId="0" fontId="39" fillId="33" borderId="0" xfId="0" applyFont="1" applyFill="1" applyAlignment="1">
      <alignment horizontal="center"/>
    </xf>
    <xf numFmtId="0" fontId="38" fillId="33" borderId="10" xfId="0" applyFont="1" applyFill="1" applyBorder="1" applyAlignment="1">
      <alignment horizontal="center" vertical="center" wrapText="1"/>
    </xf>
    <xf numFmtId="0" fontId="16" fillId="33" borderId="10" xfId="0" applyFont="1" applyFill="1" applyBorder="1" applyAlignment="1">
      <alignment horizontal="center" vertical="center"/>
    </xf>
    <xf numFmtId="0" fontId="16" fillId="33" borderId="10" xfId="0" applyFont="1" applyFill="1" applyBorder="1" applyAlignment="1">
      <alignment horizontal="center" vertical="center" wrapText="1"/>
    </xf>
    <xf numFmtId="16" fontId="40" fillId="33" borderId="10" xfId="0" applyNumberFormat="1" applyFont="1" applyFill="1" applyBorder="1" applyAlignment="1">
      <alignment horizontal="center" vertical="center"/>
    </xf>
    <xf numFmtId="0" fontId="41" fillId="33" borderId="10" xfId="0" applyFont="1" applyFill="1" applyBorder="1" applyAlignment="1">
      <alignment horizontal="left" vertical="center" wrapText="1"/>
    </xf>
    <xf numFmtId="0" fontId="41" fillId="33" borderId="10" xfId="0" applyFont="1" applyFill="1" applyBorder="1" applyAlignment="1">
      <alignment horizontal="center" vertical="center" wrapText="1"/>
    </xf>
    <xf numFmtId="16" fontId="1" fillId="33" borderId="10" xfId="0" applyNumberFormat="1" applyFont="1" applyFill="1" applyBorder="1" applyAlignment="1">
      <alignment horizontal="center" vertical="center"/>
    </xf>
    <xf numFmtId="0" fontId="38" fillId="33" borderId="10" xfId="0" applyFont="1" applyFill="1" applyBorder="1" applyAlignment="1">
      <alignment horizontal="left" vertical="center" wrapText="1"/>
    </xf>
    <xf numFmtId="49" fontId="38" fillId="33" borderId="10" xfId="0" applyNumberFormat="1" applyFont="1" applyFill="1" applyBorder="1" applyAlignment="1">
      <alignment horizontal="center" vertical="center" wrapText="1"/>
    </xf>
    <xf numFmtId="0" fontId="42" fillId="33" borderId="10" xfId="0" applyFont="1" applyFill="1" applyBorder="1" applyAlignment="1">
      <alignment horizontal="right" vertical="center" wrapText="1"/>
    </xf>
    <xf numFmtId="0" fontId="1" fillId="33" borderId="10" xfId="0" applyFont="1" applyFill="1" applyBorder="1" applyAlignment="1">
      <alignment horizontal="center" vertical="center"/>
    </xf>
    <xf numFmtId="14" fontId="1" fillId="33" borderId="10" xfId="0" applyNumberFormat="1" applyFont="1" applyFill="1" applyBorder="1" applyAlignment="1">
      <alignment horizontal="center" vertical="center"/>
    </xf>
    <xf numFmtId="0" fontId="1" fillId="33" borderId="10" xfId="0" applyFont="1" applyFill="1" applyBorder="1" applyAlignment="1">
      <alignment horizontal="center"/>
    </xf>
    <xf numFmtId="0" fontId="38" fillId="33" borderId="0" xfId="0" applyFont="1" applyFill="1" applyAlignment="1">
      <alignment horizontal="center" vertical="center" wrapText="1"/>
    </xf>
    <xf numFmtId="0" fontId="0" fillId="33" borderId="0" xfId="0" applyFill="1" applyAlignment="1">
      <alignment/>
    </xf>
    <xf numFmtId="0" fontId="7" fillId="33" borderId="0" xfId="0" applyFont="1" applyFill="1" applyAlignment="1">
      <alignment/>
    </xf>
    <xf numFmtId="0" fontId="7" fillId="33" borderId="10" xfId="0" applyFont="1" applyFill="1" applyBorder="1" applyAlignment="1">
      <alignment horizontal="center" vertical="top"/>
    </xf>
    <xf numFmtId="0" fontId="7" fillId="33" borderId="27" xfId="0" applyFont="1" applyFill="1" applyBorder="1" applyAlignment="1">
      <alignment horizontal="left" vertical="top" wrapText="1"/>
    </xf>
    <xf numFmtId="0" fontId="7" fillId="33" borderId="0" xfId="0" applyFont="1" applyFill="1" applyAlignment="1">
      <alignment vertical="top"/>
    </xf>
    <xf numFmtId="0" fontId="7" fillId="33" borderId="28" xfId="0" applyFont="1" applyFill="1" applyBorder="1" applyAlignment="1">
      <alignment horizontal="left" vertical="top" wrapText="1"/>
    </xf>
    <xf numFmtId="0" fontId="7" fillId="33" borderId="15" xfId="0" applyFont="1" applyFill="1" applyBorder="1" applyAlignment="1">
      <alignment horizontal="left" vertical="top" wrapText="1"/>
    </xf>
    <xf numFmtId="0" fontId="14" fillId="33" borderId="23" xfId="0" applyFont="1" applyFill="1" applyBorder="1" applyAlignment="1">
      <alignment horizontal="center"/>
    </xf>
    <xf numFmtId="49" fontId="14" fillId="33" borderId="23" xfId="0" applyNumberFormat="1" applyFont="1" applyFill="1" applyBorder="1" applyAlignment="1">
      <alignment wrapText="1"/>
    </xf>
    <xf numFmtId="49" fontId="7" fillId="33" borderId="23" xfId="0" applyNumberFormat="1" applyFont="1" applyFill="1" applyBorder="1" applyAlignment="1">
      <alignment/>
    </xf>
    <xf numFmtId="0" fontId="7" fillId="33" borderId="23" xfId="0" applyFont="1" applyFill="1" applyBorder="1" applyAlignment="1">
      <alignment horizontal="center" vertical="center" wrapText="1"/>
    </xf>
    <xf numFmtId="49" fontId="7" fillId="33" borderId="25" xfId="0" applyNumberFormat="1" applyFont="1" applyFill="1" applyBorder="1" applyAlignment="1">
      <alignment/>
    </xf>
    <xf numFmtId="49" fontId="7" fillId="33" borderId="29" xfId="0" applyNumberFormat="1" applyFont="1" applyFill="1" applyBorder="1" applyAlignment="1">
      <alignment horizontal="center" vertical="center" wrapText="1"/>
    </xf>
    <xf numFmtId="0" fontId="7" fillId="33" borderId="30" xfId="0" applyFont="1" applyFill="1" applyBorder="1" applyAlignment="1">
      <alignment horizontal="left" vertical="top" wrapText="1"/>
    </xf>
    <xf numFmtId="49" fontId="7" fillId="33" borderId="31" xfId="0" applyNumberFormat="1" applyFont="1" applyFill="1" applyBorder="1" applyAlignment="1">
      <alignment horizontal="center" vertical="top" wrapText="1"/>
    </xf>
    <xf numFmtId="0" fontId="8" fillId="33" borderId="23" xfId="0" applyFont="1" applyFill="1" applyBorder="1" applyAlignment="1">
      <alignment horizontal="left" vertical="top" wrapText="1"/>
    </xf>
    <xf numFmtId="0" fontId="7" fillId="33" borderId="23" xfId="0" applyFont="1" applyFill="1" applyBorder="1" applyAlignment="1">
      <alignment horizontal="left" vertical="top" wrapText="1"/>
    </xf>
    <xf numFmtId="49" fontId="7" fillId="33" borderId="23" xfId="0" applyNumberFormat="1" applyFont="1" applyFill="1" applyBorder="1" applyAlignment="1">
      <alignment horizontal="center" vertical="center"/>
    </xf>
    <xf numFmtId="49" fontId="7" fillId="33" borderId="23" xfId="0" applyNumberFormat="1" applyFont="1" applyFill="1" applyBorder="1" applyAlignment="1">
      <alignment horizontal="center" vertical="top"/>
    </xf>
    <xf numFmtId="0" fontId="7" fillId="33" borderId="23" xfId="0" applyNumberFormat="1" applyFont="1" applyFill="1" applyBorder="1" applyAlignment="1">
      <alignment horizontal="center" vertical="top"/>
    </xf>
    <xf numFmtId="0" fontId="7" fillId="33" borderId="25" xfId="0" applyNumberFormat="1" applyFont="1" applyFill="1" applyBorder="1" applyAlignment="1">
      <alignment horizontal="center" vertical="top"/>
    </xf>
    <xf numFmtId="0" fontId="7" fillId="33" borderId="23" xfId="0" applyFont="1" applyFill="1" applyBorder="1" applyAlignment="1">
      <alignment horizontal="center" vertical="top" wrapText="1"/>
    </xf>
    <xf numFmtId="49" fontId="7" fillId="33" borderId="29" xfId="0" applyNumberFormat="1" applyFont="1" applyFill="1" applyBorder="1" applyAlignment="1">
      <alignment horizontal="center" vertical="top" wrapText="1"/>
    </xf>
    <xf numFmtId="0" fontId="7" fillId="33" borderId="32" xfId="0" applyFont="1" applyFill="1" applyBorder="1" applyAlignment="1">
      <alignment horizontal="left" vertical="top" wrapText="1"/>
    </xf>
    <xf numFmtId="0" fontId="7" fillId="33" borderId="33" xfId="0" applyFont="1" applyFill="1" applyBorder="1" applyAlignment="1">
      <alignment horizontal="left" vertical="top" wrapText="1"/>
    </xf>
    <xf numFmtId="0" fontId="9" fillId="33" borderId="0" xfId="0" applyFont="1" applyFill="1" applyAlignment="1">
      <alignment horizontal="left"/>
    </xf>
    <xf numFmtId="0" fontId="9" fillId="33" borderId="0" xfId="0" applyFont="1" applyFill="1" applyAlignment="1">
      <alignment/>
    </xf>
    <xf numFmtId="49" fontId="1" fillId="33" borderId="29" xfId="0" applyNumberFormat="1" applyFont="1" applyFill="1" applyBorder="1" applyAlignment="1">
      <alignment horizontal="center" vertical="top" wrapText="1"/>
    </xf>
    <xf numFmtId="0" fontId="1" fillId="33" borderId="30" xfId="0" applyFont="1" applyFill="1" applyBorder="1" applyAlignment="1">
      <alignment horizontal="left" vertical="top" wrapText="1"/>
    </xf>
    <xf numFmtId="0" fontId="1" fillId="33" borderId="34" xfId="0" applyFont="1" applyFill="1" applyBorder="1" applyAlignment="1">
      <alignment horizontal="left" vertical="top" wrapText="1"/>
    </xf>
    <xf numFmtId="49" fontId="1" fillId="33" borderId="35" xfId="0" applyNumberFormat="1" applyFont="1" applyFill="1" applyBorder="1" applyAlignment="1">
      <alignment horizontal="center" vertical="top" wrapText="1"/>
    </xf>
    <xf numFmtId="49" fontId="1" fillId="33" borderId="30" xfId="0" applyNumberFormat="1" applyFont="1" applyFill="1" applyBorder="1" applyAlignment="1">
      <alignment horizontal="center" vertical="top" wrapText="1"/>
    </xf>
    <xf numFmtId="49" fontId="1" fillId="33" borderId="31" xfId="0" applyNumberFormat="1" applyFont="1" applyFill="1" applyBorder="1" applyAlignment="1">
      <alignment horizontal="center" vertical="top" wrapText="1"/>
    </xf>
    <xf numFmtId="0" fontId="1" fillId="33" borderId="23" xfId="0" applyFont="1" applyFill="1" applyBorder="1" applyAlignment="1">
      <alignment horizontal="center" vertical="top" wrapText="1"/>
    </xf>
    <xf numFmtId="0" fontId="1" fillId="33" borderId="25" xfId="0" applyFont="1" applyFill="1" applyBorder="1" applyAlignment="1">
      <alignment horizontal="left" vertical="top" wrapText="1"/>
    </xf>
    <xf numFmtId="49" fontId="1" fillId="33" borderId="30" xfId="0" applyNumberFormat="1" applyFont="1" applyFill="1" applyBorder="1" applyAlignment="1">
      <alignment horizontal="left" vertical="top" wrapText="1"/>
    </xf>
    <xf numFmtId="0" fontId="2" fillId="33" borderId="0" xfId="0" applyFont="1" applyFill="1" applyAlignment="1">
      <alignment/>
    </xf>
    <xf numFmtId="0" fontId="3" fillId="33" borderId="0" xfId="0" applyFont="1" applyFill="1" applyAlignment="1">
      <alignment horizontal="left"/>
    </xf>
    <xf numFmtId="0" fontId="3" fillId="33" borderId="36" xfId="0" applyFont="1" applyFill="1" applyBorder="1" applyAlignment="1">
      <alignment/>
    </xf>
    <xf numFmtId="0" fontId="3" fillId="33" borderId="37" xfId="0" applyFont="1" applyFill="1" applyBorder="1" applyAlignment="1">
      <alignment/>
    </xf>
    <xf numFmtId="0" fontId="3" fillId="33" borderId="0" xfId="0" applyFont="1" applyFill="1" applyAlignment="1">
      <alignment/>
    </xf>
    <xf numFmtId="0" fontId="3" fillId="33" borderId="0" xfId="0" applyFont="1" applyFill="1" applyBorder="1" applyAlignment="1">
      <alignment horizontal="left"/>
    </xf>
    <xf numFmtId="0" fontId="13" fillId="33" borderId="18" xfId="0" applyFont="1" applyFill="1" applyBorder="1" applyAlignment="1">
      <alignment horizontal="left" vertical="top" wrapText="1"/>
    </xf>
    <xf numFmtId="0" fontId="1" fillId="33" borderId="18" xfId="0" applyFont="1" applyFill="1" applyBorder="1" applyAlignment="1">
      <alignment horizontal="center" vertical="top"/>
    </xf>
    <xf numFmtId="49" fontId="13" fillId="33" borderId="27" xfId="0" applyNumberFormat="1" applyFont="1" applyFill="1" applyBorder="1" applyAlignment="1">
      <alignment horizontal="left" vertical="top" wrapText="1"/>
    </xf>
    <xf numFmtId="0" fontId="1" fillId="33" borderId="27" xfId="0" applyFont="1" applyFill="1" applyBorder="1" applyAlignment="1">
      <alignment horizontal="center" vertical="top"/>
    </xf>
    <xf numFmtId="0" fontId="13" fillId="33" borderId="27" xfId="0" applyFont="1" applyFill="1" applyBorder="1" applyAlignment="1">
      <alignment horizontal="left" vertical="top"/>
    </xf>
    <xf numFmtId="0" fontId="13" fillId="33" borderId="15" xfId="0" applyFont="1" applyFill="1" applyBorder="1" applyAlignment="1">
      <alignment horizontal="left" vertical="top" wrapText="1"/>
    </xf>
    <xf numFmtId="0" fontId="1" fillId="33" borderId="15" xfId="0" applyFont="1" applyFill="1" applyBorder="1" applyAlignment="1">
      <alignment horizontal="center" vertical="top"/>
    </xf>
    <xf numFmtId="49" fontId="13" fillId="33" borderId="28" xfId="0" applyNumberFormat="1" applyFont="1" applyFill="1" applyBorder="1" applyAlignment="1">
      <alignment horizontal="left" vertical="top" wrapText="1"/>
    </xf>
    <xf numFmtId="49" fontId="13" fillId="33" borderId="15" xfId="0" applyNumberFormat="1" applyFont="1" applyFill="1" applyBorder="1" applyAlignment="1">
      <alignment horizontal="left" vertical="top" wrapText="1"/>
    </xf>
    <xf numFmtId="0" fontId="13" fillId="33" borderId="27" xfId="0" applyFont="1" applyFill="1" applyBorder="1" applyAlignment="1">
      <alignment horizontal="left" vertical="top" wrapText="1"/>
    </xf>
    <xf numFmtId="0" fontId="10" fillId="33" borderId="27" xfId="0" applyFont="1" applyFill="1" applyBorder="1" applyAlignment="1">
      <alignment horizontal="left" vertical="top" wrapText="1"/>
    </xf>
    <xf numFmtId="0" fontId="1" fillId="33" borderId="38" xfId="0" applyFont="1" applyFill="1" applyBorder="1" applyAlignment="1">
      <alignment horizontal="center" vertical="top"/>
    </xf>
    <xf numFmtId="0" fontId="1" fillId="33" borderId="39" xfId="0" applyFont="1" applyFill="1" applyBorder="1" applyAlignment="1">
      <alignment horizontal="left" vertical="top" wrapText="1"/>
    </xf>
    <xf numFmtId="49" fontId="1" fillId="33" borderId="39" xfId="0" applyNumberFormat="1" applyFont="1" applyFill="1" applyBorder="1" applyAlignment="1">
      <alignment horizontal="center" vertical="top"/>
    </xf>
    <xf numFmtId="0" fontId="1" fillId="33" borderId="39" xfId="0" applyFont="1" applyFill="1" applyBorder="1" applyAlignment="1">
      <alignment horizontal="center" vertical="top"/>
    </xf>
    <xf numFmtId="0" fontId="1" fillId="33" borderId="40" xfId="0" applyFont="1" applyFill="1" applyBorder="1" applyAlignment="1">
      <alignment horizontal="center" vertical="top"/>
    </xf>
    <xf numFmtId="49" fontId="10" fillId="33" borderId="28" xfId="0" applyNumberFormat="1" applyFont="1" applyFill="1" applyBorder="1" applyAlignment="1">
      <alignment horizontal="left" vertical="top" wrapText="1"/>
    </xf>
    <xf numFmtId="0" fontId="10" fillId="33" borderId="15" xfId="0" applyFont="1" applyFill="1" applyBorder="1" applyAlignment="1">
      <alignment horizontal="left" vertical="top" wrapText="1"/>
    </xf>
    <xf numFmtId="49" fontId="1" fillId="33" borderId="31" xfId="0" applyNumberFormat="1" applyFont="1" applyFill="1" applyBorder="1" applyAlignment="1">
      <alignment horizontal="center" vertical="top"/>
    </xf>
    <xf numFmtId="0" fontId="1" fillId="33" borderId="23" xfId="0" applyFont="1" applyFill="1" applyBorder="1" applyAlignment="1">
      <alignment horizontal="left" vertical="top" wrapText="1"/>
    </xf>
    <xf numFmtId="49" fontId="1" fillId="33" borderId="23" xfId="0" applyNumberFormat="1" applyFont="1" applyFill="1" applyBorder="1" applyAlignment="1">
      <alignment horizontal="center" vertical="top"/>
    </xf>
    <xf numFmtId="0" fontId="1" fillId="33" borderId="23" xfId="0" applyFont="1" applyFill="1" applyBorder="1" applyAlignment="1">
      <alignment horizontal="center" vertical="top"/>
    </xf>
    <xf numFmtId="0" fontId="13" fillId="33" borderId="30" xfId="0" applyFont="1" applyFill="1" applyBorder="1" applyAlignment="1">
      <alignment horizontal="left" vertical="top" wrapText="1"/>
    </xf>
    <xf numFmtId="0" fontId="1" fillId="33" borderId="30" xfId="0" applyFont="1" applyFill="1" applyBorder="1" applyAlignment="1">
      <alignment horizontal="center" vertical="top"/>
    </xf>
    <xf numFmtId="49" fontId="10" fillId="33" borderId="27" xfId="0" applyNumberFormat="1" applyFont="1" applyFill="1" applyBorder="1" applyAlignment="1">
      <alignment horizontal="left" vertical="top" wrapText="1"/>
    </xf>
    <xf numFmtId="49" fontId="1" fillId="33" borderId="27" xfId="0" applyNumberFormat="1" applyFont="1" applyFill="1" applyBorder="1" applyAlignment="1">
      <alignment horizontal="center" vertical="top"/>
    </xf>
    <xf numFmtId="0" fontId="1" fillId="33" borderId="28" xfId="0" applyFont="1" applyFill="1" applyBorder="1" applyAlignment="1">
      <alignment horizontal="center" vertical="top"/>
    </xf>
    <xf numFmtId="49" fontId="1" fillId="33" borderId="28" xfId="0" applyNumberFormat="1" applyFont="1" applyFill="1" applyBorder="1" applyAlignment="1">
      <alignment horizontal="center" vertical="top"/>
    </xf>
    <xf numFmtId="0" fontId="10" fillId="33" borderId="28" xfId="0" applyFont="1" applyFill="1" applyBorder="1" applyAlignment="1">
      <alignment horizontal="left" vertical="top" wrapText="1"/>
    </xf>
    <xf numFmtId="0" fontId="3" fillId="33" borderId="10" xfId="0" applyFont="1" applyFill="1" applyBorder="1" applyAlignment="1">
      <alignment horizontal="center" vertical="center"/>
    </xf>
    <xf numFmtId="0" fontId="3" fillId="33" borderId="11" xfId="0" applyFont="1" applyFill="1" applyBorder="1" applyAlignment="1">
      <alignment horizontal="left" vertical="top"/>
    </xf>
    <xf numFmtId="0" fontId="3" fillId="33" borderId="37" xfId="0" applyFont="1" applyFill="1" applyBorder="1" applyAlignment="1">
      <alignment horizontal="left" vertical="top"/>
    </xf>
    <xf numFmtId="0" fontId="3" fillId="33" borderId="0" xfId="0" applyFont="1" applyFill="1" applyAlignment="1">
      <alignment horizontal="center" vertical="top" wrapText="1"/>
    </xf>
    <xf numFmtId="49" fontId="3" fillId="33" borderId="11" xfId="0" applyNumberFormat="1" applyFont="1" applyFill="1" applyBorder="1" applyAlignment="1">
      <alignment horizontal="center" vertical="top"/>
    </xf>
    <xf numFmtId="0" fontId="3" fillId="33" borderId="11" xfId="0" applyFont="1" applyFill="1" applyBorder="1" applyAlignment="1">
      <alignment horizontal="left" vertical="top" wrapText="1"/>
    </xf>
    <xf numFmtId="0" fontId="3" fillId="33" borderId="37" xfId="0" applyFont="1" applyFill="1" applyBorder="1" applyAlignment="1">
      <alignment horizontal="left" vertical="top" wrapText="1"/>
    </xf>
    <xf numFmtId="49" fontId="3" fillId="33" borderId="37" xfId="0" applyNumberFormat="1" applyFont="1" applyFill="1" applyBorder="1" applyAlignment="1">
      <alignment horizontal="center" vertical="top"/>
    </xf>
    <xf numFmtId="0" fontId="3" fillId="33" borderId="37" xfId="0" applyFont="1" applyFill="1" applyBorder="1" applyAlignment="1">
      <alignment horizontal="center" vertical="top" wrapText="1"/>
    </xf>
    <xf numFmtId="0" fontId="3" fillId="33" borderId="12" xfId="0" applyFont="1" applyFill="1" applyBorder="1" applyAlignment="1">
      <alignment horizontal="left" vertical="top" wrapText="1"/>
    </xf>
    <xf numFmtId="0" fontId="6" fillId="33" borderId="0" xfId="0" applyFont="1" applyFill="1" applyAlignment="1">
      <alignment horizontal="left" vertical="top"/>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0" fontId="3" fillId="0" borderId="26" xfId="0" applyFont="1" applyBorder="1" applyAlignment="1">
      <alignment horizontal="center" vertical="center" wrapText="1"/>
    </xf>
    <xf numFmtId="0" fontId="40"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49" fontId="1" fillId="33" borderId="23" xfId="0" applyNumberFormat="1" applyFont="1" applyFill="1" applyBorder="1" applyAlignment="1">
      <alignment horizontal="left" vertical="top" wrapText="1"/>
    </xf>
    <xf numFmtId="0" fontId="1" fillId="33" borderId="0" xfId="0" applyFont="1" applyFill="1" applyAlignment="1">
      <alignment horizontal="center" vertical="center"/>
    </xf>
    <xf numFmtId="0" fontId="1" fillId="33" borderId="29" xfId="0" applyFont="1" applyFill="1" applyBorder="1" applyAlignment="1">
      <alignment horizontal="center" vertical="top"/>
    </xf>
    <xf numFmtId="0" fontId="1" fillId="33" borderId="41" xfId="0" applyFont="1" applyFill="1" applyBorder="1" applyAlignment="1">
      <alignment/>
    </xf>
    <xf numFmtId="169" fontId="10" fillId="33" borderId="27" xfId="0" applyNumberFormat="1" applyFont="1" applyFill="1" applyBorder="1" applyAlignment="1">
      <alignment horizontal="left" vertical="top" wrapText="1"/>
    </xf>
    <xf numFmtId="170" fontId="1" fillId="33" borderId="0" xfId="0" applyNumberFormat="1" applyFont="1" applyFill="1" applyAlignment="1">
      <alignment vertical="top"/>
    </xf>
    <xf numFmtId="0" fontId="1" fillId="33" borderId="27" xfId="0" applyFont="1" applyFill="1" applyBorder="1" applyAlignment="1">
      <alignment/>
    </xf>
    <xf numFmtId="0" fontId="1" fillId="33" borderId="27" xfId="0" applyFont="1" applyFill="1" applyBorder="1" applyAlignment="1">
      <alignment horizontal="center" vertical="center"/>
    </xf>
    <xf numFmtId="0" fontId="17" fillId="33" borderId="0" xfId="0" applyFont="1" applyFill="1" applyAlignment="1">
      <alignment vertical="center" wrapText="1"/>
    </xf>
    <xf numFmtId="0" fontId="17" fillId="33" borderId="0" xfId="0" applyFont="1" applyFill="1" applyAlignment="1">
      <alignment/>
    </xf>
    <xf numFmtId="0" fontId="1" fillId="33" borderId="33" xfId="0" applyFont="1" applyFill="1" applyBorder="1" applyAlignment="1">
      <alignment horizontal="center" vertical="top"/>
    </xf>
    <xf numFmtId="0" fontId="1" fillId="33" borderId="28" xfId="0" applyFont="1" applyFill="1" applyBorder="1" applyAlignment="1">
      <alignment horizontal="center" vertical="top" wrapText="1"/>
    </xf>
    <xf numFmtId="0" fontId="3" fillId="33" borderId="0" xfId="0" applyFont="1" applyFill="1" applyAlignment="1">
      <alignment wrapText="1"/>
    </xf>
    <xf numFmtId="0" fontId="3" fillId="33" borderId="0" xfId="0" applyFont="1" applyFill="1" applyAlignment="1">
      <alignment horizontal="right" vertical="top" wrapText="1"/>
    </xf>
    <xf numFmtId="0" fontId="3" fillId="33" borderId="0" xfId="0" applyFont="1" applyFill="1" applyAlignment="1">
      <alignment vertical="top" wrapText="1"/>
    </xf>
    <xf numFmtId="169" fontId="1" fillId="33" borderId="0" xfId="0" applyNumberFormat="1" applyFont="1" applyFill="1" applyAlignment="1">
      <alignment vertical="top"/>
    </xf>
    <xf numFmtId="0" fontId="29" fillId="33" borderId="0" xfId="0" applyFont="1" applyFill="1" applyAlignment="1">
      <alignment horizontal="right"/>
    </xf>
    <xf numFmtId="0" fontId="3" fillId="33" borderId="0" xfId="0" applyFont="1" applyFill="1" applyAlignment="1">
      <alignment horizontal="left" vertical="center"/>
    </xf>
    <xf numFmtId="0" fontId="17" fillId="33" borderId="0" xfId="0" applyFont="1" applyFill="1" applyAlignment="1">
      <alignment horizontal="right" vertical="center"/>
    </xf>
    <xf numFmtId="0" fontId="3" fillId="33" borderId="42" xfId="0" applyFont="1" applyFill="1" applyBorder="1" applyAlignment="1">
      <alignment vertical="center"/>
    </xf>
    <xf numFmtId="0" fontId="1" fillId="33" borderId="0" xfId="0" applyFont="1" applyFill="1" applyAlignment="1">
      <alignment vertical="center"/>
    </xf>
    <xf numFmtId="0" fontId="18" fillId="33" borderId="0" xfId="0" applyFont="1" applyFill="1" applyAlignment="1">
      <alignment horizontal="right" vertical="center"/>
    </xf>
    <xf numFmtId="16" fontId="3" fillId="33" borderId="10" xfId="0" applyNumberFormat="1" applyFont="1" applyFill="1" applyBorder="1" applyAlignment="1">
      <alignment horizontal="center" vertical="top"/>
    </xf>
    <xf numFmtId="2" fontId="3" fillId="33" borderId="10" xfId="0" applyNumberFormat="1" applyFont="1" applyFill="1" applyBorder="1" applyAlignment="1">
      <alignment horizontal="center" vertical="top"/>
    </xf>
    <xf numFmtId="169" fontId="1" fillId="33" borderId="0" xfId="0" applyNumberFormat="1" applyFont="1" applyFill="1" applyAlignment="1">
      <alignment/>
    </xf>
    <xf numFmtId="180" fontId="1" fillId="33" borderId="0" xfId="63" applyNumberFormat="1" applyFont="1" applyFill="1" applyAlignment="1">
      <alignment/>
    </xf>
    <xf numFmtId="0" fontId="2" fillId="33" borderId="0" xfId="0" applyFont="1" applyFill="1" applyAlignment="1">
      <alignment horizontal="center"/>
    </xf>
    <xf numFmtId="0" fontId="3" fillId="33" borderId="0" xfId="0" applyFont="1" applyFill="1" applyAlignment="1">
      <alignment horizontal="center" vertical="center"/>
    </xf>
    <xf numFmtId="0" fontId="0" fillId="33" borderId="0" xfId="0" applyFill="1" applyAlignment="1">
      <alignment horizontal="center" vertical="center"/>
    </xf>
    <xf numFmtId="0" fontId="44" fillId="33" borderId="0" xfId="0" applyFont="1" applyFill="1" applyAlignment="1">
      <alignment/>
    </xf>
    <xf numFmtId="0" fontId="2" fillId="33" borderId="0" xfId="53" applyFont="1" applyFill="1" applyAlignment="1">
      <alignment horizontal="right" vertical="top" wrapText="1"/>
      <protection/>
    </xf>
    <xf numFmtId="0" fontId="3" fillId="34" borderId="0" xfId="0" applyFont="1" applyFill="1" applyAlignment="1">
      <alignment/>
    </xf>
    <xf numFmtId="0" fontId="1" fillId="34" borderId="0" xfId="0" applyFont="1" applyFill="1" applyAlignment="1">
      <alignment/>
    </xf>
    <xf numFmtId="0" fontId="3" fillId="34" borderId="0" xfId="0" applyFont="1" applyFill="1" applyAlignment="1">
      <alignment horizontal="left"/>
    </xf>
    <xf numFmtId="0" fontId="3" fillId="34" borderId="42" xfId="0" applyFont="1" applyFill="1" applyBorder="1" applyAlignment="1">
      <alignment vertical="center"/>
    </xf>
    <xf numFmtId="0" fontId="3" fillId="34" borderId="10" xfId="0" applyFont="1" applyFill="1" applyBorder="1" applyAlignment="1">
      <alignment horizontal="center" vertical="center" wrapText="1"/>
    </xf>
    <xf numFmtId="0" fontId="1" fillId="34" borderId="30" xfId="0" applyFont="1" applyFill="1" applyBorder="1" applyAlignment="1">
      <alignment horizontal="center" vertical="top"/>
    </xf>
    <xf numFmtId="169" fontId="1" fillId="0" borderId="27" xfId="55" applyNumberFormat="1" applyFont="1" applyFill="1" applyBorder="1" applyAlignment="1">
      <alignment horizontal="center" vertical="top"/>
      <protection/>
    </xf>
    <xf numFmtId="169" fontId="1" fillId="0" borderId="27" xfId="0" applyNumberFormat="1" applyFont="1" applyFill="1" applyBorder="1" applyAlignment="1">
      <alignment horizontal="center" vertical="center" wrapText="1"/>
    </xf>
    <xf numFmtId="169" fontId="1" fillId="35" borderId="27" xfId="0" applyNumberFormat="1" applyFont="1" applyFill="1" applyBorder="1" applyAlignment="1">
      <alignment horizontal="center" vertical="center" wrapText="1"/>
    </xf>
    <xf numFmtId="49" fontId="1" fillId="35" borderId="27" xfId="0" applyNumberFormat="1" applyFont="1" applyFill="1" applyBorder="1" applyAlignment="1">
      <alignment horizontal="center" vertical="top"/>
    </xf>
    <xf numFmtId="169" fontId="1" fillId="0" borderId="27" xfId="0" applyNumberFormat="1" applyFont="1" applyFill="1" applyBorder="1" applyAlignment="1">
      <alignment horizontal="center" vertical="top" wrapText="1"/>
    </xf>
    <xf numFmtId="169" fontId="1" fillId="35" borderId="27" xfId="0" applyNumberFormat="1" applyFont="1" applyFill="1" applyBorder="1" applyAlignment="1">
      <alignment horizontal="center" vertical="top" wrapText="1"/>
    </xf>
    <xf numFmtId="171" fontId="1" fillId="0" borderId="27" xfId="0" applyNumberFormat="1" applyFont="1" applyFill="1" applyBorder="1" applyAlignment="1">
      <alignment horizontal="center" vertical="center" wrapText="1"/>
    </xf>
    <xf numFmtId="170" fontId="1" fillId="0" borderId="27" xfId="0" applyNumberFormat="1" applyFont="1" applyFill="1" applyBorder="1" applyAlignment="1">
      <alignment horizontal="center" vertical="center" wrapText="1"/>
    </xf>
    <xf numFmtId="170" fontId="1" fillId="0" borderId="27" xfId="0" applyNumberFormat="1" applyFont="1" applyFill="1" applyBorder="1" applyAlignment="1">
      <alignment horizontal="center" vertical="top" wrapText="1"/>
    </xf>
    <xf numFmtId="169" fontId="1" fillId="0" borderId="27" xfId="53" applyNumberFormat="1" applyFont="1" applyFill="1" applyBorder="1" applyAlignment="1">
      <alignment horizontal="center" vertical="center" wrapText="1"/>
      <protection/>
    </xf>
    <xf numFmtId="169" fontId="5" fillId="0" borderId="27" xfId="53" applyNumberFormat="1" applyFont="1" applyFill="1" applyBorder="1" applyAlignment="1">
      <alignment horizontal="center" vertical="center" wrapText="1"/>
      <protection/>
    </xf>
    <xf numFmtId="169" fontId="9" fillId="0" borderId="27" xfId="54" applyNumberFormat="1" applyFont="1" applyFill="1" applyBorder="1" applyAlignment="1">
      <alignment horizontal="center" vertical="center" wrapText="1"/>
      <protection/>
    </xf>
    <xf numFmtId="0" fontId="1" fillId="0" borderId="30" xfId="0" applyFont="1" applyFill="1" applyBorder="1" applyAlignment="1">
      <alignment horizontal="center" vertical="top"/>
    </xf>
    <xf numFmtId="0" fontId="1" fillId="0" borderId="30" xfId="0" applyFont="1" applyFill="1" applyBorder="1" applyAlignment="1">
      <alignment horizontal="center" vertical="center"/>
    </xf>
    <xf numFmtId="0" fontId="1" fillId="0" borderId="34" xfId="0" applyFont="1" applyFill="1" applyBorder="1" applyAlignment="1">
      <alignment horizontal="center" vertical="top"/>
    </xf>
    <xf numFmtId="0" fontId="1" fillId="0" borderId="27" xfId="0" applyNumberFormat="1" applyFont="1" applyFill="1" applyBorder="1" applyAlignment="1">
      <alignment horizontal="center" vertical="center" wrapText="1"/>
    </xf>
    <xf numFmtId="0" fontId="1" fillId="0" borderId="27" xfId="0" applyNumberFormat="1" applyFont="1" applyFill="1" applyBorder="1" applyAlignment="1">
      <alignment horizontal="left" vertical="top" wrapText="1"/>
    </xf>
    <xf numFmtId="168" fontId="1" fillId="0" borderId="38" xfId="0" applyNumberFormat="1" applyFont="1" applyFill="1" applyBorder="1" applyAlignment="1">
      <alignment horizontal="center" vertical="center" wrapText="1"/>
    </xf>
    <xf numFmtId="49" fontId="10" fillId="0" borderId="27" xfId="0" applyNumberFormat="1" applyFont="1" applyFill="1" applyBorder="1" applyAlignment="1">
      <alignment horizontal="left" vertical="top" wrapText="1"/>
    </xf>
    <xf numFmtId="169" fontId="18" fillId="0" borderId="27" xfId="0" applyNumberFormat="1" applyFont="1" applyFill="1" applyBorder="1" applyAlignment="1">
      <alignment horizontal="center" vertical="center" wrapText="1"/>
    </xf>
    <xf numFmtId="9" fontId="1" fillId="0" borderId="38" xfId="0" applyNumberFormat="1" applyFont="1" applyFill="1" applyBorder="1" applyAlignment="1">
      <alignment vertical="center" wrapText="1"/>
    </xf>
    <xf numFmtId="49" fontId="10" fillId="0" borderId="15" xfId="0" applyNumberFormat="1" applyFont="1" applyFill="1" applyBorder="1" applyAlignment="1">
      <alignment horizontal="left" vertical="top" wrapText="1"/>
    </xf>
    <xf numFmtId="0" fontId="7" fillId="0" borderId="15" xfId="0" applyFont="1" applyFill="1" applyBorder="1" applyAlignment="1">
      <alignment vertical="top"/>
    </xf>
    <xf numFmtId="9" fontId="1" fillId="0" borderId="16" xfId="0" applyNumberFormat="1" applyFont="1" applyFill="1" applyBorder="1" applyAlignment="1">
      <alignment vertical="center" wrapText="1"/>
    </xf>
    <xf numFmtId="2" fontId="1" fillId="0" borderId="34" xfId="0" applyNumberFormat="1" applyFont="1" applyFill="1" applyBorder="1" applyAlignment="1">
      <alignment vertical="center" wrapText="1"/>
    </xf>
    <xf numFmtId="169" fontId="10" fillId="0" borderId="27" xfId="0" applyNumberFormat="1" applyFont="1" applyFill="1" applyBorder="1" applyAlignment="1">
      <alignment horizontal="left" vertical="top" wrapText="1"/>
    </xf>
    <xf numFmtId="10" fontId="1" fillId="0" borderId="38" xfId="0" applyNumberFormat="1" applyFont="1" applyFill="1" applyBorder="1" applyAlignment="1">
      <alignment vertical="center" wrapText="1"/>
    </xf>
    <xf numFmtId="2" fontId="1" fillId="0" borderId="38" xfId="0" applyNumberFormat="1" applyFont="1" applyFill="1" applyBorder="1" applyAlignment="1">
      <alignment vertical="center" wrapText="1"/>
    </xf>
    <xf numFmtId="169" fontId="1" fillId="0" borderId="15" xfId="0" applyNumberFormat="1" applyFont="1" applyFill="1" applyBorder="1" applyAlignment="1">
      <alignment horizontal="center" vertical="center" wrapText="1"/>
    </xf>
    <xf numFmtId="2" fontId="1" fillId="0" borderId="16" xfId="0" applyNumberFormat="1" applyFont="1" applyFill="1" applyBorder="1" applyAlignment="1">
      <alignment vertical="center" wrapText="1"/>
    </xf>
    <xf numFmtId="169" fontId="1" fillId="0" borderId="27" xfId="0" applyNumberFormat="1" applyFont="1" applyFill="1" applyBorder="1" applyAlignment="1" applyProtection="1">
      <alignment horizontal="center" vertical="top" wrapText="1"/>
      <protection hidden="1" locked="0"/>
    </xf>
    <xf numFmtId="169" fontId="10" fillId="0" borderId="15" xfId="0" applyNumberFormat="1" applyFont="1" applyFill="1" applyBorder="1" applyAlignment="1">
      <alignment horizontal="left" vertical="top" wrapText="1"/>
    </xf>
    <xf numFmtId="169" fontId="1"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center"/>
    </xf>
    <xf numFmtId="0" fontId="1" fillId="0" borderId="15" xfId="0" applyFont="1" applyFill="1" applyBorder="1" applyAlignment="1">
      <alignment horizontal="center" vertical="top"/>
    </xf>
    <xf numFmtId="0" fontId="1" fillId="0" borderId="16" xfId="0" applyFont="1" applyFill="1" applyBorder="1" applyAlignment="1">
      <alignment horizontal="center" vertical="top"/>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top"/>
    </xf>
    <xf numFmtId="0" fontId="1" fillId="0" borderId="38" xfId="0" applyFont="1" applyFill="1" applyBorder="1" applyAlignment="1">
      <alignment horizontal="center" vertical="top"/>
    </xf>
    <xf numFmtId="0" fontId="10" fillId="0" borderId="27" xfId="0" applyFont="1" applyFill="1" applyBorder="1" applyAlignment="1">
      <alignment horizontal="left" vertical="top" wrapText="1"/>
    </xf>
    <xf numFmtId="0" fontId="10" fillId="0" borderId="15" xfId="0" applyFont="1" applyFill="1" applyBorder="1" applyAlignment="1">
      <alignment horizontal="left" vertical="top" wrapText="1"/>
    </xf>
    <xf numFmtId="169" fontId="1" fillId="0" borderId="27" xfId="0" applyNumberFormat="1" applyFont="1" applyFill="1" applyBorder="1" applyAlignment="1" applyProtection="1">
      <alignment horizontal="center" vertical="center" wrapText="1"/>
      <protection hidden="1" locked="0"/>
    </xf>
    <xf numFmtId="0" fontId="31" fillId="0" borderId="27" xfId="0" applyFont="1" applyFill="1" applyBorder="1" applyAlignment="1">
      <alignment horizontal="center" vertical="top"/>
    </xf>
    <xf numFmtId="169" fontId="10" fillId="0" borderId="43" xfId="0" applyNumberFormat="1" applyFont="1" applyFill="1" applyBorder="1" applyAlignment="1">
      <alignment vertical="top" wrapText="1"/>
    </xf>
    <xf numFmtId="169" fontId="10" fillId="0" borderId="44" xfId="0" applyNumberFormat="1" applyFont="1" applyFill="1" applyBorder="1" applyAlignment="1">
      <alignment vertical="top" wrapText="1"/>
    </xf>
    <xf numFmtId="169" fontId="10" fillId="0" borderId="45" xfId="0" applyNumberFormat="1" applyFont="1" applyFill="1" applyBorder="1" applyAlignment="1">
      <alignment vertical="top" wrapText="1"/>
    </xf>
    <xf numFmtId="0" fontId="10" fillId="0" borderId="43" xfId="0" applyFont="1" applyFill="1" applyBorder="1" applyAlignment="1">
      <alignment vertical="top" wrapText="1"/>
    </xf>
    <xf numFmtId="0" fontId="10" fillId="0" borderId="44" xfId="0" applyFont="1" applyFill="1" applyBorder="1" applyAlignment="1">
      <alignment vertical="top" wrapText="1"/>
    </xf>
    <xf numFmtId="0" fontId="10" fillId="0" borderId="45" xfId="0" applyFont="1" applyFill="1" applyBorder="1" applyAlignment="1">
      <alignment vertical="top" wrapText="1"/>
    </xf>
    <xf numFmtId="2" fontId="1" fillId="0" borderId="27" xfId="0" applyNumberFormat="1" applyFont="1" applyFill="1" applyBorder="1" applyAlignment="1">
      <alignment horizontal="center" vertical="center" wrapText="1"/>
    </xf>
    <xf numFmtId="2" fontId="1" fillId="0" borderId="27" xfId="0" applyNumberFormat="1" applyFont="1" applyFill="1" applyBorder="1" applyAlignment="1">
      <alignment vertical="center" wrapText="1"/>
    </xf>
    <xf numFmtId="10" fontId="1" fillId="0" borderId="27" xfId="0" applyNumberFormat="1" applyFont="1" applyFill="1" applyBorder="1" applyAlignment="1">
      <alignment vertical="center" wrapText="1"/>
    </xf>
    <xf numFmtId="169" fontId="1" fillId="0" borderId="27" xfId="55" applyNumberFormat="1" applyFont="1" applyFill="1" applyBorder="1" applyAlignment="1">
      <alignment horizontal="center" vertical="center"/>
      <protection/>
    </xf>
    <xf numFmtId="0" fontId="1" fillId="0" borderId="27" xfId="0" applyFont="1" applyFill="1" applyBorder="1" applyAlignment="1">
      <alignment horizontal="left" vertical="top" wrapText="1"/>
    </xf>
    <xf numFmtId="171" fontId="1" fillId="0" borderId="27" xfId="0" applyNumberFormat="1" applyFont="1" applyFill="1" applyBorder="1" applyAlignment="1">
      <alignment horizontal="left" vertical="top" wrapText="1"/>
    </xf>
    <xf numFmtId="0" fontId="1" fillId="0" borderId="27" xfId="0" applyNumberFormat="1" applyFont="1" applyFill="1" applyBorder="1" applyAlignment="1">
      <alignment horizontal="center" vertical="top" wrapText="1"/>
    </xf>
    <xf numFmtId="49" fontId="1" fillId="0" borderId="28" xfId="0" applyNumberFormat="1" applyFont="1" applyFill="1" applyBorder="1" applyAlignment="1">
      <alignment vertical="center"/>
    </xf>
    <xf numFmtId="0" fontId="1" fillId="0" borderId="27" xfId="0" applyFont="1" applyFill="1" applyBorder="1" applyAlignment="1">
      <alignment horizontal="justify" vertical="top"/>
    </xf>
    <xf numFmtId="49" fontId="1" fillId="0" borderId="33" xfId="0" applyNumberFormat="1" applyFont="1" applyFill="1" applyBorder="1" applyAlignment="1">
      <alignment vertical="center"/>
    </xf>
    <xf numFmtId="49" fontId="1" fillId="0" borderId="18" xfId="0" applyNumberFormat="1" applyFont="1" applyFill="1" applyBorder="1" applyAlignment="1">
      <alignment vertical="center"/>
    </xf>
    <xf numFmtId="0" fontId="1" fillId="0" borderId="27" xfId="0" applyFont="1" applyFill="1" applyBorder="1" applyAlignment="1">
      <alignment horizontal="justify" vertical="top" wrapText="1"/>
    </xf>
    <xf numFmtId="0" fontId="1" fillId="0" borderId="27" xfId="0" applyFont="1" applyFill="1" applyBorder="1" applyAlignment="1">
      <alignment vertical="top"/>
    </xf>
    <xf numFmtId="0" fontId="1" fillId="0" borderId="27" xfId="0" applyNumberFormat="1" applyFont="1" applyFill="1" applyBorder="1" applyAlignment="1">
      <alignment vertical="center" wrapText="1"/>
    </xf>
    <xf numFmtId="0" fontId="1" fillId="0" borderId="27" xfId="0" applyNumberFormat="1" applyFont="1" applyFill="1" applyBorder="1" applyAlignment="1">
      <alignment vertical="top" wrapText="1"/>
    </xf>
    <xf numFmtId="0" fontId="21" fillId="0" borderId="27" xfId="0" applyFont="1" applyFill="1" applyBorder="1" applyAlignment="1">
      <alignment horizontal="left" vertical="top" wrapText="1"/>
    </xf>
    <xf numFmtId="17" fontId="1" fillId="0" borderId="27" xfId="0" applyNumberFormat="1" applyFont="1" applyFill="1" applyBorder="1" applyAlignment="1">
      <alignment horizontal="center" vertical="top"/>
    </xf>
    <xf numFmtId="171" fontId="16" fillId="0" borderId="27" xfId="0" applyNumberFormat="1" applyFont="1" applyFill="1" applyBorder="1" applyAlignment="1">
      <alignment horizontal="center" vertical="center" wrapText="1"/>
    </xf>
    <xf numFmtId="171" fontId="1" fillId="0" borderId="27" xfId="0" applyNumberFormat="1" applyFont="1" applyFill="1" applyBorder="1" applyAlignment="1">
      <alignment horizontal="center" vertical="top" wrapText="1"/>
    </xf>
    <xf numFmtId="0" fontId="31" fillId="0" borderId="27" xfId="0" applyFont="1" applyFill="1" applyBorder="1" applyAlignment="1">
      <alignment horizontal="center" vertical="top"/>
    </xf>
    <xf numFmtId="172" fontId="1" fillId="0" borderId="27" xfId="0" applyNumberFormat="1" applyFont="1" applyFill="1" applyBorder="1" applyAlignment="1">
      <alignment horizontal="center" vertical="top" wrapText="1"/>
    </xf>
    <xf numFmtId="49" fontId="1" fillId="0" borderId="28" xfId="0" applyNumberFormat="1" applyFont="1" applyFill="1" applyBorder="1" applyAlignment="1">
      <alignment vertical="top" wrapText="1"/>
    </xf>
    <xf numFmtId="17" fontId="1" fillId="0" borderId="28" xfId="0" applyNumberFormat="1" applyFont="1" applyFill="1" applyBorder="1" applyAlignment="1">
      <alignment vertical="top" wrapText="1"/>
    </xf>
    <xf numFmtId="49" fontId="1" fillId="0" borderId="33" xfId="0" applyNumberFormat="1" applyFont="1" applyFill="1" applyBorder="1" applyAlignment="1">
      <alignment vertical="top" wrapText="1"/>
    </xf>
    <xf numFmtId="0" fontId="1" fillId="0" borderId="33" xfId="0" applyNumberFormat="1" applyFont="1" applyFill="1" applyBorder="1" applyAlignment="1">
      <alignment vertical="top" wrapText="1"/>
    </xf>
    <xf numFmtId="49" fontId="1" fillId="0" borderId="18" xfId="0" applyNumberFormat="1" applyFont="1" applyFill="1" applyBorder="1" applyAlignment="1">
      <alignment vertical="top" wrapText="1"/>
    </xf>
    <xf numFmtId="0" fontId="1" fillId="0" borderId="18" xfId="0" applyNumberFormat="1" applyFont="1" applyFill="1" applyBorder="1" applyAlignment="1">
      <alignment vertical="top" wrapText="1"/>
    </xf>
    <xf numFmtId="0" fontId="5" fillId="0" borderId="27" xfId="0" applyFont="1" applyFill="1" applyBorder="1" applyAlignment="1">
      <alignment horizontal="left" vertical="top" wrapText="1" shrinkToFit="1"/>
    </xf>
    <xf numFmtId="2" fontId="1" fillId="0" borderId="27" xfId="0" applyNumberFormat="1" applyFont="1" applyFill="1" applyBorder="1" applyAlignment="1">
      <alignment/>
    </xf>
    <xf numFmtId="0" fontId="1" fillId="0" borderId="27" xfId="0" applyFont="1" applyFill="1" applyBorder="1" applyAlignment="1">
      <alignment vertical="center"/>
    </xf>
    <xf numFmtId="0" fontId="9" fillId="0" borderId="27" xfId="0" applyFont="1" applyFill="1" applyBorder="1" applyAlignment="1">
      <alignment horizontal="left" vertical="top" wrapText="1" shrinkToFit="1"/>
    </xf>
    <xf numFmtId="169" fontId="23" fillId="0" borderId="27" xfId="53" applyNumberFormat="1" applyFont="1" applyFill="1" applyBorder="1" applyAlignment="1">
      <alignment horizontal="center" vertical="center" wrapText="1"/>
      <protection/>
    </xf>
    <xf numFmtId="169" fontId="16" fillId="0" borderId="27" xfId="53" applyNumberFormat="1" applyFont="1" applyFill="1" applyBorder="1" applyAlignment="1">
      <alignment horizontal="center" vertical="center" wrapText="1"/>
      <protection/>
    </xf>
    <xf numFmtId="49" fontId="1" fillId="0" borderId="27" xfId="0" applyNumberFormat="1" applyFont="1" applyFill="1" applyBorder="1" applyAlignment="1">
      <alignment horizontal="center" vertical="top" wrapText="1"/>
    </xf>
    <xf numFmtId="0" fontId="1" fillId="0" borderId="27" xfId="0" applyFont="1" applyFill="1" applyBorder="1" applyAlignment="1">
      <alignment horizontal="left" vertical="top" wrapText="1" shrinkToFit="1"/>
    </xf>
    <xf numFmtId="0" fontId="24" fillId="0" borderId="27" xfId="0" applyFont="1" applyFill="1" applyBorder="1" applyAlignment="1">
      <alignment horizontal="left" vertical="top" wrapText="1"/>
    </xf>
    <xf numFmtId="0" fontId="16" fillId="0" borderId="43" xfId="0" applyFont="1" applyFill="1" applyBorder="1" applyAlignment="1">
      <alignment vertical="top" wrapText="1" shrinkToFit="1"/>
    </xf>
    <xf numFmtId="0" fontId="16" fillId="0" borderId="27" xfId="0" applyNumberFormat="1" applyFont="1" applyFill="1" applyBorder="1" applyAlignment="1">
      <alignment horizontal="center" vertical="top" wrapText="1"/>
    </xf>
    <xf numFmtId="0" fontId="24" fillId="0" borderId="27" xfId="0" applyFont="1" applyFill="1" applyBorder="1" applyAlignment="1">
      <alignment horizontal="left" vertical="top" wrapText="1"/>
    </xf>
    <xf numFmtId="169" fontId="16" fillId="0" borderId="27" xfId="53" applyNumberFormat="1" applyFont="1" applyFill="1" applyBorder="1" applyAlignment="1">
      <alignment horizontal="center" vertical="center" wrapText="1"/>
      <protection/>
    </xf>
    <xf numFmtId="169" fontId="25" fillId="0" borderId="27" xfId="53" applyNumberFormat="1" applyFont="1" applyFill="1" applyBorder="1" applyAlignment="1">
      <alignment horizontal="center" vertical="center" wrapText="1"/>
      <protection/>
    </xf>
    <xf numFmtId="0" fontId="5" fillId="0" borderId="43" xfId="0" applyFont="1" applyFill="1" applyBorder="1" applyAlignment="1">
      <alignment vertical="top" wrapText="1" shrinkToFit="1"/>
    </xf>
    <xf numFmtId="0" fontId="5" fillId="0" borderId="44" xfId="0" applyFont="1" applyFill="1" applyBorder="1" applyAlignment="1">
      <alignment vertical="top" wrapText="1" shrinkToFit="1"/>
    </xf>
    <xf numFmtId="0" fontId="5" fillId="0" borderId="45" xfId="0" applyFont="1" applyFill="1" applyBorder="1" applyAlignment="1">
      <alignment vertical="top" wrapText="1" shrinkToFit="1"/>
    </xf>
    <xf numFmtId="0" fontId="1" fillId="0" borderId="27" xfId="0" applyFont="1" applyFill="1" applyBorder="1" applyAlignment="1">
      <alignment horizontal="center" vertical="center"/>
    </xf>
    <xf numFmtId="0" fontId="1" fillId="0" borderId="27" xfId="0" applyFont="1" applyFill="1" applyBorder="1" applyAlignment="1">
      <alignment/>
    </xf>
    <xf numFmtId="0" fontId="1" fillId="0" borderId="0" xfId="0" applyFont="1" applyFill="1" applyAlignment="1">
      <alignment vertical="top"/>
    </xf>
    <xf numFmtId="169" fontId="1" fillId="0" borderId="0" xfId="0" applyNumberFormat="1" applyFont="1" applyFill="1" applyAlignment="1">
      <alignment/>
    </xf>
    <xf numFmtId="169" fontId="1" fillId="0" borderId="0" xfId="0" applyNumberFormat="1" applyFont="1" applyFill="1" applyAlignment="1">
      <alignment vertical="top"/>
    </xf>
    <xf numFmtId="169" fontId="16" fillId="0" borderId="27" xfId="0" applyNumberFormat="1" applyFont="1" applyFill="1" applyBorder="1" applyAlignment="1">
      <alignment horizontal="center" vertical="center" wrapText="1"/>
    </xf>
    <xf numFmtId="171" fontId="1" fillId="35" borderId="27" xfId="0" applyNumberFormat="1" applyFont="1" applyFill="1" applyBorder="1" applyAlignment="1">
      <alignment horizontal="center" vertical="center" wrapText="1"/>
    </xf>
    <xf numFmtId="169" fontId="32" fillId="0" borderId="27" xfId="54" applyNumberFormat="1" applyFont="1" applyFill="1" applyBorder="1" applyAlignment="1">
      <alignment horizontal="center" vertical="center" wrapText="1"/>
      <protection/>
    </xf>
    <xf numFmtId="0" fontId="0" fillId="36" borderId="0" xfId="0" applyFill="1" applyAlignment="1">
      <alignment/>
    </xf>
    <xf numFmtId="0" fontId="92" fillId="36" borderId="27" xfId="0" applyFont="1" applyFill="1" applyBorder="1" applyAlignment="1">
      <alignment horizontal="left" vertical="top" wrapText="1"/>
    </xf>
    <xf numFmtId="0" fontId="21" fillId="36" borderId="27" xfId="0" applyFont="1" applyFill="1" applyBorder="1" applyAlignment="1">
      <alignment horizontal="left" vertical="top" wrapText="1"/>
    </xf>
    <xf numFmtId="171" fontId="1" fillId="36" borderId="27"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top"/>
    </xf>
    <xf numFmtId="49" fontId="1" fillId="0" borderId="27" xfId="0" applyNumberFormat="1" applyFont="1" applyFill="1" applyBorder="1" applyAlignment="1">
      <alignment horizontal="center" vertical="top" shrinkToFit="1"/>
    </xf>
    <xf numFmtId="171" fontId="1" fillId="0" borderId="27" xfId="0" applyNumberFormat="1" applyFont="1" applyFill="1" applyBorder="1" applyAlignment="1">
      <alignment horizontal="center" vertical="center" shrinkToFit="1"/>
    </xf>
    <xf numFmtId="0" fontId="93" fillId="0" borderId="0" xfId="0" applyFont="1" applyFill="1" applyAlignment="1">
      <alignment vertical="top"/>
    </xf>
    <xf numFmtId="49" fontId="93" fillId="0" borderId="27" xfId="0" applyNumberFormat="1" applyFont="1" applyFill="1" applyBorder="1" applyAlignment="1">
      <alignment horizontal="center" vertical="top"/>
    </xf>
    <xf numFmtId="0" fontId="92" fillId="0" borderId="27" xfId="0" applyFont="1" applyFill="1" applyBorder="1" applyAlignment="1">
      <alignment horizontal="left" vertical="top" wrapText="1"/>
    </xf>
    <xf numFmtId="49" fontId="92" fillId="0" borderId="27" xfId="0" applyNumberFormat="1" applyFont="1" applyFill="1" applyBorder="1" applyAlignment="1">
      <alignment horizontal="left" vertical="top" wrapText="1"/>
    </xf>
    <xf numFmtId="171" fontId="93" fillId="0" borderId="27" xfId="0" applyNumberFormat="1" applyFont="1" applyFill="1" applyBorder="1" applyAlignment="1">
      <alignment horizontal="center" vertical="center" wrapText="1"/>
    </xf>
    <xf numFmtId="170" fontId="93" fillId="0" borderId="27" xfId="0" applyNumberFormat="1"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7" borderId="10" xfId="0" applyFont="1" applyFill="1" applyBorder="1" applyAlignment="1">
      <alignment horizontal="left" vertical="center" wrapText="1"/>
    </xf>
    <xf numFmtId="0" fontId="3" fillId="37" borderId="10" xfId="0" applyNumberFormat="1" applyFont="1" applyFill="1" applyBorder="1" applyAlignment="1">
      <alignment horizontal="center" vertical="center" wrapText="1"/>
    </xf>
    <xf numFmtId="2" fontId="3" fillId="37" borderId="10" xfId="63" applyNumberFormat="1" applyFont="1" applyFill="1" applyBorder="1" applyAlignment="1">
      <alignment horizontal="center" vertical="center" wrapText="1"/>
    </xf>
    <xf numFmtId="0" fontId="5" fillId="37" borderId="10" xfId="0" applyFont="1" applyFill="1" applyBorder="1" applyAlignment="1">
      <alignment horizontal="left" vertical="center" wrapText="1"/>
    </xf>
    <xf numFmtId="168" fontId="3" fillId="37" borderId="10" xfId="0" applyNumberFormat="1" applyFont="1" applyFill="1" applyBorder="1" applyAlignment="1">
      <alignment horizontal="center" vertical="center" wrapText="1"/>
    </xf>
    <xf numFmtId="0" fontId="1" fillId="37" borderId="10" xfId="0" applyFont="1" applyFill="1" applyBorder="1" applyAlignment="1">
      <alignment horizontal="left" vertical="center" wrapText="1"/>
    </xf>
    <xf numFmtId="2" fontId="3" fillId="37" borderId="10" xfId="0" applyNumberFormat="1" applyFont="1" applyFill="1" applyBorder="1" applyAlignment="1">
      <alignment horizontal="center" vertical="center" wrapText="1"/>
    </xf>
    <xf numFmtId="16" fontId="3" fillId="37" borderId="10" xfId="0" applyNumberFormat="1" applyFont="1" applyFill="1" applyBorder="1" applyAlignment="1">
      <alignment horizontal="center" vertical="center" wrapText="1"/>
    </xf>
    <xf numFmtId="0" fontId="94" fillId="37" borderId="10" xfId="0" applyFont="1" applyFill="1" applyBorder="1" applyAlignment="1">
      <alignment horizontal="center" vertical="center" wrapText="1"/>
    </xf>
    <xf numFmtId="2" fontId="94" fillId="37" borderId="10" xfId="0" applyNumberFormat="1" applyFont="1" applyFill="1" applyBorder="1" applyAlignment="1">
      <alignment horizontal="center" vertical="center" wrapText="1"/>
    </xf>
    <xf numFmtId="16" fontId="3" fillId="37" borderId="10" xfId="0" applyNumberFormat="1" applyFont="1" applyFill="1" applyBorder="1" applyAlignment="1">
      <alignment horizontal="center" vertical="top" wrapText="1"/>
    </xf>
    <xf numFmtId="0" fontId="2" fillId="37" borderId="10" xfId="0" applyFont="1" applyFill="1" applyBorder="1" applyAlignment="1">
      <alignment horizontal="left" vertical="top" wrapText="1"/>
    </xf>
    <xf numFmtId="0" fontId="3" fillId="37" borderId="10" xfId="0" applyFont="1" applyFill="1" applyBorder="1" applyAlignment="1">
      <alignment horizontal="center" vertical="top" wrapText="1"/>
    </xf>
    <xf numFmtId="2" fontId="3" fillId="37" borderId="10" xfId="0" applyNumberFormat="1" applyFont="1" applyFill="1" applyBorder="1" applyAlignment="1">
      <alignment horizontal="center" vertical="top" wrapText="1"/>
    </xf>
    <xf numFmtId="0" fontId="3" fillId="37" borderId="10" xfId="0" applyFont="1" applyFill="1" applyBorder="1" applyAlignment="1">
      <alignment horizontal="left" vertical="top" wrapText="1"/>
    </xf>
    <xf numFmtId="49" fontId="95" fillId="36" borderId="10" xfId="53" applyNumberFormat="1" applyFont="1" applyFill="1" applyBorder="1" applyAlignment="1">
      <alignment horizontal="center" vertical="center" wrapText="1"/>
      <protection/>
    </xf>
    <xf numFmtId="0" fontId="95" fillId="36" borderId="37" xfId="53" applyFont="1" applyFill="1" applyBorder="1" applyAlignment="1">
      <alignment horizontal="left" vertical="top" wrapText="1"/>
      <protection/>
    </xf>
    <xf numFmtId="0" fontId="9" fillId="36" borderId="10" xfId="53" applyFont="1" applyFill="1" applyBorder="1" applyAlignment="1">
      <alignment horizontal="left" vertical="top" wrapText="1"/>
      <protection/>
    </xf>
    <xf numFmtId="0" fontId="9" fillId="36" borderId="10" xfId="53" applyFont="1" applyFill="1" applyBorder="1" applyAlignment="1">
      <alignment horizontal="center" vertical="center" wrapText="1"/>
      <protection/>
    </xf>
    <xf numFmtId="49" fontId="9" fillId="36" borderId="10" xfId="53" applyNumberFormat="1" applyFont="1" applyFill="1" applyBorder="1" applyAlignment="1">
      <alignment horizontal="center" vertical="center"/>
      <protection/>
    </xf>
    <xf numFmtId="169" fontId="10" fillId="37" borderId="43" xfId="0" applyNumberFormat="1" applyFont="1" applyFill="1" applyBorder="1" applyAlignment="1">
      <alignment vertical="top" wrapText="1"/>
    </xf>
    <xf numFmtId="169" fontId="10" fillId="37" borderId="27" xfId="0" applyNumberFormat="1" applyFont="1" applyFill="1" applyBorder="1" applyAlignment="1">
      <alignment horizontal="left" vertical="top" wrapText="1"/>
    </xf>
    <xf numFmtId="0" fontId="9" fillId="36" borderId="0" xfId="53" applyFont="1" applyFill="1">
      <alignment/>
      <protection/>
    </xf>
    <xf numFmtId="0" fontId="9" fillId="36" borderId="0" xfId="53" applyFont="1" applyFill="1" applyAlignment="1">
      <alignment horizontal="left" vertical="top"/>
      <protection/>
    </xf>
    <xf numFmtId="0" fontId="9" fillId="36" borderId="0" xfId="53" applyFont="1" applyFill="1" applyAlignment="1">
      <alignment horizontal="center" vertical="center"/>
      <protection/>
    </xf>
    <xf numFmtId="0" fontId="43" fillId="36" borderId="0" xfId="53" applyFont="1" applyFill="1">
      <alignment/>
      <protection/>
    </xf>
    <xf numFmtId="0" fontId="22" fillId="36" borderId="36" xfId="53" applyFont="1" applyFill="1" applyBorder="1" applyAlignment="1">
      <alignment horizontal="center" vertical="center" wrapText="1"/>
      <protection/>
    </xf>
    <xf numFmtId="0" fontId="22" fillId="36" borderId="0" xfId="53" applyFont="1" applyFill="1" applyBorder="1" applyAlignment="1">
      <alignment horizontal="center" vertical="center" wrapText="1"/>
      <protection/>
    </xf>
    <xf numFmtId="3" fontId="9" fillId="36" borderId="10" xfId="53" applyNumberFormat="1" applyFont="1" applyFill="1" applyBorder="1" applyAlignment="1">
      <alignment horizontal="center" vertical="top"/>
      <protection/>
    </xf>
    <xf numFmtId="3" fontId="9" fillId="36" borderId="10" xfId="53" applyNumberFormat="1" applyFont="1" applyFill="1" applyBorder="1" applyAlignment="1">
      <alignment horizontal="left" vertical="top"/>
      <protection/>
    </xf>
    <xf numFmtId="3" fontId="9" fillId="36" borderId="10" xfId="53" applyNumberFormat="1" applyFont="1" applyFill="1" applyBorder="1" applyAlignment="1">
      <alignment horizontal="center" vertical="center"/>
      <protection/>
    </xf>
    <xf numFmtId="0" fontId="33" fillId="36" borderId="10" xfId="53" applyFont="1" applyFill="1" applyBorder="1" applyAlignment="1">
      <alignment horizontal="center" vertical="center"/>
      <protection/>
    </xf>
    <xf numFmtId="49" fontId="33" fillId="36" borderId="10" xfId="53" applyNumberFormat="1" applyFont="1" applyFill="1" applyBorder="1" applyAlignment="1">
      <alignment horizontal="left" vertical="top" wrapText="1"/>
      <protection/>
    </xf>
    <xf numFmtId="49" fontId="9" fillId="36" borderId="10" xfId="53" applyNumberFormat="1" applyFont="1" applyFill="1" applyBorder="1" applyAlignment="1">
      <alignment horizontal="left" vertical="top"/>
      <protection/>
    </xf>
    <xf numFmtId="49" fontId="43" fillId="36" borderId="10" xfId="53" applyNumberFormat="1" applyFont="1" applyFill="1" applyBorder="1" applyAlignment="1">
      <alignment horizontal="center" vertical="center"/>
      <protection/>
    </xf>
    <xf numFmtId="49" fontId="32" fillId="36" borderId="10" xfId="53" applyNumberFormat="1" applyFont="1" applyFill="1" applyBorder="1" applyAlignment="1">
      <alignment horizontal="center" vertical="center" wrapText="1"/>
      <protection/>
    </xf>
    <xf numFmtId="0" fontId="32" fillId="36" borderId="10" xfId="53" applyFont="1" applyFill="1" applyBorder="1" applyAlignment="1">
      <alignment horizontal="left" vertical="top" wrapText="1"/>
      <protection/>
    </xf>
    <xf numFmtId="0" fontId="5" fillId="36" borderId="10" xfId="0" applyFont="1" applyFill="1" applyBorder="1" applyAlignment="1">
      <alignment horizontal="center" vertical="center"/>
    </xf>
    <xf numFmtId="0" fontId="46" fillId="36" borderId="10" xfId="0" applyFont="1" applyFill="1" applyBorder="1" applyAlignment="1">
      <alignment horizontal="center" vertical="center"/>
    </xf>
    <xf numFmtId="14" fontId="9" fillId="36" borderId="10" xfId="53" applyNumberFormat="1" applyFont="1" applyFill="1" applyBorder="1" applyAlignment="1">
      <alignment horizontal="center" vertical="center" wrapText="1"/>
      <protection/>
    </xf>
    <xf numFmtId="169" fontId="9" fillId="36" borderId="11" xfId="0" applyNumberFormat="1" applyFont="1" applyFill="1" applyBorder="1" applyAlignment="1">
      <alignment vertical="top" wrapText="1"/>
    </xf>
    <xf numFmtId="169" fontId="1" fillId="36" borderId="37" xfId="0" applyNumberFormat="1" applyFont="1" applyFill="1" applyBorder="1" applyAlignment="1">
      <alignment vertical="top" wrapText="1"/>
    </xf>
    <xf numFmtId="169" fontId="9" fillId="36" borderId="10" xfId="0" applyNumberFormat="1" applyFont="1" applyFill="1" applyBorder="1" applyAlignment="1">
      <alignment horizontal="center" vertical="center" wrapText="1"/>
    </xf>
    <xf numFmtId="49" fontId="32" fillId="36" borderId="10" xfId="53" applyNumberFormat="1" applyFont="1" applyFill="1" applyBorder="1" applyAlignment="1">
      <alignment horizontal="center" vertical="top" wrapText="1"/>
      <protection/>
    </xf>
    <xf numFmtId="0" fontId="32" fillId="36" borderId="10" xfId="53" applyFont="1" applyFill="1" applyBorder="1" applyAlignment="1">
      <alignment horizontal="left" vertical="top" wrapText="1"/>
      <protection/>
    </xf>
    <xf numFmtId="175" fontId="32" fillId="36" borderId="10" xfId="53" applyNumberFormat="1" applyFont="1" applyFill="1" applyBorder="1" applyAlignment="1">
      <alignment horizontal="center" vertical="center" wrapText="1"/>
      <protection/>
    </xf>
    <xf numFmtId="175" fontId="32" fillId="36" borderId="10" xfId="53" applyNumberFormat="1" applyFont="1" applyFill="1" applyBorder="1" applyAlignment="1">
      <alignment horizontal="left" vertical="top" wrapText="1"/>
      <protection/>
    </xf>
    <xf numFmtId="175" fontId="32" fillId="36" borderId="10" xfId="53" applyNumberFormat="1" applyFont="1" applyFill="1" applyBorder="1" applyAlignment="1">
      <alignment vertical="top" wrapText="1"/>
      <protection/>
    </xf>
    <xf numFmtId="175" fontId="32" fillId="36" borderId="10" xfId="53" applyNumberFormat="1" applyFont="1" applyFill="1" applyBorder="1" applyAlignment="1">
      <alignment horizontal="left" vertical="top" wrapText="1"/>
      <protection/>
    </xf>
    <xf numFmtId="49" fontId="9" fillId="36" borderId="10" xfId="53" applyNumberFormat="1" applyFont="1" applyFill="1" applyBorder="1" applyAlignment="1">
      <alignment horizontal="center" vertical="center" wrapText="1"/>
      <protection/>
    </xf>
    <xf numFmtId="0" fontId="95" fillId="36" borderId="10" xfId="53" applyFont="1" applyFill="1" applyBorder="1" applyAlignment="1">
      <alignment horizontal="left" vertical="top" wrapText="1"/>
      <protection/>
    </xf>
    <xf numFmtId="175" fontId="95" fillId="36" borderId="10" xfId="53" applyNumberFormat="1" applyFont="1" applyFill="1" applyBorder="1" applyAlignment="1">
      <alignment horizontal="left" vertical="top" wrapText="1"/>
      <protection/>
    </xf>
    <xf numFmtId="175" fontId="95" fillId="36" borderId="10" xfId="53" applyNumberFormat="1" applyFont="1" applyFill="1" applyBorder="1" applyAlignment="1">
      <alignment vertical="top" wrapText="1"/>
      <protection/>
    </xf>
    <xf numFmtId="175" fontId="32" fillId="36" borderId="10" xfId="53" applyNumberFormat="1" applyFont="1" applyFill="1" applyBorder="1" applyAlignment="1">
      <alignment horizontal="center" vertical="top" wrapText="1"/>
      <protection/>
    </xf>
    <xf numFmtId="175" fontId="32" fillId="36" borderId="10" xfId="53" applyNumberFormat="1" applyFont="1" applyFill="1" applyBorder="1" applyAlignment="1">
      <alignment vertical="top" wrapText="1"/>
      <protection/>
    </xf>
    <xf numFmtId="175" fontId="33" fillId="36" borderId="10" xfId="53" applyNumberFormat="1" applyFont="1" applyFill="1" applyBorder="1" applyAlignment="1">
      <alignment vertical="center"/>
      <protection/>
    </xf>
    <xf numFmtId="175" fontId="33" fillId="36" borderId="11" xfId="53" applyNumberFormat="1" applyFont="1" applyFill="1" applyBorder="1" applyAlignment="1">
      <alignment vertical="center" wrapText="1"/>
      <protection/>
    </xf>
    <xf numFmtId="175" fontId="33" fillId="36" borderId="37" xfId="53" applyNumberFormat="1" applyFont="1" applyFill="1" applyBorder="1" applyAlignment="1">
      <alignment vertical="center" wrapText="1"/>
      <protection/>
    </xf>
    <xf numFmtId="175" fontId="33" fillId="36" borderId="12" xfId="53" applyNumberFormat="1" applyFont="1" applyFill="1" applyBorder="1" applyAlignment="1">
      <alignment vertical="center" wrapText="1"/>
      <protection/>
    </xf>
    <xf numFmtId="0" fontId="33" fillId="36" borderId="10" xfId="53" applyFont="1" applyFill="1" applyBorder="1" applyAlignment="1">
      <alignment vertical="center"/>
      <protection/>
    </xf>
    <xf numFmtId="49" fontId="33" fillId="36" borderId="11" xfId="53" applyNumberFormat="1" applyFont="1" applyFill="1" applyBorder="1" applyAlignment="1">
      <alignment vertical="center" wrapText="1"/>
      <protection/>
    </xf>
    <xf numFmtId="49" fontId="33" fillId="36" borderId="37" xfId="53" applyNumberFormat="1" applyFont="1" applyFill="1" applyBorder="1" applyAlignment="1">
      <alignment vertical="center" wrapText="1"/>
      <protection/>
    </xf>
    <xf numFmtId="49" fontId="33" fillId="36" borderId="12" xfId="53" applyNumberFormat="1" applyFont="1" applyFill="1" applyBorder="1" applyAlignment="1">
      <alignment vertical="center" wrapText="1"/>
      <protection/>
    </xf>
    <xf numFmtId="49" fontId="9" fillId="36" borderId="10" xfId="53" applyNumberFormat="1" applyFont="1" applyFill="1" applyBorder="1" applyAlignment="1">
      <alignment horizontal="center" vertical="top" wrapText="1"/>
      <protection/>
    </xf>
    <xf numFmtId="0" fontId="9" fillId="36" borderId="10" xfId="53" applyFont="1" applyFill="1" applyBorder="1" applyAlignment="1">
      <alignment vertical="top" wrapText="1"/>
      <protection/>
    </xf>
    <xf numFmtId="17" fontId="9" fillId="36" borderId="10" xfId="53" applyNumberFormat="1" applyFont="1" applyFill="1" applyBorder="1" applyAlignment="1">
      <alignment horizontal="center" vertical="center" wrapText="1"/>
      <protection/>
    </xf>
    <xf numFmtId="17" fontId="50" fillId="36" borderId="10" xfId="53" applyNumberFormat="1" applyFont="1" applyFill="1" applyBorder="1" applyAlignment="1">
      <alignment horizontal="center" vertical="center" wrapText="1"/>
      <protection/>
    </xf>
    <xf numFmtId="49" fontId="43" fillId="36" borderId="10" xfId="53" applyNumberFormat="1" applyFont="1" applyFill="1" applyBorder="1" applyAlignment="1">
      <alignment horizontal="center" vertical="center" wrapText="1"/>
      <protection/>
    </xf>
    <xf numFmtId="0" fontId="96" fillId="36" borderId="10" xfId="53" applyFont="1" applyFill="1" applyBorder="1" applyAlignment="1">
      <alignment vertical="top" wrapText="1"/>
      <protection/>
    </xf>
    <xf numFmtId="0" fontId="50" fillId="36" borderId="10" xfId="53" applyFont="1" applyFill="1" applyBorder="1" applyAlignment="1">
      <alignment horizontal="center" vertical="center" wrapText="1"/>
      <protection/>
    </xf>
    <xf numFmtId="0" fontId="9" fillId="36" borderId="10" xfId="0" applyFont="1" applyFill="1" applyBorder="1" applyAlignment="1">
      <alignment horizontal="left" vertical="top" wrapText="1"/>
    </xf>
    <xf numFmtId="49" fontId="9" fillId="36" borderId="10" xfId="0" applyNumberFormat="1" applyFont="1" applyFill="1" applyBorder="1" applyAlignment="1">
      <alignment horizontal="center" vertical="center" wrapText="1"/>
    </xf>
    <xf numFmtId="49" fontId="32" fillId="36" borderId="10" xfId="54" applyNumberFormat="1" applyFont="1" applyFill="1" applyBorder="1" applyAlignment="1">
      <alignment horizontal="center" vertical="center" wrapText="1"/>
      <protection/>
    </xf>
    <xf numFmtId="0" fontId="32" fillId="36" borderId="10" xfId="54" applyFont="1" applyFill="1" applyBorder="1" applyAlignment="1">
      <alignment horizontal="left" vertical="top" wrapText="1"/>
      <protection/>
    </xf>
    <xf numFmtId="0" fontId="34" fillId="36" borderId="10" xfId="54" applyFont="1" applyFill="1" applyBorder="1" applyAlignment="1">
      <alignment horizontal="left" vertical="top" wrapText="1"/>
      <protection/>
    </xf>
    <xf numFmtId="14" fontId="9" fillId="36" borderId="10" xfId="54" applyNumberFormat="1" applyFont="1" applyFill="1" applyBorder="1" applyAlignment="1">
      <alignment horizontal="center" vertical="center" wrapText="1"/>
      <protection/>
    </xf>
    <xf numFmtId="0" fontId="9" fillId="36" borderId="10" xfId="54" applyFont="1" applyFill="1" applyBorder="1" applyAlignment="1">
      <alignment horizontal="center" vertical="center" wrapText="1"/>
      <protection/>
    </xf>
    <xf numFmtId="0" fontId="95" fillId="36" borderId="10" xfId="54" applyFont="1" applyFill="1" applyBorder="1" applyAlignment="1">
      <alignment horizontal="center" vertical="center" wrapText="1"/>
      <protection/>
    </xf>
    <xf numFmtId="14" fontId="9" fillId="36" borderId="10" xfId="0" applyNumberFormat="1" applyFont="1" applyFill="1" applyBorder="1" applyAlignment="1">
      <alignment horizontal="center" vertical="center"/>
    </xf>
    <xf numFmtId="0" fontId="32" fillId="36" borderId="10" xfId="54" applyNumberFormat="1" applyFont="1" applyFill="1" applyBorder="1" applyAlignment="1">
      <alignment horizontal="left" vertical="top" wrapText="1"/>
      <protection/>
    </xf>
    <xf numFmtId="14" fontId="95" fillId="36" borderId="10" xfId="54" applyNumberFormat="1" applyFont="1" applyFill="1" applyBorder="1" applyAlignment="1">
      <alignment horizontal="center" vertical="center" wrapText="1"/>
      <protection/>
    </xf>
    <xf numFmtId="0" fontId="35" fillId="36" borderId="10" xfId="54" applyFont="1" applyFill="1" applyBorder="1" applyAlignment="1">
      <alignment horizontal="left" vertical="top" wrapText="1"/>
      <protection/>
    </xf>
    <xf numFmtId="49" fontId="32" fillId="36" borderId="10" xfId="54" applyNumberFormat="1" applyFont="1" applyFill="1" applyBorder="1" applyAlignment="1">
      <alignment horizontal="center" vertical="top" wrapText="1"/>
      <protection/>
    </xf>
    <xf numFmtId="0" fontId="32" fillId="36" borderId="10" xfId="53" applyFont="1" applyFill="1" applyBorder="1" applyAlignment="1">
      <alignment horizontal="left" vertical="top" wrapText="1" shrinkToFit="1"/>
      <protection/>
    </xf>
    <xf numFmtId="0" fontId="34" fillId="36" borderId="10" xfId="0" applyFont="1" applyFill="1" applyBorder="1" applyAlignment="1">
      <alignment horizontal="left" vertical="top" wrapText="1"/>
    </xf>
    <xf numFmtId="14" fontId="32" fillId="36" borderId="10" xfId="0" applyNumberFormat="1" applyFont="1" applyFill="1" applyBorder="1" applyAlignment="1">
      <alignment horizontal="center" vertical="center" wrapText="1"/>
    </xf>
    <xf numFmtId="0" fontId="36" fillId="36" borderId="10" xfId="0" applyFont="1" applyFill="1" applyBorder="1" applyAlignment="1">
      <alignment horizontal="left" vertical="top" wrapText="1"/>
    </xf>
    <xf numFmtId="0" fontId="9" fillId="36" borderId="10" xfId="54" applyFont="1" applyFill="1" applyBorder="1" applyAlignment="1">
      <alignment horizontal="left" vertical="top" wrapText="1"/>
      <protection/>
    </xf>
    <xf numFmtId="0" fontId="25" fillId="36" borderId="10" xfId="0" applyFont="1" applyFill="1" applyBorder="1" applyAlignment="1">
      <alignment horizontal="left" vertical="top" wrapText="1"/>
    </xf>
    <xf numFmtId="0" fontId="9" fillId="36" borderId="10" xfId="54" applyFont="1" applyFill="1" applyBorder="1" applyAlignment="1">
      <alignment horizontal="center" vertical="top" wrapText="1"/>
      <protection/>
    </xf>
    <xf numFmtId="0" fontId="34" fillId="36" borderId="10" xfId="0" applyFont="1" applyFill="1" applyBorder="1" applyAlignment="1">
      <alignment horizontal="center" vertical="top"/>
    </xf>
    <xf numFmtId="0" fontId="32" fillId="36" borderId="0" xfId="53" applyFont="1" applyFill="1">
      <alignment/>
      <protection/>
    </xf>
    <xf numFmtId="0" fontId="32" fillId="36" borderId="0" xfId="53" applyFont="1" applyFill="1" applyAlignment="1">
      <alignment horizontal="left" vertical="top"/>
      <protection/>
    </xf>
    <xf numFmtId="0" fontId="0" fillId="36" borderId="0" xfId="0" applyFill="1" applyAlignment="1">
      <alignment horizontal="left" vertical="top"/>
    </xf>
    <xf numFmtId="0" fontId="0" fillId="36" borderId="0" xfId="0" applyFill="1" applyAlignment="1">
      <alignment horizontal="center" vertical="center"/>
    </xf>
    <xf numFmtId="0" fontId="9" fillId="36" borderId="0" xfId="0" applyFont="1" applyFill="1" applyAlignment="1">
      <alignment horizontal="center" vertical="center"/>
    </xf>
    <xf numFmtId="0" fontId="45" fillId="36" borderId="0" xfId="0" applyFont="1" applyFill="1" applyAlignment="1">
      <alignment/>
    </xf>
    <xf numFmtId="0" fontId="1" fillId="33" borderId="12" xfId="0" applyFont="1" applyFill="1" applyBorder="1" applyAlignment="1">
      <alignment horizontal="center" vertical="center" wrapText="1"/>
    </xf>
    <xf numFmtId="0" fontId="97" fillId="36" borderId="0" xfId="53" applyFont="1" applyFill="1" applyBorder="1" applyAlignment="1">
      <alignment horizontal="center" vertical="center" wrapText="1"/>
      <protection/>
    </xf>
    <xf numFmtId="0" fontId="95" fillId="36" borderId="10" xfId="53" applyFont="1" applyFill="1" applyBorder="1" applyAlignment="1">
      <alignment horizontal="center" vertical="center" wrapText="1"/>
      <protection/>
    </xf>
    <xf numFmtId="3" fontId="95" fillId="36" borderId="10" xfId="53" applyNumberFormat="1" applyFont="1" applyFill="1" applyBorder="1" applyAlignment="1">
      <alignment horizontal="center" vertical="center"/>
      <protection/>
    </xf>
    <xf numFmtId="49" fontId="95" fillId="36" borderId="10" xfId="53" applyNumberFormat="1" applyFont="1" applyFill="1" applyBorder="1" applyAlignment="1">
      <alignment horizontal="center" vertical="center"/>
      <protection/>
    </xf>
    <xf numFmtId="0" fontId="95" fillId="36" borderId="10" xfId="0" applyFont="1" applyFill="1" applyBorder="1" applyAlignment="1">
      <alignment horizontal="center" vertical="center" wrapText="1"/>
    </xf>
    <xf numFmtId="0" fontId="98" fillId="36" borderId="10" xfId="53" applyNumberFormat="1" applyFont="1" applyFill="1" applyBorder="1" applyAlignment="1">
      <alignment horizontal="center" vertical="center"/>
      <protection/>
    </xf>
    <xf numFmtId="0" fontId="98" fillId="36" borderId="10" xfId="0" applyFont="1" applyFill="1" applyBorder="1" applyAlignment="1">
      <alignment horizontal="center" vertical="center" wrapText="1"/>
    </xf>
    <xf numFmtId="0" fontId="95" fillId="36" borderId="10" xfId="53" applyNumberFormat="1" applyFont="1" applyFill="1" applyBorder="1" applyAlignment="1">
      <alignment horizontal="center" vertical="center"/>
      <protection/>
    </xf>
    <xf numFmtId="0" fontId="95" fillId="36" borderId="10" xfId="53" applyNumberFormat="1" applyFont="1" applyFill="1" applyBorder="1" applyAlignment="1">
      <alignment horizontal="center" vertical="top" wrapText="1"/>
      <protection/>
    </xf>
    <xf numFmtId="0" fontId="95" fillId="36" borderId="10" xfId="53" applyNumberFormat="1" applyFont="1" applyFill="1" applyBorder="1" applyAlignment="1">
      <alignment horizontal="center" vertical="top"/>
      <protection/>
    </xf>
    <xf numFmtId="169" fontId="95" fillId="36" borderId="10" xfId="0" applyNumberFormat="1" applyFont="1" applyFill="1" applyBorder="1" applyAlignment="1">
      <alignment horizontal="center" vertical="center" wrapText="1"/>
    </xf>
    <xf numFmtId="9" fontId="95" fillId="36" borderId="10" xfId="53" applyNumberFormat="1" applyFont="1" applyFill="1" applyBorder="1" applyAlignment="1">
      <alignment horizontal="center" vertical="center" wrapText="1"/>
      <protection/>
    </xf>
    <xf numFmtId="10" fontId="95" fillId="36" borderId="10" xfId="53" applyNumberFormat="1" applyFont="1" applyFill="1" applyBorder="1" applyAlignment="1">
      <alignment horizontal="center" vertical="center" wrapText="1"/>
      <protection/>
    </xf>
    <xf numFmtId="49" fontId="95" fillId="36" borderId="14" xfId="53" applyNumberFormat="1" applyFont="1" applyFill="1" applyBorder="1" applyAlignment="1">
      <alignment horizontal="center" vertical="center"/>
      <protection/>
    </xf>
    <xf numFmtId="0" fontId="95" fillId="36" borderId="14" xfId="53" applyFont="1" applyFill="1" applyBorder="1" applyAlignment="1">
      <alignment horizontal="center" vertical="center" wrapText="1"/>
      <protection/>
    </xf>
    <xf numFmtId="0" fontId="95" fillId="36" borderId="10" xfId="53" applyNumberFormat="1" applyFont="1" applyFill="1" applyBorder="1" applyAlignment="1">
      <alignment horizontal="center" vertical="center" wrapText="1"/>
      <protection/>
    </xf>
    <xf numFmtId="10" fontId="95" fillId="36" borderId="10" xfId="0" applyNumberFormat="1" applyFont="1" applyFill="1" applyBorder="1" applyAlignment="1">
      <alignment horizontal="center" vertical="center" wrapText="1"/>
    </xf>
    <xf numFmtId="10" fontId="94" fillId="36" borderId="10" xfId="0" applyNumberFormat="1" applyFont="1" applyFill="1" applyBorder="1" applyAlignment="1">
      <alignment horizontal="center" vertical="top" wrapText="1"/>
    </xf>
    <xf numFmtId="10" fontId="94" fillId="36" borderId="10" xfId="0" applyNumberFormat="1" applyFont="1" applyFill="1" applyBorder="1" applyAlignment="1">
      <alignment horizontal="center" vertical="center" wrapText="1"/>
    </xf>
    <xf numFmtId="0" fontId="95" fillId="36" borderId="26" xfId="53" applyNumberFormat="1" applyFont="1" applyFill="1" applyBorder="1" applyAlignment="1">
      <alignment horizontal="center" vertical="center" wrapText="1"/>
      <protection/>
    </xf>
    <xf numFmtId="0" fontId="95" fillId="36" borderId="0" xfId="0" applyFont="1" applyFill="1" applyAlignment="1">
      <alignment wrapText="1"/>
    </xf>
    <xf numFmtId="0" fontId="95" fillId="36" borderId="12" xfId="0" applyFont="1" applyFill="1" applyBorder="1" applyAlignment="1">
      <alignment horizontal="center" vertical="top"/>
    </xf>
    <xf numFmtId="0" fontId="99" fillId="36" borderId="0" xfId="0" applyFont="1" applyFill="1" applyAlignment="1">
      <alignment/>
    </xf>
    <xf numFmtId="0" fontId="95" fillId="36" borderId="0" xfId="53" applyFont="1" applyFill="1">
      <alignment/>
      <protection/>
    </xf>
    <xf numFmtId="0" fontId="33" fillId="0" borderId="10" xfId="54" applyFont="1" applyFill="1" applyBorder="1" applyAlignment="1">
      <alignment horizontal="center" vertical="center" shrinkToFit="1"/>
      <protection/>
    </xf>
    <xf numFmtId="49" fontId="23" fillId="0" borderId="10" xfId="54" applyNumberFormat="1" applyFont="1" applyFill="1" applyBorder="1" applyAlignment="1">
      <alignment horizontal="left" vertical="top" wrapText="1" shrinkToFit="1"/>
      <protection/>
    </xf>
    <xf numFmtId="49" fontId="9" fillId="33" borderId="10" xfId="54" applyNumberFormat="1" applyFont="1" applyFill="1" applyBorder="1" applyAlignment="1">
      <alignment horizontal="left" vertical="top" wrapText="1"/>
      <protection/>
    </xf>
    <xf numFmtId="0" fontId="9" fillId="0" borderId="10" xfId="54" applyFont="1" applyFill="1" applyBorder="1" applyAlignment="1">
      <alignment horizontal="center" vertical="center" wrapText="1"/>
      <protection/>
    </xf>
    <xf numFmtId="49" fontId="32" fillId="0" borderId="10" xfId="54" applyNumberFormat="1" applyFont="1" applyFill="1" applyBorder="1" applyAlignment="1">
      <alignment horizontal="center" vertical="center" wrapText="1"/>
      <protection/>
    </xf>
    <xf numFmtId="0" fontId="32" fillId="0" borderId="10" xfId="54" applyFont="1" applyFill="1" applyBorder="1" applyAlignment="1">
      <alignment horizontal="left" vertical="top" wrapText="1"/>
      <protection/>
    </xf>
    <xf numFmtId="14" fontId="9" fillId="0" borderId="10" xfId="54" applyNumberFormat="1" applyFont="1" applyFill="1" applyBorder="1" applyAlignment="1">
      <alignment horizontal="center" vertical="center" wrapText="1"/>
      <protection/>
    </xf>
    <xf numFmtId="0" fontId="1" fillId="33" borderId="12" xfId="0" applyFont="1" applyFill="1" applyBorder="1" applyAlignment="1">
      <alignment horizontal="center" vertical="center"/>
    </xf>
    <xf numFmtId="14" fontId="9" fillId="0" borderId="10" xfId="0" applyNumberFormat="1" applyFont="1" applyFill="1" applyBorder="1" applyAlignment="1">
      <alignment horizontal="center" vertical="center"/>
    </xf>
    <xf numFmtId="49" fontId="32" fillId="0" borderId="10" xfId="54" applyNumberFormat="1" applyFont="1" applyFill="1" applyBorder="1" applyAlignment="1">
      <alignment horizontal="left" vertical="top" wrapText="1"/>
      <protection/>
    </xf>
    <xf numFmtId="0" fontId="32" fillId="0" borderId="10" xfId="53" applyFont="1" applyFill="1" applyBorder="1" applyAlignment="1">
      <alignment horizontal="left" vertical="top" wrapText="1" shrinkToFit="1"/>
      <protection/>
    </xf>
    <xf numFmtId="14" fontId="32" fillId="0" borderId="10" xfId="0" applyNumberFormat="1" applyFont="1" applyFill="1" applyBorder="1" applyAlignment="1">
      <alignment horizontal="center" vertical="center" wrapText="1"/>
    </xf>
    <xf numFmtId="0" fontId="0" fillId="33" borderId="10" xfId="0" applyFill="1" applyBorder="1" applyAlignment="1">
      <alignment horizontal="left" vertical="top"/>
    </xf>
    <xf numFmtId="0" fontId="32" fillId="33" borderId="10" xfId="0" applyFont="1" applyFill="1" applyBorder="1" applyAlignment="1">
      <alignment horizontal="left" vertical="top" wrapText="1"/>
    </xf>
    <xf numFmtId="0" fontId="9" fillId="33" borderId="10" xfId="54" applyFont="1" applyFill="1" applyBorder="1" applyAlignment="1">
      <alignment horizontal="center" vertical="center"/>
      <protection/>
    </xf>
    <xf numFmtId="0" fontId="2" fillId="33" borderId="10" xfId="0" applyFont="1" applyFill="1" applyBorder="1" applyAlignment="1">
      <alignment horizontal="center" vertical="top"/>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2" fillId="33" borderId="31" xfId="0" applyFont="1" applyFill="1" applyBorder="1" applyAlignment="1">
      <alignment horizontal="left" vertical="top"/>
    </xf>
    <xf numFmtId="0" fontId="2" fillId="33" borderId="23" xfId="0" applyFont="1" applyFill="1" applyBorder="1" applyAlignment="1">
      <alignment horizontal="left" vertical="top"/>
    </xf>
    <xf numFmtId="0" fontId="2" fillId="33" borderId="25" xfId="0" applyFont="1" applyFill="1" applyBorder="1" applyAlignment="1">
      <alignment horizontal="left" vertical="top"/>
    </xf>
    <xf numFmtId="0" fontId="2" fillId="33" borderId="37" xfId="0" applyFont="1" applyFill="1" applyBorder="1" applyAlignment="1">
      <alignment horizontal="center" vertical="top" wrapText="1"/>
    </xf>
    <xf numFmtId="0" fontId="4" fillId="33" borderId="37" xfId="0" applyFont="1" applyFill="1" applyBorder="1" applyAlignment="1">
      <alignment horizontal="center" vertical="top" wrapText="1"/>
    </xf>
    <xf numFmtId="0" fontId="2" fillId="33" borderId="46" xfId="0" applyFont="1" applyFill="1" applyBorder="1" applyAlignment="1">
      <alignment horizontal="left" vertical="top"/>
    </xf>
    <xf numFmtId="0" fontId="2" fillId="33" borderId="33" xfId="0" applyFont="1" applyFill="1" applyBorder="1" applyAlignment="1">
      <alignment horizontal="left" vertical="top"/>
    </xf>
    <xf numFmtId="0" fontId="2" fillId="33" borderId="47" xfId="0" applyFont="1" applyFill="1" applyBorder="1" applyAlignment="1">
      <alignment horizontal="left" vertical="top"/>
    </xf>
    <xf numFmtId="0" fontId="2" fillId="33" borderId="0" xfId="0" applyFont="1" applyFill="1" applyAlignment="1">
      <alignment horizontal="left"/>
    </xf>
    <xf numFmtId="0" fontId="2" fillId="33" borderId="0" xfId="0" applyFont="1" applyFill="1" applyAlignment="1">
      <alignment horizontal="center"/>
    </xf>
    <xf numFmtId="0" fontId="1" fillId="33" borderId="0" xfId="0" applyFont="1" applyFill="1" applyAlignment="1">
      <alignment horizontal="left" vertical="top" wrapText="1"/>
    </xf>
    <xf numFmtId="49" fontId="2" fillId="33" borderId="35" xfId="0" applyNumberFormat="1" applyFont="1" applyFill="1" applyBorder="1" applyAlignment="1">
      <alignment horizontal="center" vertical="top"/>
    </xf>
    <xf numFmtId="49" fontId="2" fillId="33" borderId="48" xfId="0" applyNumberFormat="1" applyFont="1" applyFill="1" applyBorder="1" applyAlignment="1">
      <alignment horizontal="center" vertical="top"/>
    </xf>
    <xf numFmtId="0" fontId="3" fillId="0" borderId="2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xf>
    <xf numFmtId="0" fontId="3" fillId="0" borderId="11" xfId="0" applyFont="1" applyBorder="1" applyAlignment="1">
      <alignment horizontal="left" vertical="top" wrapText="1"/>
    </xf>
    <xf numFmtId="0" fontId="3" fillId="0" borderId="37" xfId="0" applyFont="1" applyBorder="1" applyAlignment="1">
      <alignment horizontal="left" vertical="top" wrapText="1"/>
    </xf>
    <xf numFmtId="0" fontId="3" fillId="0" borderId="12" xfId="0" applyFont="1" applyBorder="1" applyAlignment="1">
      <alignment horizontal="left" vertical="top" wrapText="1"/>
    </xf>
    <xf numFmtId="0" fontId="2" fillId="0" borderId="0" xfId="0" applyFont="1" applyFill="1" applyAlignment="1">
      <alignment horizontal="center"/>
    </xf>
    <xf numFmtId="0" fontId="3" fillId="0" borderId="11" xfId="0" applyFont="1" applyBorder="1" applyAlignment="1">
      <alignment horizontal="left" vertical="top"/>
    </xf>
    <xf numFmtId="0" fontId="3" fillId="0" borderId="37" xfId="0" applyFont="1" applyBorder="1" applyAlignment="1">
      <alignment horizontal="left" vertical="top"/>
    </xf>
    <xf numFmtId="0" fontId="3" fillId="0" borderId="12" xfId="0" applyFont="1" applyBorder="1" applyAlignment="1">
      <alignment horizontal="left" vertical="top"/>
    </xf>
    <xf numFmtId="16" fontId="3" fillId="33" borderId="26" xfId="0" applyNumberFormat="1" applyFont="1" applyFill="1" applyBorder="1" applyAlignment="1">
      <alignment horizontal="center" vertical="top" wrapText="1"/>
    </xf>
    <xf numFmtId="16" fontId="3" fillId="33" borderId="13" xfId="0" applyNumberFormat="1" applyFont="1" applyFill="1" applyBorder="1" applyAlignment="1">
      <alignment horizontal="center" vertical="top" wrapText="1"/>
    </xf>
    <xf numFmtId="0" fontId="3" fillId="33" borderId="26" xfId="0" applyFont="1" applyFill="1" applyBorder="1" applyAlignment="1">
      <alignment vertical="top" wrapText="1"/>
    </xf>
    <xf numFmtId="0" fontId="3" fillId="33" borderId="13" xfId="0" applyFont="1" applyFill="1" applyBorder="1" applyAlignment="1">
      <alignment vertical="top" wrapText="1"/>
    </xf>
    <xf numFmtId="0" fontId="1" fillId="33" borderId="0" xfId="0" applyFont="1" applyFill="1" applyAlignment="1">
      <alignment horizontal="left" wrapText="1"/>
    </xf>
    <xf numFmtId="0" fontId="3" fillId="33" borderId="11"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6"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26"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0" xfId="0" applyFont="1" applyFill="1" applyAlignment="1">
      <alignment horizontal="right"/>
    </xf>
    <xf numFmtId="0" fontId="3" fillId="33" borderId="26"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1" fillId="33" borderId="10" xfId="0" applyFont="1" applyFill="1" applyBorder="1" applyAlignment="1">
      <alignment horizontal="center" vertical="top" wrapText="1"/>
    </xf>
    <xf numFmtId="0" fontId="1" fillId="33" borderId="26"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3" borderId="14" xfId="0" applyFont="1" applyFill="1" applyBorder="1" applyAlignment="1">
      <alignment horizontal="center" vertical="top" wrapText="1"/>
    </xf>
    <xf numFmtId="0" fontId="1" fillId="33" borderId="10" xfId="0" applyFont="1" applyFill="1" applyBorder="1" applyAlignment="1">
      <alignment horizontal="center"/>
    </xf>
    <xf numFmtId="0" fontId="1" fillId="33" borderId="10" xfId="0" applyFont="1" applyFill="1" applyBorder="1" applyAlignment="1">
      <alignment horizontal="center" vertical="top"/>
    </xf>
    <xf numFmtId="0" fontId="2" fillId="33" borderId="0" xfId="0" applyFont="1" applyFill="1" applyAlignment="1">
      <alignment horizontal="center" wrapText="1"/>
    </xf>
    <xf numFmtId="0" fontId="3" fillId="33" borderId="0" xfId="0" applyFont="1" applyFill="1" applyAlignment="1">
      <alignment horizontal="center" vertical="center"/>
    </xf>
    <xf numFmtId="0" fontId="2" fillId="33" borderId="26" xfId="0" applyFont="1" applyFill="1" applyBorder="1" applyAlignment="1">
      <alignment horizontal="center" vertical="center"/>
    </xf>
    <xf numFmtId="0" fontId="2" fillId="33" borderId="14" xfId="0" applyFont="1" applyFill="1" applyBorder="1" applyAlignment="1">
      <alignment horizontal="center" vertical="center"/>
    </xf>
    <xf numFmtId="0" fontId="38" fillId="33" borderId="26" xfId="0" applyFont="1" applyFill="1" applyBorder="1" applyAlignment="1">
      <alignment horizontal="center" vertical="center" wrapText="1"/>
    </xf>
    <xf numFmtId="0" fontId="38" fillId="33" borderId="14" xfId="0" applyFont="1" applyFill="1" applyBorder="1" applyAlignment="1">
      <alignment horizontal="center" vertical="center" wrapText="1"/>
    </xf>
    <xf numFmtId="0" fontId="38" fillId="33" borderId="49" xfId="0" applyFont="1" applyFill="1" applyBorder="1" applyAlignment="1">
      <alignment horizontal="center" vertical="center" wrapText="1"/>
    </xf>
    <xf numFmtId="0" fontId="38" fillId="33" borderId="50" xfId="0" applyFont="1" applyFill="1" applyBorder="1" applyAlignment="1">
      <alignment horizontal="center" vertical="center" wrapText="1"/>
    </xf>
    <xf numFmtId="0" fontId="38" fillId="33" borderId="51" xfId="0" applyFont="1" applyFill="1" applyBorder="1" applyAlignment="1">
      <alignment horizontal="center" vertical="center" wrapText="1"/>
    </xf>
    <xf numFmtId="0" fontId="38" fillId="33" borderId="11" xfId="0" applyFont="1" applyFill="1" applyBorder="1" applyAlignment="1">
      <alignment horizontal="center" vertical="center" wrapText="1"/>
    </xf>
    <xf numFmtId="0" fontId="38" fillId="33" borderId="37" xfId="0" applyFont="1" applyFill="1" applyBorder="1" applyAlignment="1">
      <alignment horizontal="center" vertical="center" wrapText="1"/>
    </xf>
    <xf numFmtId="0" fontId="38" fillId="33" borderId="12" xfId="0" applyFont="1" applyFill="1" applyBorder="1" applyAlignment="1">
      <alignment horizontal="center" vertical="center" wrapText="1"/>
    </xf>
    <xf numFmtId="49" fontId="12" fillId="33" borderId="52" xfId="0" applyNumberFormat="1" applyFont="1" applyFill="1" applyBorder="1" applyAlignment="1">
      <alignment horizontal="left" vertical="top" wrapText="1"/>
    </xf>
    <xf numFmtId="49" fontId="12" fillId="33" borderId="27" xfId="0" applyNumberFormat="1" applyFont="1" applyFill="1" applyBorder="1" applyAlignment="1">
      <alignment horizontal="left" vertical="top" wrapText="1"/>
    </xf>
    <xf numFmtId="49" fontId="12" fillId="33" borderId="53" xfId="0" applyNumberFormat="1" applyFont="1" applyFill="1" applyBorder="1" applyAlignment="1">
      <alignment horizontal="left" vertical="top" wrapText="1"/>
    </xf>
    <xf numFmtId="0" fontId="0" fillId="33" borderId="45" xfId="0" applyFill="1" applyBorder="1" applyAlignment="1">
      <alignment horizontal="left" vertical="top" wrapText="1"/>
    </xf>
    <xf numFmtId="0" fontId="7" fillId="33" borderId="38" xfId="0" applyNumberFormat="1" applyFont="1" applyFill="1" applyBorder="1" applyAlignment="1">
      <alignment horizontal="center" vertical="top"/>
    </xf>
    <xf numFmtId="0" fontId="7" fillId="33" borderId="54" xfId="0" applyNumberFormat="1" applyFont="1" applyFill="1" applyBorder="1" applyAlignment="1">
      <alignment horizontal="center" vertical="top"/>
    </xf>
    <xf numFmtId="0" fontId="7" fillId="33" borderId="16" xfId="0" applyNumberFormat="1" applyFont="1" applyFill="1" applyBorder="1" applyAlignment="1">
      <alignment horizontal="center" vertical="top"/>
    </xf>
    <xf numFmtId="49" fontId="12" fillId="33" borderId="53" xfId="0" applyNumberFormat="1" applyFont="1" applyFill="1" applyBorder="1" applyAlignment="1">
      <alignment horizontal="left" wrapText="1"/>
    </xf>
    <xf numFmtId="49" fontId="12" fillId="33" borderId="45" xfId="0" applyNumberFormat="1" applyFont="1" applyFill="1" applyBorder="1" applyAlignment="1">
      <alignment horizontal="left" wrapText="1"/>
    </xf>
    <xf numFmtId="0" fontId="7" fillId="33" borderId="27" xfId="0" applyNumberFormat="1" applyFont="1" applyFill="1" applyBorder="1" applyAlignment="1">
      <alignment horizontal="center" vertical="top"/>
    </xf>
    <xf numFmtId="0" fontId="7" fillId="33" borderId="28" xfId="0" applyNumberFormat="1" applyFont="1" applyFill="1" applyBorder="1" applyAlignment="1">
      <alignment horizontal="center" vertical="top"/>
    </xf>
    <xf numFmtId="0" fontId="7" fillId="33" borderId="15" xfId="0" applyNumberFormat="1" applyFont="1" applyFill="1" applyBorder="1" applyAlignment="1">
      <alignment horizontal="center" vertical="top"/>
    </xf>
    <xf numFmtId="49" fontId="7" fillId="33" borderId="27" xfId="0" applyNumberFormat="1" applyFont="1" applyFill="1" applyBorder="1" applyAlignment="1">
      <alignment horizontal="center" vertical="top"/>
    </xf>
    <xf numFmtId="49" fontId="7" fillId="33" borderId="28" xfId="0" applyNumberFormat="1" applyFont="1" applyFill="1" applyBorder="1" applyAlignment="1">
      <alignment horizontal="center" vertical="top"/>
    </xf>
    <xf numFmtId="49" fontId="7" fillId="33" borderId="15" xfId="0" applyNumberFormat="1" applyFont="1" applyFill="1" applyBorder="1" applyAlignment="1">
      <alignment horizontal="center" vertical="top"/>
    </xf>
    <xf numFmtId="49" fontId="12" fillId="33" borderId="45" xfId="0" applyNumberFormat="1" applyFont="1" applyFill="1" applyBorder="1" applyAlignment="1">
      <alignment horizontal="left" vertical="top" wrapText="1"/>
    </xf>
    <xf numFmtId="0" fontId="7" fillId="33" borderId="27" xfId="0" applyFont="1" applyFill="1" applyBorder="1" applyAlignment="1">
      <alignment horizontal="left" vertical="top" wrapText="1"/>
    </xf>
    <xf numFmtId="0" fontId="7" fillId="33" borderId="28" xfId="0" applyFont="1" applyFill="1" applyBorder="1" applyAlignment="1">
      <alignment horizontal="left" vertical="top" wrapText="1"/>
    </xf>
    <xf numFmtId="0" fontId="7" fillId="33" borderId="15" xfId="0" applyFont="1" applyFill="1" applyBorder="1" applyAlignment="1">
      <alignment horizontal="left" vertical="top" wrapText="1"/>
    </xf>
    <xf numFmtId="0" fontId="7" fillId="33" borderId="27" xfId="0" applyFont="1" applyFill="1" applyBorder="1" applyAlignment="1">
      <alignment horizontal="center" vertical="top" wrapText="1"/>
    </xf>
    <xf numFmtId="0" fontId="7" fillId="33" borderId="28" xfId="0" applyFont="1" applyFill="1" applyBorder="1" applyAlignment="1">
      <alignment horizontal="center" vertical="top" wrapText="1"/>
    </xf>
    <xf numFmtId="0" fontId="7" fillId="33" borderId="15" xfId="0" applyFont="1" applyFill="1" applyBorder="1" applyAlignment="1">
      <alignment horizontal="center" vertical="top" wrapText="1"/>
    </xf>
    <xf numFmtId="0" fontId="7" fillId="33" borderId="32" xfId="0" applyNumberFormat="1" applyFont="1" applyFill="1" applyBorder="1" applyAlignment="1">
      <alignment horizontal="center" vertical="top"/>
    </xf>
    <xf numFmtId="0" fontId="7" fillId="33" borderId="33" xfId="0" applyNumberFormat="1" applyFont="1" applyFill="1" applyBorder="1" applyAlignment="1">
      <alignment horizontal="center" vertical="top"/>
    </xf>
    <xf numFmtId="49" fontId="7" fillId="33" borderId="32" xfId="0" applyNumberFormat="1" applyFont="1" applyFill="1" applyBorder="1" applyAlignment="1">
      <alignment horizontal="center" vertical="top"/>
    </xf>
    <xf numFmtId="49" fontId="7" fillId="33" borderId="33" xfId="0" applyNumberFormat="1" applyFont="1" applyFill="1" applyBorder="1" applyAlignment="1">
      <alignment horizontal="center" vertical="top"/>
    </xf>
    <xf numFmtId="0" fontId="7" fillId="33" borderId="55" xfId="0" applyNumberFormat="1" applyFont="1" applyFill="1" applyBorder="1" applyAlignment="1">
      <alignment horizontal="center" vertical="top"/>
    </xf>
    <xf numFmtId="0" fontId="7" fillId="33" borderId="56" xfId="0" applyNumberFormat="1" applyFont="1" applyFill="1" applyBorder="1" applyAlignment="1">
      <alignment horizontal="center" vertical="top"/>
    </xf>
    <xf numFmtId="0" fontId="7" fillId="33" borderId="32" xfId="0" applyFont="1" applyFill="1" applyBorder="1" applyAlignment="1">
      <alignment horizontal="left" vertical="top" wrapText="1"/>
    </xf>
    <xf numFmtId="0" fontId="7" fillId="33" borderId="33" xfId="0" applyFont="1" applyFill="1" applyBorder="1" applyAlignment="1">
      <alignment horizontal="left" vertical="top" wrapText="1"/>
    </xf>
    <xf numFmtId="0" fontId="7" fillId="33" borderId="32" xfId="0" applyFont="1" applyFill="1" applyBorder="1" applyAlignment="1">
      <alignment horizontal="center" vertical="top" wrapText="1"/>
    </xf>
    <xf numFmtId="0" fontId="7" fillId="33" borderId="33" xfId="0" applyFont="1" applyFill="1" applyBorder="1" applyAlignment="1">
      <alignment horizontal="center" vertical="top" wrapText="1"/>
    </xf>
    <xf numFmtId="0" fontId="7" fillId="33" borderId="30" xfId="0" applyNumberFormat="1" applyFont="1" applyFill="1" applyBorder="1" applyAlignment="1">
      <alignment horizontal="center" vertical="top"/>
    </xf>
    <xf numFmtId="0" fontId="7" fillId="33" borderId="34" xfId="0" applyNumberFormat="1" applyFont="1" applyFill="1" applyBorder="1" applyAlignment="1">
      <alignment horizontal="center" vertical="top"/>
    </xf>
    <xf numFmtId="0" fontId="7" fillId="33" borderId="30" xfId="0" applyFont="1" applyFill="1" applyBorder="1" applyAlignment="1">
      <alignment horizontal="left" vertical="top" wrapText="1"/>
    </xf>
    <xf numFmtId="0" fontId="7" fillId="33" borderId="30" xfId="0" applyFont="1" applyFill="1" applyBorder="1" applyAlignment="1">
      <alignment horizontal="center" vertical="top" wrapText="1"/>
    </xf>
    <xf numFmtId="49" fontId="7" fillId="33" borderId="30" xfId="0" applyNumberFormat="1" applyFont="1" applyFill="1" applyBorder="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10" xfId="0" applyFont="1" applyFill="1" applyBorder="1" applyAlignment="1">
      <alignment horizontal="center" vertical="top" wrapText="1"/>
    </xf>
    <xf numFmtId="0" fontId="7" fillId="33" borderId="26"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1" fillId="33" borderId="32" xfId="0" applyFont="1" applyFill="1" applyBorder="1" applyAlignment="1">
      <alignment horizontal="center" vertical="top"/>
    </xf>
    <xf numFmtId="0" fontId="1" fillId="33" borderId="33" xfId="0" applyFont="1" applyFill="1" applyBorder="1" applyAlignment="1">
      <alignment horizontal="center" vertical="top"/>
    </xf>
    <xf numFmtId="0" fontId="1" fillId="33" borderId="39" xfId="0" applyFont="1" applyFill="1" applyBorder="1" applyAlignment="1">
      <alignment horizontal="center" vertical="top"/>
    </xf>
    <xf numFmtId="0" fontId="1" fillId="33" borderId="23" xfId="0" applyFont="1" applyFill="1" applyBorder="1" applyAlignment="1">
      <alignment horizontal="center" vertical="top"/>
    </xf>
    <xf numFmtId="0" fontId="1" fillId="33" borderId="32" xfId="0" applyNumberFormat="1" applyFont="1" applyFill="1" applyBorder="1" applyAlignment="1">
      <alignment horizontal="left" vertical="top" wrapText="1"/>
    </xf>
    <xf numFmtId="0" fontId="1" fillId="33" borderId="33" xfId="0" applyNumberFormat="1" applyFont="1" applyFill="1" applyBorder="1" applyAlignment="1">
      <alignment horizontal="left" vertical="top" wrapText="1"/>
    </xf>
    <xf numFmtId="0" fontId="1" fillId="33" borderId="39" xfId="0" applyNumberFormat="1" applyFont="1" applyFill="1" applyBorder="1" applyAlignment="1">
      <alignment horizontal="left" vertical="top" wrapText="1"/>
    </xf>
    <xf numFmtId="0" fontId="1" fillId="33" borderId="55" xfId="0" applyNumberFormat="1" applyFont="1" applyFill="1" applyBorder="1" applyAlignment="1">
      <alignment horizontal="left" vertical="top" wrapText="1"/>
    </xf>
    <xf numFmtId="0" fontId="1" fillId="33" borderId="56" xfId="0" applyNumberFormat="1" applyFont="1" applyFill="1" applyBorder="1" applyAlignment="1">
      <alignment horizontal="left" vertical="top" wrapText="1"/>
    </xf>
    <xf numFmtId="0" fontId="1" fillId="33" borderId="40" xfId="0" applyNumberFormat="1" applyFont="1" applyFill="1" applyBorder="1" applyAlignment="1">
      <alignment horizontal="left" vertical="top" wrapText="1"/>
    </xf>
    <xf numFmtId="0" fontId="1" fillId="33" borderId="35" xfId="0" applyFont="1" applyFill="1" applyBorder="1" applyAlignment="1">
      <alignment horizontal="center" vertical="top"/>
    </xf>
    <xf numFmtId="0" fontId="0" fillId="33" borderId="46" xfId="0" applyFill="1" applyBorder="1" applyAlignment="1">
      <alignment horizontal="center" vertical="top"/>
    </xf>
    <xf numFmtId="0" fontId="0" fillId="33" borderId="48" xfId="0" applyFill="1" applyBorder="1" applyAlignment="1">
      <alignment horizontal="center" vertical="top"/>
    </xf>
    <xf numFmtId="0" fontId="1" fillId="33" borderId="32" xfId="0" applyNumberFormat="1" applyFont="1" applyFill="1" applyBorder="1" applyAlignment="1">
      <alignment horizontal="center" vertical="top" wrapText="1"/>
    </xf>
    <xf numFmtId="0" fontId="1" fillId="33" borderId="33" xfId="0" applyNumberFormat="1" applyFont="1" applyFill="1" applyBorder="1" applyAlignment="1">
      <alignment horizontal="center" vertical="top" wrapText="1"/>
    </xf>
    <xf numFmtId="49" fontId="1" fillId="33" borderId="29" xfId="0" applyNumberFormat="1" applyFont="1" applyFill="1" applyBorder="1" applyAlignment="1">
      <alignment horizontal="center" vertical="top"/>
    </xf>
    <xf numFmtId="49" fontId="1" fillId="33" borderId="52" xfId="0" applyNumberFormat="1" applyFont="1" applyFill="1" applyBorder="1" applyAlignment="1">
      <alignment horizontal="center" vertical="top"/>
    </xf>
    <xf numFmtId="49" fontId="1" fillId="33" borderId="59" xfId="0" applyNumberFormat="1" applyFont="1" applyFill="1" applyBorder="1" applyAlignment="1">
      <alignment horizontal="center" vertical="top"/>
    </xf>
    <xf numFmtId="49" fontId="1" fillId="33" borderId="20" xfId="0" applyNumberFormat="1" applyFont="1" applyFill="1" applyBorder="1" applyAlignment="1">
      <alignment horizontal="center" vertical="top"/>
    </xf>
    <xf numFmtId="49" fontId="1" fillId="33" borderId="49" xfId="0" applyNumberFormat="1" applyFont="1" applyFill="1" applyBorder="1" applyAlignment="1">
      <alignment horizontal="center" vertical="top"/>
    </xf>
    <xf numFmtId="49" fontId="1" fillId="33" borderId="60" xfId="0" applyNumberFormat="1" applyFont="1" applyFill="1" applyBorder="1" applyAlignment="1">
      <alignment horizontal="center" vertical="top"/>
    </xf>
    <xf numFmtId="49" fontId="1" fillId="33" borderId="48" xfId="0" applyNumberFormat="1" applyFont="1" applyFill="1" applyBorder="1" applyAlignment="1">
      <alignment horizontal="center" vertical="top"/>
    </xf>
    <xf numFmtId="0" fontId="1" fillId="33" borderId="26" xfId="0" applyFont="1" applyFill="1" applyBorder="1" applyAlignment="1">
      <alignment horizontal="center" vertical="center" wrapText="1"/>
    </xf>
    <xf numFmtId="0" fontId="1" fillId="33" borderId="14" xfId="0" applyFont="1" applyFill="1" applyBorder="1" applyAlignment="1">
      <alignment horizontal="center" vertical="center" wrapText="1"/>
    </xf>
    <xf numFmtId="49" fontId="1" fillId="33" borderId="35" xfId="0" applyNumberFormat="1" applyFont="1" applyFill="1" applyBorder="1" applyAlignment="1">
      <alignment horizontal="center" vertical="top"/>
    </xf>
    <xf numFmtId="49" fontId="1" fillId="33" borderId="46" xfId="0" applyNumberFormat="1" applyFont="1" applyFill="1" applyBorder="1" applyAlignment="1">
      <alignment horizontal="center" vertical="top"/>
    </xf>
    <xf numFmtId="0" fontId="1" fillId="33" borderId="34" xfId="0" applyNumberFormat="1" applyFont="1" applyFill="1" applyBorder="1" applyAlignment="1">
      <alignment horizontal="left" vertical="top" wrapText="1"/>
    </xf>
    <xf numFmtId="0" fontId="1" fillId="33" borderId="38" xfId="0" applyNumberFormat="1" applyFont="1" applyFill="1" applyBorder="1" applyAlignment="1">
      <alignment horizontal="left" vertical="top" wrapText="1"/>
    </xf>
    <xf numFmtId="0" fontId="1" fillId="33" borderId="30" xfId="0" applyNumberFormat="1" applyFont="1" applyFill="1" applyBorder="1" applyAlignment="1">
      <alignment horizontal="left" vertical="top" wrapText="1"/>
    </xf>
    <xf numFmtId="0" fontId="1" fillId="33" borderId="27" xfId="0" applyNumberFormat="1" applyFont="1" applyFill="1" applyBorder="1" applyAlignment="1">
      <alignment horizontal="left" vertical="top" wrapText="1"/>
    </xf>
    <xf numFmtId="0" fontId="1" fillId="33" borderId="18" xfId="0" applyNumberFormat="1" applyFont="1" applyFill="1" applyBorder="1" applyAlignment="1">
      <alignment horizontal="left" vertical="top" wrapText="1"/>
    </xf>
    <xf numFmtId="0" fontId="1" fillId="33" borderId="11" xfId="0" applyFont="1" applyFill="1" applyBorder="1" applyAlignment="1">
      <alignment horizontal="center" vertical="center" wrapText="1"/>
    </xf>
    <xf numFmtId="0" fontId="1" fillId="33" borderId="37"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55" xfId="0" applyFont="1" applyFill="1" applyBorder="1" applyAlignment="1">
      <alignment horizontal="center" vertical="top"/>
    </xf>
    <xf numFmtId="0" fontId="1" fillId="33" borderId="56" xfId="0" applyFont="1" applyFill="1" applyBorder="1" applyAlignment="1">
      <alignment horizontal="center" vertical="top"/>
    </xf>
    <xf numFmtId="0" fontId="1" fillId="33" borderId="40" xfId="0" applyFont="1" applyFill="1" applyBorder="1" applyAlignment="1">
      <alignment horizontal="center" vertical="top"/>
    </xf>
    <xf numFmtId="0" fontId="1" fillId="33" borderId="46" xfId="0" applyFont="1" applyFill="1" applyBorder="1" applyAlignment="1">
      <alignment horizontal="center" vertical="top"/>
    </xf>
    <xf numFmtId="0" fontId="1" fillId="33" borderId="48" xfId="0" applyFont="1" applyFill="1" applyBorder="1" applyAlignment="1">
      <alignment horizontal="center" vertical="top"/>
    </xf>
    <xf numFmtId="0" fontId="3" fillId="33" borderId="11" xfId="0" applyFont="1" applyFill="1" applyBorder="1" applyAlignment="1">
      <alignment horizontal="left" vertical="top" wrapText="1"/>
    </xf>
    <xf numFmtId="0" fontId="3" fillId="33" borderId="37"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4"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37"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center" vertical="top"/>
    </xf>
    <xf numFmtId="0" fontId="3" fillId="33" borderId="12" xfId="0" applyFont="1" applyFill="1" applyBorder="1" applyAlignment="1">
      <alignment horizontal="center" vertical="top"/>
    </xf>
    <xf numFmtId="0" fontId="1" fillId="33" borderId="0" xfId="0" applyFont="1" applyFill="1" applyAlignment="1">
      <alignment wrapText="1"/>
    </xf>
    <xf numFmtId="0" fontId="3" fillId="33" borderId="37" xfId="0" applyFont="1" applyFill="1" applyBorder="1" applyAlignment="1">
      <alignment horizontal="center" vertical="top"/>
    </xf>
    <xf numFmtId="0" fontId="1" fillId="0" borderId="0" xfId="0" applyFont="1" applyAlignment="1">
      <alignment horizontal="justify" vertical="top" wrapText="1"/>
    </xf>
    <xf numFmtId="0" fontId="11" fillId="0" borderId="11" xfId="0" applyFont="1" applyBorder="1" applyAlignment="1">
      <alignment horizontal="center" vertical="top" wrapText="1"/>
    </xf>
    <xf numFmtId="0" fontId="11" fillId="0" borderId="37" xfId="0" applyFont="1" applyBorder="1" applyAlignment="1">
      <alignment horizontal="center" vertical="top" wrapText="1"/>
    </xf>
    <xf numFmtId="0" fontId="11" fillId="0" borderId="12" xfId="0" applyFont="1" applyBorder="1" applyAlignment="1">
      <alignment horizontal="center" vertical="top" wrapText="1"/>
    </xf>
    <xf numFmtId="0" fontId="3" fillId="0" borderId="37" xfId="0" applyFont="1" applyBorder="1" applyAlignment="1">
      <alignment horizontal="center" vertical="center" wrapText="1"/>
    </xf>
    <xf numFmtId="0" fontId="3" fillId="0" borderId="13" xfId="0" applyFont="1" applyBorder="1" applyAlignment="1">
      <alignment horizontal="center" vertical="center" wrapText="1"/>
    </xf>
    <xf numFmtId="0" fontId="11" fillId="0" borderId="11" xfId="0" applyFont="1" applyBorder="1" applyAlignment="1">
      <alignment horizontal="center" vertical="top"/>
    </xf>
    <xf numFmtId="0" fontId="11" fillId="0" borderId="37" xfId="0" applyFont="1" applyBorder="1" applyAlignment="1">
      <alignment horizontal="center" vertical="top"/>
    </xf>
    <xf numFmtId="0" fontId="11" fillId="0" borderId="12" xfId="0" applyFont="1" applyBorder="1" applyAlignment="1">
      <alignment horizontal="center" vertical="top"/>
    </xf>
    <xf numFmtId="0" fontId="1" fillId="0" borderId="0" xfId="0" applyFont="1" applyAlignment="1">
      <alignment horizontal="justify" wrapText="1"/>
    </xf>
    <xf numFmtId="0" fontId="3" fillId="0" borderId="26" xfId="0" applyFont="1" applyBorder="1" applyAlignment="1">
      <alignment horizontal="center" vertical="top" wrapText="1"/>
    </xf>
    <xf numFmtId="0" fontId="3" fillId="0" borderId="14" xfId="0" applyFont="1" applyBorder="1" applyAlignment="1">
      <alignment horizontal="center" vertical="top" wrapText="1"/>
    </xf>
    <xf numFmtId="0" fontId="3" fillId="0" borderId="49" xfId="0" applyFont="1" applyBorder="1" applyAlignment="1">
      <alignment horizontal="center" vertical="top" wrapText="1"/>
    </xf>
    <xf numFmtId="0" fontId="3" fillId="0" borderId="57"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33" borderId="12" xfId="0" applyFont="1" applyFill="1" applyBorder="1" applyAlignment="1">
      <alignment horizontal="center" vertical="center" wrapText="1"/>
    </xf>
    <xf numFmtId="16" fontId="3" fillId="33" borderId="10" xfId="0" applyNumberFormat="1" applyFont="1" applyFill="1" applyBorder="1" applyAlignment="1">
      <alignment horizontal="center" vertical="top" wrapText="1"/>
    </xf>
    <xf numFmtId="0" fontId="3" fillId="33" borderId="10" xfId="0" applyFont="1" applyFill="1" applyBorder="1" applyAlignment="1">
      <alignment vertical="top" wrapText="1"/>
    </xf>
    <xf numFmtId="0" fontId="3" fillId="0" borderId="26"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1" xfId="0" applyFont="1" applyFill="1" applyBorder="1" applyAlignment="1">
      <alignment horizontal="center" vertical="top"/>
    </xf>
    <xf numFmtId="0" fontId="3" fillId="0" borderId="37" xfId="0" applyFont="1" applyFill="1" applyBorder="1" applyAlignment="1">
      <alignment horizontal="center" vertical="top"/>
    </xf>
    <xf numFmtId="0" fontId="3" fillId="0" borderId="12" xfId="0" applyFont="1" applyFill="1" applyBorder="1" applyAlignment="1">
      <alignment horizontal="center" vertical="top"/>
    </xf>
    <xf numFmtId="0" fontId="1" fillId="0" borderId="0" xfId="0" applyFont="1" applyFill="1" applyAlignment="1">
      <alignment horizontal="left" wrapText="1"/>
    </xf>
    <xf numFmtId="0" fontId="17" fillId="33" borderId="0" xfId="0" applyFont="1" applyFill="1" applyAlignment="1">
      <alignment horizontal="center" vertical="center" wrapText="1"/>
    </xf>
    <xf numFmtId="0" fontId="3" fillId="33" borderId="0" xfId="0" applyFont="1" applyFill="1" applyAlignment="1">
      <alignment horizontal="right" wrapText="1"/>
    </xf>
    <xf numFmtId="0" fontId="2" fillId="33" borderId="0" xfId="0" applyFont="1" applyFill="1" applyAlignment="1">
      <alignment horizontal="center" vertical="center"/>
    </xf>
    <xf numFmtId="49" fontId="1" fillId="33" borderId="27" xfId="0" applyNumberFormat="1" applyFont="1" applyFill="1" applyBorder="1" applyAlignment="1">
      <alignment horizontal="center" vertical="top"/>
    </xf>
    <xf numFmtId="169" fontId="1" fillId="0" borderId="27" xfId="0" applyNumberFormat="1" applyFont="1" applyFill="1" applyBorder="1" applyAlignment="1">
      <alignment horizontal="left" vertical="top" wrapText="1"/>
    </xf>
    <xf numFmtId="0" fontId="16" fillId="0" borderId="27" xfId="53" applyFont="1" applyFill="1" applyBorder="1" applyAlignment="1">
      <alignment horizontal="center" vertical="top" wrapText="1"/>
      <protection/>
    </xf>
    <xf numFmtId="0" fontId="16" fillId="0" borderId="27" xfId="53" applyFont="1" applyFill="1" applyBorder="1" applyAlignment="1">
      <alignment vertical="top" wrapText="1"/>
      <protection/>
    </xf>
    <xf numFmtId="0" fontId="16" fillId="0" borderId="27" xfId="53" applyFont="1" applyFill="1" applyBorder="1" applyAlignment="1">
      <alignment horizontal="left" vertical="top" wrapText="1"/>
      <protection/>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45" xfId="0" applyFont="1" applyFill="1" applyBorder="1" applyAlignment="1">
      <alignment horizontal="left" vertical="top" wrapText="1"/>
    </xf>
    <xf numFmtId="0" fontId="16" fillId="0" borderId="43" xfId="53" applyFont="1" applyFill="1" applyBorder="1" applyAlignment="1">
      <alignment horizontal="left" vertical="top" wrapText="1"/>
      <protection/>
    </xf>
    <xf numFmtId="0" fontId="16" fillId="0" borderId="44" xfId="53" applyFont="1" applyFill="1" applyBorder="1" applyAlignment="1">
      <alignment horizontal="left" vertical="top" wrapText="1"/>
      <protection/>
    </xf>
    <xf numFmtId="0" fontId="16" fillId="0" borderId="45" xfId="53" applyFont="1" applyFill="1" applyBorder="1" applyAlignment="1">
      <alignment horizontal="left" vertical="top" wrapText="1"/>
      <protection/>
    </xf>
    <xf numFmtId="0" fontId="1" fillId="0" borderId="27" xfId="0" applyFont="1" applyFill="1" applyBorder="1" applyAlignment="1">
      <alignment horizontal="center" vertical="top" wrapText="1" shrinkToFit="1"/>
    </xf>
    <xf numFmtId="49" fontId="23" fillId="0" borderId="27" xfId="53" applyNumberFormat="1" applyFont="1" applyFill="1" applyBorder="1" applyAlignment="1">
      <alignment horizontal="left" vertical="center" wrapText="1" shrinkToFit="1"/>
      <protection/>
    </xf>
    <xf numFmtId="0" fontId="1" fillId="0" borderId="43" xfId="0" applyFont="1" applyFill="1" applyBorder="1" applyAlignment="1">
      <alignment horizontal="left" vertical="top" wrapText="1" shrinkToFit="1"/>
    </xf>
    <xf numFmtId="0" fontId="1" fillId="0" borderId="44" xfId="0" applyFont="1" applyFill="1" applyBorder="1" applyAlignment="1">
      <alignment horizontal="left" vertical="top" wrapText="1" shrinkToFit="1"/>
    </xf>
    <xf numFmtId="0" fontId="1" fillId="0" borderId="45" xfId="0" applyFont="1" applyFill="1" applyBorder="1" applyAlignment="1">
      <alignment horizontal="left" vertical="top" wrapText="1" shrinkToFit="1"/>
    </xf>
    <xf numFmtId="49" fontId="1" fillId="0" borderId="27" xfId="0" applyNumberFormat="1" applyFont="1" applyFill="1" applyBorder="1" applyAlignment="1">
      <alignment horizontal="center" vertical="top" wrapText="1" shrinkToFit="1"/>
    </xf>
    <xf numFmtId="0" fontId="1" fillId="0" borderId="27" xfId="0" applyFont="1" applyFill="1" applyBorder="1" applyAlignment="1">
      <alignment horizontal="center" vertical="top" wrapText="1"/>
    </xf>
    <xf numFmtId="0" fontId="1" fillId="0" borderId="27" xfId="0" applyFont="1" applyFill="1" applyBorder="1" applyAlignment="1">
      <alignment horizontal="center" vertical="center" wrapText="1" shrinkToFit="1"/>
    </xf>
    <xf numFmtId="0" fontId="10" fillId="0" borderId="27" xfId="0" applyFont="1" applyFill="1" applyBorder="1" applyAlignment="1">
      <alignment horizontal="left" vertical="top" wrapText="1"/>
    </xf>
    <xf numFmtId="0" fontId="22" fillId="0" borderId="27" xfId="0" applyFont="1" applyFill="1" applyBorder="1" applyAlignment="1">
      <alignment horizontal="center" vertical="top" wrapText="1" shrinkToFit="1"/>
    </xf>
    <xf numFmtId="0" fontId="1" fillId="0" borderId="27" xfId="0" applyFont="1" applyFill="1" applyBorder="1" applyAlignment="1">
      <alignment horizontal="left" vertical="top" wrapText="1"/>
    </xf>
    <xf numFmtId="49" fontId="1" fillId="0" borderId="27" xfId="0" applyNumberFormat="1" applyFont="1" applyFill="1" applyBorder="1" applyAlignment="1">
      <alignment horizontal="center" vertical="top"/>
    </xf>
    <xf numFmtId="49" fontId="1" fillId="33" borderId="28" xfId="0" applyNumberFormat="1" applyFont="1" applyFill="1" applyBorder="1" applyAlignment="1">
      <alignment horizontal="center" vertical="top"/>
    </xf>
    <xf numFmtId="49" fontId="1" fillId="33" borderId="33" xfId="0" applyNumberFormat="1" applyFont="1" applyFill="1" applyBorder="1" applyAlignment="1">
      <alignment horizontal="center" vertical="top"/>
    </xf>
    <xf numFmtId="49" fontId="1" fillId="33" borderId="18" xfId="0" applyNumberFormat="1" applyFont="1" applyFill="1" applyBorder="1" applyAlignment="1">
      <alignment horizontal="center" vertical="top"/>
    </xf>
    <xf numFmtId="0" fontId="18" fillId="0" borderId="27" xfId="0" applyFont="1" applyFill="1" applyBorder="1" applyAlignment="1">
      <alignment wrapText="1"/>
    </xf>
    <xf numFmtId="0" fontId="1" fillId="0" borderId="27" xfId="0" applyFont="1" applyFill="1" applyBorder="1" applyAlignment="1">
      <alignment wrapText="1"/>
    </xf>
    <xf numFmtId="49" fontId="1" fillId="35" borderId="27" xfId="0" applyNumberFormat="1" applyFont="1" applyFill="1" applyBorder="1" applyAlignment="1">
      <alignment horizontal="center" vertical="top"/>
    </xf>
    <xf numFmtId="169" fontId="18" fillId="0" borderId="27" xfId="0" applyNumberFormat="1" applyFont="1" applyFill="1" applyBorder="1" applyAlignment="1">
      <alignment horizontal="left" vertical="top" wrapText="1"/>
    </xf>
    <xf numFmtId="169" fontId="10" fillId="37" borderId="43" xfId="0" applyNumberFormat="1" applyFont="1" applyFill="1" applyBorder="1" applyAlignment="1">
      <alignment horizontal="left" vertical="top" wrapText="1"/>
    </xf>
    <xf numFmtId="169" fontId="10" fillId="37" borderId="44" xfId="0" applyNumberFormat="1" applyFont="1" applyFill="1" applyBorder="1" applyAlignment="1">
      <alignment horizontal="left" vertical="top" wrapText="1"/>
    </xf>
    <xf numFmtId="169" fontId="10" fillId="37" borderId="45" xfId="0" applyNumberFormat="1"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44" xfId="0" applyFont="1" applyFill="1" applyBorder="1" applyAlignment="1">
      <alignment horizontal="left" vertical="top" wrapText="1"/>
    </xf>
    <xf numFmtId="169" fontId="1" fillId="0" borderId="18" xfId="0" applyNumberFormat="1" applyFont="1" applyFill="1" applyBorder="1" applyAlignment="1">
      <alignment horizontal="left" vertical="top" wrapText="1"/>
    </xf>
    <xf numFmtId="0" fontId="3" fillId="33" borderId="42" xfId="0" applyFont="1" applyFill="1" applyBorder="1" applyAlignment="1">
      <alignment horizontal="center" vertical="center"/>
    </xf>
    <xf numFmtId="0" fontId="1" fillId="0" borderId="33" xfId="0" applyFont="1" applyFill="1" applyBorder="1" applyAlignment="1">
      <alignment horizontal="center" vertical="top"/>
    </xf>
    <xf numFmtId="0" fontId="18" fillId="0" borderId="30" xfId="0" applyFont="1" applyFill="1" applyBorder="1" applyAlignment="1">
      <alignment horizontal="left" vertical="top" wrapText="1"/>
    </xf>
    <xf numFmtId="0" fontId="18" fillId="33" borderId="27" xfId="0" applyFont="1" applyFill="1" applyBorder="1" applyAlignment="1">
      <alignment vertical="top" wrapText="1"/>
    </xf>
    <xf numFmtId="0" fontId="1" fillId="33" borderId="27" xfId="0" applyFont="1" applyFill="1" applyBorder="1" applyAlignment="1">
      <alignment horizontal="center" vertical="top" wrapText="1"/>
    </xf>
    <xf numFmtId="0" fontId="1" fillId="33" borderId="28" xfId="0" applyFont="1" applyFill="1" applyBorder="1" applyAlignment="1">
      <alignment horizontal="center" vertical="top" wrapText="1"/>
    </xf>
    <xf numFmtId="0" fontId="1" fillId="33" borderId="43" xfId="0" applyFont="1" applyFill="1" applyBorder="1" applyAlignment="1">
      <alignment horizontal="center" vertical="top" wrapText="1"/>
    </xf>
    <xf numFmtId="0" fontId="1" fillId="33" borderId="45" xfId="0" applyFont="1" applyFill="1" applyBorder="1" applyAlignment="1">
      <alignment horizontal="center" vertical="top" wrapText="1"/>
    </xf>
    <xf numFmtId="0" fontId="1" fillId="33" borderId="22" xfId="0" applyFont="1" applyFill="1" applyBorder="1" applyAlignment="1">
      <alignment horizontal="center" vertical="top" wrapText="1"/>
    </xf>
    <xf numFmtId="0" fontId="1" fillId="33" borderId="61" xfId="0" applyFont="1" applyFill="1" applyBorder="1" applyAlignment="1">
      <alignment horizontal="center" vertical="top" wrapText="1"/>
    </xf>
    <xf numFmtId="0" fontId="1" fillId="33" borderId="62" xfId="0" applyFont="1" applyFill="1" applyBorder="1" applyAlignment="1">
      <alignment horizontal="center" vertical="top" wrapText="1"/>
    </xf>
    <xf numFmtId="169" fontId="1" fillId="0" borderId="30" xfId="0" applyNumberFormat="1" applyFont="1" applyFill="1" applyBorder="1" applyAlignment="1">
      <alignment horizontal="left" vertical="top" wrapText="1"/>
    </xf>
    <xf numFmtId="0" fontId="9" fillId="33" borderId="26" xfId="54" applyFont="1" applyFill="1" applyBorder="1" applyAlignment="1">
      <alignment horizontal="center" vertical="center" wrapText="1"/>
      <protection/>
    </xf>
    <xf numFmtId="0" fontId="9" fillId="33" borderId="14" xfId="54" applyFont="1" applyFill="1" applyBorder="1" applyAlignment="1">
      <alignment horizontal="center" vertical="center" wrapText="1"/>
      <protection/>
    </xf>
    <xf numFmtId="0" fontId="9" fillId="36" borderId="26" xfId="53" applyFont="1" applyFill="1" applyBorder="1" applyAlignment="1">
      <alignment horizontal="center" vertical="center" wrapText="1"/>
      <protection/>
    </xf>
    <xf numFmtId="0" fontId="9" fillId="36" borderId="13" xfId="53" applyFont="1" applyFill="1" applyBorder="1" applyAlignment="1">
      <alignment horizontal="center" vertical="center" wrapText="1"/>
      <protection/>
    </xf>
    <xf numFmtId="0" fontId="9" fillId="36" borderId="14" xfId="53" applyFont="1" applyFill="1" applyBorder="1" applyAlignment="1">
      <alignment horizontal="center" vertical="center" wrapText="1"/>
      <protection/>
    </xf>
    <xf numFmtId="0" fontId="95" fillId="36" borderId="26" xfId="53" applyNumberFormat="1" applyFont="1" applyFill="1" applyBorder="1" applyAlignment="1">
      <alignment horizontal="center" vertical="center" wrapText="1"/>
      <protection/>
    </xf>
    <xf numFmtId="0" fontId="95" fillId="36" borderId="14" xfId="53" applyNumberFormat="1" applyFont="1" applyFill="1" applyBorder="1" applyAlignment="1">
      <alignment horizontal="center" vertical="center" wrapText="1"/>
      <protection/>
    </xf>
    <xf numFmtId="0" fontId="93" fillId="36" borderId="0" xfId="53" applyFont="1" applyFill="1" applyAlignment="1">
      <alignment horizontal="right" vertical="top" wrapText="1"/>
      <protection/>
    </xf>
    <xf numFmtId="0" fontId="9" fillId="36" borderId="49" xfId="53" applyFont="1" applyFill="1" applyBorder="1" applyAlignment="1">
      <alignment horizontal="center" vertical="center" wrapText="1"/>
      <protection/>
    </xf>
    <xf numFmtId="0" fontId="9" fillId="36" borderId="51" xfId="53" applyFont="1" applyFill="1" applyBorder="1" applyAlignment="1">
      <alignment horizontal="center" vertical="center" wrapText="1"/>
      <protection/>
    </xf>
    <xf numFmtId="0" fontId="9" fillId="36" borderId="57" xfId="53" applyFont="1" applyFill="1" applyBorder="1" applyAlignment="1">
      <alignment horizontal="center" vertical="center" wrapText="1"/>
      <protection/>
    </xf>
    <xf numFmtId="0" fontId="9" fillId="36" borderId="58" xfId="53" applyFont="1" applyFill="1" applyBorder="1" applyAlignment="1">
      <alignment horizontal="center" vertical="center" wrapText="1"/>
      <protection/>
    </xf>
    <xf numFmtId="0" fontId="95" fillId="36" borderId="49" xfId="53" applyFont="1" applyFill="1" applyBorder="1" applyAlignment="1">
      <alignment horizontal="center" vertical="center" wrapText="1"/>
      <protection/>
    </xf>
    <xf numFmtId="0" fontId="95" fillId="36" borderId="51" xfId="53" applyFont="1" applyFill="1" applyBorder="1" applyAlignment="1">
      <alignment horizontal="center" vertical="center" wrapText="1"/>
      <protection/>
    </xf>
    <xf numFmtId="0" fontId="95" fillId="36" borderId="57" xfId="53" applyFont="1" applyFill="1" applyBorder="1" applyAlignment="1">
      <alignment horizontal="center" vertical="center" wrapText="1"/>
      <protection/>
    </xf>
    <xf numFmtId="0" fontId="95" fillId="36" borderId="58" xfId="53" applyFont="1" applyFill="1" applyBorder="1" applyAlignment="1">
      <alignment horizontal="center" vertical="center" wrapText="1"/>
      <protection/>
    </xf>
    <xf numFmtId="0" fontId="15" fillId="36" borderId="0" xfId="53" applyFont="1" applyFill="1" applyAlignment="1">
      <alignment horizontal="center"/>
      <protection/>
    </xf>
    <xf numFmtId="0" fontId="32" fillId="36" borderId="26" xfId="53" applyFont="1" applyFill="1" applyBorder="1" applyAlignment="1">
      <alignment horizontal="center" vertical="center" wrapText="1"/>
      <protection/>
    </xf>
    <xf numFmtId="0" fontId="32" fillId="36" borderId="14" xfId="53" applyFont="1" applyFill="1" applyBorder="1" applyAlignment="1">
      <alignment horizontal="center" vertical="center" wrapText="1"/>
      <protection/>
    </xf>
    <xf numFmtId="49" fontId="32" fillId="36" borderId="26" xfId="53" applyNumberFormat="1" applyFont="1" applyFill="1" applyBorder="1" applyAlignment="1">
      <alignment horizontal="center" vertical="center" wrapText="1"/>
      <protection/>
    </xf>
    <xf numFmtId="49" fontId="32" fillId="36" borderId="14" xfId="53" applyNumberFormat="1" applyFont="1" applyFill="1" applyBorder="1" applyAlignment="1">
      <alignment horizontal="center" vertical="center" wrapText="1"/>
      <protection/>
    </xf>
    <xf numFmtId="0" fontId="9" fillId="36" borderId="10" xfId="53" applyFont="1" applyFill="1" applyBorder="1" applyAlignment="1">
      <alignment horizontal="center" wrapText="1"/>
      <protection/>
    </xf>
    <xf numFmtId="0" fontId="15" fillId="36" borderId="0" xfId="53" applyFont="1" applyFill="1" applyAlignment="1">
      <alignment horizontal="center" wrapText="1"/>
      <protection/>
    </xf>
    <xf numFmtId="0" fontId="9" fillId="36" borderId="11" xfId="53" applyFont="1" applyFill="1" applyBorder="1" applyAlignment="1">
      <alignment horizontal="center" vertical="center" wrapText="1"/>
      <protection/>
    </xf>
    <xf numFmtId="0" fontId="0" fillId="36" borderId="37" xfId="0" applyFill="1" applyBorder="1" applyAlignment="1">
      <alignment horizontal="center" vertical="center" wrapText="1"/>
    </xf>
    <xf numFmtId="0" fontId="0" fillId="36" borderId="12" xfId="0" applyFill="1" applyBorder="1" applyAlignment="1">
      <alignment horizontal="center" vertical="center" wrapText="1"/>
    </xf>
    <xf numFmtId="0" fontId="30" fillId="36" borderId="36" xfId="53" applyFont="1" applyFill="1" applyBorder="1" applyAlignment="1">
      <alignment horizontal="center" vertical="center" wrapText="1"/>
      <protection/>
    </xf>
    <xf numFmtId="0" fontId="22" fillId="36" borderId="37" xfId="53" applyFont="1" applyFill="1" applyBorder="1" applyAlignment="1">
      <alignment horizontal="center" vertical="center" wrapText="1"/>
      <protection/>
    </xf>
    <xf numFmtId="0" fontId="98" fillId="36" borderId="26" xfId="0" applyFont="1" applyFill="1" applyBorder="1" applyAlignment="1">
      <alignment horizontal="center" vertical="center"/>
    </xf>
    <xf numFmtId="0" fontId="98" fillId="36" borderId="14" xfId="0" applyFont="1" applyFill="1" applyBorder="1" applyAlignment="1">
      <alignment horizontal="center" vertical="center"/>
    </xf>
    <xf numFmtId="0" fontId="95" fillId="36" borderId="26" xfId="53" applyFont="1" applyFill="1" applyBorder="1" applyAlignment="1">
      <alignment horizontal="center" vertical="center" wrapText="1"/>
      <protection/>
    </xf>
    <xf numFmtId="0" fontId="95" fillId="36" borderId="13" xfId="53" applyFont="1" applyFill="1" applyBorder="1" applyAlignment="1">
      <alignment horizontal="center" vertical="center" wrapText="1"/>
      <protection/>
    </xf>
    <xf numFmtId="0" fontId="95" fillId="36" borderId="14" xfId="53" applyFont="1" applyFill="1" applyBorder="1" applyAlignment="1">
      <alignment horizontal="center" vertical="center" wrapText="1"/>
      <protection/>
    </xf>
    <xf numFmtId="0" fontId="9" fillId="36" borderId="10" xfId="53" applyFont="1" applyFill="1" applyBorder="1" applyAlignment="1">
      <alignment horizontal="left" vertical="top" wrapText="1"/>
      <protection/>
    </xf>
    <xf numFmtId="0" fontId="5" fillId="36" borderId="26" xfId="0" applyFont="1" applyFill="1" applyBorder="1" applyAlignment="1">
      <alignment horizontal="center" vertical="center"/>
    </xf>
    <xf numFmtId="0" fontId="5" fillId="36" borderId="14" xfId="0" applyFont="1" applyFill="1" applyBorder="1" applyAlignment="1">
      <alignment horizontal="center" vertical="center"/>
    </xf>
    <xf numFmtId="49" fontId="95" fillId="36" borderId="26" xfId="53" applyNumberFormat="1" applyFont="1" applyFill="1" applyBorder="1" applyAlignment="1">
      <alignment horizontal="center" vertical="center" wrapText="1"/>
      <protection/>
    </xf>
    <xf numFmtId="49" fontId="95" fillId="36" borderId="14" xfId="53" applyNumberFormat="1" applyFont="1" applyFill="1" applyBorder="1" applyAlignment="1">
      <alignment horizontal="center" vertical="center" wrapText="1"/>
      <protection/>
    </xf>
    <xf numFmtId="0" fontId="46" fillId="36" borderId="26" xfId="0" applyFont="1" applyFill="1" applyBorder="1" applyAlignment="1">
      <alignment horizontal="center" vertical="center"/>
    </xf>
    <xf numFmtId="0" fontId="46" fillId="36" borderId="14" xfId="0" applyFont="1" applyFill="1" applyBorder="1" applyAlignment="1">
      <alignment horizontal="center" vertical="center"/>
    </xf>
    <xf numFmtId="0" fontId="95" fillId="36" borderId="26" xfId="54" applyFont="1" applyFill="1" applyBorder="1" applyAlignment="1">
      <alignment horizontal="center" vertical="center" wrapText="1"/>
      <protection/>
    </xf>
    <xf numFmtId="0" fontId="95" fillId="36" borderId="14" xfId="54" applyFont="1" applyFill="1" applyBorder="1" applyAlignment="1">
      <alignment horizontal="center" vertical="center" wrapText="1"/>
      <protection/>
    </xf>
    <xf numFmtId="0" fontId="95" fillId="36" borderId="26" xfId="0" applyFont="1" applyFill="1" applyBorder="1" applyAlignment="1">
      <alignment horizontal="center" vertical="top" wrapText="1"/>
    </xf>
    <xf numFmtId="0" fontId="95" fillId="36" borderId="14" xfId="0" applyFont="1" applyFill="1" applyBorder="1" applyAlignment="1">
      <alignment horizontal="center" vertical="top" wrapText="1"/>
    </xf>
    <xf numFmtId="49" fontId="95" fillId="36" borderId="26" xfId="53" applyNumberFormat="1" applyFont="1" applyFill="1" applyBorder="1" applyAlignment="1">
      <alignment horizontal="center" vertical="center"/>
      <protection/>
    </xf>
    <xf numFmtId="49" fontId="95" fillId="36" borderId="14" xfId="53" applyNumberFormat="1" applyFont="1" applyFill="1" applyBorder="1" applyAlignment="1">
      <alignment horizontal="center" vertical="center"/>
      <protection/>
    </xf>
    <xf numFmtId="0" fontId="1" fillId="0" borderId="27"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xf>
    <xf numFmtId="0" fontId="1" fillId="0" borderId="27" xfId="0" applyNumberFormat="1" applyFont="1" applyFill="1" applyBorder="1" applyAlignment="1">
      <alignment horizontal="left" vertical="top" wrapText="1"/>
    </xf>
    <xf numFmtId="0" fontId="1" fillId="0" borderId="27" xfId="0" applyNumberFormat="1" applyFont="1" applyFill="1" applyBorder="1" applyAlignment="1">
      <alignment horizontal="center" vertical="top" wrapText="1"/>
    </xf>
    <xf numFmtId="0" fontId="31" fillId="33" borderId="0" xfId="53" applyFont="1" applyFill="1" applyAlignment="1">
      <alignment horizontal="right" vertical="top" wrapText="1"/>
      <protection/>
    </xf>
    <xf numFmtId="0" fontId="47" fillId="33" borderId="0" xfId="0" applyFont="1" applyFill="1" applyAlignment="1">
      <alignment horizontal="right"/>
    </xf>
    <xf numFmtId="49" fontId="1" fillId="0" borderId="27" xfId="0" applyNumberFormat="1" applyFont="1" applyFill="1" applyBorder="1" applyAlignment="1">
      <alignment horizontal="center" vertical="top" wrapText="1"/>
    </xf>
    <xf numFmtId="2" fontId="1" fillId="0" borderId="27" xfId="0" applyNumberFormat="1" applyFont="1" applyFill="1" applyBorder="1" applyAlignment="1">
      <alignment horizontal="center" vertical="center" wrapText="1"/>
    </xf>
    <xf numFmtId="16" fontId="1" fillId="0" borderId="27" xfId="0" applyNumberFormat="1" applyFont="1" applyFill="1" applyBorder="1" applyAlignment="1">
      <alignment horizontal="left" vertical="top" wrapText="1"/>
    </xf>
    <xf numFmtId="0" fontId="1" fillId="0" borderId="28" xfId="0" applyFont="1" applyFill="1" applyBorder="1" applyAlignment="1">
      <alignment horizontal="center" vertical="top" wrapText="1"/>
    </xf>
    <xf numFmtId="0" fontId="1" fillId="0" borderId="33"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27" xfId="0" applyFont="1" applyFill="1" applyBorder="1" applyAlignment="1">
      <alignment horizontal="justify" vertical="top"/>
    </xf>
    <xf numFmtId="0" fontId="1" fillId="0" borderId="27" xfId="0" applyFont="1" applyFill="1" applyBorder="1" applyAlignment="1">
      <alignment horizontal="center" vertical="top"/>
    </xf>
    <xf numFmtId="49" fontId="1" fillId="0" borderId="27" xfId="0" applyNumberFormat="1" applyFont="1" applyFill="1" applyBorder="1" applyAlignment="1">
      <alignment horizontal="center" wrapText="1"/>
    </xf>
    <xf numFmtId="49" fontId="1" fillId="0" borderId="27" xfId="0" applyNumberFormat="1" applyFont="1" applyFill="1" applyBorder="1" applyAlignment="1">
      <alignment horizontal="center"/>
    </xf>
    <xf numFmtId="0" fontId="1" fillId="0" borderId="27" xfId="0" applyFont="1" applyFill="1" applyBorder="1" applyAlignment="1">
      <alignment horizontal="justify"/>
    </xf>
    <xf numFmtId="0" fontId="1" fillId="0" borderId="27" xfId="0" applyFont="1" applyFill="1" applyBorder="1" applyAlignment="1">
      <alignment horizontal="justify" vertical="top" wrapText="1"/>
    </xf>
    <xf numFmtId="0" fontId="1" fillId="0" borderId="28"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17" fontId="1" fillId="0" borderId="27" xfId="0" applyNumberFormat="1" applyFont="1" applyFill="1" applyBorder="1" applyAlignment="1">
      <alignment horizontal="center" vertical="center" wrapText="1"/>
    </xf>
    <xf numFmtId="0" fontId="1" fillId="0" borderId="28" xfId="0" applyFont="1" applyFill="1" applyBorder="1" applyAlignment="1">
      <alignment horizontal="justify" vertical="top" wrapText="1"/>
    </xf>
    <xf numFmtId="0" fontId="1" fillId="0" borderId="33" xfId="0" applyFont="1" applyFill="1" applyBorder="1" applyAlignment="1">
      <alignment horizontal="justify" vertical="top" wrapText="1"/>
    </xf>
    <xf numFmtId="0" fontId="1" fillId="0" borderId="18" xfId="0" applyFont="1" applyFill="1" applyBorder="1" applyAlignment="1">
      <alignment horizontal="justify" vertical="top" wrapText="1"/>
    </xf>
    <xf numFmtId="49" fontId="1" fillId="0" borderId="27" xfId="0" applyNumberFormat="1" applyFont="1" applyFill="1" applyBorder="1" applyAlignment="1">
      <alignment horizontal="center" vertical="center" wrapText="1"/>
    </xf>
    <xf numFmtId="10" fontId="1" fillId="0" borderId="27"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8" xfId="0" applyNumberFormat="1" applyFont="1" applyFill="1" applyBorder="1" applyAlignment="1">
      <alignment horizontal="left" vertical="top" wrapText="1"/>
    </xf>
    <xf numFmtId="0" fontId="1" fillId="0" borderId="30" xfId="0" applyNumberFormat="1" applyFont="1" applyFill="1" applyBorder="1" applyAlignment="1">
      <alignment horizontal="left" vertical="top" wrapText="1"/>
    </xf>
    <xf numFmtId="0" fontId="1" fillId="0" borderId="34" xfId="0" applyNumberFormat="1" applyFont="1" applyFill="1" applyBorder="1" applyAlignment="1">
      <alignment horizontal="left" vertical="top" wrapText="1"/>
    </xf>
    <xf numFmtId="0" fontId="1" fillId="0" borderId="38" xfId="0" applyNumberFormat="1" applyFont="1" applyFill="1" applyBorder="1" applyAlignment="1">
      <alignment horizontal="left" vertical="top" wrapText="1"/>
    </xf>
    <xf numFmtId="0" fontId="1" fillId="0" borderId="15" xfId="0" applyNumberFormat="1" applyFont="1" applyFill="1" applyBorder="1" applyAlignment="1">
      <alignment horizontal="center" vertical="center" wrapText="1"/>
    </xf>
    <xf numFmtId="0" fontId="1" fillId="0" borderId="15" xfId="0" applyNumberFormat="1" applyFont="1" applyFill="1" applyBorder="1" applyAlignment="1">
      <alignment horizontal="left" vertical="top" wrapText="1"/>
    </xf>
    <xf numFmtId="0" fontId="18" fillId="0" borderId="27" xfId="0" applyFont="1" applyFill="1" applyBorder="1" applyAlignment="1">
      <alignment vertical="top" wrapText="1"/>
    </xf>
    <xf numFmtId="0" fontId="29" fillId="33" borderId="0" xfId="0" applyFont="1" applyFill="1" applyAlignment="1">
      <alignment horizontal="center" vertical="center" wrapText="1"/>
    </xf>
    <xf numFmtId="0" fontId="17" fillId="33" borderId="0" xfId="0" applyFont="1" applyFill="1" applyAlignment="1">
      <alignment horizontal="center"/>
    </xf>
    <xf numFmtId="0" fontId="3" fillId="33" borderId="42" xfId="0" applyFont="1" applyFill="1" applyBorder="1" applyAlignment="1">
      <alignment horizontal="left" vertical="center"/>
    </xf>
    <xf numFmtId="0" fontId="1" fillId="33" borderId="27"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2" fillId="33" borderId="0" xfId="0" applyFont="1" applyFill="1" applyAlignment="1">
      <alignment vertical="top"/>
    </xf>
    <xf numFmtId="0" fontId="1" fillId="33" borderId="36" xfId="0" applyFont="1" applyFill="1" applyBorder="1" applyAlignment="1">
      <alignment horizontal="center"/>
    </xf>
    <xf numFmtId="0" fontId="3" fillId="33" borderId="36" xfId="0" applyFont="1" applyFill="1" applyBorder="1" applyAlignment="1">
      <alignment horizontal="left" vertical="center"/>
    </xf>
    <xf numFmtId="0" fontId="3" fillId="33" borderId="11"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12" xfId="0" applyFont="1" applyFill="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133350</xdr:colOff>
      <xdr:row>8</xdr:row>
      <xdr:rowOff>504825</xdr:rowOff>
    </xdr:from>
    <xdr:ext cx="962025" cy="352425"/>
    <xdr:sp>
      <xdr:nvSpPr>
        <xdr:cNvPr id="1" name="TextBox 1"/>
        <xdr:cNvSpPr txBox="1">
          <a:spLocks noChangeArrowheads="1"/>
        </xdr:cNvSpPr>
      </xdr:nvSpPr>
      <xdr:spPr>
        <a:xfrm>
          <a:off x="8562975" y="2057400"/>
          <a:ext cx="962025" cy="352425"/>
        </a:xfrm>
        <a:prstGeom prst="rect">
          <a:avLst/>
        </a:prstGeom>
        <a:noFill/>
        <a:ln w="9525" cmpd="sng">
          <a:noFill/>
        </a:ln>
      </xdr:spPr>
      <xdr:txBody>
        <a:bodyPr vertOverflow="clip" wrap="square"/>
        <a:p>
          <a:pPr algn="l">
            <a:defRPr/>
          </a:pPr>
          <a:r>
            <a:rPr lang="en-US" cap="none" sz="900" b="0" i="0" u="none" baseline="0">
              <a:solidFill>
                <a:srgbClr val="000000"/>
              </a:solidFill>
            </a:rPr>
            <a:t>(  количество/(тыс.  руб.)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K33"/>
  <sheetViews>
    <sheetView showGridLines="0" view="pageBreakPreview" zoomScale="85" zoomScaleSheetLayoutView="85" workbookViewId="0" topLeftCell="A7">
      <selection activeCell="N25" sqref="N25"/>
    </sheetView>
  </sheetViews>
  <sheetFormatPr defaultColWidth="9.00390625" defaultRowHeight="12.75"/>
  <cols>
    <col min="1" max="1" width="5.75390625" style="45" customWidth="1"/>
    <col min="2" max="2" width="33.75390625" style="45" customWidth="1"/>
    <col min="3" max="3" width="9.125" style="45" customWidth="1"/>
    <col min="4" max="10" width="12.75390625" style="45" customWidth="1"/>
    <col min="11" max="16384" width="9.125" style="45" customWidth="1"/>
  </cols>
  <sheetData>
    <row r="1" spans="8:10" ht="21" customHeight="1">
      <c r="H1" s="492" t="s">
        <v>884</v>
      </c>
      <c r="I1" s="492"/>
      <c r="J1" s="492"/>
    </row>
    <row r="2" spans="8:10" ht="15" customHeight="1">
      <c r="H2" s="492" t="s">
        <v>880</v>
      </c>
      <c r="I2" s="492"/>
      <c r="J2" s="492"/>
    </row>
    <row r="3" spans="8:10" ht="15" customHeight="1">
      <c r="H3" s="492" t="s">
        <v>881</v>
      </c>
      <c r="I3" s="492"/>
      <c r="J3" s="492"/>
    </row>
    <row r="4" spans="8:10" ht="15" customHeight="1">
      <c r="H4" s="492" t="s">
        <v>882</v>
      </c>
      <c r="I4" s="492"/>
      <c r="J4" s="492"/>
    </row>
    <row r="5" spans="8:10" ht="15" customHeight="1">
      <c r="H5" s="492" t="s">
        <v>883</v>
      </c>
      <c r="I5" s="492"/>
      <c r="J5" s="492"/>
    </row>
    <row r="6" ht="26.25" customHeight="1">
      <c r="J6" s="48"/>
    </row>
    <row r="7" spans="1:10" s="30" customFormat="1" ht="15.75">
      <c r="A7" s="49"/>
      <c r="B7" s="49"/>
      <c r="C7" s="49"/>
      <c r="D7" s="49"/>
      <c r="E7" s="49"/>
      <c r="F7" s="49"/>
      <c r="G7" s="49"/>
      <c r="H7" s="47"/>
      <c r="I7" s="47"/>
      <c r="J7" s="31" t="s">
        <v>664</v>
      </c>
    </row>
    <row r="8" spans="1:10" ht="15.75">
      <c r="A8" s="49"/>
      <c r="B8" s="49"/>
      <c r="C8" s="49"/>
      <c r="D8" s="49"/>
      <c r="E8" s="49"/>
      <c r="F8" s="49"/>
      <c r="G8" s="49"/>
      <c r="H8" s="49"/>
      <c r="I8" s="49"/>
      <c r="J8" s="49"/>
    </row>
    <row r="9" spans="1:10" ht="15.75">
      <c r="A9" s="493" t="s">
        <v>665</v>
      </c>
      <c r="B9" s="493"/>
      <c r="C9" s="493"/>
      <c r="D9" s="493"/>
      <c r="E9" s="493"/>
      <c r="F9" s="493"/>
      <c r="G9" s="493"/>
      <c r="H9" s="493"/>
      <c r="I9" s="493"/>
      <c r="J9" s="493"/>
    </row>
    <row r="10" spans="1:10" ht="15.75">
      <c r="A10" s="482" t="s">
        <v>705</v>
      </c>
      <c r="B10" s="482"/>
      <c r="C10" s="482"/>
      <c r="D10" s="482"/>
      <c r="E10" s="482"/>
      <c r="F10" s="482"/>
      <c r="G10" s="482"/>
      <c r="H10" s="482"/>
      <c r="I10" s="482"/>
      <c r="J10" s="482"/>
    </row>
    <row r="11" spans="1:10" ht="10.5" customHeight="1">
      <c r="A11" s="50"/>
      <c r="B11" s="50"/>
      <c r="C11" s="50"/>
      <c r="D11" s="50"/>
      <c r="E11" s="50"/>
      <c r="F11" s="50"/>
      <c r="G11" s="50"/>
      <c r="H11" s="50"/>
      <c r="I11" s="50"/>
      <c r="J11" s="50"/>
    </row>
    <row r="12" spans="1:10" s="51" customFormat="1" ht="15.75">
      <c r="A12" s="483" t="s">
        <v>666</v>
      </c>
      <c r="B12" s="483" t="s">
        <v>667</v>
      </c>
      <c r="C12" s="483" t="s">
        <v>704</v>
      </c>
      <c r="D12" s="481" t="s">
        <v>659</v>
      </c>
      <c r="E12" s="481"/>
      <c r="F12" s="481"/>
      <c r="G12" s="481"/>
      <c r="H12" s="481"/>
      <c r="I12" s="481"/>
      <c r="J12" s="481"/>
    </row>
    <row r="13" spans="1:10" s="51" customFormat="1" ht="64.5" customHeight="1">
      <c r="A13" s="483"/>
      <c r="B13" s="483"/>
      <c r="C13" s="483"/>
      <c r="D13" s="186" t="s">
        <v>872</v>
      </c>
      <c r="E13" s="186" t="s">
        <v>873</v>
      </c>
      <c r="F13" s="186" t="s">
        <v>874</v>
      </c>
      <c r="G13" s="186" t="s">
        <v>875</v>
      </c>
      <c r="H13" s="186" t="s">
        <v>876</v>
      </c>
      <c r="I13" s="186" t="s">
        <v>877</v>
      </c>
      <c r="J13" s="187" t="s">
        <v>878</v>
      </c>
    </row>
    <row r="14" spans="1:10" s="51" customFormat="1" ht="15.75">
      <c r="A14" s="188">
        <v>1</v>
      </c>
      <c r="B14" s="188">
        <v>2</v>
      </c>
      <c r="C14" s="188">
        <v>3</v>
      </c>
      <c r="D14" s="188">
        <v>4</v>
      </c>
      <c r="E14" s="188">
        <v>5</v>
      </c>
      <c r="F14" s="188">
        <v>6</v>
      </c>
      <c r="G14" s="188">
        <v>7</v>
      </c>
      <c r="H14" s="188">
        <v>8</v>
      </c>
      <c r="I14" s="188">
        <v>9</v>
      </c>
      <c r="J14" s="188">
        <v>10</v>
      </c>
    </row>
    <row r="15" spans="1:10" s="51" customFormat="1" ht="7.5" customHeight="1">
      <c r="A15" s="487"/>
      <c r="B15" s="488"/>
      <c r="C15" s="488"/>
      <c r="D15" s="488"/>
      <c r="E15" s="488"/>
      <c r="F15" s="488"/>
      <c r="G15" s="488"/>
      <c r="H15" s="488"/>
      <c r="I15" s="488"/>
      <c r="J15" s="488"/>
    </row>
    <row r="16" spans="1:10" s="51" customFormat="1" ht="15.75">
      <c r="A16" s="484" t="s">
        <v>660</v>
      </c>
      <c r="B16" s="485"/>
      <c r="C16" s="485"/>
      <c r="D16" s="485"/>
      <c r="E16" s="485"/>
      <c r="F16" s="485"/>
      <c r="G16" s="485"/>
      <c r="H16" s="485"/>
      <c r="I16" s="485"/>
      <c r="J16" s="486"/>
    </row>
    <row r="17" spans="1:10" s="51" customFormat="1" ht="15.75">
      <c r="A17" s="54" t="s">
        <v>661</v>
      </c>
      <c r="B17" s="55" t="s">
        <v>662</v>
      </c>
      <c r="C17" s="56"/>
      <c r="D17" s="57"/>
      <c r="E17" s="57"/>
      <c r="F17" s="57"/>
      <c r="G17" s="57"/>
      <c r="H17" s="57"/>
      <c r="I17" s="57"/>
      <c r="J17" s="58"/>
    </row>
    <row r="18" spans="1:10" s="51" customFormat="1" ht="15.75">
      <c r="A18" s="59" t="s">
        <v>658</v>
      </c>
      <c r="B18" s="60" t="s">
        <v>658</v>
      </c>
      <c r="C18" s="61"/>
      <c r="D18" s="52"/>
      <c r="E18" s="52"/>
      <c r="F18" s="52"/>
      <c r="G18" s="52"/>
      <c r="H18" s="52"/>
      <c r="I18" s="52"/>
      <c r="J18" s="53"/>
    </row>
    <row r="19" spans="1:10" s="51" customFormat="1" ht="15.75">
      <c r="A19" s="484" t="s">
        <v>663</v>
      </c>
      <c r="B19" s="485"/>
      <c r="C19" s="485"/>
      <c r="D19" s="485"/>
      <c r="E19" s="485"/>
      <c r="F19" s="485"/>
      <c r="G19" s="485"/>
      <c r="H19" s="485"/>
      <c r="I19" s="485"/>
      <c r="J19" s="486"/>
    </row>
    <row r="20" spans="1:10" s="51" customFormat="1" ht="15.75">
      <c r="A20" s="54" t="s">
        <v>706</v>
      </c>
      <c r="B20" s="55" t="s">
        <v>662</v>
      </c>
      <c r="C20" s="56"/>
      <c r="D20" s="57"/>
      <c r="E20" s="57"/>
      <c r="F20" s="57"/>
      <c r="G20" s="57"/>
      <c r="H20" s="57"/>
      <c r="I20" s="57"/>
      <c r="J20" s="58"/>
    </row>
    <row r="21" spans="1:10" s="51" customFormat="1" ht="15.75">
      <c r="A21" s="59" t="s">
        <v>658</v>
      </c>
      <c r="B21" s="60" t="s">
        <v>658</v>
      </c>
      <c r="C21" s="61"/>
      <c r="D21" s="52"/>
      <c r="E21" s="52"/>
      <c r="F21" s="52"/>
      <c r="G21" s="52"/>
      <c r="H21" s="52"/>
      <c r="I21" s="52"/>
      <c r="J21" s="53"/>
    </row>
    <row r="22" spans="1:10" s="51" customFormat="1" ht="15.75">
      <c r="A22" s="489" t="s">
        <v>658</v>
      </c>
      <c r="B22" s="490"/>
      <c r="C22" s="490"/>
      <c r="D22" s="490"/>
      <c r="E22" s="490"/>
      <c r="F22" s="490"/>
      <c r="G22" s="490"/>
      <c r="H22" s="490"/>
      <c r="I22" s="490"/>
      <c r="J22" s="491"/>
    </row>
    <row r="23" spans="1:10" s="51" customFormat="1" ht="15.75">
      <c r="A23" s="484" t="s">
        <v>707</v>
      </c>
      <c r="B23" s="485"/>
      <c r="C23" s="485"/>
      <c r="D23" s="485"/>
      <c r="E23" s="485"/>
      <c r="F23" s="485"/>
      <c r="G23" s="485"/>
      <c r="H23" s="485"/>
      <c r="I23" s="485"/>
      <c r="J23" s="486"/>
    </row>
    <row r="24" spans="1:10" s="51" customFormat="1" ht="15.75">
      <c r="A24" s="54" t="s">
        <v>658</v>
      </c>
      <c r="B24" s="55" t="s">
        <v>662</v>
      </c>
      <c r="C24" s="56"/>
      <c r="D24" s="57"/>
      <c r="E24" s="57"/>
      <c r="F24" s="57"/>
      <c r="G24" s="57"/>
      <c r="H24" s="57"/>
      <c r="I24" s="57"/>
      <c r="J24" s="58"/>
    </row>
    <row r="25" spans="1:10" s="51" customFormat="1" ht="15.75">
      <c r="A25" s="59" t="s">
        <v>658</v>
      </c>
      <c r="B25" s="60" t="s">
        <v>658</v>
      </c>
      <c r="C25" s="61"/>
      <c r="D25" s="52"/>
      <c r="E25" s="52"/>
      <c r="F25" s="52"/>
      <c r="G25" s="52"/>
      <c r="H25" s="52"/>
      <c r="I25" s="52"/>
      <c r="J25" s="53"/>
    </row>
    <row r="26" ht="14.25" customHeight="1"/>
    <row r="27" spans="2:10" ht="14.25" customHeight="1">
      <c r="B27" s="62" t="s">
        <v>945</v>
      </c>
      <c r="C27" s="63"/>
      <c r="D27" s="63"/>
      <c r="E27" s="63"/>
      <c r="F27" s="63"/>
      <c r="G27" s="63"/>
      <c r="H27" s="63"/>
      <c r="I27" s="63"/>
      <c r="J27" s="64"/>
    </row>
    <row r="28" spans="2:10" ht="14.25" customHeight="1">
      <c r="B28" s="62" t="s">
        <v>879</v>
      </c>
      <c r="C28" s="65"/>
      <c r="D28" s="65"/>
      <c r="E28" s="65"/>
      <c r="F28" s="65"/>
      <c r="G28" s="65"/>
      <c r="H28" s="65"/>
      <c r="I28" s="65"/>
      <c r="J28" s="65"/>
    </row>
    <row r="33" ht="15">
      <c r="K33" s="51"/>
    </row>
  </sheetData>
  <sheetProtection/>
  <mergeCells count="16">
    <mergeCell ref="H5:J5"/>
    <mergeCell ref="H1:J1"/>
    <mergeCell ref="H2:J2"/>
    <mergeCell ref="H3:J3"/>
    <mergeCell ref="H4:J4"/>
    <mergeCell ref="A9:J9"/>
    <mergeCell ref="D12:J12"/>
    <mergeCell ref="A10:J10"/>
    <mergeCell ref="A12:A13"/>
    <mergeCell ref="B12:B13"/>
    <mergeCell ref="C12:C13"/>
    <mergeCell ref="A23:J23"/>
    <mergeCell ref="A15:J15"/>
    <mergeCell ref="A22:J22"/>
    <mergeCell ref="A16:J16"/>
    <mergeCell ref="A19:J19"/>
  </mergeCells>
  <printOptions horizontalCentered="1"/>
  <pageMargins left="0.3937007874015748" right="0.7086614173228347" top="0.1968503937007874" bottom="0.3937007874015748" header="0.1968503937007874" footer="0.196850393700787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B050"/>
  </sheetPr>
  <dimension ref="A1:J65"/>
  <sheetViews>
    <sheetView view="pageBreakPreview" zoomScaleSheetLayoutView="100" workbookViewId="0" topLeftCell="A1">
      <selection activeCell="B65" sqref="B65:J65"/>
    </sheetView>
  </sheetViews>
  <sheetFormatPr defaultColWidth="9.00390625" defaultRowHeight="12.75"/>
  <cols>
    <col min="1" max="1" width="4.125" style="45" customWidth="1"/>
    <col min="2" max="2" width="17.125" style="45" customWidth="1"/>
    <col min="3" max="6" width="11.875" style="45" customWidth="1"/>
    <col min="7" max="10" width="19.00390625" style="45" customWidth="1"/>
    <col min="11" max="16384" width="9.125" style="45" customWidth="1"/>
  </cols>
  <sheetData>
    <row r="1" s="30" customFormat="1" ht="15">
      <c r="J1" s="31" t="s">
        <v>919</v>
      </c>
    </row>
    <row r="2" s="30" customFormat="1" ht="15"/>
    <row r="3" spans="1:10" ht="29.25" customHeight="1">
      <c r="A3" s="531" t="s">
        <v>908</v>
      </c>
      <c r="B3" s="531"/>
      <c r="C3" s="531"/>
      <c r="D3" s="531"/>
      <c r="E3" s="531"/>
      <c r="F3" s="531"/>
      <c r="G3" s="531"/>
      <c r="H3" s="531"/>
      <c r="I3" s="531"/>
      <c r="J3" s="531"/>
    </row>
    <row r="4" s="30" customFormat="1" ht="15"/>
    <row r="5" spans="1:10" s="105" customFormat="1" ht="18" customHeight="1">
      <c r="A5" s="590" t="s">
        <v>673</v>
      </c>
      <c r="B5" s="591" t="s">
        <v>993</v>
      </c>
      <c r="C5" s="584" t="s">
        <v>858</v>
      </c>
      <c r="D5" s="585"/>
      <c r="E5" s="585"/>
      <c r="F5" s="586"/>
      <c r="G5" s="580" t="s">
        <v>910</v>
      </c>
      <c r="H5" s="580" t="s">
        <v>911</v>
      </c>
      <c r="I5" s="580" t="s">
        <v>909</v>
      </c>
      <c r="J5" s="580" t="s">
        <v>984</v>
      </c>
    </row>
    <row r="6" spans="1:10" s="105" customFormat="1" ht="28.5" customHeight="1">
      <c r="A6" s="590"/>
      <c r="B6" s="592"/>
      <c r="C6" s="587"/>
      <c r="D6" s="588"/>
      <c r="E6" s="588"/>
      <c r="F6" s="589"/>
      <c r="G6" s="580"/>
      <c r="H6" s="580"/>
      <c r="I6" s="580"/>
      <c r="J6" s="580"/>
    </row>
    <row r="7" spans="1:10" s="105" customFormat="1" ht="22.5" customHeight="1">
      <c r="A7" s="590"/>
      <c r="B7" s="593"/>
      <c r="C7" s="191" t="s">
        <v>670</v>
      </c>
      <c r="D7" s="191" t="s">
        <v>713</v>
      </c>
      <c r="E7" s="191" t="s">
        <v>778</v>
      </c>
      <c r="F7" s="191" t="s">
        <v>779</v>
      </c>
      <c r="G7" s="580"/>
      <c r="H7" s="580"/>
      <c r="I7" s="580"/>
      <c r="J7" s="580"/>
    </row>
    <row r="8" spans="1:10" s="105" customFormat="1" ht="9.75">
      <c r="A8" s="106">
        <v>1</v>
      </c>
      <c r="B8" s="106">
        <v>2</v>
      </c>
      <c r="C8" s="106">
        <v>3</v>
      </c>
      <c r="D8" s="106">
        <v>4</v>
      </c>
      <c r="E8" s="106">
        <v>5</v>
      </c>
      <c r="F8" s="106">
        <v>6</v>
      </c>
      <c r="G8" s="106">
        <v>7</v>
      </c>
      <c r="H8" s="106">
        <v>8</v>
      </c>
      <c r="I8" s="106">
        <v>9</v>
      </c>
      <c r="J8" s="106">
        <v>10</v>
      </c>
    </row>
    <row r="9" spans="1:10" s="108" customFormat="1" ht="21" customHeight="1">
      <c r="A9" s="550" t="s">
        <v>906</v>
      </c>
      <c r="B9" s="551"/>
      <c r="C9" s="107"/>
      <c r="D9" s="107"/>
      <c r="E9" s="107"/>
      <c r="F9" s="107"/>
      <c r="G9" s="559"/>
      <c r="H9" s="562"/>
      <c r="I9" s="555"/>
      <c r="J9" s="555"/>
    </row>
    <row r="10" spans="1:10" s="108" customFormat="1" ht="9.75" customHeight="1">
      <c r="A10" s="550" t="s">
        <v>674</v>
      </c>
      <c r="B10" s="551"/>
      <c r="C10" s="107"/>
      <c r="D10" s="107"/>
      <c r="E10" s="107"/>
      <c r="F10" s="107"/>
      <c r="G10" s="559"/>
      <c r="H10" s="562"/>
      <c r="I10" s="555"/>
      <c r="J10" s="555"/>
    </row>
    <row r="11" spans="1:10" s="108" customFormat="1" ht="11.25" customHeight="1">
      <c r="A11" s="550" t="s">
        <v>708</v>
      </c>
      <c r="B11" s="551"/>
      <c r="C11" s="107"/>
      <c r="D11" s="107"/>
      <c r="E11" s="107"/>
      <c r="F11" s="107"/>
      <c r="G11" s="559"/>
      <c r="H11" s="562"/>
      <c r="I11" s="555"/>
      <c r="J11" s="555"/>
    </row>
    <row r="12" spans="1:10" s="108" customFormat="1" ht="9.75" customHeight="1">
      <c r="A12" s="550" t="s">
        <v>709</v>
      </c>
      <c r="B12" s="551"/>
      <c r="C12" s="107"/>
      <c r="D12" s="107"/>
      <c r="E12" s="107"/>
      <c r="F12" s="107"/>
      <c r="G12" s="559"/>
      <c r="H12" s="562"/>
      <c r="I12" s="555"/>
      <c r="J12" s="555"/>
    </row>
    <row r="13" spans="1:10" s="108" customFormat="1" ht="20.25" customHeight="1">
      <c r="A13" s="550" t="s">
        <v>711</v>
      </c>
      <c r="B13" s="551"/>
      <c r="C13" s="107"/>
      <c r="D13" s="107"/>
      <c r="E13" s="107"/>
      <c r="F13" s="107"/>
      <c r="G13" s="559"/>
      <c r="H13" s="562"/>
      <c r="I13" s="555"/>
      <c r="J13" s="555"/>
    </row>
    <row r="14" spans="1:10" s="108" customFormat="1" ht="12.75" customHeight="1">
      <c r="A14" s="545" t="s">
        <v>859</v>
      </c>
      <c r="B14" s="558"/>
      <c r="C14" s="109"/>
      <c r="D14" s="109"/>
      <c r="E14" s="109"/>
      <c r="F14" s="109"/>
      <c r="G14" s="560"/>
      <c r="H14" s="563"/>
      <c r="I14" s="556"/>
      <c r="J14" s="556"/>
    </row>
    <row r="15" spans="1:10" s="108" customFormat="1" ht="22.5" customHeight="1">
      <c r="A15" s="543" t="s">
        <v>860</v>
      </c>
      <c r="B15" s="544"/>
      <c r="C15" s="110"/>
      <c r="D15" s="110"/>
      <c r="E15" s="110"/>
      <c r="F15" s="110"/>
      <c r="G15" s="561"/>
      <c r="H15" s="564"/>
      <c r="I15" s="557"/>
      <c r="J15" s="557"/>
    </row>
    <row r="16" spans="1:10" s="105" customFormat="1" ht="21.75" customHeight="1">
      <c r="A16" s="111" t="s">
        <v>796</v>
      </c>
      <c r="B16" s="112" t="s">
        <v>693</v>
      </c>
      <c r="C16" s="113"/>
      <c r="D16" s="113"/>
      <c r="E16" s="113"/>
      <c r="F16" s="113"/>
      <c r="G16" s="113"/>
      <c r="H16" s="113"/>
      <c r="I16" s="113"/>
      <c r="J16" s="113"/>
    </row>
    <row r="17" spans="1:10" s="108" customFormat="1" ht="9.75" customHeight="1">
      <c r="A17" s="545" t="s">
        <v>777</v>
      </c>
      <c r="B17" s="558"/>
      <c r="C17" s="107"/>
      <c r="D17" s="107"/>
      <c r="E17" s="107"/>
      <c r="F17" s="107"/>
      <c r="G17" s="559"/>
      <c r="H17" s="562"/>
      <c r="I17" s="555"/>
      <c r="J17" s="555"/>
    </row>
    <row r="18" spans="1:10" s="108" customFormat="1" ht="9.75" customHeight="1">
      <c r="A18" s="545" t="s">
        <v>674</v>
      </c>
      <c r="B18" s="558"/>
      <c r="C18" s="107"/>
      <c r="D18" s="107"/>
      <c r="E18" s="107"/>
      <c r="F18" s="107"/>
      <c r="G18" s="559"/>
      <c r="H18" s="562"/>
      <c r="I18" s="555"/>
      <c r="J18" s="555"/>
    </row>
    <row r="19" spans="1:10" s="108" customFormat="1" ht="11.25" customHeight="1">
      <c r="A19" s="545" t="s">
        <v>708</v>
      </c>
      <c r="B19" s="558"/>
      <c r="C19" s="107"/>
      <c r="D19" s="107"/>
      <c r="E19" s="107"/>
      <c r="F19" s="107"/>
      <c r="G19" s="559"/>
      <c r="H19" s="562"/>
      <c r="I19" s="555"/>
      <c r="J19" s="555"/>
    </row>
    <row r="20" spans="1:10" s="108" customFormat="1" ht="9.75" customHeight="1">
      <c r="A20" s="545" t="s">
        <v>709</v>
      </c>
      <c r="B20" s="558"/>
      <c r="C20" s="107"/>
      <c r="D20" s="107"/>
      <c r="E20" s="107"/>
      <c r="F20" s="107"/>
      <c r="G20" s="559"/>
      <c r="H20" s="562"/>
      <c r="I20" s="555"/>
      <c r="J20" s="555"/>
    </row>
    <row r="21" spans="1:10" s="108" customFormat="1" ht="20.25" customHeight="1">
      <c r="A21" s="545" t="s">
        <v>711</v>
      </c>
      <c r="B21" s="558"/>
      <c r="C21" s="107"/>
      <c r="D21" s="107"/>
      <c r="E21" s="107"/>
      <c r="F21" s="107"/>
      <c r="G21" s="559"/>
      <c r="H21" s="562"/>
      <c r="I21" s="555"/>
      <c r="J21" s="555"/>
    </row>
    <row r="22" spans="1:10" s="108" customFormat="1" ht="12.75" customHeight="1">
      <c r="A22" s="545" t="s">
        <v>859</v>
      </c>
      <c r="B22" s="558"/>
      <c r="C22" s="109"/>
      <c r="D22" s="109"/>
      <c r="E22" s="109"/>
      <c r="F22" s="109"/>
      <c r="G22" s="560"/>
      <c r="H22" s="563"/>
      <c r="I22" s="556"/>
      <c r="J22" s="556"/>
    </row>
    <row r="23" spans="1:10" s="108" customFormat="1" ht="22.5" customHeight="1">
      <c r="A23" s="543" t="s">
        <v>860</v>
      </c>
      <c r="B23" s="544"/>
      <c r="C23" s="110"/>
      <c r="D23" s="110"/>
      <c r="E23" s="110"/>
      <c r="F23" s="110"/>
      <c r="G23" s="561"/>
      <c r="H23" s="564"/>
      <c r="I23" s="557"/>
      <c r="J23" s="557"/>
    </row>
    <row r="24" spans="1:10" s="108" customFormat="1" ht="19.5" customHeight="1">
      <c r="A24" s="116" t="s">
        <v>675</v>
      </c>
      <c r="B24" s="117" t="s">
        <v>694</v>
      </c>
      <c r="C24" s="117"/>
      <c r="D24" s="117"/>
      <c r="E24" s="117"/>
      <c r="F24" s="117"/>
      <c r="G24" s="577"/>
      <c r="H24" s="578"/>
      <c r="I24" s="579"/>
      <c r="J24" s="579"/>
    </row>
    <row r="25" spans="1:10" s="108" customFormat="1" ht="9.75" customHeight="1">
      <c r="A25" s="545" t="s">
        <v>777</v>
      </c>
      <c r="B25" s="558"/>
      <c r="C25" s="107"/>
      <c r="D25" s="107"/>
      <c r="E25" s="107"/>
      <c r="F25" s="107"/>
      <c r="G25" s="559"/>
      <c r="H25" s="562"/>
      <c r="I25" s="555"/>
      <c r="J25" s="555"/>
    </row>
    <row r="26" spans="1:10" s="108" customFormat="1" ht="9.75" customHeight="1">
      <c r="A26" s="545" t="s">
        <v>674</v>
      </c>
      <c r="B26" s="558"/>
      <c r="C26" s="107"/>
      <c r="D26" s="107"/>
      <c r="E26" s="107"/>
      <c r="F26" s="107"/>
      <c r="G26" s="559"/>
      <c r="H26" s="562"/>
      <c r="I26" s="555"/>
      <c r="J26" s="555"/>
    </row>
    <row r="27" spans="1:10" s="108" customFormat="1" ht="11.25" customHeight="1">
      <c r="A27" s="545" t="s">
        <v>708</v>
      </c>
      <c r="B27" s="558"/>
      <c r="C27" s="107"/>
      <c r="D27" s="107"/>
      <c r="E27" s="107"/>
      <c r="F27" s="107"/>
      <c r="G27" s="559"/>
      <c r="H27" s="562"/>
      <c r="I27" s="555"/>
      <c r="J27" s="555"/>
    </row>
    <row r="28" spans="1:10" s="108" customFormat="1" ht="9.75" customHeight="1">
      <c r="A28" s="545" t="s">
        <v>709</v>
      </c>
      <c r="B28" s="558"/>
      <c r="C28" s="107"/>
      <c r="D28" s="107"/>
      <c r="E28" s="107"/>
      <c r="F28" s="107"/>
      <c r="G28" s="559"/>
      <c r="H28" s="562"/>
      <c r="I28" s="555"/>
      <c r="J28" s="555"/>
    </row>
    <row r="29" spans="1:10" s="108" customFormat="1" ht="20.25" customHeight="1">
      <c r="A29" s="545" t="s">
        <v>711</v>
      </c>
      <c r="B29" s="558"/>
      <c r="C29" s="107"/>
      <c r="D29" s="107"/>
      <c r="E29" s="107"/>
      <c r="F29" s="107"/>
      <c r="G29" s="559"/>
      <c r="H29" s="562"/>
      <c r="I29" s="555"/>
      <c r="J29" s="555"/>
    </row>
    <row r="30" spans="1:10" s="108" customFormat="1" ht="12.75" customHeight="1">
      <c r="A30" s="545" t="s">
        <v>859</v>
      </c>
      <c r="B30" s="558"/>
      <c r="C30" s="109"/>
      <c r="D30" s="109"/>
      <c r="E30" s="109"/>
      <c r="F30" s="109"/>
      <c r="G30" s="560"/>
      <c r="H30" s="563"/>
      <c r="I30" s="556"/>
      <c r="J30" s="556"/>
    </row>
    <row r="31" spans="1:10" s="108" customFormat="1" ht="22.5" customHeight="1">
      <c r="A31" s="543" t="s">
        <v>860</v>
      </c>
      <c r="B31" s="544"/>
      <c r="C31" s="110"/>
      <c r="D31" s="110"/>
      <c r="E31" s="110"/>
      <c r="F31" s="110"/>
      <c r="G31" s="561"/>
      <c r="H31" s="564"/>
      <c r="I31" s="557"/>
      <c r="J31" s="557"/>
    </row>
    <row r="32" spans="1:10" s="108" customFormat="1" ht="9.75">
      <c r="A32" s="116" t="s">
        <v>695</v>
      </c>
      <c r="B32" s="117" t="s">
        <v>696</v>
      </c>
      <c r="C32" s="117"/>
      <c r="D32" s="117"/>
      <c r="E32" s="117"/>
      <c r="F32" s="117"/>
      <c r="G32" s="577"/>
      <c r="H32" s="578"/>
      <c r="I32" s="579"/>
      <c r="J32" s="579"/>
    </row>
    <row r="33" spans="1:10" s="108" customFormat="1" ht="9.75" customHeight="1">
      <c r="A33" s="543" t="s">
        <v>777</v>
      </c>
      <c r="B33" s="544"/>
      <c r="C33" s="107"/>
      <c r="D33" s="107"/>
      <c r="E33" s="107"/>
      <c r="F33" s="107"/>
      <c r="G33" s="559"/>
      <c r="H33" s="562"/>
      <c r="I33" s="555"/>
      <c r="J33" s="555"/>
    </row>
    <row r="34" spans="1:10" s="108" customFormat="1" ht="9.75" customHeight="1">
      <c r="A34" s="543" t="s">
        <v>674</v>
      </c>
      <c r="B34" s="544"/>
      <c r="C34" s="107"/>
      <c r="D34" s="107"/>
      <c r="E34" s="107"/>
      <c r="F34" s="107"/>
      <c r="G34" s="559"/>
      <c r="H34" s="562"/>
      <c r="I34" s="555"/>
      <c r="J34" s="555"/>
    </row>
    <row r="35" spans="1:10" s="108" customFormat="1" ht="11.25" customHeight="1">
      <c r="A35" s="543" t="s">
        <v>708</v>
      </c>
      <c r="B35" s="544"/>
      <c r="C35" s="107"/>
      <c r="D35" s="107"/>
      <c r="E35" s="107"/>
      <c r="F35" s="107"/>
      <c r="G35" s="559"/>
      <c r="H35" s="562"/>
      <c r="I35" s="555"/>
      <c r="J35" s="555"/>
    </row>
    <row r="36" spans="1:10" s="108" customFormat="1" ht="9.75" customHeight="1">
      <c r="A36" s="543" t="s">
        <v>709</v>
      </c>
      <c r="B36" s="544"/>
      <c r="C36" s="107"/>
      <c r="D36" s="107"/>
      <c r="E36" s="107"/>
      <c r="F36" s="107"/>
      <c r="G36" s="559"/>
      <c r="H36" s="562"/>
      <c r="I36" s="555"/>
      <c r="J36" s="555"/>
    </row>
    <row r="37" spans="1:10" s="108" customFormat="1" ht="20.25" customHeight="1">
      <c r="A37" s="543" t="s">
        <v>711</v>
      </c>
      <c r="B37" s="544"/>
      <c r="C37" s="107"/>
      <c r="D37" s="107"/>
      <c r="E37" s="107"/>
      <c r="F37" s="107"/>
      <c r="G37" s="559"/>
      <c r="H37" s="562"/>
      <c r="I37" s="555"/>
      <c r="J37" s="555"/>
    </row>
    <row r="38" spans="1:10" s="108" customFormat="1" ht="12.75" customHeight="1">
      <c r="A38" s="545" t="s">
        <v>859</v>
      </c>
      <c r="B38" s="546"/>
      <c r="C38" s="109"/>
      <c r="D38" s="109"/>
      <c r="E38" s="109"/>
      <c r="F38" s="109"/>
      <c r="G38" s="560"/>
      <c r="H38" s="563"/>
      <c r="I38" s="556"/>
      <c r="J38" s="556"/>
    </row>
    <row r="39" spans="1:10" s="108" customFormat="1" ht="24" customHeight="1">
      <c r="A39" s="543" t="s">
        <v>860</v>
      </c>
      <c r="B39" s="544"/>
      <c r="C39" s="110"/>
      <c r="D39" s="110"/>
      <c r="E39" s="110"/>
      <c r="F39" s="110"/>
      <c r="G39" s="561"/>
      <c r="H39" s="564"/>
      <c r="I39" s="557"/>
      <c r="J39" s="557"/>
    </row>
    <row r="40" spans="1:10" s="108" customFormat="1" ht="22.5" customHeight="1">
      <c r="A40" s="118"/>
      <c r="B40" s="119" t="s">
        <v>698</v>
      </c>
      <c r="C40" s="120"/>
      <c r="D40" s="120"/>
      <c r="E40" s="120"/>
      <c r="F40" s="120"/>
      <c r="G40" s="120"/>
      <c r="H40" s="114" t="s">
        <v>669</v>
      </c>
      <c r="I40" s="121" t="s">
        <v>669</v>
      </c>
      <c r="J40" s="122"/>
    </row>
    <row r="41" spans="1:10" s="108" customFormat="1" ht="12.75" customHeight="1">
      <c r="A41" s="118"/>
      <c r="B41" s="119" t="s">
        <v>986</v>
      </c>
      <c r="C41" s="120"/>
      <c r="D41" s="120"/>
      <c r="E41" s="120"/>
      <c r="F41" s="120"/>
      <c r="G41" s="120"/>
      <c r="H41" s="125"/>
      <c r="I41" s="122"/>
      <c r="J41" s="122"/>
    </row>
    <row r="42" spans="1:10" s="108" customFormat="1" ht="9.75">
      <c r="A42" s="118"/>
      <c r="B42" s="119" t="s">
        <v>987</v>
      </c>
      <c r="C42" s="120"/>
      <c r="D42" s="120"/>
      <c r="E42" s="120"/>
      <c r="F42" s="120"/>
      <c r="G42" s="120"/>
      <c r="H42" s="125"/>
      <c r="I42" s="122"/>
      <c r="J42" s="122"/>
    </row>
    <row r="43" spans="1:10" s="108" customFormat="1" ht="9.75">
      <c r="A43" s="118"/>
      <c r="B43" s="120" t="s">
        <v>658</v>
      </c>
      <c r="C43" s="120"/>
      <c r="D43" s="120"/>
      <c r="E43" s="120"/>
      <c r="F43" s="120"/>
      <c r="G43" s="120"/>
      <c r="H43" s="125"/>
      <c r="I43" s="122"/>
      <c r="J43" s="122"/>
    </row>
    <row r="44" spans="1:10" s="108" customFormat="1" ht="9.75">
      <c r="A44" s="126" t="s">
        <v>677</v>
      </c>
      <c r="B44" s="117" t="s">
        <v>907</v>
      </c>
      <c r="C44" s="571"/>
      <c r="D44" s="127"/>
      <c r="E44" s="127"/>
      <c r="F44" s="571"/>
      <c r="G44" s="571"/>
      <c r="H44" s="573"/>
      <c r="I44" s="567"/>
      <c r="J44" s="567"/>
    </row>
    <row r="45" spans="1:10" s="108" customFormat="1" ht="9.75" customHeight="1">
      <c r="A45" s="543" t="s">
        <v>674</v>
      </c>
      <c r="B45" s="544"/>
      <c r="C45" s="572"/>
      <c r="D45" s="128"/>
      <c r="E45" s="128"/>
      <c r="F45" s="572"/>
      <c r="G45" s="572"/>
      <c r="H45" s="574"/>
      <c r="I45" s="568"/>
      <c r="J45" s="568"/>
    </row>
    <row r="46" spans="1:10" s="108" customFormat="1" ht="9.75" customHeight="1">
      <c r="A46" s="543" t="s">
        <v>708</v>
      </c>
      <c r="B46" s="544"/>
      <c r="C46" s="572"/>
      <c r="D46" s="128"/>
      <c r="E46" s="128"/>
      <c r="F46" s="572"/>
      <c r="G46" s="572"/>
      <c r="H46" s="574"/>
      <c r="I46" s="568"/>
      <c r="J46" s="568"/>
    </row>
    <row r="47" spans="1:10" s="108" customFormat="1" ht="9.75" customHeight="1">
      <c r="A47" s="543" t="s">
        <v>709</v>
      </c>
      <c r="B47" s="544"/>
      <c r="C47" s="572"/>
      <c r="D47" s="128"/>
      <c r="E47" s="128"/>
      <c r="F47" s="572"/>
      <c r="G47" s="572"/>
      <c r="H47" s="574"/>
      <c r="I47" s="568"/>
      <c r="J47" s="568"/>
    </row>
    <row r="48" spans="1:10" s="108" customFormat="1" ht="9.75" customHeight="1">
      <c r="A48" s="543" t="s">
        <v>711</v>
      </c>
      <c r="B48" s="544"/>
      <c r="C48" s="572"/>
      <c r="D48" s="128"/>
      <c r="E48" s="128"/>
      <c r="F48" s="572"/>
      <c r="G48" s="572"/>
      <c r="H48" s="574"/>
      <c r="I48" s="568"/>
      <c r="J48" s="568"/>
    </row>
    <row r="49" spans="1:10" s="108" customFormat="1" ht="9.75" customHeight="1">
      <c r="A49" s="545" t="s">
        <v>859</v>
      </c>
      <c r="B49" s="546"/>
      <c r="C49" s="572"/>
      <c r="D49" s="128"/>
      <c r="E49" s="128"/>
      <c r="F49" s="572"/>
      <c r="G49" s="572"/>
      <c r="H49" s="574"/>
      <c r="I49" s="568"/>
      <c r="J49" s="568"/>
    </row>
    <row r="50" spans="1:10" s="108" customFormat="1" ht="9.75" customHeight="1">
      <c r="A50" s="543" t="s">
        <v>860</v>
      </c>
      <c r="B50" s="544"/>
      <c r="C50" s="572"/>
      <c r="D50" s="128"/>
      <c r="E50" s="128"/>
      <c r="F50" s="572"/>
      <c r="G50" s="572"/>
      <c r="H50" s="574"/>
      <c r="I50" s="568"/>
      <c r="J50" s="568"/>
    </row>
    <row r="51" spans="1:10" s="108" customFormat="1" ht="9.75">
      <c r="A51" s="126" t="s">
        <v>699</v>
      </c>
      <c r="B51" s="117" t="s">
        <v>700</v>
      </c>
      <c r="C51" s="571"/>
      <c r="D51" s="127"/>
      <c r="E51" s="127"/>
      <c r="F51" s="571"/>
      <c r="G51" s="571"/>
      <c r="H51" s="573"/>
      <c r="I51" s="567"/>
      <c r="J51" s="567"/>
    </row>
    <row r="52" spans="1:10" s="108" customFormat="1" ht="9.75">
      <c r="A52" s="543" t="s">
        <v>674</v>
      </c>
      <c r="B52" s="544"/>
      <c r="C52" s="572"/>
      <c r="D52" s="128"/>
      <c r="E52" s="128"/>
      <c r="F52" s="572"/>
      <c r="G52" s="572"/>
      <c r="H52" s="574"/>
      <c r="I52" s="568"/>
      <c r="J52" s="568"/>
    </row>
    <row r="53" spans="1:10" s="108" customFormat="1" ht="9.75">
      <c r="A53" s="543" t="s">
        <v>708</v>
      </c>
      <c r="B53" s="544"/>
      <c r="C53" s="572"/>
      <c r="D53" s="128"/>
      <c r="E53" s="128"/>
      <c r="F53" s="572"/>
      <c r="G53" s="572"/>
      <c r="H53" s="574"/>
      <c r="I53" s="568"/>
      <c r="J53" s="568"/>
    </row>
    <row r="54" spans="1:10" s="108" customFormat="1" ht="9.75">
      <c r="A54" s="543" t="s">
        <v>709</v>
      </c>
      <c r="B54" s="544"/>
      <c r="C54" s="572"/>
      <c r="D54" s="128"/>
      <c r="E54" s="128"/>
      <c r="F54" s="572"/>
      <c r="G54" s="572"/>
      <c r="H54" s="574"/>
      <c r="I54" s="568"/>
      <c r="J54" s="568"/>
    </row>
    <row r="55" spans="1:10" s="108" customFormat="1" ht="9.75">
      <c r="A55" s="543" t="s">
        <v>711</v>
      </c>
      <c r="B55" s="544"/>
      <c r="C55" s="572"/>
      <c r="D55" s="128"/>
      <c r="E55" s="128"/>
      <c r="F55" s="572"/>
      <c r="G55" s="572"/>
      <c r="H55" s="574"/>
      <c r="I55" s="568"/>
      <c r="J55" s="568"/>
    </row>
    <row r="56" spans="1:10" s="108" customFormat="1" ht="12.75">
      <c r="A56" s="545" t="s">
        <v>859</v>
      </c>
      <c r="B56" s="546"/>
      <c r="C56" s="572"/>
      <c r="D56" s="128"/>
      <c r="E56" s="128"/>
      <c r="F56" s="572"/>
      <c r="G56" s="572"/>
      <c r="H56" s="574"/>
      <c r="I56" s="568"/>
      <c r="J56" s="568"/>
    </row>
    <row r="57" spans="1:10" s="108" customFormat="1" ht="9.75">
      <c r="A57" s="543" t="s">
        <v>860</v>
      </c>
      <c r="B57" s="544"/>
      <c r="C57" s="572"/>
      <c r="D57" s="128"/>
      <c r="E57" s="128"/>
      <c r="F57" s="572"/>
      <c r="G57" s="572"/>
      <c r="H57" s="574"/>
      <c r="I57" s="568"/>
      <c r="J57" s="568"/>
    </row>
    <row r="58" spans="1:10" s="108" customFormat="1" ht="21.75" customHeight="1">
      <c r="A58" s="118"/>
      <c r="B58" s="119" t="s">
        <v>701</v>
      </c>
      <c r="C58" s="120"/>
      <c r="D58" s="120"/>
      <c r="E58" s="120"/>
      <c r="F58" s="120"/>
      <c r="G58" s="120"/>
      <c r="H58" s="114" t="s">
        <v>669</v>
      </c>
      <c r="I58" s="121" t="s">
        <v>669</v>
      </c>
      <c r="J58" s="122"/>
    </row>
    <row r="59" spans="1:10" s="108" customFormat="1" ht="12" customHeight="1">
      <c r="A59" s="118"/>
      <c r="B59" s="119" t="s">
        <v>988</v>
      </c>
      <c r="C59" s="120"/>
      <c r="D59" s="120"/>
      <c r="E59" s="120"/>
      <c r="F59" s="120"/>
      <c r="G59" s="120"/>
      <c r="H59" s="125"/>
      <c r="I59" s="122"/>
      <c r="J59" s="122"/>
    </row>
    <row r="60" spans="1:10" s="108" customFormat="1" ht="9.75">
      <c r="A60" s="118"/>
      <c r="B60" s="119" t="s">
        <v>989</v>
      </c>
      <c r="C60" s="120"/>
      <c r="D60" s="120"/>
      <c r="E60" s="120"/>
      <c r="F60" s="120"/>
      <c r="G60" s="120"/>
      <c r="H60" s="125"/>
      <c r="I60" s="122"/>
      <c r="J60" s="122"/>
    </row>
    <row r="61" spans="1:10" s="108" customFormat="1" ht="9.75">
      <c r="A61" s="118"/>
      <c r="B61" s="120" t="s">
        <v>658</v>
      </c>
      <c r="C61" s="120"/>
      <c r="D61" s="120"/>
      <c r="E61" s="120"/>
      <c r="F61" s="120"/>
      <c r="G61" s="120"/>
      <c r="H61" s="125"/>
      <c r="I61" s="122"/>
      <c r="J61" s="122"/>
    </row>
    <row r="62" ht="3" customHeight="1"/>
    <row r="63" spans="1:10" s="130" customFormat="1" ht="14.25" customHeight="1">
      <c r="A63" s="129"/>
      <c r="B63" s="75" t="s">
        <v>1000</v>
      </c>
      <c r="C63" s="185"/>
      <c r="D63" s="185"/>
      <c r="E63" s="185"/>
      <c r="F63" s="185"/>
      <c r="G63" s="185"/>
      <c r="H63" s="185"/>
      <c r="I63" s="185"/>
      <c r="J63" s="185"/>
    </row>
    <row r="64" spans="2:10" ht="27.75" customHeight="1">
      <c r="B64" s="494" t="s">
        <v>985</v>
      </c>
      <c r="C64" s="494"/>
      <c r="D64" s="494"/>
      <c r="E64" s="494"/>
      <c r="F64" s="494"/>
      <c r="G64" s="494"/>
      <c r="H64" s="494"/>
      <c r="I64" s="494"/>
      <c r="J64" s="494"/>
    </row>
    <row r="65" spans="2:10" ht="18" customHeight="1">
      <c r="B65" s="494" t="s">
        <v>1003</v>
      </c>
      <c r="C65" s="494"/>
      <c r="D65" s="494"/>
      <c r="E65" s="494"/>
      <c r="F65" s="494"/>
      <c r="G65" s="494"/>
      <c r="H65" s="494"/>
      <c r="I65" s="494"/>
      <c r="J65" s="494"/>
    </row>
  </sheetData>
  <sheetProtection/>
  <mergeCells count="78">
    <mergeCell ref="A3:J3"/>
    <mergeCell ref="A5:A7"/>
    <mergeCell ref="B5:B7"/>
    <mergeCell ref="C5:F6"/>
    <mergeCell ref="G5:G7"/>
    <mergeCell ref="H5:H7"/>
    <mergeCell ref="I5:I7"/>
    <mergeCell ref="J5:J7"/>
    <mergeCell ref="I9:I15"/>
    <mergeCell ref="J9:J15"/>
    <mergeCell ref="A10:B10"/>
    <mergeCell ref="A11:B11"/>
    <mergeCell ref="A12:B12"/>
    <mergeCell ref="A13:B13"/>
    <mergeCell ref="A14:B14"/>
    <mergeCell ref="A15:B15"/>
    <mergeCell ref="H17:H23"/>
    <mergeCell ref="A9:B9"/>
    <mergeCell ref="G9:G15"/>
    <mergeCell ref="H9:H15"/>
    <mergeCell ref="I17:I23"/>
    <mergeCell ref="J17:J23"/>
    <mergeCell ref="A18:B18"/>
    <mergeCell ref="A19:B19"/>
    <mergeCell ref="A20:B20"/>
    <mergeCell ref="A21:B21"/>
    <mergeCell ref="A22:B22"/>
    <mergeCell ref="A23:B23"/>
    <mergeCell ref="A17:B17"/>
    <mergeCell ref="G17:G23"/>
    <mergeCell ref="I24:I31"/>
    <mergeCell ref="J24:J31"/>
    <mergeCell ref="A25:B25"/>
    <mergeCell ref="A26:B26"/>
    <mergeCell ref="A27:B27"/>
    <mergeCell ref="A28:B28"/>
    <mergeCell ref="A39:B39"/>
    <mergeCell ref="G32:G39"/>
    <mergeCell ref="A29:B29"/>
    <mergeCell ref="A30:B30"/>
    <mergeCell ref="H32:H39"/>
    <mergeCell ref="A31:B31"/>
    <mergeCell ref="G24:G31"/>
    <mergeCell ref="H24:H31"/>
    <mergeCell ref="A45:B45"/>
    <mergeCell ref="A46:B46"/>
    <mergeCell ref="I32:I39"/>
    <mergeCell ref="J32:J39"/>
    <mergeCell ref="A33:B33"/>
    <mergeCell ref="A34:B34"/>
    <mergeCell ref="A35:B35"/>
    <mergeCell ref="A36:B36"/>
    <mergeCell ref="A37:B37"/>
    <mergeCell ref="A38:B38"/>
    <mergeCell ref="J44:J50"/>
    <mergeCell ref="C44:C50"/>
    <mergeCell ref="F44:F50"/>
    <mergeCell ref="G44:G50"/>
    <mergeCell ref="H44:H50"/>
    <mergeCell ref="I44:I50"/>
    <mergeCell ref="A47:B47"/>
    <mergeCell ref="A48:B48"/>
    <mergeCell ref="F51:F57"/>
    <mergeCell ref="G51:G57"/>
    <mergeCell ref="H51:H57"/>
    <mergeCell ref="I51:I57"/>
    <mergeCell ref="A49:B49"/>
    <mergeCell ref="A50:B50"/>
    <mergeCell ref="B64:J64"/>
    <mergeCell ref="B65:J65"/>
    <mergeCell ref="A52:B52"/>
    <mergeCell ref="A53:B53"/>
    <mergeCell ref="A54:B54"/>
    <mergeCell ref="A55:B55"/>
    <mergeCell ref="A56:B56"/>
    <mergeCell ref="A57:B57"/>
    <mergeCell ref="J51:J57"/>
    <mergeCell ref="C51:C57"/>
  </mergeCells>
  <printOptions/>
  <pageMargins left="0.25" right="0.25" top="0.75" bottom="0.75" header="0.3" footer="0.3"/>
  <pageSetup horizontalDpi="600" verticalDpi="600" orientation="landscape" paperSize="9" r:id="rId1"/>
  <rowBreaks count="1" manualBreakCount="1">
    <brk id="31" max="9" man="1"/>
  </rowBreaks>
</worksheet>
</file>

<file path=xl/worksheets/sheet11.xml><?xml version="1.0" encoding="utf-8"?>
<worksheet xmlns="http://schemas.openxmlformats.org/spreadsheetml/2006/main" xmlns:r="http://schemas.openxmlformats.org/officeDocument/2006/relationships">
  <sheetPr>
    <tabColor rgb="FF00B050"/>
  </sheetPr>
  <dimension ref="A1:D18"/>
  <sheetViews>
    <sheetView view="pageBreakPreview" zoomScaleSheetLayoutView="100" workbookViewId="0" topLeftCell="A1">
      <selection activeCell="B16" sqref="B16:D16"/>
    </sheetView>
  </sheetViews>
  <sheetFormatPr defaultColWidth="9.00390625" defaultRowHeight="12.75"/>
  <cols>
    <col min="1" max="1" width="4.625" style="45" customWidth="1"/>
    <col min="2" max="3" width="35.125" style="45" customWidth="1"/>
    <col min="4" max="4" width="70.875" style="45" customWidth="1"/>
    <col min="5" max="16384" width="9.125" style="45" customWidth="1"/>
  </cols>
  <sheetData>
    <row r="1" s="30" customFormat="1" ht="15">
      <c r="D1" s="31" t="s">
        <v>672</v>
      </c>
    </row>
    <row r="2" s="30" customFormat="1" ht="15"/>
    <row r="3" spans="1:4" ht="15.75">
      <c r="A3" s="493" t="s">
        <v>825</v>
      </c>
      <c r="B3" s="493"/>
      <c r="C3" s="493"/>
      <c r="D3" s="493"/>
    </row>
    <row r="4" spans="1:4" ht="15.75">
      <c r="A4" s="493" t="s">
        <v>780</v>
      </c>
      <c r="B4" s="493"/>
      <c r="C4" s="493"/>
      <c r="D4" s="493"/>
    </row>
    <row r="5" s="30" customFormat="1" ht="15"/>
    <row r="6" spans="1:4" ht="21" customHeight="1">
      <c r="A6" s="526" t="s">
        <v>666</v>
      </c>
      <c r="B6" s="526" t="s">
        <v>913</v>
      </c>
      <c r="C6" s="526" t="s">
        <v>914</v>
      </c>
      <c r="D6" s="526" t="s">
        <v>912</v>
      </c>
    </row>
    <row r="7" spans="1:4" ht="21" customHeight="1">
      <c r="A7" s="527"/>
      <c r="B7" s="527"/>
      <c r="C7" s="527"/>
      <c r="D7" s="527"/>
    </row>
    <row r="8" spans="1:4" ht="42.75" customHeight="1">
      <c r="A8" s="528"/>
      <c r="B8" s="528"/>
      <c r="C8" s="528"/>
      <c r="D8" s="528"/>
    </row>
    <row r="9" spans="1:4" ht="12.75">
      <c r="A9" s="80">
        <v>1</v>
      </c>
      <c r="B9" s="80">
        <v>2</v>
      </c>
      <c r="C9" s="80">
        <v>3</v>
      </c>
      <c r="D9" s="80">
        <v>4</v>
      </c>
    </row>
    <row r="10" spans="1:4" ht="12.75">
      <c r="A10" s="131">
        <v>1</v>
      </c>
      <c r="B10" s="132" t="s">
        <v>714</v>
      </c>
      <c r="C10" s="132" t="s">
        <v>715</v>
      </c>
      <c r="D10" s="133"/>
    </row>
    <row r="11" spans="1:4" ht="12.75">
      <c r="A11" s="134" t="s">
        <v>679</v>
      </c>
      <c r="B11" s="135"/>
      <c r="C11" s="132" t="s">
        <v>716</v>
      </c>
      <c r="D11" s="133"/>
    </row>
    <row r="12" spans="1:4" ht="12.75">
      <c r="A12" s="136" t="s">
        <v>658</v>
      </c>
      <c r="B12" s="137" t="s">
        <v>658</v>
      </c>
      <c r="C12" s="137" t="s">
        <v>658</v>
      </c>
      <c r="D12" s="138"/>
    </row>
    <row r="13" spans="1:4" ht="12.75">
      <c r="A13" s="134" t="s">
        <v>717</v>
      </c>
      <c r="B13" s="139" t="s">
        <v>718</v>
      </c>
      <c r="C13" s="132" t="s">
        <v>719</v>
      </c>
      <c r="D13" s="133"/>
    </row>
    <row r="14" spans="1:4" ht="12.75">
      <c r="A14" s="136"/>
      <c r="B14" s="192"/>
      <c r="C14" s="165" t="s">
        <v>720</v>
      </c>
      <c r="D14" s="138"/>
    </row>
    <row r="15" ht="10.5" customHeight="1"/>
    <row r="16" spans="2:4" s="34" customFormat="1" ht="24.75" customHeight="1">
      <c r="B16" s="513" t="s">
        <v>915</v>
      </c>
      <c r="C16" s="513"/>
      <c r="D16" s="513"/>
    </row>
    <row r="17" spans="2:4" s="34" customFormat="1" ht="27" customHeight="1">
      <c r="B17" s="513" t="s">
        <v>916</v>
      </c>
      <c r="C17" s="513"/>
      <c r="D17" s="513"/>
    </row>
    <row r="18" spans="2:4" s="34" customFormat="1" ht="27" customHeight="1">
      <c r="B18" s="513" t="s">
        <v>917</v>
      </c>
      <c r="C18" s="513"/>
      <c r="D18" s="513"/>
    </row>
    <row r="19" ht="3" customHeight="1"/>
  </sheetData>
  <sheetProtection/>
  <mergeCells count="9">
    <mergeCell ref="B18:D18"/>
    <mergeCell ref="B16:D16"/>
    <mergeCell ref="B17:D17"/>
    <mergeCell ref="A3:D3"/>
    <mergeCell ref="A4:D4"/>
    <mergeCell ref="A6:A8"/>
    <mergeCell ref="B6:B8"/>
    <mergeCell ref="C6:C8"/>
    <mergeCell ref="D6:D8"/>
  </mergeCells>
  <printOptions/>
  <pageMargins left="0.25" right="0.25"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00B050"/>
  </sheetPr>
  <dimension ref="A1:T105"/>
  <sheetViews>
    <sheetView view="pageBreakPreview" zoomScaleSheetLayoutView="100" workbookViewId="0" topLeftCell="A1">
      <selection activeCell="B102" sqref="B102:I102"/>
    </sheetView>
  </sheetViews>
  <sheetFormatPr defaultColWidth="9.00390625" defaultRowHeight="12.75"/>
  <cols>
    <col min="1" max="1" width="5.875" style="45" customWidth="1"/>
    <col min="2" max="2" width="23.875" style="45" customWidth="1"/>
    <col min="3" max="3" width="14.375" style="45" customWidth="1"/>
    <col min="4" max="4" width="17.625" style="45" customWidth="1"/>
    <col min="5" max="5" width="14.375" style="45" customWidth="1"/>
    <col min="6" max="9" width="17.25390625" style="45" customWidth="1"/>
    <col min="10" max="16384" width="9.125" style="45" customWidth="1"/>
  </cols>
  <sheetData>
    <row r="1" spans="8:11" s="30" customFormat="1" ht="15">
      <c r="H1" s="521" t="s">
        <v>712</v>
      </c>
      <c r="I1" s="521"/>
      <c r="J1" s="31"/>
      <c r="K1" s="31"/>
    </row>
    <row r="2" ht="16.5" customHeight="1"/>
    <row r="3" spans="1:11" ht="15.75">
      <c r="A3" s="493" t="s">
        <v>784</v>
      </c>
      <c r="B3" s="493"/>
      <c r="C3" s="493"/>
      <c r="D3" s="493"/>
      <c r="E3" s="493"/>
      <c r="F3" s="493"/>
      <c r="G3" s="493"/>
      <c r="H3" s="493"/>
      <c r="I3" s="493"/>
      <c r="J3" s="140"/>
      <c r="K3" s="140"/>
    </row>
    <row r="4" spans="1:10" ht="15" customHeight="1">
      <c r="A4" s="141"/>
      <c r="B4" s="141"/>
      <c r="C4" s="141"/>
      <c r="D4" s="141"/>
      <c r="E4" s="141"/>
      <c r="F4" s="141"/>
      <c r="G4" s="141"/>
      <c r="H4" s="141"/>
      <c r="I4" s="141"/>
      <c r="J4" s="141"/>
    </row>
    <row r="5" spans="1:10" ht="15">
      <c r="A5" s="521" t="s">
        <v>722</v>
      </c>
      <c r="B5" s="521"/>
      <c r="C5" s="521"/>
      <c r="D5" s="142"/>
      <c r="E5" s="142"/>
      <c r="F5" s="142"/>
      <c r="G5" s="142"/>
      <c r="H5" s="142"/>
      <c r="I5" s="142"/>
      <c r="J5" s="141"/>
    </row>
    <row r="6" spans="1:10" ht="15">
      <c r="A6" s="521" t="s">
        <v>957</v>
      </c>
      <c r="B6" s="521"/>
      <c r="C6" s="521"/>
      <c r="D6" s="143"/>
      <c r="E6" s="143"/>
      <c r="F6" s="144"/>
      <c r="G6" s="144"/>
      <c r="H6" s="144"/>
      <c r="I6" s="144"/>
      <c r="J6" s="141"/>
    </row>
    <row r="7" spans="1:10" ht="15">
      <c r="A7" s="521" t="s">
        <v>723</v>
      </c>
      <c r="B7" s="521"/>
      <c r="C7" s="521"/>
      <c r="D7" s="142"/>
      <c r="E7" s="142"/>
      <c r="F7" s="142"/>
      <c r="G7" s="142"/>
      <c r="H7" s="142"/>
      <c r="I7" s="142"/>
      <c r="J7" s="141"/>
    </row>
    <row r="8" spans="1:10" ht="15">
      <c r="A8" s="141"/>
      <c r="B8" s="141"/>
      <c r="C8" s="145"/>
      <c r="D8" s="145"/>
      <c r="E8" s="145"/>
      <c r="F8" s="141"/>
      <c r="G8" s="141"/>
      <c r="H8" s="141"/>
      <c r="I8" s="141"/>
      <c r="J8" s="141"/>
    </row>
    <row r="9" spans="1:9" ht="84.75" customHeight="1">
      <c r="A9" s="616" t="s">
        <v>995</v>
      </c>
      <c r="B9" s="616" t="s">
        <v>956</v>
      </c>
      <c r="C9" s="625" t="s">
        <v>861</v>
      </c>
      <c r="D9" s="626"/>
      <c r="E9" s="627"/>
      <c r="F9" s="628" t="s">
        <v>996</v>
      </c>
      <c r="G9" s="628" t="s">
        <v>862</v>
      </c>
      <c r="H9" s="526" t="s">
        <v>958</v>
      </c>
      <c r="I9" s="616" t="s">
        <v>959</v>
      </c>
    </row>
    <row r="10" spans="1:9" ht="19.5" customHeight="1">
      <c r="A10" s="617"/>
      <c r="B10" s="617"/>
      <c r="C10" s="78" t="s">
        <v>781</v>
      </c>
      <c r="D10" s="78" t="s">
        <v>829</v>
      </c>
      <c r="E10" s="78" t="s">
        <v>828</v>
      </c>
      <c r="F10" s="628"/>
      <c r="G10" s="628"/>
      <c r="H10" s="528"/>
      <c r="I10" s="617"/>
    </row>
    <row r="11" spans="1:9" s="62" customFormat="1" ht="14.25" customHeight="1">
      <c r="A11" s="66">
        <v>1</v>
      </c>
      <c r="B11" s="66">
        <v>2</v>
      </c>
      <c r="C11" s="66">
        <v>3</v>
      </c>
      <c r="D11" s="66">
        <v>4</v>
      </c>
      <c r="E11" s="66">
        <v>5</v>
      </c>
      <c r="F11" s="66">
        <v>6</v>
      </c>
      <c r="G11" s="66">
        <v>7</v>
      </c>
      <c r="H11" s="66">
        <v>8</v>
      </c>
      <c r="I11" s="66">
        <v>9</v>
      </c>
    </row>
    <row r="12" spans="1:9" s="62" customFormat="1" ht="14.25" customHeight="1">
      <c r="A12" s="66"/>
      <c r="B12" s="530" t="s">
        <v>863</v>
      </c>
      <c r="C12" s="530"/>
      <c r="D12" s="530"/>
      <c r="E12" s="530"/>
      <c r="F12" s="530"/>
      <c r="G12" s="530"/>
      <c r="H12" s="530"/>
      <c r="I12" s="530"/>
    </row>
    <row r="13" spans="1:9" s="62" customFormat="1" ht="40.5">
      <c r="A13" s="604"/>
      <c r="B13" s="146" t="s">
        <v>864</v>
      </c>
      <c r="C13" s="147"/>
      <c r="D13" s="147"/>
      <c r="E13" s="147"/>
      <c r="F13" s="594"/>
      <c r="G13" s="594"/>
      <c r="H13" s="594"/>
      <c r="I13" s="594"/>
    </row>
    <row r="14" spans="1:9" s="62" customFormat="1" ht="14.25" customHeight="1">
      <c r="A14" s="632"/>
      <c r="B14" s="148" t="s">
        <v>674</v>
      </c>
      <c r="C14" s="147"/>
      <c r="D14" s="147"/>
      <c r="E14" s="147"/>
      <c r="F14" s="595"/>
      <c r="G14" s="595"/>
      <c r="H14" s="595"/>
      <c r="I14" s="595"/>
    </row>
    <row r="15" spans="1:9" s="62" customFormat="1" ht="14.25" customHeight="1">
      <c r="A15" s="632"/>
      <c r="B15" s="148" t="s">
        <v>708</v>
      </c>
      <c r="C15" s="147"/>
      <c r="D15" s="147"/>
      <c r="E15" s="147"/>
      <c r="F15" s="595"/>
      <c r="G15" s="595"/>
      <c r="H15" s="595"/>
      <c r="I15" s="595"/>
    </row>
    <row r="16" spans="1:9" s="62" customFormat="1" ht="14.25" customHeight="1">
      <c r="A16" s="632"/>
      <c r="B16" s="148" t="s">
        <v>709</v>
      </c>
      <c r="C16" s="147"/>
      <c r="D16" s="147"/>
      <c r="E16" s="147"/>
      <c r="F16" s="595"/>
      <c r="G16" s="595"/>
      <c r="H16" s="595"/>
      <c r="I16" s="595"/>
    </row>
    <row r="17" spans="1:9" s="62" customFormat="1" ht="27">
      <c r="A17" s="632"/>
      <c r="B17" s="148" t="s">
        <v>711</v>
      </c>
      <c r="C17" s="149"/>
      <c r="D17" s="149"/>
      <c r="E17" s="149"/>
      <c r="F17" s="595"/>
      <c r="G17" s="595"/>
      <c r="H17" s="595"/>
      <c r="I17" s="595"/>
    </row>
    <row r="18" spans="1:9" s="62" customFormat="1" ht="14.25" customHeight="1">
      <c r="A18" s="632"/>
      <c r="B18" s="150" t="s">
        <v>960</v>
      </c>
      <c r="C18" s="149"/>
      <c r="D18" s="149"/>
      <c r="E18" s="149"/>
      <c r="F18" s="595"/>
      <c r="G18" s="595"/>
      <c r="H18" s="595"/>
      <c r="I18" s="595"/>
    </row>
    <row r="19" spans="1:9" s="62" customFormat="1" ht="29.25" customHeight="1">
      <c r="A19" s="633"/>
      <c r="B19" s="151" t="s">
        <v>860</v>
      </c>
      <c r="C19" s="152"/>
      <c r="D19" s="152"/>
      <c r="E19" s="152"/>
      <c r="F19" s="596"/>
      <c r="G19" s="596"/>
      <c r="H19" s="596"/>
      <c r="I19" s="596"/>
    </row>
    <row r="20" spans="1:9" s="62" customFormat="1" ht="14.25" customHeight="1">
      <c r="A20" s="66"/>
      <c r="B20" s="530" t="s">
        <v>693</v>
      </c>
      <c r="C20" s="530"/>
      <c r="D20" s="530"/>
      <c r="E20" s="530"/>
      <c r="F20" s="530"/>
      <c r="G20" s="530"/>
      <c r="H20" s="530"/>
      <c r="I20" s="530"/>
    </row>
    <row r="21" spans="1:9" s="62" customFormat="1" ht="13.5">
      <c r="A21" s="604"/>
      <c r="B21" s="146" t="s">
        <v>865</v>
      </c>
      <c r="C21" s="147"/>
      <c r="D21" s="147"/>
      <c r="E21" s="147"/>
      <c r="F21" s="594"/>
      <c r="G21" s="594"/>
      <c r="H21" s="594"/>
      <c r="I21" s="594"/>
    </row>
    <row r="22" spans="1:9" s="62" customFormat="1" ht="14.25" customHeight="1">
      <c r="A22" s="605"/>
      <c r="B22" s="148" t="s">
        <v>674</v>
      </c>
      <c r="C22" s="149"/>
      <c r="D22" s="149"/>
      <c r="E22" s="149"/>
      <c r="F22" s="595"/>
      <c r="G22" s="595"/>
      <c r="H22" s="595"/>
      <c r="I22" s="595"/>
    </row>
    <row r="23" spans="1:9" s="62" customFormat="1" ht="14.25" customHeight="1">
      <c r="A23" s="605"/>
      <c r="B23" s="148" t="s">
        <v>708</v>
      </c>
      <c r="C23" s="149"/>
      <c r="D23" s="149"/>
      <c r="E23" s="149"/>
      <c r="F23" s="595"/>
      <c r="G23" s="595"/>
      <c r="H23" s="595"/>
      <c r="I23" s="595"/>
    </row>
    <row r="24" spans="1:9" s="62" customFormat="1" ht="14.25" customHeight="1">
      <c r="A24" s="605"/>
      <c r="B24" s="148" t="s">
        <v>709</v>
      </c>
      <c r="C24" s="149"/>
      <c r="D24" s="149"/>
      <c r="E24" s="149"/>
      <c r="F24" s="595"/>
      <c r="G24" s="595"/>
      <c r="H24" s="595"/>
      <c r="I24" s="595"/>
    </row>
    <row r="25" spans="1:9" s="62" customFormat="1" ht="27">
      <c r="A25" s="605"/>
      <c r="B25" s="148" t="s">
        <v>711</v>
      </c>
      <c r="C25" s="149"/>
      <c r="D25" s="149"/>
      <c r="E25" s="149"/>
      <c r="F25" s="595"/>
      <c r="G25" s="595"/>
      <c r="H25" s="595"/>
      <c r="I25" s="595"/>
    </row>
    <row r="26" spans="1:9" s="62" customFormat="1" ht="13.5">
      <c r="A26" s="605"/>
      <c r="B26" s="150" t="s">
        <v>960</v>
      </c>
      <c r="C26" s="149"/>
      <c r="D26" s="149"/>
      <c r="E26" s="149"/>
      <c r="F26" s="595"/>
      <c r="G26" s="595"/>
      <c r="H26" s="595"/>
      <c r="I26" s="595"/>
    </row>
    <row r="27" spans="1:9" s="62" customFormat="1" ht="27">
      <c r="A27" s="606"/>
      <c r="B27" s="151" t="s">
        <v>860</v>
      </c>
      <c r="C27" s="152"/>
      <c r="D27" s="152"/>
      <c r="E27" s="152"/>
      <c r="F27" s="596"/>
      <c r="G27" s="596"/>
      <c r="H27" s="596"/>
      <c r="I27" s="596"/>
    </row>
    <row r="28" spans="1:9" s="62" customFormat="1" ht="15" customHeight="1">
      <c r="A28" s="609" t="s">
        <v>675</v>
      </c>
      <c r="B28" s="132" t="s">
        <v>694</v>
      </c>
      <c r="C28" s="132"/>
      <c r="D28" s="132"/>
      <c r="E28" s="132"/>
      <c r="F28" s="598"/>
      <c r="G28" s="598"/>
      <c r="H28" s="598"/>
      <c r="I28" s="601"/>
    </row>
    <row r="29" spans="1:20" s="108" customFormat="1" ht="12.75" customHeight="1">
      <c r="A29" s="610"/>
      <c r="B29" s="148" t="s">
        <v>777</v>
      </c>
      <c r="C29" s="148"/>
      <c r="D29" s="148"/>
      <c r="E29" s="148"/>
      <c r="F29" s="599"/>
      <c r="G29" s="599"/>
      <c r="H29" s="599"/>
      <c r="I29" s="602"/>
      <c r="J29" s="45"/>
      <c r="K29" s="45"/>
      <c r="L29" s="45"/>
      <c r="M29" s="45"/>
      <c r="N29" s="45"/>
      <c r="O29" s="45"/>
      <c r="P29" s="45"/>
      <c r="Q29" s="45"/>
      <c r="R29" s="45"/>
      <c r="S29" s="45"/>
      <c r="T29" s="45"/>
    </row>
    <row r="30" spans="1:20" s="108" customFormat="1" ht="12.75" customHeight="1">
      <c r="A30" s="610"/>
      <c r="B30" s="148" t="s">
        <v>674</v>
      </c>
      <c r="C30" s="148"/>
      <c r="D30" s="148"/>
      <c r="E30" s="148"/>
      <c r="F30" s="599"/>
      <c r="G30" s="599"/>
      <c r="H30" s="599"/>
      <c r="I30" s="602"/>
      <c r="J30" s="45"/>
      <c r="K30" s="45"/>
      <c r="L30" s="45"/>
      <c r="M30" s="45"/>
      <c r="N30" s="45"/>
      <c r="O30" s="45"/>
      <c r="P30" s="45"/>
      <c r="Q30" s="45"/>
      <c r="R30" s="45"/>
      <c r="S30" s="45"/>
      <c r="T30" s="45"/>
    </row>
    <row r="31" spans="1:20" s="108" customFormat="1" ht="11.25" customHeight="1">
      <c r="A31" s="610"/>
      <c r="B31" s="148" t="s">
        <v>708</v>
      </c>
      <c r="C31" s="148"/>
      <c r="D31" s="148"/>
      <c r="E31" s="148"/>
      <c r="F31" s="599"/>
      <c r="G31" s="599"/>
      <c r="H31" s="599"/>
      <c r="I31" s="602"/>
      <c r="J31" s="45"/>
      <c r="K31" s="45"/>
      <c r="L31" s="45"/>
      <c r="M31" s="45"/>
      <c r="N31" s="45"/>
      <c r="O31" s="45"/>
      <c r="P31" s="45"/>
      <c r="Q31" s="45"/>
      <c r="R31" s="45"/>
      <c r="S31" s="45"/>
      <c r="T31" s="45"/>
    </row>
    <row r="32" spans="1:20" s="108" customFormat="1" ht="13.5">
      <c r="A32" s="610"/>
      <c r="B32" s="148" t="s">
        <v>709</v>
      </c>
      <c r="C32" s="148"/>
      <c r="D32" s="148"/>
      <c r="E32" s="148"/>
      <c r="F32" s="599"/>
      <c r="G32" s="599"/>
      <c r="H32" s="599"/>
      <c r="I32" s="602"/>
      <c r="J32" s="45"/>
      <c r="K32" s="45"/>
      <c r="L32" s="45"/>
      <c r="M32" s="45"/>
      <c r="N32" s="45"/>
      <c r="O32" s="45"/>
      <c r="P32" s="45"/>
      <c r="Q32" s="45"/>
      <c r="R32" s="45"/>
      <c r="S32" s="45"/>
      <c r="T32" s="45"/>
    </row>
    <row r="33" spans="1:20" s="108" customFormat="1" ht="27" customHeight="1">
      <c r="A33" s="610"/>
      <c r="B33" s="148" t="s">
        <v>711</v>
      </c>
      <c r="C33" s="148"/>
      <c r="D33" s="148"/>
      <c r="E33" s="148"/>
      <c r="F33" s="599"/>
      <c r="G33" s="599"/>
      <c r="H33" s="599"/>
      <c r="I33" s="602"/>
      <c r="J33" s="45"/>
      <c r="K33" s="45"/>
      <c r="L33" s="45"/>
      <c r="M33" s="45"/>
      <c r="N33" s="45"/>
      <c r="O33" s="45"/>
      <c r="P33" s="45"/>
      <c r="Q33" s="45"/>
      <c r="R33" s="45"/>
      <c r="S33" s="45"/>
      <c r="T33" s="45"/>
    </row>
    <row r="34" spans="1:20" s="108" customFormat="1" ht="13.5">
      <c r="A34" s="611"/>
      <c r="B34" s="150" t="s">
        <v>960</v>
      </c>
      <c r="C34" s="153"/>
      <c r="D34" s="153"/>
      <c r="E34" s="153"/>
      <c r="F34" s="599"/>
      <c r="G34" s="599"/>
      <c r="H34" s="599"/>
      <c r="I34" s="602"/>
      <c r="J34" s="45"/>
      <c r="K34" s="45"/>
      <c r="L34" s="45"/>
      <c r="M34" s="45"/>
      <c r="N34" s="45"/>
      <c r="O34" s="45"/>
      <c r="P34" s="45"/>
      <c r="Q34" s="45"/>
      <c r="R34" s="45"/>
      <c r="S34" s="45"/>
      <c r="T34" s="45"/>
    </row>
    <row r="35" spans="1:20" s="108" customFormat="1" ht="27">
      <c r="A35" s="612"/>
      <c r="B35" s="151" t="s">
        <v>860</v>
      </c>
      <c r="C35" s="154"/>
      <c r="D35" s="154"/>
      <c r="E35" s="154"/>
      <c r="F35" s="600"/>
      <c r="G35" s="600"/>
      <c r="H35" s="600"/>
      <c r="I35" s="603"/>
      <c r="J35" s="45"/>
      <c r="K35" s="45"/>
      <c r="L35" s="45"/>
      <c r="M35" s="45"/>
      <c r="N35" s="45"/>
      <c r="O35" s="45"/>
      <c r="P35" s="45"/>
      <c r="Q35" s="45"/>
      <c r="R35" s="45"/>
      <c r="S35" s="45"/>
      <c r="T35" s="45"/>
    </row>
    <row r="36" spans="1:9" s="62" customFormat="1" ht="12.75">
      <c r="A36" s="613" t="s">
        <v>695</v>
      </c>
      <c r="B36" s="132" t="s">
        <v>696</v>
      </c>
      <c r="C36" s="132"/>
      <c r="D36" s="132"/>
      <c r="E36" s="132"/>
      <c r="F36" s="622"/>
      <c r="G36" s="622"/>
      <c r="H36" s="622"/>
      <c r="I36" s="620"/>
    </row>
    <row r="37" spans="1:20" s="108" customFormat="1" ht="12.75" customHeight="1">
      <c r="A37" s="614"/>
      <c r="B37" s="148" t="s">
        <v>777</v>
      </c>
      <c r="C37" s="148"/>
      <c r="D37" s="148"/>
      <c r="E37" s="148"/>
      <c r="F37" s="623"/>
      <c r="G37" s="623"/>
      <c r="H37" s="623"/>
      <c r="I37" s="621"/>
      <c r="J37" s="45"/>
      <c r="K37" s="45"/>
      <c r="L37" s="45"/>
      <c r="M37" s="45"/>
      <c r="N37" s="45"/>
      <c r="O37" s="45"/>
      <c r="P37" s="45"/>
      <c r="Q37" s="45"/>
      <c r="R37" s="45"/>
      <c r="S37" s="45"/>
      <c r="T37" s="45"/>
    </row>
    <row r="38" spans="1:20" s="108" customFormat="1" ht="12.75" customHeight="1">
      <c r="A38" s="614"/>
      <c r="B38" s="148" t="s">
        <v>674</v>
      </c>
      <c r="C38" s="148"/>
      <c r="D38" s="148"/>
      <c r="E38" s="148"/>
      <c r="F38" s="623"/>
      <c r="G38" s="623"/>
      <c r="H38" s="623"/>
      <c r="I38" s="621"/>
      <c r="J38" s="45"/>
      <c r="K38" s="45"/>
      <c r="L38" s="45"/>
      <c r="M38" s="45"/>
      <c r="N38" s="45"/>
      <c r="O38" s="45"/>
      <c r="P38" s="45"/>
      <c r="Q38" s="45"/>
      <c r="R38" s="45"/>
      <c r="S38" s="45"/>
      <c r="T38" s="45"/>
    </row>
    <row r="39" spans="1:20" s="108" customFormat="1" ht="11.25" customHeight="1">
      <c r="A39" s="614"/>
      <c r="B39" s="148" t="s">
        <v>708</v>
      </c>
      <c r="C39" s="148"/>
      <c r="D39" s="148"/>
      <c r="E39" s="148"/>
      <c r="F39" s="623"/>
      <c r="G39" s="623"/>
      <c r="H39" s="623"/>
      <c r="I39" s="621"/>
      <c r="J39" s="45"/>
      <c r="K39" s="45"/>
      <c r="L39" s="45"/>
      <c r="M39" s="45"/>
      <c r="N39" s="45"/>
      <c r="O39" s="45"/>
      <c r="P39" s="45"/>
      <c r="Q39" s="45"/>
      <c r="R39" s="45"/>
      <c r="S39" s="45"/>
      <c r="T39" s="45"/>
    </row>
    <row r="40" spans="1:20" s="108" customFormat="1" ht="13.5">
      <c r="A40" s="614"/>
      <c r="B40" s="148" t="s">
        <v>709</v>
      </c>
      <c r="C40" s="148"/>
      <c r="D40" s="148"/>
      <c r="E40" s="148"/>
      <c r="F40" s="623"/>
      <c r="G40" s="623"/>
      <c r="H40" s="623"/>
      <c r="I40" s="621"/>
      <c r="J40" s="45"/>
      <c r="K40" s="45"/>
      <c r="L40" s="45"/>
      <c r="M40" s="45"/>
      <c r="N40" s="45"/>
      <c r="O40" s="45"/>
      <c r="P40" s="45"/>
      <c r="Q40" s="45"/>
      <c r="R40" s="45"/>
      <c r="S40" s="45"/>
      <c r="T40" s="45"/>
    </row>
    <row r="41" spans="1:20" s="108" customFormat="1" ht="27" customHeight="1">
      <c r="A41" s="614"/>
      <c r="B41" s="148" t="s">
        <v>711</v>
      </c>
      <c r="C41" s="148"/>
      <c r="D41" s="148"/>
      <c r="E41" s="148"/>
      <c r="F41" s="623"/>
      <c r="G41" s="623"/>
      <c r="H41" s="623"/>
      <c r="I41" s="621"/>
      <c r="J41" s="45"/>
      <c r="K41" s="45"/>
      <c r="L41" s="45"/>
      <c r="M41" s="45"/>
      <c r="N41" s="45"/>
      <c r="O41" s="45"/>
      <c r="P41" s="45"/>
      <c r="Q41" s="45"/>
      <c r="R41" s="45"/>
      <c r="S41" s="45"/>
      <c r="T41" s="45"/>
    </row>
    <row r="42" spans="1:20" s="108" customFormat="1" ht="13.5">
      <c r="A42" s="614"/>
      <c r="B42" s="150" t="s">
        <v>960</v>
      </c>
      <c r="C42" s="148"/>
      <c r="D42" s="148"/>
      <c r="E42" s="148"/>
      <c r="F42" s="623"/>
      <c r="G42" s="623"/>
      <c r="H42" s="623"/>
      <c r="I42" s="621"/>
      <c r="J42" s="45"/>
      <c r="K42" s="45"/>
      <c r="L42" s="45"/>
      <c r="M42" s="45"/>
      <c r="N42" s="45"/>
      <c r="O42" s="45"/>
      <c r="P42" s="45"/>
      <c r="Q42" s="45"/>
      <c r="R42" s="45"/>
      <c r="S42" s="45"/>
      <c r="T42" s="45"/>
    </row>
    <row r="43" spans="1:20" s="108" customFormat="1" ht="27">
      <c r="A43" s="614"/>
      <c r="B43" s="155" t="s">
        <v>860</v>
      </c>
      <c r="C43" s="148"/>
      <c r="D43" s="148"/>
      <c r="E43" s="148"/>
      <c r="F43" s="623"/>
      <c r="G43" s="623"/>
      <c r="H43" s="623"/>
      <c r="I43" s="621"/>
      <c r="J43" s="45"/>
      <c r="K43" s="45"/>
      <c r="L43" s="45"/>
      <c r="M43" s="45"/>
      <c r="N43" s="45"/>
      <c r="O43" s="45"/>
      <c r="P43" s="45"/>
      <c r="Q43" s="45"/>
      <c r="R43" s="45"/>
      <c r="S43" s="45"/>
      <c r="T43" s="45"/>
    </row>
    <row r="44" spans="1:9" s="62" customFormat="1" ht="25.5">
      <c r="A44" s="614"/>
      <c r="B44" s="156" t="s">
        <v>698</v>
      </c>
      <c r="C44" s="149"/>
      <c r="D44" s="149"/>
      <c r="E44" s="149"/>
      <c r="F44" s="149" t="s">
        <v>961</v>
      </c>
      <c r="G44" s="149"/>
      <c r="H44" s="149" t="s">
        <v>961</v>
      </c>
      <c r="I44" s="157"/>
    </row>
    <row r="45" spans="1:9" s="62" customFormat="1" ht="12.75">
      <c r="A45" s="614"/>
      <c r="B45" s="156" t="s">
        <v>967</v>
      </c>
      <c r="C45" s="149"/>
      <c r="D45" s="149"/>
      <c r="E45" s="149"/>
      <c r="F45" s="149"/>
      <c r="G45" s="149"/>
      <c r="H45" s="149"/>
      <c r="I45" s="157"/>
    </row>
    <row r="46" spans="1:9" s="62" customFormat="1" ht="12.75">
      <c r="A46" s="614"/>
      <c r="B46" s="156" t="s">
        <v>968</v>
      </c>
      <c r="C46" s="149"/>
      <c r="D46" s="149"/>
      <c r="E46" s="149"/>
      <c r="F46" s="149"/>
      <c r="G46" s="149"/>
      <c r="H46" s="149"/>
      <c r="I46" s="157"/>
    </row>
    <row r="47" spans="1:9" s="62" customFormat="1" ht="12.75">
      <c r="A47" s="615"/>
      <c r="B47" s="158" t="s">
        <v>658</v>
      </c>
      <c r="C47" s="158"/>
      <c r="D47" s="158"/>
      <c r="E47" s="158"/>
      <c r="F47" s="159"/>
      <c r="G47" s="159"/>
      <c r="H47" s="160"/>
      <c r="I47" s="161"/>
    </row>
    <row r="48" spans="1:9" s="62" customFormat="1" ht="12.75">
      <c r="A48" s="618" t="s">
        <v>677</v>
      </c>
      <c r="B48" s="132" t="s">
        <v>907</v>
      </c>
      <c r="C48" s="132"/>
      <c r="D48" s="132"/>
      <c r="E48" s="132"/>
      <c r="F48" s="598"/>
      <c r="G48" s="598"/>
      <c r="H48" s="598"/>
      <c r="I48" s="601"/>
    </row>
    <row r="49" spans="1:9" s="62" customFormat="1" ht="13.5">
      <c r="A49" s="619"/>
      <c r="B49" s="148" t="s">
        <v>708</v>
      </c>
      <c r="C49" s="148"/>
      <c r="D49" s="148"/>
      <c r="E49" s="148"/>
      <c r="F49" s="599"/>
      <c r="G49" s="599"/>
      <c r="H49" s="599"/>
      <c r="I49" s="602"/>
    </row>
    <row r="50" spans="1:9" s="62" customFormat="1" ht="13.5">
      <c r="A50" s="619"/>
      <c r="B50" s="148" t="s">
        <v>674</v>
      </c>
      <c r="C50" s="153"/>
      <c r="D50" s="153"/>
      <c r="E50" s="153"/>
      <c r="F50" s="599"/>
      <c r="G50" s="599"/>
      <c r="H50" s="599"/>
      <c r="I50" s="602"/>
    </row>
    <row r="51" spans="1:9" s="62" customFormat="1" ht="13.5">
      <c r="A51" s="619"/>
      <c r="B51" s="148" t="s">
        <v>708</v>
      </c>
      <c r="C51" s="153"/>
      <c r="D51" s="153"/>
      <c r="E51" s="153"/>
      <c r="F51" s="599"/>
      <c r="G51" s="599"/>
      <c r="H51" s="599"/>
      <c r="I51" s="602"/>
    </row>
    <row r="52" spans="1:9" s="62" customFormat="1" ht="13.5">
      <c r="A52" s="619"/>
      <c r="B52" s="148" t="s">
        <v>709</v>
      </c>
      <c r="C52" s="153"/>
      <c r="D52" s="153"/>
      <c r="E52" s="153"/>
      <c r="F52" s="599"/>
      <c r="G52" s="599"/>
      <c r="H52" s="599"/>
      <c r="I52" s="602"/>
    </row>
    <row r="53" spans="1:9" s="62" customFormat="1" ht="27">
      <c r="A53" s="619"/>
      <c r="B53" s="148" t="s">
        <v>711</v>
      </c>
      <c r="C53" s="153"/>
      <c r="D53" s="153"/>
      <c r="E53" s="153"/>
      <c r="F53" s="599"/>
      <c r="G53" s="599"/>
      <c r="H53" s="599"/>
      <c r="I53" s="602"/>
    </row>
    <row r="54" spans="1:9" s="62" customFormat="1" ht="13.5">
      <c r="A54" s="619"/>
      <c r="B54" s="150" t="s">
        <v>960</v>
      </c>
      <c r="C54" s="153"/>
      <c r="D54" s="153"/>
      <c r="E54" s="153"/>
      <c r="F54" s="599"/>
      <c r="G54" s="599"/>
      <c r="H54" s="599"/>
      <c r="I54" s="602"/>
    </row>
    <row r="55" spans="1:9" s="62" customFormat="1" ht="27">
      <c r="A55" s="615"/>
      <c r="B55" s="151" t="s">
        <v>860</v>
      </c>
      <c r="C55" s="154"/>
      <c r="D55" s="154"/>
      <c r="E55" s="154"/>
      <c r="F55" s="600"/>
      <c r="G55" s="600"/>
      <c r="H55" s="600"/>
      <c r="I55" s="603"/>
    </row>
    <row r="56" spans="1:9" s="62" customFormat="1" ht="12.75">
      <c r="A56" s="618" t="s">
        <v>699</v>
      </c>
      <c r="B56" s="132" t="s">
        <v>700</v>
      </c>
      <c r="C56" s="132"/>
      <c r="D56" s="132"/>
      <c r="E56" s="132"/>
      <c r="F56" s="607"/>
      <c r="G56" s="607"/>
      <c r="H56" s="607"/>
      <c r="I56" s="607"/>
    </row>
    <row r="57" spans="1:20" s="108" customFormat="1" ht="11.25" customHeight="1">
      <c r="A57" s="619"/>
      <c r="B57" s="148" t="s">
        <v>708</v>
      </c>
      <c r="C57" s="148"/>
      <c r="D57" s="148"/>
      <c r="E57" s="148"/>
      <c r="F57" s="608"/>
      <c r="G57" s="608"/>
      <c r="H57" s="608"/>
      <c r="I57" s="608"/>
      <c r="J57" s="45"/>
      <c r="K57" s="45"/>
      <c r="L57" s="45"/>
      <c r="M57" s="45"/>
      <c r="N57" s="45"/>
      <c r="O57" s="45"/>
      <c r="P57" s="45"/>
      <c r="Q57" s="45"/>
      <c r="R57" s="45"/>
      <c r="S57" s="45"/>
      <c r="T57" s="45"/>
    </row>
    <row r="58" spans="1:20" s="108" customFormat="1" ht="11.25" customHeight="1">
      <c r="A58" s="619"/>
      <c r="B58" s="148" t="s">
        <v>674</v>
      </c>
      <c r="C58" s="153"/>
      <c r="D58" s="153"/>
      <c r="E58" s="153"/>
      <c r="F58" s="608"/>
      <c r="G58" s="608"/>
      <c r="H58" s="608"/>
      <c r="I58" s="608"/>
      <c r="J58" s="45"/>
      <c r="K58" s="45"/>
      <c r="L58" s="45"/>
      <c r="M58" s="45"/>
      <c r="N58" s="45"/>
      <c r="O58" s="45"/>
      <c r="P58" s="45"/>
      <c r="Q58" s="45"/>
      <c r="R58" s="45"/>
      <c r="S58" s="45"/>
      <c r="T58" s="45"/>
    </row>
    <row r="59" spans="1:20" s="108" customFormat="1" ht="11.25" customHeight="1">
      <c r="A59" s="619"/>
      <c r="B59" s="148" t="s">
        <v>708</v>
      </c>
      <c r="C59" s="153"/>
      <c r="D59" s="153"/>
      <c r="E59" s="153"/>
      <c r="F59" s="608"/>
      <c r="G59" s="608"/>
      <c r="H59" s="608"/>
      <c r="I59" s="608"/>
      <c r="J59" s="45"/>
      <c r="K59" s="45"/>
      <c r="L59" s="45"/>
      <c r="M59" s="45"/>
      <c r="N59" s="45"/>
      <c r="O59" s="45"/>
      <c r="P59" s="45"/>
      <c r="Q59" s="45"/>
      <c r="R59" s="45"/>
      <c r="S59" s="45"/>
      <c r="T59" s="45"/>
    </row>
    <row r="60" spans="1:20" s="108" customFormat="1" ht="11.25" customHeight="1">
      <c r="A60" s="619"/>
      <c r="B60" s="148" t="s">
        <v>709</v>
      </c>
      <c r="C60" s="153"/>
      <c r="D60" s="153"/>
      <c r="E60" s="153"/>
      <c r="F60" s="608"/>
      <c r="G60" s="608"/>
      <c r="H60" s="608"/>
      <c r="I60" s="608"/>
      <c r="J60" s="45"/>
      <c r="K60" s="45"/>
      <c r="L60" s="45"/>
      <c r="M60" s="45"/>
      <c r="N60" s="45"/>
      <c r="O60" s="45"/>
      <c r="P60" s="45"/>
      <c r="Q60" s="45"/>
      <c r="R60" s="45"/>
      <c r="S60" s="45"/>
      <c r="T60" s="45"/>
    </row>
    <row r="61" spans="1:20" s="108" customFormat="1" ht="11.25" customHeight="1">
      <c r="A61" s="619"/>
      <c r="B61" s="148" t="s">
        <v>711</v>
      </c>
      <c r="C61" s="153"/>
      <c r="D61" s="153"/>
      <c r="E61" s="153"/>
      <c r="F61" s="608"/>
      <c r="G61" s="608"/>
      <c r="H61" s="608"/>
      <c r="I61" s="608"/>
      <c r="J61" s="45"/>
      <c r="K61" s="45"/>
      <c r="L61" s="45"/>
      <c r="M61" s="45"/>
      <c r="N61" s="45"/>
      <c r="O61" s="45"/>
      <c r="P61" s="45"/>
      <c r="Q61" s="45"/>
      <c r="R61" s="45"/>
      <c r="S61" s="45"/>
      <c r="T61" s="45"/>
    </row>
    <row r="62" spans="1:20" s="108" customFormat="1" ht="11.25" customHeight="1">
      <c r="A62" s="619"/>
      <c r="B62" s="150" t="s">
        <v>960</v>
      </c>
      <c r="C62" s="153"/>
      <c r="D62" s="153"/>
      <c r="E62" s="153"/>
      <c r="F62" s="608"/>
      <c r="G62" s="608"/>
      <c r="H62" s="608"/>
      <c r="I62" s="608"/>
      <c r="J62" s="45"/>
      <c r="K62" s="45"/>
      <c r="L62" s="45"/>
      <c r="M62" s="45"/>
      <c r="N62" s="45"/>
      <c r="O62" s="45"/>
      <c r="P62" s="45"/>
      <c r="Q62" s="45"/>
      <c r="R62" s="45"/>
      <c r="S62" s="45"/>
      <c r="T62" s="45"/>
    </row>
    <row r="63" spans="1:20" s="108" customFormat="1" ht="11.25" customHeight="1">
      <c r="A63" s="619"/>
      <c r="B63" s="155" t="s">
        <v>860</v>
      </c>
      <c r="C63" s="153"/>
      <c r="D63" s="153"/>
      <c r="E63" s="153"/>
      <c r="F63" s="608"/>
      <c r="G63" s="608"/>
      <c r="H63" s="608"/>
      <c r="I63" s="608"/>
      <c r="J63" s="45"/>
      <c r="K63" s="45"/>
      <c r="L63" s="45"/>
      <c r="M63" s="45"/>
      <c r="N63" s="45"/>
      <c r="O63" s="45"/>
      <c r="P63" s="45"/>
      <c r="Q63" s="45"/>
      <c r="R63" s="45"/>
      <c r="S63" s="45"/>
      <c r="T63" s="45"/>
    </row>
    <row r="64" spans="1:20" s="108" customFormat="1" ht="26.25" customHeight="1">
      <c r="A64" s="619"/>
      <c r="B64" s="162" t="s">
        <v>701</v>
      </c>
      <c r="C64" s="153"/>
      <c r="D64" s="153"/>
      <c r="E64" s="153"/>
      <c r="F64" s="149" t="s">
        <v>961</v>
      </c>
      <c r="G64" s="149"/>
      <c r="H64" s="149" t="s">
        <v>961</v>
      </c>
      <c r="I64" s="157"/>
      <c r="J64" s="45"/>
      <c r="K64" s="45"/>
      <c r="L64" s="45"/>
      <c r="M64" s="45"/>
      <c r="N64" s="45"/>
      <c r="O64" s="45"/>
      <c r="P64" s="45"/>
      <c r="Q64" s="45"/>
      <c r="R64" s="45"/>
      <c r="S64" s="45"/>
      <c r="T64" s="45"/>
    </row>
    <row r="65" spans="1:20" s="108" customFormat="1" ht="13.5">
      <c r="A65" s="619"/>
      <c r="B65" s="156" t="s">
        <v>969</v>
      </c>
      <c r="C65" s="153"/>
      <c r="D65" s="153"/>
      <c r="E65" s="153"/>
      <c r="F65" s="149"/>
      <c r="G65" s="149"/>
      <c r="H65" s="149"/>
      <c r="I65" s="157"/>
      <c r="J65" s="45"/>
      <c r="K65" s="45"/>
      <c r="L65" s="45"/>
      <c r="M65" s="45"/>
      <c r="N65" s="45"/>
      <c r="O65" s="45"/>
      <c r="P65" s="45"/>
      <c r="Q65" s="45"/>
      <c r="R65" s="45"/>
      <c r="S65" s="45"/>
      <c r="T65" s="45"/>
    </row>
    <row r="66" spans="1:9" s="62" customFormat="1" ht="12.75">
      <c r="A66" s="615"/>
      <c r="B66" s="156" t="s">
        <v>970</v>
      </c>
      <c r="C66" s="163"/>
      <c r="D66" s="163"/>
      <c r="E66" s="163"/>
      <c r="F66" s="149"/>
      <c r="G66" s="149"/>
      <c r="H66" s="149"/>
      <c r="I66" s="157"/>
    </row>
    <row r="67" spans="1:9" s="62" customFormat="1" ht="12.75">
      <c r="A67" s="164"/>
      <c r="B67" s="165" t="s">
        <v>658</v>
      </c>
      <c r="C67" s="165"/>
      <c r="D67" s="165"/>
      <c r="E67" s="165"/>
      <c r="F67" s="166"/>
      <c r="G67" s="166"/>
      <c r="H67" s="167"/>
      <c r="I67" s="167"/>
    </row>
    <row r="68" spans="1:9" s="62" customFormat="1" ht="13.5" customHeight="1">
      <c r="A68" s="609" t="s">
        <v>702</v>
      </c>
      <c r="B68" s="132" t="s">
        <v>724</v>
      </c>
      <c r="C68" s="132"/>
      <c r="D68" s="132"/>
      <c r="E68" s="132"/>
      <c r="F68" s="598"/>
      <c r="G68" s="598"/>
      <c r="H68" s="598"/>
      <c r="I68" s="598"/>
    </row>
    <row r="69" spans="1:20" s="108" customFormat="1" ht="12.75" customHeight="1">
      <c r="A69" s="610"/>
      <c r="B69" s="148" t="s">
        <v>777</v>
      </c>
      <c r="C69" s="148"/>
      <c r="D69" s="148"/>
      <c r="E69" s="148"/>
      <c r="F69" s="599"/>
      <c r="G69" s="599"/>
      <c r="H69" s="599"/>
      <c r="I69" s="599"/>
      <c r="J69" s="45"/>
      <c r="K69" s="45"/>
      <c r="L69" s="45"/>
      <c r="M69" s="45"/>
      <c r="N69" s="45"/>
      <c r="O69" s="45"/>
      <c r="P69" s="45"/>
      <c r="Q69" s="45"/>
      <c r="R69" s="45"/>
      <c r="S69" s="45"/>
      <c r="T69" s="45"/>
    </row>
    <row r="70" spans="1:20" s="108" customFormat="1" ht="12.75" customHeight="1">
      <c r="A70" s="610"/>
      <c r="B70" s="148" t="s">
        <v>674</v>
      </c>
      <c r="C70" s="148"/>
      <c r="D70" s="148"/>
      <c r="E70" s="148"/>
      <c r="F70" s="599"/>
      <c r="G70" s="599"/>
      <c r="H70" s="599"/>
      <c r="I70" s="599"/>
      <c r="J70" s="45"/>
      <c r="K70" s="45"/>
      <c r="L70" s="45"/>
      <c r="M70" s="45"/>
      <c r="N70" s="45"/>
      <c r="O70" s="45"/>
      <c r="P70" s="45"/>
      <c r="Q70" s="45"/>
      <c r="R70" s="45"/>
      <c r="S70" s="45"/>
      <c r="T70" s="45"/>
    </row>
    <row r="71" spans="1:20" s="108" customFormat="1" ht="11.25" customHeight="1">
      <c r="A71" s="610"/>
      <c r="B71" s="148" t="s">
        <v>708</v>
      </c>
      <c r="C71" s="148"/>
      <c r="D71" s="148"/>
      <c r="E71" s="148"/>
      <c r="F71" s="599"/>
      <c r="G71" s="599"/>
      <c r="H71" s="599"/>
      <c r="I71" s="599"/>
      <c r="J71" s="45"/>
      <c r="K71" s="45"/>
      <c r="L71" s="45"/>
      <c r="M71" s="45"/>
      <c r="N71" s="45"/>
      <c r="O71" s="45"/>
      <c r="P71" s="45"/>
      <c r="Q71" s="45"/>
      <c r="R71" s="45"/>
      <c r="S71" s="45"/>
      <c r="T71" s="45"/>
    </row>
    <row r="72" spans="1:20" s="108" customFormat="1" ht="13.5">
      <c r="A72" s="610"/>
      <c r="B72" s="148" t="s">
        <v>709</v>
      </c>
      <c r="C72" s="148"/>
      <c r="D72" s="148"/>
      <c r="E72" s="148"/>
      <c r="F72" s="599"/>
      <c r="G72" s="599"/>
      <c r="H72" s="599"/>
      <c r="I72" s="599"/>
      <c r="J72" s="45"/>
      <c r="K72" s="45"/>
      <c r="L72" s="45"/>
      <c r="M72" s="45"/>
      <c r="N72" s="45"/>
      <c r="O72" s="45"/>
      <c r="P72" s="45"/>
      <c r="Q72" s="45"/>
      <c r="R72" s="45"/>
      <c r="S72" s="45"/>
      <c r="T72" s="45"/>
    </row>
    <row r="73" spans="1:20" s="108" customFormat="1" ht="27" customHeight="1">
      <c r="A73" s="610"/>
      <c r="B73" s="148" t="s">
        <v>711</v>
      </c>
      <c r="C73" s="148"/>
      <c r="D73" s="148"/>
      <c r="E73" s="148"/>
      <c r="F73" s="599"/>
      <c r="G73" s="599"/>
      <c r="H73" s="599"/>
      <c r="I73" s="599"/>
      <c r="J73" s="45"/>
      <c r="K73" s="45"/>
      <c r="L73" s="45"/>
      <c r="M73" s="45"/>
      <c r="N73" s="45"/>
      <c r="O73" s="45"/>
      <c r="P73" s="45"/>
      <c r="Q73" s="45"/>
      <c r="R73" s="45"/>
      <c r="S73" s="45"/>
      <c r="T73" s="45"/>
    </row>
    <row r="74" spans="1:20" s="108" customFormat="1" ht="13.5">
      <c r="A74" s="611"/>
      <c r="B74" s="150" t="s">
        <v>960</v>
      </c>
      <c r="C74" s="153"/>
      <c r="D74" s="153"/>
      <c r="E74" s="153"/>
      <c r="F74" s="599"/>
      <c r="G74" s="599"/>
      <c r="H74" s="599"/>
      <c r="I74" s="599"/>
      <c r="J74" s="45"/>
      <c r="K74" s="45"/>
      <c r="L74" s="45"/>
      <c r="M74" s="45"/>
      <c r="N74" s="45"/>
      <c r="O74" s="45"/>
      <c r="P74" s="45"/>
      <c r="Q74" s="45"/>
      <c r="R74" s="45"/>
      <c r="S74" s="45"/>
      <c r="T74" s="45"/>
    </row>
    <row r="75" spans="1:20" s="108" customFormat="1" ht="27">
      <c r="A75" s="612"/>
      <c r="B75" s="151" t="s">
        <v>860</v>
      </c>
      <c r="C75" s="154"/>
      <c r="D75" s="154"/>
      <c r="E75" s="154"/>
      <c r="F75" s="600"/>
      <c r="G75" s="600"/>
      <c r="H75" s="600"/>
      <c r="I75" s="600"/>
      <c r="J75" s="45"/>
      <c r="K75" s="45"/>
      <c r="L75" s="45"/>
      <c r="M75" s="45"/>
      <c r="N75" s="45"/>
      <c r="O75" s="45"/>
      <c r="P75" s="45"/>
      <c r="Q75" s="45"/>
      <c r="R75" s="45"/>
      <c r="S75" s="45"/>
      <c r="T75" s="45"/>
    </row>
    <row r="76" spans="1:9" s="62" customFormat="1" ht="12.75">
      <c r="A76" s="164"/>
      <c r="B76" s="165" t="s">
        <v>658</v>
      </c>
      <c r="C76" s="165"/>
      <c r="D76" s="165"/>
      <c r="E76" s="165"/>
      <c r="F76" s="166"/>
      <c r="G76" s="166"/>
      <c r="H76" s="597"/>
      <c r="I76" s="597"/>
    </row>
    <row r="77" spans="1:9" s="62" customFormat="1" ht="13.5" customHeight="1">
      <c r="A77" s="66"/>
      <c r="B77" s="530" t="s">
        <v>776</v>
      </c>
      <c r="C77" s="530"/>
      <c r="D77" s="530"/>
      <c r="E77" s="530"/>
      <c r="F77" s="530"/>
      <c r="G77" s="530"/>
      <c r="H77" s="530"/>
      <c r="I77" s="530"/>
    </row>
    <row r="78" spans="1:9" s="62" customFormat="1" ht="20.25" customHeight="1">
      <c r="A78" s="604"/>
      <c r="B78" s="168" t="s">
        <v>865</v>
      </c>
      <c r="C78" s="169"/>
      <c r="D78" s="169"/>
      <c r="E78" s="169"/>
      <c r="F78" s="594"/>
      <c r="G78" s="594"/>
      <c r="H78" s="594"/>
      <c r="I78" s="629"/>
    </row>
    <row r="79" spans="1:9" s="62" customFormat="1" ht="13.5">
      <c r="A79" s="605"/>
      <c r="B79" s="148" t="s">
        <v>674</v>
      </c>
      <c r="C79" s="149"/>
      <c r="D79" s="149"/>
      <c r="E79" s="149"/>
      <c r="F79" s="595"/>
      <c r="G79" s="595"/>
      <c r="H79" s="595"/>
      <c r="I79" s="630"/>
    </row>
    <row r="80" spans="1:9" s="62" customFormat="1" ht="13.5">
      <c r="A80" s="605"/>
      <c r="B80" s="148" t="s">
        <v>708</v>
      </c>
      <c r="C80" s="149"/>
      <c r="D80" s="149"/>
      <c r="E80" s="149"/>
      <c r="F80" s="595"/>
      <c r="G80" s="595"/>
      <c r="H80" s="595"/>
      <c r="I80" s="630"/>
    </row>
    <row r="81" spans="1:9" s="62" customFormat="1" ht="13.5">
      <c r="A81" s="605"/>
      <c r="B81" s="148" t="s">
        <v>709</v>
      </c>
      <c r="C81" s="149"/>
      <c r="D81" s="149"/>
      <c r="E81" s="149"/>
      <c r="F81" s="595"/>
      <c r="G81" s="595"/>
      <c r="H81" s="595"/>
      <c r="I81" s="630"/>
    </row>
    <row r="82" spans="1:9" s="62" customFormat="1" ht="27">
      <c r="A82" s="605"/>
      <c r="B82" s="148" t="s">
        <v>711</v>
      </c>
      <c r="C82" s="149"/>
      <c r="D82" s="149"/>
      <c r="E82" s="149"/>
      <c r="F82" s="595"/>
      <c r="G82" s="595"/>
      <c r="H82" s="595"/>
      <c r="I82" s="630"/>
    </row>
    <row r="83" spans="1:9" s="62" customFormat="1" ht="13.5">
      <c r="A83" s="605"/>
      <c r="B83" s="150" t="s">
        <v>960</v>
      </c>
      <c r="C83" s="149"/>
      <c r="D83" s="149"/>
      <c r="E83" s="149"/>
      <c r="F83" s="595"/>
      <c r="G83" s="595"/>
      <c r="H83" s="595"/>
      <c r="I83" s="630"/>
    </row>
    <row r="84" spans="1:9" s="62" customFormat="1" ht="27">
      <c r="A84" s="606"/>
      <c r="B84" s="151" t="s">
        <v>860</v>
      </c>
      <c r="C84" s="152"/>
      <c r="D84" s="152"/>
      <c r="E84" s="152"/>
      <c r="F84" s="596"/>
      <c r="G84" s="596"/>
      <c r="H84" s="596"/>
      <c r="I84" s="631"/>
    </row>
    <row r="85" spans="1:9" s="62" customFormat="1" ht="12.75">
      <c r="A85" s="609" t="s">
        <v>866</v>
      </c>
      <c r="B85" s="132" t="s">
        <v>867</v>
      </c>
      <c r="C85" s="132"/>
      <c r="D85" s="132"/>
      <c r="E85" s="132"/>
      <c r="F85" s="598"/>
      <c r="G85" s="598"/>
      <c r="H85" s="598"/>
      <c r="I85" s="598"/>
    </row>
    <row r="86" spans="1:20" s="108" customFormat="1" ht="12.75" customHeight="1">
      <c r="A86" s="610"/>
      <c r="B86" s="148" t="s">
        <v>777</v>
      </c>
      <c r="C86" s="148"/>
      <c r="D86" s="148"/>
      <c r="E86" s="148"/>
      <c r="F86" s="599"/>
      <c r="G86" s="599"/>
      <c r="H86" s="599"/>
      <c r="I86" s="599"/>
      <c r="J86" s="45"/>
      <c r="K86" s="45"/>
      <c r="L86" s="45"/>
      <c r="M86" s="45"/>
      <c r="N86" s="45"/>
      <c r="O86" s="45"/>
      <c r="P86" s="45"/>
      <c r="Q86" s="45"/>
      <c r="R86" s="45"/>
      <c r="S86" s="45"/>
      <c r="T86" s="45"/>
    </row>
    <row r="87" spans="1:20" s="108" customFormat="1" ht="12.75" customHeight="1">
      <c r="A87" s="610"/>
      <c r="B87" s="148" t="s">
        <v>674</v>
      </c>
      <c r="C87" s="148"/>
      <c r="D87" s="148"/>
      <c r="E87" s="148"/>
      <c r="F87" s="599"/>
      <c r="G87" s="599"/>
      <c r="H87" s="599"/>
      <c r="I87" s="599"/>
      <c r="J87" s="45"/>
      <c r="K87" s="45"/>
      <c r="L87" s="45"/>
      <c r="M87" s="45"/>
      <c r="N87" s="45"/>
      <c r="O87" s="45"/>
      <c r="P87" s="45"/>
      <c r="Q87" s="45"/>
      <c r="R87" s="45"/>
      <c r="S87" s="45"/>
      <c r="T87" s="45"/>
    </row>
    <row r="88" spans="1:20" s="108" customFormat="1" ht="11.25" customHeight="1">
      <c r="A88" s="610"/>
      <c r="B88" s="148" t="s">
        <v>708</v>
      </c>
      <c r="C88" s="148"/>
      <c r="D88" s="148"/>
      <c r="E88" s="148"/>
      <c r="F88" s="599"/>
      <c r="G88" s="599"/>
      <c r="H88" s="599"/>
      <c r="I88" s="599"/>
      <c r="J88" s="45"/>
      <c r="K88" s="45"/>
      <c r="L88" s="45"/>
      <c r="M88" s="45"/>
      <c r="N88" s="45"/>
      <c r="O88" s="45"/>
      <c r="P88" s="45"/>
      <c r="Q88" s="45"/>
      <c r="R88" s="45"/>
      <c r="S88" s="45"/>
      <c r="T88" s="45"/>
    </row>
    <row r="89" spans="1:20" s="108" customFormat="1" ht="13.5">
      <c r="A89" s="610"/>
      <c r="B89" s="148" t="s">
        <v>709</v>
      </c>
      <c r="C89" s="148"/>
      <c r="D89" s="148"/>
      <c r="E89" s="148"/>
      <c r="F89" s="599"/>
      <c r="G89" s="599"/>
      <c r="H89" s="599"/>
      <c r="I89" s="599"/>
      <c r="J89" s="45"/>
      <c r="K89" s="45"/>
      <c r="L89" s="45"/>
      <c r="M89" s="45"/>
      <c r="N89" s="45"/>
      <c r="O89" s="45"/>
      <c r="P89" s="45"/>
      <c r="Q89" s="45"/>
      <c r="R89" s="45"/>
      <c r="S89" s="45"/>
      <c r="T89" s="45"/>
    </row>
    <row r="90" spans="1:20" s="108" customFormat="1" ht="27">
      <c r="A90" s="610"/>
      <c r="B90" s="148" t="s">
        <v>711</v>
      </c>
      <c r="C90" s="148"/>
      <c r="D90" s="148"/>
      <c r="E90" s="148"/>
      <c r="F90" s="599"/>
      <c r="G90" s="599"/>
      <c r="H90" s="599"/>
      <c r="I90" s="599"/>
      <c r="J90" s="45"/>
      <c r="K90" s="45"/>
      <c r="L90" s="45"/>
      <c r="M90" s="45"/>
      <c r="N90" s="45"/>
      <c r="O90" s="45"/>
      <c r="P90" s="45"/>
      <c r="Q90" s="45"/>
      <c r="R90" s="45"/>
      <c r="S90" s="45"/>
      <c r="T90" s="45"/>
    </row>
    <row r="91" spans="1:20" s="108" customFormat="1" ht="13.5">
      <c r="A91" s="610"/>
      <c r="B91" s="150" t="s">
        <v>960</v>
      </c>
      <c r="C91" s="148"/>
      <c r="D91" s="148"/>
      <c r="E91" s="148"/>
      <c r="F91" s="599"/>
      <c r="G91" s="599"/>
      <c r="H91" s="599"/>
      <c r="I91" s="599"/>
      <c r="J91" s="45"/>
      <c r="K91" s="45"/>
      <c r="L91" s="45"/>
      <c r="M91" s="45"/>
      <c r="N91" s="45"/>
      <c r="O91" s="45"/>
      <c r="P91" s="45"/>
      <c r="Q91" s="45"/>
      <c r="R91" s="45"/>
      <c r="S91" s="45"/>
      <c r="T91" s="45"/>
    </row>
    <row r="92" spans="1:20" s="108" customFormat="1" ht="27">
      <c r="A92" s="610"/>
      <c r="B92" s="148" t="s">
        <v>860</v>
      </c>
      <c r="C92" s="149"/>
      <c r="D92" s="149"/>
      <c r="E92" s="149"/>
      <c r="F92" s="624"/>
      <c r="G92" s="624"/>
      <c r="H92" s="624"/>
      <c r="I92" s="624"/>
      <c r="J92" s="45"/>
      <c r="K92" s="45"/>
      <c r="L92" s="45"/>
      <c r="M92" s="45"/>
      <c r="N92" s="45"/>
      <c r="O92" s="45"/>
      <c r="P92" s="45"/>
      <c r="Q92" s="45"/>
      <c r="R92" s="45"/>
      <c r="S92" s="45"/>
      <c r="T92" s="45"/>
    </row>
    <row r="93" spans="1:9" s="62" customFormat="1" ht="25.5">
      <c r="A93" s="610"/>
      <c r="B93" s="170" t="s">
        <v>962</v>
      </c>
      <c r="C93" s="149"/>
      <c r="D93" s="149"/>
      <c r="E93" s="149"/>
      <c r="F93" s="171" t="s">
        <v>669</v>
      </c>
      <c r="G93" s="171"/>
      <c r="H93" s="149" t="s">
        <v>669</v>
      </c>
      <c r="I93" s="149"/>
    </row>
    <row r="94" spans="1:9" s="62" customFormat="1" ht="25.5">
      <c r="A94" s="611"/>
      <c r="B94" s="170" t="s">
        <v>703</v>
      </c>
      <c r="C94" s="172"/>
      <c r="D94" s="172"/>
      <c r="E94" s="172"/>
      <c r="F94" s="171" t="s">
        <v>669</v>
      </c>
      <c r="G94" s="171"/>
      <c r="H94" s="149" t="s">
        <v>669</v>
      </c>
      <c r="I94" s="172"/>
    </row>
    <row r="95" spans="1:9" s="62" customFormat="1" ht="12.75">
      <c r="A95" s="611"/>
      <c r="B95" s="156" t="s">
        <v>971</v>
      </c>
      <c r="C95" s="172"/>
      <c r="D95" s="172"/>
      <c r="E95" s="172"/>
      <c r="F95" s="173"/>
      <c r="G95" s="173"/>
      <c r="H95" s="172"/>
      <c r="I95" s="172"/>
    </row>
    <row r="96" spans="1:9" s="62" customFormat="1" ht="12.75">
      <c r="A96" s="611"/>
      <c r="B96" s="174" t="s">
        <v>972</v>
      </c>
      <c r="C96" s="174"/>
      <c r="D96" s="174"/>
      <c r="E96" s="174"/>
      <c r="F96" s="173"/>
      <c r="G96" s="173"/>
      <c r="H96" s="172"/>
      <c r="I96" s="172"/>
    </row>
    <row r="97" spans="1:9" s="62" customFormat="1" ht="12.75">
      <c r="A97" s="83"/>
      <c r="B97" s="82" t="s">
        <v>658</v>
      </c>
      <c r="C97" s="82"/>
      <c r="D97" s="82"/>
      <c r="E97" s="82"/>
      <c r="F97" s="83"/>
      <c r="G97" s="83"/>
      <c r="H97" s="66"/>
      <c r="I97" s="66"/>
    </row>
    <row r="98" ht="5.25" customHeight="1"/>
    <row r="99" ht="2.25" customHeight="1" hidden="1"/>
    <row r="100" spans="1:9" ht="12.75" customHeight="1">
      <c r="A100" s="28"/>
      <c r="B100" s="513" t="s">
        <v>1001</v>
      </c>
      <c r="C100" s="513"/>
      <c r="D100" s="513"/>
      <c r="E100" s="513"/>
      <c r="F100" s="513"/>
      <c r="G100" s="513"/>
      <c r="H100" s="513"/>
      <c r="I100" s="513"/>
    </row>
    <row r="101" spans="1:9" ht="12.75" customHeight="1">
      <c r="A101" s="29"/>
      <c r="B101" s="513" t="s">
        <v>966</v>
      </c>
      <c r="C101" s="513"/>
      <c r="D101" s="513"/>
      <c r="E101" s="513"/>
      <c r="F101" s="513"/>
      <c r="G101" s="513"/>
      <c r="H101" s="513"/>
      <c r="I101" s="513"/>
    </row>
    <row r="102" spans="1:9" ht="39" customHeight="1">
      <c r="A102" s="29"/>
      <c r="B102" s="513" t="s">
        <v>965</v>
      </c>
      <c r="C102" s="513"/>
      <c r="D102" s="513"/>
      <c r="E102" s="513"/>
      <c r="F102" s="513"/>
      <c r="G102" s="513"/>
      <c r="H102" s="513"/>
      <c r="I102" s="513"/>
    </row>
    <row r="103" spans="1:9" ht="12.75" customHeight="1">
      <c r="A103" s="29"/>
      <c r="B103" s="513" t="s">
        <v>964</v>
      </c>
      <c r="C103" s="513"/>
      <c r="D103" s="513"/>
      <c r="E103" s="513"/>
      <c r="F103" s="513"/>
      <c r="G103" s="513"/>
      <c r="H103" s="513"/>
      <c r="I103" s="513"/>
    </row>
    <row r="104" spans="1:9" ht="25.5" customHeight="1">
      <c r="A104" s="29"/>
      <c r="B104" s="513" t="s">
        <v>963</v>
      </c>
      <c r="C104" s="513"/>
      <c r="D104" s="513"/>
      <c r="E104" s="513"/>
      <c r="F104" s="513"/>
      <c r="G104" s="513"/>
      <c r="H104" s="513"/>
      <c r="I104" s="513"/>
    </row>
    <row r="105" spans="1:9" ht="12.75" customHeight="1">
      <c r="A105" s="28"/>
      <c r="B105" s="513" t="s">
        <v>1002</v>
      </c>
      <c r="C105" s="513"/>
      <c r="D105" s="513"/>
      <c r="E105" s="513"/>
      <c r="F105" s="513"/>
      <c r="G105" s="513"/>
      <c r="H105" s="513"/>
      <c r="I105" s="513"/>
    </row>
  </sheetData>
  <sheetProtection/>
  <mergeCells count="67">
    <mergeCell ref="H1:I1"/>
    <mergeCell ref="B20:I20"/>
    <mergeCell ref="A3:I3"/>
    <mergeCell ref="A13:A19"/>
    <mergeCell ref="F13:F19"/>
    <mergeCell ref="I85:I92"/>
    <mergeCell ref="F78:F84"/>
    <mergeCell ref="H36:H43"/>
    <mergeCell ref="F56:F63"/>
    <mergeCell ref="F68:F75"/>
    <mergeCell ref="A21:A27"/>
    <mergeCell ref="A68:A75"/>
    <mergeCell ref="F21:F27"/>
    <mergeCell ref="G21:G27"/>
    <mergeCell ref="H21:H27"/>
    <mergeCell ref="I21:I27"/>
    <mergeCell ref="F36:F43"/>
    <mergeCell ref="F85:F92"/>
    <mergeCell ref="G85:G92"/>
    <mergeCell ref="H85:H92"/>
    <mergeCell ref="B12:I12"/>
    <mergeCell ref="C9:E9"/>
    <mergeCell ref="I9:I10"/>
    <mergeCell ref="G9:G10"/>
    <mergeCell ref="I78:I84"/>
    <mergeCell ref="H78:H84"/>
    <mergeCell ref="F9:F10"/>
    <mergeCell ref="B101:I101"/>
    <mergeCell ref="G13:G19"/>
    <mergeCell ref="H13:H19"/>
    <mergeCell ref="I13:I19"/>
    <mergeCell ref="I36:I43"/>
    <mergeCell ref="F28:F35"/>
    <mergeCell ref="G28:G35"/>
    <mergeCell ref="G36:G43"/>
    <mergeCell ref="H28:H35"/>
    <mergeCell ref="I28:I35"/>
    <mergeCell ref="B104:I104"/>
    <mergeCell ref="B105:I105"/>
    <mergeCell ref="B102:I102"/>
    <mergeCell ref="B103:I103"/>
    <mergeCell ref="B100:I100"/>
    <mergeCell ref="A48:A55"/>
    <mergeCell ref="A56:A66"/>
    <mergeCell ref="G56:G63"/>
    <mergeCell ref="I56:I63"/>
    <mergeCell ref="A85:A96"/>
    <mergeCell ref="A78:A84"/>
    <mergeCell ref="A5:C5"/>
    <mergeCell ref="A6:C6"/>
    <mergeCell ref="A7:C7"/>
    <mergeCell ref="H56:H63"/>
    <mergeCell ref="A28:A35"/>
    <mergeCell ref="A36:A47"/>
    <mergeCell ref="A9:A10"/>
    <mergeCell ref="B9:B10"/>
    <mergeCell ref="H9:H10"/>
    <mergeCell ref="G78:G84"/>
    <mergeCell ref="B77:I77"/>
    <mergeCell ref="H76:I76"/>
    <mergeCell ref="F48:F55"/>
    <mergeCell ref="G48:G55"/>
    <mergeCell ref="I68:I75"/>
    <mergeCell ref="G68:G75"/>
    <mergeCell ref="H68:H75"/>
    <mergeCell ref="H48:H55"/>
    <mergeCell ref="I48:I55"/>
  </mergeCells>
  <printOptions/>
  <pageMargins left="0.25" right="0.25" top="0.75" bottom="0.75" header="0.3" footer="0.3"/>
  <pageSetup horizontalDpi="600" verticalDpi="600" orientation="landscape" paperSize="9" r:id="rId2"/>
  <rowBreaks count="2" manualBreakCount="2">
    <brk id="24" max="8" man="1"/>
    <brk id="54" max="8" man="1"/>
  </rowBreaks>
  <drawing r:id="rId1"/>
</worksheet>
</file>

<file path=xl/worksheets/sheet13.xml><?xml version="1.0" encoding="utf-8"?>
<worksheet xmlns="http://schemas.openxmlformats.org/spreadsheetml/2006/main" xmlns:r="http://schemas.openxmlformats.org/officeDocument/2006/relationships">
  <sheetPr>
    <tabColor rgb="FF00B050"/>
  </sheetPr>
  <dimension ref="A1:G17"/>
  <sheetViews>
    <sheetView zoomScaleSheetLayoutView="100" workbookViewId="0" topLeftCell="A1">
      <selection activeCell="B12" sqref="B12"/>
    </sheetView>
  </sheetViews>
  <sheetFormatPr defaultColWidth="9.00390625" defaultRowHeight="12.75"/>
  <cols>
    <col min="1" max="1" width="5.375" style="45" customWidth="1"/>
    <col min="2" max="2" width="44.125" style="45" customWidth="1"/>
    <col min="3" max="3" width="12.625" style="45" customWidth="1"/>
    <col min="4" max="4" width="19.625" style="45" customWidth="1"/>
    <col min="5" max="6" width="17.875" style="45" customWidth="1"/>
    <col min="7" max="7" width="28.25390625" style="45" customWidth="1"/>
    <col min="8" max="16384" width="9.125" style="45" customWidth="1"/>
  </cols>
  <sheetData>
    <row r="1" s="30" customFormat="1" ht="15">
      <c r="G1" s="31" t="s">
        <v>826</v>
      </c>
    </row>
    <row r="2" ht="14.25" customHeight="1"/>
    <row r="3" spans="1:7" ht="15.75">
      <c r="A3" s="493" t="s">
        <v>726</v>
      </c>
      <c r="B3" s="493"/>
      <c r="C3" s="493"/>
      <c r="D3" s="493"/>
      <c r="E3" s="493"/>
      <c r="F3" s="493"/>
      <c r="G3" s="493"/>
    </row>
    <row r="5" spans="1:7" s="51" customFormat="1" ht="35.25" customHeight="1">
      <c r="A5" s="516" t="s">
        <v>727</v>
      </c>
      <c r="B5" s="516" t="s">
        <v>667</v>
      </c>
      <c r="C5" s="516" t="s">
        <v>728</v>
      </c>
      <c r="D5" s="638" t="s">
        <v>782</v>
      </c>
      <c r="E5" s="639"/>
      <c r="F5" s="640"/>
      <c r="G5" s="516" t="s">
        <v>729</v>
      </c>
    </row>
    <row r="6" spans="1:7" s="51" customFormat="1" ht="16.5" customHeight="1">
      <c r="A6" s="517"/>
      <c r="B6" s="517"/>
      <c r="C6" s="517"/>
      <c r="D6" s="516" t="s">
        <v>974</v>
      </c>
      <c r="E6" s="641" t="s">
        <v>730</v>
      </c>
      <c r="F6" s="642"/>
      <c r="G6" s="517"/>
    </row>
    <row r="7" spans="1:7" s="51" customFormat="1" ht="31.5" customHeight="1">
      <c r="A7" s="637"/>
      <c r="B7" s="637"/>
      <c r="C7" s="637"/>
      <c r="D7" s="637"/>
      <c r="E7" s="32" t="s">
        <v>731</v>
      </c>
      <c r="F7" s="32" t="s">
        <v>732</v>
      </c>
      <c r="G7" s="637"/>
    </row>
    <row r="8" spans="1:7" s="30" customFormat="1" ht="15">
      <c r="A8" s="175">
        <v>1</v>
      </c>
      <c r="B8" s="175">
        <v>2</v>
      </c>
      <c r="C8" s="175">
        <v>3</v>
      </c>
      <c r="D8" s="175">
        <v>4</v>
      </c>
      <c r="E8" s="175">
        <v>5</v>
      </c>
      <c r="F8" s="175">
        <v>6</v>
      </c>
      <c r="G8" s="175">
        <v>7</v>
      </c>
    </row>
    <row r="9" spans="1:7" s="51" customFormat="1" ht="27" customHeight="1">
      <c r="A9" s="37"/>
      <c r="B9" s="634" t="s">
        <v>266</v>
      </c>
      <c r="C9" s="635"/>
      <c r="D9" s="635"/>
      <c r="E9" s="635"/>
      <c r="F9" s="635"/>
      <c r="G9" s="636"/>
    </row>
    <row r="10" spans="1:7" s="51" customFormat="1" ht="27" customHeight="1">
      <c r="A10" s="37"/>
      <c r="B10" s="634" t="s">
        <v>1014</v>
      </c>
      <c r="C10" s="635"/>
      <c r="D10" s="635"/>
      <c r="E10" s="635"/>
      <c r="F10" s="635"/>
      <c r="G10" s="636"/>
    </row>
    <row r="11" spans="1:7" s="51" customFormat="1" ht="15">
      <c r="A11" s="37">
        <v>1</v>
      </c>
      <c r="B11" s="27" t="s">
        <v>662</v>
      </c>
      <c r="C11" s="32"/>
      <c r="D11" s="37"/>
      <c r="E11" s="37"/>
      <c r="F11" s="37"/>
      <c r="G11" s="27"/>
    </row>
    <row r="12" spans="1:7" s="51" customFormat="1" ht="15">
      <c r="A12" s="37" t="s">
        <v>658</v>
      </c>
      <c r="B12" s="36" t="s">
        <v>267</v>
      </c>
      <c r="C12" s="32"/>
      <c r="D12" s="37"/>
      <c r="E12" s="37"/>
      <c r="F12" s="37"/>
      <c r="G12" s="27"/>
    </row>
    <row r="13" spans="1:7" s="51" customFormat="1" ht="15">
      <c r="A13" s="37"/>
      <c r="B13" s="176" t="s">
        <v>734</v>
      </c>
      <c r="C13" s="177"/>
      <c r="D13" s="177"/>
      <c r="E13" s="177"/>
      <c r="F13" s="177"/>
      <c r="G13" s="27"/>
    </row>
    <row r="14" spans="1:7" s="51" customFormat="1" ht="30">
      <c r="A14" s="37" t="s">
        <v>658</v>
      </c>
      <c r="B14" s="27" t="s">
        <v>733</v>
      </c>
      <c r="C14" s="32"/>
      <c r="D14" s="37"/>
      <c r="E14" s="37"/>
      <c r="F14" s="37"/>
      <c r="G14" s="27"/>
    </row>
    <row r="15" spans="1:7" s="51" customFormat="1" ht="15">
      <c r="A15" s="37" t="s">
        <v>658</v>
      </c>
      <c r="B15" s="36" t="s">
        <v>658</v>
      </c>
      <c r="C15" s="32"/>
      <c r="D15" s="37"/>
      <c r="E15" s="37"/>
      <c r="F15" s="37"/>
      <c r="G15" s="27"/>
    </row>
    <row r="16" ht="6" customHeight="1"/>
    <row r="17" s="34" customFormat="1" ht="14.25" customHeight="1">
      <c r="B17" s="45" t="s">
        <v>973</v>
      </c>
    </row>
  </sheetData>
  <sheetProtection/>
  <mergeCells count="10">
    <mergeCell ref="B9:G9"/>
    <mergeCell ref="B10:G10"/>
    <mergeCell ref="A3:G3"/>
    <mergeCell ref="A5:A7"/>
    <mergeCell ref="B5:B7"/>
    <mergeCell ref="C5:C7"/>
    <mergeCell ref="D5:F5"/>
    <mergeCell ref="G5:G7"/>
    <mergeCell ref="D6:D7"/>
    <mergeCell ref="E6:F6"/>
  </mergeCells>
  <printOptions/>
  <pageMargins left="0.25" right="0.25"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00B050"/>
  </sheetPr>
  <dimension ref="A1:J29"/>
  <sheetViews>
    <sheetView view="pageBreakPreview" zoomScale="85" zoomScaleSheetLayoutView="85" workbookViewId="0" topLeftCell="A4">
      <selection activeCell="A19" sqref="A19:IV20"/>
    </sheetView>
  </sheetViews>
  <sheetFormatPr defaultColWidth="9.00390625" defaultRowHeight="12.75"/>
  <cols>
    <col min="1" max="1" width="6.125" style="45" customWidth="1"/>
    <col min="2" max="2" width="39.625" style="45" customWidth="1"/>
    <col min="3" max="3" width="14.75390625" style="45" customWidth="1"/>
    <col min="4" max="7" width="11.75390625" style="45" customWidth="1"/>
    <col min="8" max="8" width="9.625" style="45" customWidth="1"/>
    <col min="9" max="9" width="9.75390625" style="45" customWidth="1"/>
    <col min="10" max="10" width="18.125" style="45" customWidth="1"/>
    <col min="11" max="16384" width="9.125" style="45" customWidth="1"/>
  </cols>
  <sheetData>
    <row r="1" s="30" customFormat="1" ht="16.5" customHeight="1">
      <c r="J1" s="31" t="s">
        <v>721</v>
      </c>
    </row>
    <row r="2" s="30" customFormat="1" ht="18.75" customHeight="1"/>
    <row r="3" spans="1:10" ht="15.75">
      <c r="A3" s="493" t="s">
        <v>752</v>
      </c>
      <c r="B3" s="493"/>
      <c r="C3" s="493"/>
      <c r="D3" s="493"/>
      <c r="E3" s="493"/>
      <c r="F3" s="493"/>
      <c r="G3" s="493"/>
      <c r="H3" s="493"/>
      <c r="I3" s="493"/>
      <c r="J3" s="493"/>
    </row>
    <row r="4" spans="1:10" ht="15.75">
      <c r="A4" s="493" t="s">
        <v>751</v>
      </c>
      <c r="B4" s="493"/>
      <c r="C4" s="493"/>
      <c r="D4" s="493"/>
      <c r="E4" s="493"/>
      <c r="F4" s="493"/>
      <c r="G4" s="493"/>
      <c r="H4" s="493"/>
      <c r="I4" s="493"/>
      <c r="J4" s="493"/>
    </row>
    <row r="5" spans="1:10" ht="32.25" customHeight="1">
      <c r="A5" s="531" t="s">
        <v>868</v>
      </c>
      <c r="B5" s="493"/>
      <c r="C5" s="493"/>
      <c r="D5" s="493"/>
      <c r="E5" s="493"/>
      <c r="F5" s="493"/>
      <c r="G5" s="493"/>
      <c r="H5" s="493"/>
      <c r="I5" s="493"/>
      <c r="J5" s="493"/>
    </row>
    <row r="6" s="30" customFormat="1" ht="12" customHeight="1"/>
    <row r="7" spans="1:10" s="178" customFormat="1" ht="21.75" customHeight="1">
      <c r="A7" s="516" t="s">
        <v>727</v>
      </c>
      <c r="B7" s="516" t="s">
        <v>783</v>
      </c>
      <c r="C7" s="516" t="s">
        <v>750</v>
      </c>
      <c r="D7" s="638" t="s">
        <v>749</v>
      </c>
      <c r="E7" s="640"/>
      <c r="F7" s="638" t="s">
        <v>748</v>
      </c>
      <c r="G7" s="640"/>
      <c r="H7" s="638" t="s">
        <v>747</v>
      </c>
      <c r="I7" s="640"/>
      <c r="J7" s="516" t="s">
        <v>975</v>
      </c>
    </row>
    <row r="8" spans="1:10" s="178" customFormat="1" ht="41.25" customHeight="1">
      <c r="A8" s="637"/>
      <c r="B8" s="637"/>
      <c r="C8" s="637"/>
      <c r="D8" s="32" t="s">
        <v>746</v>
      </c>
      <c r="E8" s="32" t="s">
        <v>745</v>
      </c>
      <c r="F8" s="32" t="s">
        <v>746</v>
      </c>
      <c r="G8" s="32" t="s">
        <v>745</v>
      </c>
      <c r="H8" s="32" t="s">
        <v>744</v>
      </c>
      <c r="I8" s="32" t="s">
        <v>743</v>
      </c>
      <c r="J8" s="637"/>
    </row>
    <row r="9" spans="1:10" s="30" customFormat="1" ht="17.25" customHeight="1">
      <c r="A9" s="175">
        <v>1</v>
      </c>
      <c r="B9" s="175">
        <v>2</v>
      </c>
      <c r="C9" s="175">
        <v>3</v>
      </c>
      <c r="D9" s="175">
        <v>4</v>
      </c>
      <c r="E9" s="175">
        <v>5</v>
      </c>
      <c r="F9" s="175">
        <v>6</v>
      </c>
      <c r="G9" s="175">
        <v>7</v>
      </c>
      <c r="H9" s="175">
        <v>8</v>
      </c>
      <c r="I9" s="175">
        <v>9</v>
      </c>
      <c r="J9" s="175">
        <v>10</v>
      </c>
    </row>
    <row r="10" spans="1:10" s="51" customFormat="1" ht="17.25" customHeight="1">
      <c r="A10" s="641" t="s">
        <v>742</v>
      </c>
      <c r="B10" s="644"/>
      <c r="C10" s="644"/>
      <c r="D10" s="644"/>
      <c r="E10" s="644"/>
      <c r="F10" s="644"/>
      <c r="G10" s="644"/>
      <c r="H10" s="644"/>
      <c r="I10" s="644"/>
      <c r="J10" s="642"/>
    </row>
    <row r="11" spans="1:10" s="51" customFormat="1" ht="15">
      <c r="A11" s="39" t="s">
        <v>675</v>
      </c>
      <c r="B11" s="27" t="s">
        <v>671</v>
      </c>
      <c r="C11" s="27"/>
      <c r="D11" s="39"/>
      <c r="E11" s="39"/>
      <c r="F11" s="39"/>
      <c r="G11" s="39"/>
      <c r="H11" s="37"/>
      <c r="I11" s="37"/>
      <c r="J11" s="27"/>
    </row>
    <row r="12" spans="1:10" s="51" customFormat="1" ht="15">
      <c r="A12" s="39" t="s">
        <v>695</v>
      </c>
      <c r="B12" s="27" t="s">
        <v>696</v>
      </c>
      <c r="C12" s="27"/>
      <c r="D12" s="39"/>
      <c r="E12" s="39"/>
      <c r="F12" s="39"/>
      <c r="G12" s="39"/>
      <c r="H12" s="37"/>
      <c r="I12" s="37"/>
      <c r="J12" s="27"/>
    </row>
    <row r="13" spans="1:10" s="51" customFormat="1" ht="15">
      <c r="A13" s="39"/>
      <c r="B13" s="27" t="s">
        <v>735</v>
      </c>
      <c r="C13" s="27"/>
      <c r="D13" s="39" t="s">
        <v>669</v>
      </c>
      <c r="E13" s="39"/>
      <c r="F13" s="39" t="s">
        <v>669</v>
      </c>
      <c r="G13" s="39"/>
      <c r="H13" s="37" t="s">
        <v>669</v>
      </c>
      <c r="I13" s="37" t="s">
        <v>669</v>
      </c>
      <c r="J13" s="27"/>
    </row>
    <row r="14" spans="1:10" s="51" customFormat="1" ht="15">
      <c r="A14" s="39"/>
      <c r="B14" s="27" t="s">
        <v>735</v>
      </c>
      <c r="C14" s="27"/>
      <c r="D14" s="39" t="s">
        <v>669</v>
      </c>
      <c r="E14" s="39"/>
      <c r="F14" s="39" t="s">
        <v>669</v>
      </c>
      <c r="G14" s="39"/>
      <c r="H14" s="37" t="s">
        <v>669</v>
      </c>
      <c r="I14" s="37" t="s">
        <v>669</v>
      </c>
      <c r="J14" s="27"/>
    </row>
    <row r="15" spans="1:10" s="51" customFormat="1" ht="15">
      <c r="A15" s="39"/>
      <c r="B15" s="27" t="s">
        <v>658</v>
      </c>
      <c r="C15" s="27"/>
      <c r="D15" s="39"/>
      <c r="E15" s="39"/>
      <c r="F15" s="39"/>
      <c r="G15" s="39"/>
      <c r="H15" s="37"/>
      <c r="I15" s="37"/>
      <c r="J15" s="27"/>
    </row>
    <row r="16" spans="1:10" s="51" customFormat="1" ht="15">
      <c r="A16" s="39"/>
      <c r="B16" s="27" t="s">
        <v>697</v>
      </c>
      <c r="C16" s="27"/>
      <c r="D16" s="39"/>
      <c r="E16" s="39"/>
      <c r="F16" s="39"/>
      <c r="G16" s="39"/>
      <c r="H16" s="37"/>
      <c r="I16" s="37"/>
      <c r="J16" s="27"/>
    </row>
    <row r="17" spans="1:10" s="51" customFormat="1" ht="15">
      <c r="A17" s="39" t="s">
        <v>677</v>
      </c>
      <c r="B17" s="27" t="s">
        <v>977</v>
      </c>
      <c r="C17" s="27"/>
      <c r="D17" s="39"/>
      <c r="E17" s="39"/>
      <c r="F17" s="39"/>
      <c r="G17" s="39"/>
      <c r="H17" s="37"/>
      <c r="I17" s="37"/>
      <c r="J17" s="27"/>
    </row>
    <row r="18" spans="1:10" s="51" customFormat="1" ht="15">
      <c r="A18" s="39" t="s">
        <v>699</v>
      </c>
      <c r="B18" s="27" t="s">
        <v>700</v>
      </c>
      <c r="C18" s="27"/>
      <c r="D18" s="39"/>
      <c r="E18" s="39"/>
      <c r="F18" s="39"/>
      <c r="G18" s="39"/>
      <c r="H18" s="37"/>
      <c r="I18" s="37"/>
      <c r="J18" s="27"/>
    </row>
    <row r="19" spans="1:10" s="51" customFormat="1" ht="18" customHeight="1">
      <c r="A19" s="39"/>
      <c r="B19" s="27" t="s">
        <v>741</v>
      </c>
      <c r="C19" s="27"/>
      <c r="D19" s="39" t="s">
        <v>669</v>
      </c>
      <c r="E19" s="39"/>
      <c r="F19" s="39" t="s">
        <v>669</v>
      </c>
      <c r="G19" s="39"/>
      <c r="H19" s="37" t="s">
        <v>669</v>
      </c>
      <c r="I19" s="37" t="s">
        <v>669</v>
      </c>
      <c r="J19" s="27"/>
    </row>
    <row r="20" spans="1:10" s="51" customFormat="1" ht="18" customHeight="1">
      <c r="A20" s="39"/>
      <c r="B20" s="27" t="s">
        <v>740</v>
      </c>
      <c r="C20" s="27"/>
      <c r="D20" s="39" t="s">
        <v>669</v>
      </c>
      <c r="E20" s="39"/>
      <c r="F20" s="39" t="s">
        <v>669</v>
      </c>
      <c r="G20" s="39"/>
      <c r="H20" s="37" t="s">
        <v>669</v>
      </c>
      <c r="I20" s="37" t="s">
        <v>669</v>
      </c>
      <c r="J20" s="27"/>
    </row>
    <row r="21" spans="1:10" s="51" customFormat="1" ht="15">
      <c r="A21" s="39"/>
      <c r="B21" s="27" t="s">
        <v>658</v>
      </c>
      <c r="C21" s="27"/>
      <c r="D21" s="39"/>
      <c r="E21" s="39"/>
      <c r="F21" s="39"/>
      <c r="G21" s="39"/>
      <c r="H21" s="37"/>
      <c r="I21" s="37"/>
      <c r="J21" s="27"/>
    </row>
    <row r="22" spans="1:10" s="51" customFormat="1" ht="15">
      <c r="A22" s="39" t="s">
        <v>679</v>
      </c>
      <c r="B22" s="27" t="s">
        <v>700</v>
      </c>
      <c r="C22" s="27"/>
      <c r="D22" s="39"/>
      <c r="E22" s="39"/>
      <c r="F22" s="39"/>
      <c r="G22" s="39"/>
      <c r="H22" s="37"/>
      <c r="I22" s="37"/>
      <c r="J22" s="27"/>
    </row>
    <row r="23" spans="1:10" s="51" customFormat="1" ht="15">
      <c r="A23" s="39" t="s">
        <v>658</v>
      </c>
      <c r="B23" s="27" t="s">
        <v>658</v>
      </c>
      <c r="C23" s="27"/>
      <c r="D23" s="39"/>
      <c r="E23" s="39"/>
      <c r="F23" s="39"/>
      <c r="G23" s="39"/>
      <c r="H23" s="37"/>
      <c r="I23" s="37"/>
      <c r="J23" s="27"/>
    </row>
    <row r="24" spans="1:10" s="51" customFormat="1" ht="15">
      <c r="A24" s="39" t="s">
        <v>736</v>
      </c>
      <c r="B24" s="27" t="s">
        <v>739</v>
      </c>
      <c r="C24" s="27"/>
      <c r="D24" s="39"/>
      <c r="E24" s="39"/>
      <c r="F24" s="39"/>
      <c r="G24" s="39"/>
      <c r="H24" s="37"/>
      <c r="I24" s="37"/>
      <c r="J24" s="27"/>
    </row>
    <row r="25" spans="1:10" s="51" customFormat="1" ht="15">
      <c r="A25" s="39"/>
      <c r="B25" s="27" t="s">
        <v>738</v>
      </c>
      <c r="C25" s="27"/>
      <c r="D25" s="39"/>
      <c r="E25" s="39"/>
      <c r="F25" s="39"/>
      <c r="G25" s="39"/>
      <c r="H25" s="37"/>
      <c r="I25" s="37"/>
      <c r="J25" s="27"/>
    </row>
    <row r="26" spans="1:10" s="51" customFormat="1" ht="15">
      <c r="A26" s="39"/>
      <c r="B26" s="27" t="s">
        <v>737</v>
      </c>
      <c r="C26" s="27"/>
      <c r="D26" s="39"/>
      <c r="E26" s="39"/>
      <c r="F26" s="39"/>
      <c r="G26" s="39"/>
      <c r="H26" s="37"/>
      <c r="I26" s="37"/>
      <c r="J26" s="27"/>
    </row>
    <row r="27" spans="1:10" s="51" customFormat="1" ht="15">
      <c r="A27" s="179"/>
      <c r="B27" s="180" t="s">
        <v>658</v>
      </c>
      <c r="C27" s="181"/>
      <c r="D27" s="182"/>
      <c r="E27" s="182"/>
      <c r="F27" s="182"/>
      <c r="G27" s="182"/>
      <c r="H27" s="183"/>
      <c r="I27" s="183"/>
      <c r="J27" s="184"/>
    </row>
    <row r="28" ht="6" customHeight="1"/>
    <row r="29" spans="2:10" s="34" customFormat="1" ht="17.25" customHeight="1">
      <c r="B29" s="643" t="s">
        <v>976</v>
      </c>
      <c r="C29" s="643"/>
      <c r="D29" s="643"/>
      <c r="E29" s="643"/>
      <c r="F29" s="643"/>
      <c r="G29" s="643"/>
      <c r="H29" s="643"/>
      <c r="I29" s="643"/>
      <c r="J29" s="643"/>
    </row>
  </sheetData>
  <sheetProtection/>
  <mergeCells count="12">
    <mergeCell ref="A3:J3"/>
    <mergeCell ref="F7:G7"/>
    <mergeCell ref="H7:I7"/>
    <mergeCell ref="J7:J8"/>
    <mergeCell ref="A5:J5"/>
    <mergeCell ref="A4:J4"/>
    <mergeCell ref="A7:A8"/>
    <mergeCell ref="B29:J29"/>
    <mergeCell ref="B7:B8"/>
    <mergeCell ref="C7:C8"/>
    <mergeCell ref="D7:E7"/>
    <mergeCell ref="A10:J10"/>
  </mergeCells>
  <printOptions/>
  <pageMargins left="0.25" right="0.25"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00B050"/>
  </sheetPr>
  <dimension ref="A1:J15"/>
  <sheetViews>
    <sheetView view="pageBreakPreview" zoomScaleSheetLayoutView="100" workbookViewId="0" topLeftCell="A1">
      <selection activeCell="A8" sqref="A8:J8"/>
    </sheetView>
  </sheetViews>
  <sheetFormatPr defaultColWidth="9.00390625" defaultRowHeight="12.75"/>
  <cols>
    <col min="1" max="1" width="5.75390625" style="1" customWidth="1"/>
    <col min="2" max="2" width="22.75390625" style="1" customWidth="1"/>
    <col min="3" max="10" width="14.25390625" style="1" customWidth="1"/>
    <col min="11" max="16384" width="9.125" style="1" customWidth="1"/>
  </cols>
  <sheetData>
    <row r="1" s="2" customFormat="1" ht="15">
      <c r="J1" s="6" t="s">
        <v>725</v>
      </c>
    </row>
    <row r="2" ht="14.25" customHeight="1"/>
    <row r="3" spans="1:10" ht="15.75">
      <c r="A3" s="501" t="s">
        <v>848</v>
      </c>
      <c r="B3" s="501"/>
      <c r="C3" s="501"/>
      <c r="D3" s="501"/>
      <c r="E3" s="501"/>
      <c r="F3" s="501"/>
      <c r="G3" s="501"/>
      <c r="H3" s="501"/>
      <c r="I3" s="501"/>
      <c r="J3" s="501"/>
    </row>
    <row r="5" spans="1:10" s="3" customFormat="1" ht="60.75" customHeight="1">
      <c r="A5" s="497" t="s">
        <v>727</v>
      </c>
      <c r="B5" s="497" t="s">
        <v>847</v>
      </c>
      <c r="C5" s="497" t="s">
        <v>846</v>
      </c>
      <c r="D5" s="499" t="s">
        <v>870</v>
      </c>
      <c r="E5" s="500"/>
      <c r="F5" s="499" t="s">
        <v>871</v>
      </c>
      <c r="G5" s="649"/>
      <c r="H5" s="500"/>
      <c r="I5" s="499" t="s">
        <v>845</v>
      </c>
      <c r="J5" s="500"/>
    </row>
    <row r="6" spans="1:10" s="3" customFormat="1" ht="45">
      <c r="A6" s="650"/>
      <c r="B6" s="650"/>
      <c r="C6" s="650"/>
      <c r="D6" s="23" t="s">
        <v>731</v>
      </c>
      <c r="E6" s="23" t="s">
        <v>732</v>
      </c>
      <c r="F6" s="189" t="s">
        <v>844</v>
      </c>
      <c r="G6" s="23" t="s">
        <v>843</v>
      </c>
      <c r="H6" s="23" t="s">
        <v>842</v>
      </c>
      <c r="I6" s="23" t="s">
        <v>731</v>
      </c>
      <c r="J6" s="23" t="s">
        <v>732</v>
      </c>
    </row>
    <row r="7" spans="1:10" s="3" customFormat="1" ht="15">
      <c r="A7" s="5">
        <v>1</v>
      </c>
      <c r="B7" s="5">
        <v>2</v>
      </c>
      <c r="C7" s="5">
        <v>3</v>
      </c>
      <c r="D7" s="5">
        <v>4</v>
      </c>
      <c r="E7" s="5">
        <v>5</v>
      </c>
      <c r="F7" s="5">
        <v>6</v>
      </c>
      <c r="G7" s="5">
        <v>7</v>
      </c>
      <c r="H7" s="5">
        <v>8</v>
      </c>
      <c r="I7" s="5">
        <v>9</v>
      </c>
      <c r="J7" s="5">
        <v>10</v>
      </c>
    </row>
    <row r="8" spans="1:10" s="3" customFormat="1" ht="31.5" customHeight="1">
      <c r="A8" s="646" t="s">
        <v>841</v>
      </c>
      <c r="B8" s="647"/>
      <c r="C8" s="647"/>
      <c r="D8" s="647"/>
      <c r="E8" s="647"/>
      <c r="F8" s="647"/>
      <c r="G8" s="647"/>
      <c r="H8" s="647"/>
      <c r="I8" s="647"/>
      <c r="J8" s="648"/>
    </row>
    <row r="9" spans="1:10" s="3" customFormat="1" ht="15">
      <c r="A9" s="5">
        <v>1</v>
      </c>
      <c r="B9" s="13"/>
      <c r="C9" s="15"/>
      <c r="D9" s="15"/>
      <c r="E9" s="15"/>
      <c r="F9" s="15"/>
      <c r="G9" s="15"/>
      <c r="H9" s="15"/>
      <c r="I9" s="15"/>
      <c r="J9" s="15"/>
    </row>
    <row r="10" spans="1:10" s="3" customFormat="1" ht="15">
      <c r="A10" s="5" t="s">
        <v>658</v>
      </c>
      <c r="B10" s="13"/>
      <c r="C10" s="15"/>
      <c r="D10" s="15"/>
      <c r="E10" s="15"/>
      <c r="F10" s="15"/>
      <c r="G10" s="15"/>
      <c r="H10" s="15"/>
      <c r="I10" s="15"/>
      <c r="J10" s="15"/>
    </row>
    <row r="11" spans="1:10" s="3" customFormat="1" ht="31.5" customHeight="1">
      <c r="A11" s="646" t="s">
        <v>840</v>
      </c>
      <c r="B11" s="647"/>
      <c r="C11" s="647"/>
      <c r="D11" s="647"/>
      <c r="E11" s="647"/>
      <c r="F11" s="647"/>
      <c r="G11" s="647"/>
      <c r="H11" s="647"/>
      <c r="I11" s="647"/>
      <c r="J11" s="648"/>
    </row>
    <row r="12" spans="1:10" s="3" customFormat="1" ht="15">
      <c r="A12" s="5">
        <v>1</v>
      </c>
      <c r="B12" s="13"/>
      <c r="C12" s="15"/>
      <c r="D12" s="5" t="s">
        <v>669</v>
      </c>
      <c r="E12" s="5" t="s">
        <v>669</v>
      </c>
      <c r="F12" s="15"/>
      <c r="G12" s="15"/>
      <c r="H12" s="15"/>
      <c r="I12" s="15"/>
      <c r="J12" s="7" t="s">
        <v>669</v>
      </c>
    </row>
    <row r="13" spans="1:10" s="3" customFormat="1" ht="15">
      <c r="A13" s="5">
        <v>2</v>
      </c>
      <c r="B13" s="13"/>
      <c r="C13" s="15"/>
      <c r="D13" s="5" t="s">
        <v>669</v>
      </c>
      <c r="E13" s="5" t="s">
        <v>669</v>
      </c>
      <c r="F13" s="15"/>
      <c r="G13" s="15"/>
      <c r="H13" s="15"/>
      <c r="I13" s="15"/>
      <c r="J13" s="7" t="s">
        <v>669</v>
      </c>
    </row>
    <row r="14" s="2" customFormat="1" ht="15"/>
    <row r="15" spans="1:10" s="2" customFormat="1" ht="53.25" customHeight="1">
      <c r="A15" s="645" t="s">
        <v>869</v>
      </c>
      <c r="B15" s="645"/>
      <c r="C15" s="645"/>
      <c r="D15" s="645"/>
      <c r="E15" s="645"/>
      <c r="F15" s="645"/>
      <c r="G15" s="645"/>
      <c r="H15" s="645"/>
      <c r="I15" s="645"/>
      <c r="J15" s="645"/>
    </row>
    <row r="16" s="2" customFormat="1" ht="3" customHeight="1"/>
  </sheetData>
  <sheetProtection/>
  <mergeCells count="10">
    <mergeCell ref="A15:J15"/>
    <mergeCell ref="A3:J3"/>
    <mergeCell ref="I5:J5"/>
    <mergeCell ref="A8:J8"/>
    <mergeCell ref="A11:J11"/>
    <mergeCell ref="F5:H5"/>
    <mergeCell ref="A5:A6"/>
    <mergeCell ref="B5:B6"/>
    <mergeCell ref="C5:C6"/>
    <mergeCell ref="D5:E5"/>
  </mergeCells>
  <printOptions/>
  <pageMargins left="0.25" right="0.25"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00B050"/>
  </sheetPr>
  <dimension ref="A1:G16"/>
  <sheetViews>
    <sheetView zoomScaleSheetLayoutView="100" workbookViewId="0" topLeftCell="A1">
      <selection activeCell="E23" sqref="E23"/>
    </sheetView>
  </sheetViews>
  <sheetFormatPr defaultColWidth="9.00390625" defaultRowHeight="12.75"/>
  <cols>
    <col min="1" max="1" width="4.875" style="1" customWidth="1"/>
    <col min="2" max="2" width="33.625" style="1" customWidth="1"/>
    <col min="3" max="4" width="26.25390625" style="1" customWidth="1"/>
    <col min="5" max="6" width="14.75390625" style="1" customWidth="1"/>
    <col min="7" max="7" width="24.75390625" style="1" customWidth="1"/>
    <col min="8" max="16384" width="9.125" style="1" customWidth="1"/>
  </cols>
  <sheetData>
    <row r="1" s="2" customFormat="1" ht="15">
      <c r="G1" s="6" t="s">
        <v>753</v>
      </c>
    </row>
    <row r="2" s="2" customFormat="1" ht="15"/>
    <row r="3" spans="1:7" s="9" customFormat="1" ht="15.75">
      <c r="A3" s="501" t="s">
        <v>836</v>
      </c>
      <c r="B3" s="501"/>
      <c r="C3" s="501"/>
      <c r="D3" s="501"/>
      <c r="E3" s="501"/>
      <c r="F3" s="501"/>
      <c r="G3" s="501"/>
    </row>
    <row r="4" s="2" customFormat="1" ht="15"/>
    <row r="5" spans="1:7" s="20" customFormat="1" ht="15">
      <c r="A5" s="655" t="s">
        <v>673</v>
      </c>
      <c r="B5" s="655" t="s">
        <v>757</v>
      </c>
      <c r="C5" s="655" t="s">
        <v>756</v>
      </c>
      <c r="D5" s="657" t="s">
        <v>750</v>
      </c>
      <c r="E5" s="659" t="s">
        <v>755</v>
      </c>
      <c r="F5" s="660"/>
      <c r="G5" s="655" t="s">
        <v>754</v>
      </c>
    </row>
    <row r="6" spans="1:7" s="20" customFormat="1" ht="45" customHeight="1">
      <c r="A6" s="656"/>
      <c r="B6" s="656"/>
      <c r="C6" s="656"/>
      <c r="D6" s="658"/>
      <c r="E6" s="7" t="s">
        <v>731</v>
      </c>
      <c r="F6" s="7" t="s">
        <v>732</v>
      </c>
      <c r="G6" s="656"/>
    </row>
    <row r="7" spans="1:7" s="2" customFormat="1" ht="15">
      <c r="A7" s="10">
        <v>1</v>
      </c>
      <c r="B7" s="10">
        <v>2</v>
      </c>
      <c r="C7" s="10">
        <v>3</v>
      </c>
      <c r="D7" s="10">
        <v>4</v>
      </c>
      <c r="E7" s="10">
        <v>5</v>
      </c>
      <c r="F7" s="10">
        <v>6</v>
      </c>
      <c r="G7" s="10">
        <v>7</v>
      </c>
    </row>
    <row r="8" spans="1:7" s="19" customFormat="1" ht="15">
      <c r="A8" s="651" t="s">
        <v>832</v>
      </c>
      <c r="B8" s="652"/>
      <c r="C8" s="652"/>
      <c r="D8" s="652"/>
      <c r="E8" s="652"/>
      <c r="F8" s="652"/>
      <c r="G8" s="653"/>
    </row>
    <row r="9" spans="1:7" s="3" customFormat="1" ht="15">
      <c r="A9" s="8" t="s">
        <v>661</v>
      </c>
      <c r="B9" s="4"/>
      <c r="C9" s="4"/>
      <c r="D9" s="4"/>
      <c r="E9" s="8"/>
      <c r="F9" s="8"/>
      <c r="G9" s="4"/>
    </row>
    <row r="10" spans="1:7" s="3" customFormat="1" ht="15">
      <c r="A10" s="8" t="s">
        <v>679</v>
      </c>
      <c r="B10" s="4"/>
      <c r="C10" s="4"/>
      <c r="D10" s="4"/>
      <c r="E10" s="8"/>
      <c r="F10" s="8"/>
      <c r="G10" s="4"/>
    </row>
    <row r="11" spans="1:7" s="19" customFormat="1" ht="15">
      <c r="A11" s="651" t="s">
        <v>833</v>
      </c>
      <c r="B11" s="652"/>
      <c r="C11" s="652"/>
      <c r="D11" s="652"/>
      <c r="E11" s="652"/>
      <c r="F11" s="652"/>
      <c r="G11" s="653"/>
    </row>
    <row r="12" spans="1:7" s="3" customFormat="1" ht="15">
      <c r="A12" s="8"/>
      <c r="B12" s="4"/>
      <c r="C12" s="4"/>
      <c r="D12" s="4"/>
      <c r="E12" s="8"/>
      <c r="F12" s="8" t="s">
        <v>669</v>
      </c>
      <c r="G12" s="7" t="s">
        <v>669</v>
      </c>
    </row>
    <row r="13" spans="1:7" s="3" customFormat="1" ht="15">
      <c r="A13" s="8"/>
      <c r="B13" s="4"/>
      <c r="C13" s="4"/>
      <c r="D13" s="4"/>
      <c r="E13" s="8"/>
      <c r="F13" s="8" t="s">
        <v>669</v>
      </c>
      <c r="G13" s="7" t="s">
        <v>669</v>
      </c>
    </row>
    <row r="14" s="2" customFormat="1" ht="15">
      <c r="B14" s="3"/>
    </row>
    <row r="15" spans="1:7" s="18" customFormat="1" ht="78" customHeight="1">
      <c r="A15" s="654" t="s">
        <v>982</v>
      </c>
      <c r="B15" s="654"/>
      <c r="C15" s="654"/>
      <c r="D15" s="654"/>
      <c r="E15" s="654"/>
      <c r="F15" s="654"/>
      <c r="G15" s="654"/>
    </row>
    <row r="16" spans="1:7" s="2" customFormat="1" ht="15">
      <c r="A16" s="1" t="s">
        <v>983</v>
      </c>
      <c r="B16" s="1"/>
      <c r="C16" s="1"/>
      <c r="D16" s="1"/>
      <c r="E16" s="1"/>
      <c r="F16" s="1"/>
      <c r="G16" s="1"/>
    </row>
  </sheetData>
  <sheetProtection/>
  <mergeCells count="10">
    <mergeCell ref="A8:G8"/>
    <mergeCell ref="A11:G11"/>
    <mergeCell ref="A15:G15"/>
    <mergeCell ref="A3:G3"/>
    <mergeCell ref="G5:G6"/>
    <mergeCell ref="A5:A6"/>
    <mergeCell ref="B5:B6"/>
    <mergeCell ref="C5:C6"/>
    <mergeCell ref="D5:D6"/>
    <mergeCell ref="E5:F5"/>
  </mergeCells>
  <printOptions/>
  <pageMargins left="0.25" right="0.25"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00B050"/>
  </sheetPr>
  <dimension ref="A1:I35"/>
  <sheetViews>
    <sheetView view="pageBreakPreview" zoomScale="85" zoomScaleSheetLayoutView="85" workbookViewId="0" topLeftCell="A1">
      <selection activeCell="D5" sqref="D5:E5"/>
    </sheetView>
  </sheetViews>
  <sheetFormatPr defaultColWidth="9.00390625" defaultRowHeight="12.75"/>
  <cols>
    <col min="1" max="1" width="6.125" style="45" customWidth="1"/>
    <col min="2" max="2" width="23.25390625" style="45" customWidth="1"/>
    <col min="3" max="3" width="34.75390625" style="45" customWidth="1"/>
    <col min="4" max="5" width="9.625" style="45" customWidth="1"/>
    <col min="6" max="9" width="15.25390625" style="30" customWidth="1"/>
    <col min="10" max="16384" width="9.125" style="45" customWidth="1"/>
  </cols>
  <sheetData>
    <row r="1" s="30" customFormat="1" ht="15">
      <c r="I1" s="31" t="s">
        <v>831</v>
      </c>
    </row>
    <row r="2" s="30" customFormat="1" ht="15"/>
    <row r="3" spans="1:9" s="30" customFormat="1" ht="15" customHeight="1">
      <c r="A3" s="493" t="s">
        <v>850</v>
      </c>
      <c r="B3" s="493"/>
      <c r="C3" s="493"/>
      <c r="D3" s="493"/>
      <c r="E3" s="493"/>
      <c r="F3" s="493"/>
      <c r="G3" s="493"/>
      <c r="H3" s="493"/>
      <c r="I3" s="493"/>
    </row>
    <row r="4" s="30" customFormat="1" ht="15"/>
    <row r="5" spans="1:9" s="30" customFormat="1" ht="39.75" customHeight="1">
      <c r="A5" s="522" t="s">
        <v>803</v>
      </c>
      <c r="B5" s="522" t="s">
        <v>978</v>
      </c>
      <c r="C5" s="522"/>
      <c r="D5" s="514" t="s">
        <v>775</v>
      </c>
      <c r="E5" s="515"/>
      <c r="F5" s="514" t="s">
        <v>758</v>
      </c>
      <c r="G5" s="515"/>
      <c r="H5" s="515"/>
      <c r="I5" s="661"/>
    </row>
    <row r="6" spans="1:9" s="30" customFormat="1" ht="51.75" customHeight="1">
      <c r="A6" s="523"/>
      <c r="B6" s="523"/>
      <c r="C6" s="523"/>
      <c r="D6" s="33" t="s">
        <v>668</v>
      </c>
      <c r="E6" s="33" t="s">
        <v>891</v>
      </c>
      <c r="F6" s="33" t="s">
        <v>997</v>
      </c>
      <c r="G6" s="33" t="s">
        <v>827</v>
      </c>
      <c r="H6" s="33" t="s">
        <v>998</v>
      </c>
      <c r="I6" s="33" t="s">
        <v>853</v>
      </c>
    </row>
    <row r="7" spans="1:9" s="34" customFormat="1" ht="16.5" customHeight="1">
      <c r="A7" s="100">
        <v>1</v>
      </c>
      <c r="B7" s="100">
        <v>2</v>
      </c>
      <c r="C7" s="100">
        <v>3</v>
      </c>
      <c r="D7" s="100">
        <v>4</v>
      </c>
      <c r="E7" s="100">
        <v>5</v>
      </c>
      <c r="F7" s="100">
        <v>6</v>
      </c>
      <c r="G7" s="100">
        <v>7</v>
      </c>
      <c r="H7" s="100">
        <v>8</v>
      </c>
      <c r="I7" s="100">
        <v>9</v>
      </c>
    </row>
    <row r="8" spans="1:9" s="38" customFormat="1" ht="18" customHeight="1">
      <c r="A8" s="662" t="s">
        <v>796</v>
      </c>
      <c r="B8" s="663" t="s">
        <v>800</v>
      </c>
      <c r="C8" s="35" t="s">
        <v>834</v>
      </c>
      <c r="D8" s="36"/>
      <c r="E8" s="36"/>
      <c r="F8" s="37"/>
      <c r="G8" s="37"/>
      <c r="H8" s="37"/>
      <c r="I8" s="37"/>
    </row>
    <row r="9" spans="1:9" s="38" customFormat="1" ht="16.5" customHeight="1">
      <c r="A9" s="662"/>
      <c r="B9" s="663"/>
      <c r="C9" s="35" t="s">
        <v>789</v>
      </c>
      <c r="D9" s="39"/>
      <c r="E9" s="36"/>
      <c r="F9" s="37"/>
      <c r="G9" s="37"/>
      <c r="H9" s="37"/>
      <c r="I9" s="37"/>
    </row>
    <row r="10" spans="1:9" s="38" customFormat="1" ht="19.5" customHeight="1">
      <c r="A10" s="662"/>
      <c r="B10" s="663"/>
      <c r="C10" s="35" t="s">
        <v>790</v>
      </c>
      <c r="D10" s="39"/>
      <c r="E10" s="36"/>
      <c r="F10" s="37"/>
      <c r="G10" s="37"/>
      <c r="H10" s="37"/>
      <c r="I10" s="37"/>
    </row>
    <row r="11" spans="1:9" s="38" customFormat="1" ht="20.25" customHeight="1">
      <c r="A11" s="662"/>
      <c r="B11" s="663"/>
      <c r="C11" s="35" t="s">
        <v>791</v>
      </c>
      <c r="D11" s="39"/>
      <c r="E11" s="36"/>
      <c r="F11" s="37"/>
      <c r="G11" s="37"/>
      <c r="H11" s="37"/>
      <c r="I11" s="37"/>
    </row>
    <row r="12" spans="1:9" s="38" customFormat="1" ht="30">
      <c r="A12" s="662"/>
      <c r="B12" s="663"/>
      <c r="C12" s="35" t="s">
        <v>856</v>
      </c>
      <c r="D12" s="39"/>
      <c r="E12" s="36"/>
      <c r="F12" s="37"/>
      <c r="G12" s="37"/>
      <c r="H12" s="37"/>
      <c r="I12" s="37"/>
    </row>
    <row r="13" spans="1:9" s="38" customFormat="1" ht="30">
      <c r="A13" s="662"/>
      <c r="B13" s="663"/>
      <c r="C13" s="35" t="s">
        <v>787</v>
      </c>
      <c r="D13" s="39"/>
      <c r="E13" s="36"/>
      <c r="F13" s="37"/>
      <c r="G13" s="37"/>
      <c r="H13" s="37"/>
      <c r="I13" s="37"/>
    </row>
    <row r="14" spans="1:9" s="38" customFormat="1" ht="30">
      <c r="A14" s="662"/>
      <c r="B14" s="663"/>
      <c r="C14" s="35" t="s">
        <v>857</v>
      </c>
      <c r="D14" s="39"/>
      <c r="E14" s="36"/>
      <c r="F14" s="37"/>
      <c r="G14" s="37"/>
      <c r="H14" s="37"/>
      <c r="I14" s="37"/>
    </row>
    <row r="15" spans="1:9" s="38" customFormat="1" ht="15">
      <c r="A15" s="662" t="s">
        <v>706</v>
      </c>
      <c r="B15" s="663" t="s">
        <v>802</v>
      </c>
      <c r="C15" s="35" t="s">
        <v>834</v>
      </c>
      <c r="D15" s="36"/>
      <c r="E15" s="36"/>
      <c r="F15" s="37"/>
      <c r="G15" s="37"/>
      <c r="H15" s="37"/>
      <c r="I15" s="37"/>
    </row>
    <row r="16" spans="1:9" s="38" customFormat="1" ht="18.75" customHeight="1">
      <c r="A16" s="662"/>
      <c r="B16" s="663"/>
      <c r="C16" s="35" t="s">
        <v>789</v>
      </c>
      <c r="D16" s="39"/>
      <c r="E16" s="36"/>
      <c r="F16" s="37"/>
      <c r="G16" s="37"/>
      <c r="H16" s="37"/>
      <c r="I16" s="37"/>
    </row>
    <row r="17" spans="1:9" s="38" customFormat="1" ht="15" customHeight="1">
      <c r="A17" s="662"/>
      <c r="B17" s="663"/>
      <c r="C17" s="35" t="s">
        <v>790</v>
      </c>
      <c r="D17" s="39"/>
      <c r="E17" s="36"/>
      <c r="F17" s="37"/>
      <c r="G17" s="37"/>
      <c r="H17" s="37"/>
      <c r="I17" s="37"/>
    </row>
    <row r="18" spans="1:9" s="38" customFormat="1" ht="15" customHeight="1">
      <c r="A18" s="662"/>
      <c r="B18" s="663"/>
      <c r="C18" s="35" t="s">
        <v>791</v>
      </c>
      <c r="D18" s="39"/>
      <c r="E18" s="36"/>
      <c r="F18" s="37"/>
      <c r="G18" s="37"/>
      <c r="H18" s="37"/>
      <c r="I18" s="37"/>
    </row>
    <row r="19" spans="1:9" s="38" customFormat="1" ht="18" customHeight="1">
      <c r="A19" s="662"/>
      <c r="B19" s="663"/>
      <c r="C19" s="35" t="s">
        <v>856</v>
      </c>
      <c r="D19" s="39"/>
      <c r="E19" s="36"/>
      <c r="F19" s="37"/>
      <c r="G19" s="37"/>
      <c r="H19" s="37"/>
      <c r="I19" s="37"/>
    </row>
    <row r="20" spans="1:9" s="38" customFormat="1" ht="18.75" customHeight="1">
      <c r="A20" s="662"/>
      <c r="B20" s="663"/>
      <c r="C20" s="35" t="s">
        <v>787</v>
      </c>
      <c r="D20" s="39"/>
      <c r="E20" s="36"/>
      <c r="F20" s="37"/>
      <c r="G20" s="37"/>
      <c r="H20" s="37"/>
      <c r="I20" s="37"/>
    </row>
    <row r="21" spans="1:9" s="38" customFormat="1" ht="30">
      <c r="A21" s="662"/>
      <c r="B21" s="663"/>
      <c r="C21" s="35" t="s">
        <v>857</v>
      </c>
      <c r="D21" s="39"/>
      <c r="E21" s="36"/>
      <c r="F21" s="37"/>
      <c r="G21" s="37"/>
      <c r="H21" s="37"/>
      <c r="I21" s="37"/>
    </row>
    <row r="22" spans="1:9" s="38" customFormat="1" ht="15">
      <c r="A22" s="516" t="s">
        <v>804</v>
      </c>
      <c r="B22" s="518" t="s">
        <v>890</v>
      </c>
      <c r="C22" s="35" t="s">
        <v>834</v>
      </c>
      <c r="D22" s="36"/>
      <c r="E22" s="36"/>
      <c r="F22" s="37"/>
      <c r="G22" s="37"/>
      <c r="H22" s="37"/>
      <c r="I22" s="37"/>
    </row>
    <row r="23" spans="1:9" s="38" customFormat="1" ht="18" customHeight="1">
      <c r="A23" s="517"/>
      <c r="B23" s="519"/>
      <c r="C23" s="35" t="s">
        <v>789</v>
      </c>
      <c r="D23" s="39"/>
      <c r="E23" s="39"/>
      <c r="F23" s="40"/>
      <c r="G23" s="40"/>
      <c r="H23" s="40"/>
      <c r="I23" s="40"/>
    </row>
    <row r="24" spans="1:9" s="38" customFormat="1" ht="15">
      <c r="A24" s="517"/>
      <c r="B24" s="519"/>
      <c r="C24" s="35" t="s">
        <v>790</v>
      </c>
      <c r="D24" s="39"/>
      <c r="E24" s="39"/>
      <c r="F24" s="37"/>
      <c r="G24" s="37"/>
      <c r="H24" s="37"/>
      <c r="I24" s="41"/>
    </row>
    <row r="25" spans="1:9" s="38" customFormat="1" ht="15">
      <c r="A25" s="517"/>
      <c r="B25" s="519"/>
      <c r="C25" s="35" t="s">
        <v>791</v>
      </c>
      <c r="D25" s="39"/>
      <c r="E25" s="39"/>
      <c r="F25" s="37"/>
      <c r="G25" s="37"/>
      <c r="H25" s="37"/>
      <c r="I25" s="41"/>
    </row>
    <row r="26" spans="1:9" s="38" customFormat="1" ht="30">
      <c r="A26" s="517"/>
      <c r="B26" s="519"/>
      <c r="C26" s="35" t="s">
        <v>856</v>
      </c>
      <c r="D26" s="39"/>
      <c r="E26" s="39"/>
      <c r="F26" s="40"/>
      <c r="G26" s="40"/>
      <c r="H26" s="40"/>
      <c r="I26" s="40"/>
    </row>
    <row r="27" spans="1:9" s="38" customFormat="1" ht="17.25" customHeight="1">
      <c r="A27" s="517"/>
      <c r="B27" s="519"/>
      <c r="C27" s="35" t="s">
        <v>787</v>
      </c>
      <c r="D27" s="39"/>
      <c r="E27" s="39"/>
      <c r="F27" s="40"/>
      <c r="G27" s="40"/>
      <c r="H27" s="40"/>
      <c r="I27" s="40"/>
    </row>
    <row r="28" spans="1:9" s="38" customFormat="1" ht="30">
      <c r="A28" s="637"/>
      <c r="B28" s="520"/>
      <c r="C28" s="35" t="s">
        <v>857</v>
      </c>
      <c r="D28" s="39"/>
      <c r="E28" s="39"/>
      <c r="F28" s="40"/>
      <c r="G28" s="40"/>
      <c r="H28" s="40"/>
      <c r="I28" s="40"/>
    </row>
    <row r="29" spans="1:9" s="38" customFormat="1" ht="15">
      <c r="A29" s="27" t="s">
        <v>658</v>
      </c>
      <c r="B29" s="42"/>
      <c r="C29" s="43"/>
      <c r="D29" s="39"/>
      <c r="E29" s="39"/>
      <c r="F29" s="40"/>
      <c r="G29" s="40"/>
      <c r="H29" s="40"/>
      <c r="I29" s="40"/>
    </row>
    <row r="30" spans="1:9" s="38" customFormat="1" ht="30">
      <c r="A30" s="27" t="s">
        <v>805</v>
      </c>
      <c r="B30" s="27" t="s">
        <v>806</v>
      </c>
      <c r="C30" s="43"/>
      <c r="D30" s="39"/>
      <c r="E30" s="39"/>
      <c r="F30" s="40"/>
      <c r="G30" s="40"/>
      <c r="H30" s="40"/>
      <c r="I30" s="40"/>
    </row>
    <row r="31" spans="1:9" s="38" customFormat="1" ht="15">
      <c r="A31" s="27" t="s">
        <v>658</v>
      </c>
      <c r="B31" s="44"/>
      <c r="C31" s="43"/>
      <c r="D31" s="39"/>
      <c r="E31" s="36"/>
      <c r="F31" s="40"/>
      <c r="G31" s="40"/>
      <c r="H31" s="40"/>
      <c r="I31" s="40"/>
    </row>
    <row r="32" ht="6" customHeight="1"/>
    <row r="33" ht="3" customHeight="1"/>
    <row r="34" spans="2:9" ht="27.75" customHeight="1">
      <c r="B34" s="513" t="s">
        <v>979</v>
      </c>
      <c r="C34" s="513"/>
      <c r="D34" s="513"/>
      <c r="E34" s="513"/>
      <c r="F34" s="513"/>
      <c r="G34" s="513"/>
      <c r="H34" s="513"/>
      <c r="I34" s="513"/>
    </row>
    <row r="35" spans="2:9" ht="15" customHeight="1">
      <c r="B35" s="46" t="s">
        <v>980</v>
      </c>
      <c r="C35" s="46"/>
      <c r="D35" s="46"/>
      <c r="E35" s="46"/>
      <c r="F35" s="46"/>
      <c r="G35" s="46"/>
      <c r="H35" s="46"/>
      <c r="I35" s="46"/>
    </row>
  </sheetData>
  <sheetProtection/>
  <mergeCells count="13">
    <mergeCell ref="A3:I3"/>
    <mergeCell ref="A8:A14"/>
    <mergeCell ref="B8:B14"/>
    <mergeCell ref="A15:A21"/>
    <mergeCell ref="B15:B21"/>
    <mergeCell ref="B34:I34"/>
    <mergeCell ref="A5:A6"/>
    <mergeCell ref="B5:B6"/>
    <mergeCell ref="C5:C6"/>
    <mergeCell ref="D5:E5"/>
    <mergeCell ref="F5:I5"/>
    <mergeCell ref="A22:A28"/>
    <mergeCell ref="B22:B28"/>
  </mergeCells>
  <printOptions/>
  <pageMargins left="0.25" right="0.25" top="0.75" bottom="0.75" header="0.3" footer="0.3"/>
  <pageSetup horizontalDpi="600" verticalDpi="600" orientation="landscape" paperSize="9" r:id="rId1"/>
  <rowBreaks count="1" manualBreakCount="1">
    <brk id="21" max="8" man="1"/>
  </rowBreaks>
</worksheet>
</file>

<file path=xl/worksheets/sheet18.xml><?xml version="1.0" encoding="utf-8"?>
<worksheet xmlns="http://schemas.openxmlformats.org/spreadsheetml/2006/main" xmlns:r="http://schemas.openxmlformats.org/officeDocument/2006/relationships">
  <sheetPr>
    <tabColor rgb="FFFF0000"/>
  </sheetPr>
  <dimension ref="A1:H19"/>
  <sheetViews>
    <sheetView zoomScaleSheetLayoutView="100" workbookViewId="0" topLeftCell="A1">
      <selection activeCell="A4" sqref="A4:G4"/>
    </sheetView>
  </sheetViews>
  <sheetFormatPr defaultColWidth="9.00390625" defaultRowHeight="12.75"/>
  <cols>
    <col min="1" max="1" width="4.875" style="1" customWidth="1"/>
    <col min="2" max="2" width="31.75390625" style="1" customWidth="1"/>
    <col min="3" max="3" width="18.00390625" style="1" customWidth="1"/>
    <col min="4" max="6" width="14.75390625" style="1" customWidth="1"/>
    <col min="7" max="7" width="46.75390625" style="1" customWidth="1"/>
    <col min="8" max="16384" width="9.125" style="1" customWidth="1"/>
  </cols>
  <sheetData>
    <row r="1" spans="7:8" s="2" customFormat="1" ht="66.75" customHeight="1">
      <c r="G1" s="205" t="s">
        <v>109</v>
      </c>
      <c r="H1" s="204"/>
    </row>
    <row r="2" s="2" customFormat="1" ht="15"/>
    <row r="3" spans="1:7" s="9" customFormat="1" ht="15.75">
      <c r="A3" s="501" t="s">
        <v>885</v>
      </c>
      <c r="B3" s="501"/>
      <c r="C3" s="501"/>
      <c r="D3" s="501"/>
      <c r="E3" s="501"/>
      <c r="F3" s="501"/>
      <c r="G3" s="501"/>
    </row>
    <row r="4" spans="1:7" s="9" customFormat="1" ht="15.75">
      <c r="A4" s="501" t="s">
        <v>839</v>
      </c>
      <c r="B4" s="501"/>
      <c r="C4" s="501"/>
      <c r="D4" s="501"/>
      <c r="E4" s="501"/>
      <c r="F4" s="501"/>
      <c r="G4" s="501"/>
    </row>
    <row r="5" s="2" customFormat="1" ht="15"/>
    <row r="6" spans="1:7" s="21" customFormat="1" ht="15">
      <c r="A6" s="655" t="s">
        <v>666</v>
      </c>
      <c r="B6" s="655" t="s">
        <v>886</v>
      </c>
      <c r="C6" s="664" t="s">
        <v>851</v>
      </c>
      <c r="D6" s="666" t="s">
        <v>852</v>
      </c>
      <c r="E6" s="667"/>
      <c r="F6" s="668"/>
      <c r="G6" s="497" t="s">
        <v>887</v>
      </c>
    </row>
    <row r="7" spans="1:7" s="21" customFormat="1" ht="51.75" customHeight="1">
      <c r="A7" s="656"/>
      <c r="B7" s="656"/>
      <c r="C7" s="665"/>
      <c r="D7" s="14" t="s">
        <v>657</v>
      </c>
      <c r="E7" s="14" t="s">
        <v>838</v>
      </c>
      <c r="F7" s="14" t="s">
        <v>837</v>
      </c>
      <c r="G7" s="498"/>
    </row>
    <row r="8" spans="1:7" s="2" customFormat="1" ht="15">
      <c r="A8" s="10">
        <v>1</v>
      </c>
      <c r="B8" s="10">
        <v>2</v>
      </c>
      <c r="C8" s="10">
        <v>3</v>
      </c>
      <c r="D8" s="10">
        <v>4</v>
      </c>
      <c r="E8" s="10">
        <v>5</v>
      </c>
      <c r="F8" s="10">
        <v>6</v>
      </c>
      <c r="G8" s="10">
        <v>7</v>
      </c>
    </row>
    <row r="9" spans="1:7" s="3" customFormat="1" ht="15">
      <c r="A9" s="8"/>
      <c r="B9" s="506" t="s">
        <v>265</v>
      </c>
      <c r="C9" s="507"/>
      <c r="D9" s="507"/>
      <c r="E9" s="507"/>
      <c r="F9" s="507"/>
      <c r="G9" s="508"/>
    </row>
    <row r="10" spans="1:7" s="3" customFormat="1" ht="15">
      <c r="A10" s="8"/>
      <c r="B10" s="506"/>
      <c r="C10" s="507"/>
      <c r="D10" s="507"/>
      <c r="E10" s="507"/>
      <c r="F10" s="507"/>
      <c r="G10" s="508"/>
    </row>
    <row r="11" spans="1:7" s="3" customFormat="1" ht="15">
      <c r="A11" s="8"/>
      <c r="B11" s="4"/>
      <c r="C11" s="5"/>
      <c r="D11" s="5"/>
      <c r="E11" s="5"/>
      <c r="F11" s="5"/>
      <c r="G11" s="4"/>
    </row>
    <row r="12" spans="1:7" s="3" customFormat="1" ht="15">
      <c r="A12" s="8"/>
      <c r="B12" s="506"/>
      <c r="C12" s="507"/>
      <c r="D12" s="507"/>
      <c r="E12" s="507"/>
      <c r="F12" s="507"/>
      <c r="G12" s="508"/>
    </row>
    <row r="13" spans="1:7" s="3" customFormat="1" ht="15">
      <c r="A13" s="8"/>
      <c r="B13" s="4"/>
      <c r="C13" s="5"/>
      <c r="D13" s="5"/>
      <c r="E13" s="5"/>
      <c r="F13" s="5"/>
      <c r="G13" s="4"/>
    </row>
    <row r="14" spans="1:7" s="3" customFormat="1" ht="15">
      <c r="A14" s="8"/>
      <c r="B14" s="506"/>
      <c r="C14" s="507"/>
      <c r="D14" s="507"/>
      <c r="E14" s="507"/>
      <c r="F14" s="507"/>
      <c r="G14" s="508"/>
    </row>
    <row r="15" s="2" customFormat="1" ht="6" customHeight="1"/>
    <row r="16" spans="2:7" s="11" customFormat="1" ht="12.75">
      <c r="B16" s="1" t="s">
        <v>941</v>
      </c>
      <c r="C16" s="1"/>
      <c r="D16" s="1"/>
      <c r="E16" s="1"/>
      <c r="F16" s="1"/>
      <c r="G16" s="1"/>
    </row>
    <row r="17" spans="2:7" s="11" customFormat="1" ht="12.75">
      <c r="B17" s="25" t="s">
        <v>940</v>
      </c>
      <c r="C17" s="25"/>
      <c r="D17" s="25"/>
      <c r="E17" s="25"/>
      <c r="F17" s="25"/>
      <c r="G17" s="25"/>
    </row>
    <row r="18" spans="2:7" s="11" customFormat="1" ht="37.5" customHeight="1">
      <c r="B18" s="669" t="s">
        <v>939</v>
      </c>
      <c r="C18" s="669"/>
      <c r="D18" s="669"/>
      <c r="E18" s="669"/>
      <c r="F18" s="669"/>
      <c r="G18" s="669"/>
    </row>
    <row r="19" ht="3" customHeight="1">
      <c r="B19" s="12"/>
    </row>
  </sheetData>
  <sheetProtection/>
  <mergeCells count="12">
    <mergeCell ref="B18:G18"/>
    <mergeCell ref="A4:G4"/>
    <mergeCell ref="B14:G14"/>
    <mergeCell ref="B9:G9"/>
    <mergeCell ref="B10:G10"/>
    <mergeCell ref="B12:G12"/>
    <mergeCell ref="A3:G3"/>
    <mergeCell ref="G6:G7"/>
    <mergeCell ref="A6:A7"/>
    <mergeCell ref="B6:B7"/>
    <mergeCell ref="C6:C7"/>
    <mergeCell ref="D6:F6"/>
  </mergeCells>
  <printOptions/>
  <pageMargins left="0.25" right="0.25"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C00000"/>
    <pageSetUpPr fitToPage="1"/>
  </sheetPr>
  <dimension ref="A1:S1898"/>
  <sheetViews>
    <sheetView zoomScale="84" zoomScaleNormal="84" zoomScaleSheetLayoutView="100" zoomScalePageLayoutView="0" workbookViewId="0" topLeftCell="A313">
      <selection activeCell="L136" sqref="L136"/>
    </sheetView>
  </sheetViews>
  <sheetFormatPr defaultColWidth="9.00390625" defaultRowHeight="12.75"/>
  <cols>
    <col min="1" max="1" width="5.875" style="45" customWidth="1"/>
    <col min="2" max="2" width="37.625" style="45" customWidth="1"/>
    <col min="3" max="4" width="12.625" style="45" customWidth="1"/>
    <col min="5" max="5" width="20.375" style="224" customWidth="1"/>
    <col min="6" max="6" width="16.625" style="45" customWidth="1"/>
    <col min="7" max="7" width="21.125" style="45" customWidth="1"/>
    <col min="8" max="8" width="21.875" style="45" customWidth="1"/>
    <col min="9" max="9" width="11.125" style="45" bestFit="1" customWidth="1"/>
    <col min="10" max="10" width="11.625" style="45" bestFit="1" customWidth="1"/>
    <col min="11" max="11" width="11.75390625" style="45" bestFit="1" customWidth="1"/>
    <col min="12" max="16384" width="9.125" style="45" customWidth="1"/>
  </cols>
  <sheetData>
    <row r="1" spans="5:10" s="30" customFormat="1" ht="66" customHeight="1">
      <c r="E1" s="223"/>
      <c r="G1" s="671" t="s">
        <v>111</v>
      </c>
      <c r="H1" s="671"/>
      <c r="I1" s="31"/>
      <c r="J1" s="31"/>
    </row>
    <row r="2" ht="24" customHeight="1"/>
    <row r="3" spans="1:10" ht="11.25" customHeight="1">
      <c r="A3" s="672" t="s">
        <v>850</v>
      </c>
      <c r="B3" s="672"/>
      <c r="C3" s="672"/>
      <c r="D3" s="672"/>
      <c r="E3" s="672"/>
      <c r="F3" s="672"/>
      <c r="G3" s="672"/>
      <c r="H3" s="672"/>
      <c r="I3" s="140"/>
      <c r="J3" s="140"/>
    </row>
    <row r="4" spans="1:9" ht="34.5" customHeight="1">
      <c r="A4" s="672"/>
      <c r="B4" s="672"/>
      <c r="C4" s="672"/>
      <c r="D4" s="672"/>
      <c r="E4" s="672"/>
      <c r="F4" s="672"/>
      <c r="G4" s="672"/>
      <c r="H4" s="672"/>
      <c r="I4" s="141"/>
    </row>
    <row r="5" spans="1:9" ht="41.25" customHeight="1">
      <c r="A5" s="51" t="s">
        <v>722</v>
      </c>
      <c r="B5" s="51"/>
      <c r="C5" s="670" t="s">
        <v>547</v>
      </c>
      <c r="D5" s="670"/>
      <c r="E5" s="670"/>
      <c r="F5" s="670"/>
      <c r="G5" s="670"/>
      <c r="H5" s="200"/>
      <c r="I5" s="141"/>
    </row>
    <row r="6" spans="1:9" ht="9.75" customHeight="1">
      <c r="A6" s="141"/>
      <c r="B6" s="141"/>
      <c r="C6" s="141"/>
      <c r="D6" s="141"/>
      <c r="E6" s="225"/>
      <c r="F6" s="141"/>
      <c r="G6" s="141"/>
      <c r="H6" s="141"/>
      <c r="I6" s="141"/>
    </row>
    <row r="7" spans="1:9" ht="30.75" customHeight="1">
      <c r="A7" s="709" t="s">
        <v>723</v>
      </c>
      <c r="B7" s="709"/>
      <c r="C7" s="211" t="s">
        <v>1004</v>
      </c>
      <c r="D7" s="211"/>
      <c r="E7" s="226"/>
      <c r="F7" s="212"/>
      <c r="H7" s="213" t="s">
        <v>348</v>
      </c>
      <c r="I7" s="141"/>
    </row>
    <row r="8" spans="1:8" ht="39.75" customHeight="1">
      <c r="A8" s="713" t="s">
        <v>1005</v>
      </c>
      <c r="B8" s="713" t="s">
        <v>978</v>
      </c>
      <c r="C8" s="715" t="s">
        <v>775</v>
      </c>
      <c r="D8" s="716"/>
      <c r="E8" s="717" t="s">
        <v>1006</v>
      </c>
      <c r="F8" s="718"/>
      <c r="G8" s="718"/>
      <c r="H8" s="719"/>
    </row>
    <row r="9" spans="1:12" ht="66" customHeight="1">
      <c r="A9" s="714"/>
      <c r="B9" s="714"/>
      <c r="C9" s="203" t="s">
        <v>668</v>
      </c>
      <c r="D9" s="203" t="s">
        <v>891</v>
      </c>
      <c r="E9" s="227" t="s">
        <v>997</v>
      </c>
      <c r="F9" s="33" t="s">
        <v>827</v>
      </c>
      <c r="G9" s="33" t="s">
        <v>998</v>
      </c>
      <c r="H9" s="33" t="s">
        <v>853</v>
      </c>
      <c r="L9" s="201"/>
    </row>
    <row r="10" spans="1:8" s="62" customFormat="1" ht="14.25" customHeight="1">
      <c r="A10" s="194">
        <v>1</v>
      </c>
      <c r="B10" s="169">
        <v>2</v>
      </c>
      <c r="C10" s="169">
        <v>2</v>
      </c>
      <c r="D10" s="169">
        <v>3</v>
      </c>
      <c r="E10" s="228"/>
      <c r="F10" s="169">
        <v>3</v>
      </c>
      <c r="G10" s="169">
        <v>4</v>
      </c>
      <c r="H10" s="169">
        <v>5</v>
      </c>
    </row>
    <row r="11" spans="1:8" s="62" customFormat="1" ht="30" customHeight="1">
      <c r="A11" s="610"/>
      <c r="B11" s="712" t="s">
        <v>1008</v>
      </c>
      <c r="C11" s="712"/>
      <c r="D11" s="712"/>
      <c r="E11" s="712"/>
      <c r="F11" s="712"/>
      <c r="G11" s="712"/>
      <c r="H11" s="712"/>
    </row>
    <row r="12" spans="1:19" s="108" customFormat="1" ht="16.5" customHeight="1">
      <c r="A12" s="610"/>
      <c r="B12" s="247" t="s">
        <v>1011</v>
      </c>
      <c r="C12" s="247"/>
      <c r="D12" s="247"/>
      <c r="E12" s="248">
        <f>E13+E14+E15+E16+E17</f>
        <v>1680003.876</v>
      </c>
      <c r="F12" s="248">
        <f>F13+F14+F15+F16+F17</f>
        <v>1695822.0749</v>
      </c>
      <c r="G12" s="248">
        <f>G13+G14+G15+G16+G17</f>
        <v>1539775.08394</v>
      </c>
      <c r="H12" s="248">
        <f>H13+H14+H15+H16+H17</f>
        <v>1530592.6075600001</v>
      </c>
      <c r="I12" s="25"/>
      <c r="J12" s="45"/>
      <c r="K12" s="45"/>
      <c r="L12" s="45"/>
      <c r="M12" s="45"/>
      <c r="N12" s="45"/>
      <c r="O12" s="45"/>
      <c r="P12" s="45"/>
      <c r="Q12" s="45"/>
      <c r="R12" s="45"/>
      <c r="S12" s="45"/>
    </row>
    <row r="13" spans="1:19" s="108" customFormat="1" ht="15" customHeight="1">
      <c r="A13" s="610"/>
      <c r="B13" s="247" t="s">
        <v>674</v>
      </c>
      <c r="C13" s="247"/>
      <c r="D13" s="247"/>
      <c r="E13" s="230">
        <f aca="true" t="shared" si="0" ref="E13:H16">E22+E135+E372+E399+E864+E1281</f>
        <v>7242.1</v>
      </c>
      <c r="F13" s="230">
        <f t="shared" si="0"/>
        <v>17202.2</v>
      </c>
      <c r="G13" s="230">
        <f t="shared" si="0"/>
        <v>17202.2</v>
      </c>
      <c r="H13" s="230">
        <f t="shared" si="0"/>
        <v>17202.2</v>
      </c>
      <c r="I13" s="25"/>
      <c r="J13" s="45"/>
      <c r="K13" s="45"/>
      <c r="L13" s="45"/>
      <c r="M13" s="45"/>
      <c r="N13" s="45"/>
      <c r="O13" s="45"/>
      <c r="P13" s="45"/>
      <c r="Q13" s="45"/>
      <c r="R13" s="45"/>
      <c r="S13" s="45"/>
    </row>
    <row r="14" spans="1:19" s="108" customFormat="1" ht="15" customHeight="1">
      <c r="A14" s="610"/>
      <c r="B14" s="247" t="s">
        <v>708</v>
      </c>
      <c r="C14" s="247"/>
      <c r="D14" s="247"/>
      <c r="E14" s="230">
        <f t="shared" si="0"/>
        <v>1649831.2359999998</v>
      </c>
      <c r="F14" s="230">
        <f t="shared" si="0"/>
        <v>1655689.3349</v>
      </c>
      <c r="G14" s="230">
        <f t="shared" si="0"/>
        <v>1499612.37494</v>
      </c>
      <c r="H14" s="230">
        <f t="shared" si="0"/>
        <v>1490429.8985600001</v>
      </c>
      <c r="I14" s="25"/>
      <c r="J14" s="45"/>
      <c r="K14" s="45"/>
      <c r="L14" s="45"/>
      <c r="M14" s="45"/>
      <c r="N14" s="45"/>
      <c r="O14" s="45"/>
      <c r="P14" s="45"/>
      <c r="Q14" s="45"/>
      <c r="R14" s="45"/>
      <c r="S14" s="45"/>
    </row>
    <row r="15" spans="1:19" s="108" customFormat="1" ht="15" customHeight="1">
      <c r="A15" s="610"/>
      <c r="B15" s="247" t="s">
        <v>709</v>
      </c>
      <c r="C15" s="247"/>
      <c r="D15" s="247"/>
      <c r="E15" s="230">
        <f t="shared" si="0"/>
        <v>22355.54</v>
      </c>
      <c r="F15" s="230">
        <f t="shared" si="0"/>
        <v>22355.54</v>
      </c>
      <c r="G15" s="230">
        <f t="shared" si="0"/>
        <v>22385.509000000002</v>
      </c>
      <c r="H15" s="230">
        <f t="shared" si="0"/>
        <v>22385.509000000002</v>
      </c>
      <c r="I15" s="25"/>
      <c r="J15" s="45"/>
      <c r="K15" s="45"/>
      <c r="L15" s="45"/>
      <c r="M15" s="45"/>
      <c r="N15" s="45"/>
      <c r="O15" s="45"/>
      <c r="P15" s="45"/>
      <c r="Q15" s="45"/>
      <c r="R15" s="45"/>
      <c r="S15" s="45"/>
    </row>
    <row r="16" spans="1:19" s="108" customFormat="1" ht="18" customHeight="1">
      <c r="A16" s="610"/>
      <c r="B16" s="247" t="s">
        <v>711</v>
      </c>
      <c r="C16" s="247"/>
      <c r="D16" s="247"/>
      <c r="E16" s="230">
        <f t="shared" si="0"/>
        <v>0</v>
      </c>
      <c r="F16" s="230">
        <f t="shared" si="0"/>
        <v>0</v>
      </c>
      <c r="G16" s="230">
        <f t="shared" si="0"/>
        <v>0</v>
      </c>
      <c r="H16" s="230">
        <f t="shared" si="0"/>
        <v>0</v>
      </c>
      <c r="I16" s="25"/>
      <c r="J16" s="45"/>
      <c r="K16" s="45"/>
      <c r="L16" s="45"/>
      <c r="M16" s="45"/>
      <c r="N16" s="45"/>
      <c r="O16" s="45"/>
      <c r="P16" s="45"/>
      <c r="Q16" s="45"/>
      <c r="R16" s="45"/>
      <c r="S16" s="45"/>
    </row>
    <row r="17" spans="1:19" s="108" customFormat="1" ht="16.5" customHeight="1">
      <c r="A17" s="610"/>
      <c r="B17" s="247" t="s">
        <v>859</v>
      </c>
      <c r="C17" s="247"/>
      <c r="D17" s="247"/>
      <c r="E17" s="230">
        <f>E27+E140+E377+E404+E869+E1286</f>
        <v>575</v>
      </c>
      <c r="F17" s="230">
        <f>F27+F140+F377+F404+F869+F1286</f>
        <v>575</v>
      </c>
      <c r="G17" s="230">
        <f>G27+G140+G377+G404+G869+G1286</f>
        <v>575</v>
      </c>
      <c r="H17" s="230">
        <f>H27+H140+H377+H404+H869+H1286</f>
        <v>575</v>
      </c>
      <c r="I17" s="25"/>
      <c r="J17" s="45"/>
      <c r="K17" s="45"/>
      <c r="L17" s="45"/>
      <c r="M17" s="45"/>
      <c r="N17" s="45"/>
      <c r="O17" s="45"/>
      <c r="P17" s="45"/>
      <c r="Q17" s="45"/>
      <c r="R17" s="45"/>
      <c r="S17" s="45"/>
    </row>
    <row r="18" spans="1:19" s="108" customFormat="1" ht="15" customHeight="1">
      <c r="A18" s="612"/>
      <c r="B18" s="250" t="s">
        <v>1012</v>
      </c>
      <c r="C18" s="250"/>
      <c r="D18" s="250"/>
      <c r="E18" s="251"/>
      <c r="F18" s="251"/>
      <c r="G18" s="251"/>
      <c r="H18" s="251"/>
      <c r="I18" s="25"/>
      <c r="J18" s="195" t="s">
        <v>1013</v>
      </c>
      <c r="K18" s="45"/>
      <c r="L18" s="45"/>
      <c r="M18" s="45"/>
      <c r="N18" s="45"/>
      <c r="O18" s="45"/>
      <c r="P18" s="45"/>
      <c r="Q18" s="45"/>
      <c r="R18" s="45"/>
      <c r="S18" s="45"/>
    </row>
    <row r="19" spans="1:9" s="62" customFormat="1" ht="14.25" customHeight="1">
      <c r="A19" s="202"/>
      <c r="B19" s="710"/>
      <c r="C19" s="710"/>
      <c r="D19" s="710"/>
      <c r="E19" s="710"/>
      <c r="F19" s="710"/>
      <c r="G19" s="710"/>
      <c r="H19" s="710"/>
      <c r="I19" s="324"/>
    </row>
    <row r="20" spans="1:9" s="62" customFormat="1" ht="12.75" customHeight="1">
      <c r="A20" s="609" t="s">
        <v>796</v>
      </c>
      <c r="B20" s="711" t="s">
        <v>1014</v>
      </c>
      <c r="C20" s="711"/>
      <c r="D20" s="711"/>
      <c r="E20" s="711"/>
      <c r="F20" s="711"/>
      <c r="G20" s="711"/>
      <c r="H20" s="711"/>
      <c r="I20" s="324"/>
    </row>
    <row r="21" spans="1:19" s="108" customFormat="1" ht="39" customHeight="1">
      <c r="A21" s="610"/>
      <c r="B21" s="254" t="s">
        <v>777</v>
      </c>
      <c r="C21" s="254"/>
      <c r="D21" s="254"/>
      <c r="E21" s="230">
        <f>SUM(E22:E27)</f>
        <v>42794.2</v>
      </c>
      <c r="F21" s="230">
        <f>SUM(F22:F27)</f>
        <v>56482.98768</v>
      </c>
      <c r="G21" s="230">
        <f>SUM(G22:G27)</f>
        <v>56459.282680000004</v>
      </c>
      <c r="H21" s="230">
        <f>SUM(H22:H27)</f>
        <v>56459.282680000004</v>
      </c>
      <c r="I21" s="25"/>
      <c r="J21" s="45"/>
      <c r="K21" s="45"/>
      <c r="L21" s="45"/>
      <c r="M21" s="45"/>
      <c r="N21" s="45"/>
      <c r="O21" s="45"/>
      <c r="P21" s="45"/>
      <c r="Q21" s="45"/>
      <c r="R21" s="45"/>
      <c r="S21" s="45"/>
    </row>
    <row r="22" spans="1:19" s="108" customFormat="1" ht="12.75" customHeight="1">
      <c r="A22" s="610"/>
      <c r="B22" s="254" t="s">
        <v>674</v>
      </c>
      <c r="C22" s="254"/>
      <c r="D22" s="254"/>
      <c r="E22" s="230">
        <f aca="true" t="shared" si="1" ref="E22:H27">E30+E50+E104</f>
        <v>733.6</v>
      </c>
      <c r="F22" s="230">
        <f t="shared" si="1"/>
        <v>733.6</v>
      </c>
      <c r="G22" s="230">
        <f t="shared" si="1"/>
        <v>733.6</v>
      </c>
      <c r="H22" s="230">
        <f t="shared" si="1"/>
        <v>733.6</v>
      </c>
      <c r="I22" s="25"/>
      <c r="J22" s="45"/>
      <c r="K22" s="45"/>
      <c r="L22" s="45"/>
      <c r="M22" s="45"/>
      <c r="N22" s="45"/>
      <c r="O22" s="45"/>
      <c r="P22" s="45"/>
      <c r="Q22" s="45"/>
      <c r="R22" s="45"/>
      <c r="S22" s="45"/>
    </row>
    <row r="23" spans="1:19" s="108" customFormat="1" ht="15" customHeight="1">
      <c r="A23" s="610"/>
      <c r="B23" s="254" t="s">
        <v>708</v>
      </c>
      <c r="C23" s="254"/>
      <c r="D23" s="254"/>
      <c r="E23" s="230">
        <f t="shared" si="1"/>
        <v>41455</v>
      </c>
      <c r="F23" s="230">
        <f t="shared" si="1"/>
        <v>55143.78768</v>
      </c>
      <c r="G23" s="230">
        <f t="shared" si="1"/>
        <v>55090.11368</v>
      </c>
      <c r="H23" s="230">
        <f t="shared" si="1"/>
        <v>55090.11368</v>
      </c>
      <c r="I23" s="25"/>
      <c r="J23" s="45"/>
      <c r="K23" s="45"/>
      <c r="L23" s="45"/>
      <c r="M23" s="45"/>
      <c r="N23" s="45"/>
      <c r="O23" s="45"/>
      <c r="P23" s="45"/>
      <c r="Q23" s="45"/>
      <c r="R23" s="45"/>
      <c r="S23" s="45"/>
    </row>
    <row r="24" spans="1:19" s="108" customFormat="1" ht="12.75">
      <c r="A24" s="610"/>
      <c r="B24" s="254" t="s">
        <v>709</v>
      </c>
      <c r="C24" s="254"/>
      <c r="D24" s="254"/>
      <c r="E24" s="230">
        <f t="shared" si="1"/>
        <v>605.6</v>
      </c>
      <c r="F24" s="230">
        <f t="shared" si="1"/>
        <v>605.6</v>
      </c>
      <c r="G24" s="230">
        <f t="shared" si="1"/>
        <v>635.569</v>
      </c>
      <c r="H24" s="230">
        <f t="shared" si="1"/>
        <v>635.569</v>
      </c>
      <c r="I24" s="25"/>
      <c r="J24" s="45"/>
      <c r="K24" s="45"/>
      <c r="L24" s="45"/>
      <c r="M24" s="45"/>
      <c r="N24" s="45"/>
      <c r="O24" s="45"/>
      <c r="P24" s="45"/>
      <c r="Q24" s="45"/>
      <c r="R24" s="45"/>
      <c r="S24" s="45"/>
    </row>
    <row r="25" spans="1:19" s="108" customFormat="1" ht="15.75" customHeight="1">
      <c r="A25" s="610"/>
      <c r="B25" s="247" t="s">
        <v>711</v>
      </c>
      <c r="C25" s="247"/>
      <c r="D25" s="247"/>
      <c r="E25" s="230">
        <f t="shared" si="1"/>
        <v>0</v>
      </c>
      <c r="F25" s="230">
        <f t="shared" si="1"/>
        <v>0</v>
      </c>
      <c r="G25" s="230">
        <f t="shared" si="1"/>
        <v>0</v>
      </c>
      <c r="H25" s="230">
        <f t="shared" si="1"/>
        <v>0</v>
      </c>
      <c r="I25" s="25"/>
      <c r="J25" s="45"/>
      <c r="K25" s="45"/>
      <c r="L25" s="45"/>
      <c r="M25" s="45"/>
      <c r="N25" s="45"/>
      <c r="O25" s="45"/>
      <c r="P25" s="45"/>
      <c r="Q25" s="45"/>
      <c r="R25" s="45"/>
      <c r="S25" s="45"/>
    </row>
    <row r="26" spans="1:19" s="108" customFormat="1" ht="14.25" customHeight="1">
      <c r="A26" s="610"/>
      <c r="B26" s="247" t="s">
        <v>859</v>
      </c>
      <c r="C26" s="247"/>
      <c r="D26" s="247"/>
      <c r="E26" s="230">
        <f t="shared" si="1"/>
        <v>0</v>
      </c>
      <c r="F26" s="230">
        <f t="shared" si="1"/>
        <v>0</v>
      </c>
      <c r="G26" s="230">
        <f t="shared" si="1"/>
        <v>0</v>
      </c>
      <c r="H26" s="230">
        <f t="shared" si="1"/>
        <v>0</v>
      </c>
      <c r="I26" s="25"/>
      <c r="J26" s="45"/>
      <c r="K26" s="45"/>
      <c r="L26" s="45"/>
      <c r="M26" s="45"/>
      <c r="N26" s="45"/>
      <c r="O26" s="45"/>
      <c r="P26" s="45"/>
      <c r="Q26" s="45"/>
      <c r="R26" s="45"/>
      <c r="S26" s="45"/>
    </row>
    <row r="27" spans="1:19" s="108" customFormat="1" ht="21" customHeight="1">
      <c r="A27" s="612"/>
      <c r="B27" s="250" t="s">
        <v>1012</v>
      </c>
      <c r="C27" s="250"/>
      <c r="D27" s="250"/>
      <c r="E27" s="257">
        <f t="shared" si="1"/>
        <v>0</v>
      </c>
      <c r="F27" s="257">
        <f t="shared" si="1"/>
        <v>0</v>
      </c>
      <c r="G27" s="257">
        <f t="shared" si="1"/>
        <v>0</v>
      </c>
      <c r="H27" s="257">
        <f t="shared" si="1"/>
        <v>0</v>
      </c>
      <c r="I27" s="25"/>
      <c r="J27" s="45"/>
      <c r="K27" s="45"/>
      <c r="L27" s="45"/>
      <c r="M27" s="45"/>
      <c r="N27" s="45"/>
      <c r="O27" s="45"/>
      <c r="P27" s="45"/>
      <c r="Q27" s="45"/>
      <c r="R27" s="45"/>
      <c r="S27" s="45"/>
    </row>
    <row r="28" spans="1:9" s="62" customFormat="1" ht="27" customHeight="1">
      <c r="A28" s="609" t="s">
        <v>706</v>
      </c>
      <c r="B28" s="720" t="s">
        <v>1015</v>
      </c>
      <c r="C28" s="720"/>
      <c r="D28" s="720"/>
      <c r="E28" s="720"/>
      <c r="F28" s="720"/>
      <c r="G28" s="720"/>
      <c r="H28" s="720"/>
      <c r="I28" s="324"/>
    </row>
    <row r="29" spans="1:19" s="108" customFormat="1" ht="21" customHeight="1">
      <c r="A29" s="610"/>
      <c r="B29" s="254" t="s">
        <v>777</v>
      </c>
      <c r="C29" s="254"/>
      <c r="D29" s="254"/>
      <c r="E29" s="259">
        <f>SUM(E30:E35)</f>
        <v>3000</v>
      </c>
      <c r="F29" s="259">
        <f>SUM(F30:F35)</f>
        <v>3090</v>
      </c>
      <c r="G29" s="259">
        <f>SUM(G30:G35)</f>
        <v>3090</v>
      </c>
      <c r="H29" s="259">
        <f>SUM(H30:H35)</f>
        <v>3090</v>
      </c>
      <c r="I29" s="25"/>
      <c r="J29" s="45"/>
      <c r="K29" s="45"/>
      <c r="L29" s="45"/>
      <c r="M29" s="45"/>
      <c r="N29" s="45"/>
      <c r="O29" s="45"/>
      <c r="P29" s="45"/>
      <c r="Q29" s="45"/>
      <c r="R29" s="45"/>
      <c r="S29" s="45"/>
    </row>
    <row r="30" spans="1:19" s="108" customFormat="1" ht="12.75" customHeight="1">
      <c r="A30" s="610"/>
      <c r="B30" s="254" t="s">
        <v>674</v>
      </c>
      <c r="C30" s="254"/>
      <c r="D30" s="254"/>
      <c r="E30" s="233">
        <f aca="true" t="shared" si="2" ref="E30:H33">E39</f>
        <v>0</v>
      </c>
      <c r="F30" s="233">
        <f t="shared" si="2"/>
        <v>0</v>
      </c>
      <c r="G30" s="233">
        <f t="shared" si="2"/>
        <v>0</v>
      </c>
      <c r="H30" s="233">
        <f t="shared" si="2"/>
        <v>0</v>
      </c>
      <c r="I30" s="25"/>
      <c r="J30" s="45"/>
      <c r="K30" s="45"/>
      <c r="L30" s="45"/>
      <c r="M30" s="45"/>
      <c r="N30" s="45"/>
      <c r="O30" s="45"/>
      <c r="P30" s="45"/>
      <c r="Q30" s="45"/>
      <c r="R30" s="45"/>
      <c r="S30" s="45"/>
    </row>
    <row r="31" spans="1:19" s="108" customFormat="1" ht="14.25" customHeight="1">
      <c r="A31" s="610"/>
      <c r="B31" s="254" t="s">
        <v>708</v>
      </c>
      <c r="C31" s="254"/>
      <c r="D31" s="254"/>
      <c r="E31" s="233">
        <f t="shared" si="2"/>
        <v>3000</v>
      </c>
      <c r="F31" s="233">
        <f t="shared" si="2"/>
        <v>3090</v>
      </c>
      <c r="G31" s="233">
        <f t="shared" si="2"/>
        <v>3090</v>
      </c>
      <c r="H31" s="233">
        <f t="shared" si="2"/>
        <v>3090</v>
      </c>
      <c r="I31" s="25"/>
      <c r="J31" s="45"/>
      <c r="K31" s="45"/>
      <c r="L31" s="45"/>
      <c r="M31" s="45"/>
      <c r="N31" s="45"/>
      <c r="O31" s="45"/>
      <c r="P31" s="45"/>
      <c r="Q31" s="45"/>
      <c r="R31" s="45"/>
      <c r="S31" s="45"/>
    </row>
    <row r="32" spans="1:19" s="108" customFormat="1" ht="12.75">
      <c r="A32" s="610"/>
      <c r="B32" s="254" t="s">
        <v>709</v>
      </c>
      <c r="C32" s="254"/>
      <c r="D32" s="254"/>
      <c r="E32" s="233">
        <f t="shared" si="2"/>
        <v>0</v>
      </c>
      <c r="F32" s="233">
        <f t="shared" si="2"/>
        <v>0</v>
      </c>
      <c r="G32" s="233">
        <f t="shared" si="2"/>
        <v>0</v>
      </c>
      <c r="H32" s="233">
        <f t="shared" si="2"/>
        <v>0</v>
      </c>
      <c r="I32" s="25"/>
      <c r="J32" s="45"/>
      <c r="K32" s="45"/>
      <c r="L32" s="45"/>
      <c r="M32" s="45"/>
      <c r="N32" s="45"/>
      <c r="O32" s="45"/>
      <c r="P32" s="45"/>
      <c r="Q32" s="45"/>
      <c r="R32" s="45"/>
      <c r="S32" s="45"/>
    </row>
    <row r="33" spans="1:19" s="108" customFormat="1" ht="14.25" customHeight="1">
      <c r="A33" s="610"/>
      <c r="B33" s="247" t="s">
        <v>711</v>
      </c>
      <c r="C33" s="247"/>
      <c r="D33" s="247"/>
      <c r="E33" s="233">
        <f t="shared" si="2"/>
        <v>0</v>
      </c>
      <c r="F33" s="233">
        <f t="shared" si="2"/>
        <v>0</v>
      </c>
      <c r="G33" s="233">
        <f t="shared" si="2"/>
        <v>0</v>
      </c>
      <c r="H33" s="233">
        <f t="shared" si="2"/>
        <v>0</v>
      </c>
      <c r="I33" s="25"/>
      <c r="J33" s="45"/>
      <c r="K33" s="45"/>
      <c r="L33" s="45"/>
      <c r="M33" s="45"/>
      <c r="N33" s="45"/>
      <c r="O33" s="45"/>
      <c r="P33" s="45"/>
      <c r="Q33" s="45"/>
      <c r="R33" s="45"/>
      <c r="S33" s="45"/>
    </row>
    <row r="34" spans="1:19" s="108" customFormat="1" ht="15" customHeight="1">
      <c r="A34" s="610"/>
      <c r="B34" s="247" t="s">
        <v>859</v>
      </c>
      <c r="C34" s="247"/>
      <c r="D34" s="247"/>
      <c r="E34" s="233">
        <f aca="true" t="shared" si="3" ref="E34:H35">E43</f>
        <v>0</v>
      </c>
      <c r="F34" s="233">
        <f t="shared" si="3"/>
        <v>0</v>
      </c>
      <c r="G34" s="233">
        <f t="shared" si="3"/>
        <v>0</v>
      </c>
      <c r="H34" s="233">
        <f t="shared" si="3"/>
        <v>0</v>
      </c>
      <c r="I34" s="25"/>
      <c r="J34" s="45"/>
      <c r="K34" s="45"/>
      <c r="L34" s="45"/>
      <c r="M34" s="45"/>
      <c r="N34" s="45"/>
      <c r="O34" s="45"/>
      <c r="P34" s="45"/>
      <c r="Q34" s="45"/>
      <c r="R34" s="45"/>
      <c r="S34" s="45"/>
    </row>
    <row r="35" spans="1:19" s="108" customFormat="1" ht="18" customHeight="1">
      <c r="A35" s="610"/>
      <c r="B35" s="247" t="s">
        <v>1012</v>
      </c>
      <c r="C35" s="247"/>
      <c r="D35" s="247"/>
      <c r="E35" s="233">
        <f t="shared" si="3"/>
        <v>0</v>
      </c>
      <c r="F35" s="233">
        <f t="shared" si="3"/>
        <v>0</v>
      </c>
      <c r="G35" s="233">
        <f t="shared" si="3"/>
        <v>0</v>
      </c>
      <c r="H35" s="233">
        <f t="shared" si="3"/>
        <v>0</v>
      </c>
      <c r="I35" s="25"/>
      <c r="J35" s="45"/>
      <c r="K35" s="45"/>
      <c r="L35" s="45"/>
      <c r="M35" s="45"/>
      <c r="N35" s="45"/>
      <c r="O35" s="45"/>
      <c r="P35" s="45"/>
      <c r="Q35" s="45"/>
      <c r="R35" s="45"/>
      <c r="S35" s="45"/>
    </row>
    <row r="36" spans="1:9" s="62" customFormat="1" ht="12.75">
      <c r="A36" s="612"/>
      <c r="B36" s="260" t="s">
        <v>698</v>
      </c>
      <c r="C36" s="260"/>
      <c r="D36" s="260"/>
      <c r="E36" s="261"/>
      <c r="F36" s="261"/>
      <c r="G36" s="261"/>
      <c r="H36" s="261"/>
      <c r="I36" s="324"/>
    </row>
    <row r="37" spans="1:9" s="62" customFormat="1" ht="42" customHeight="1">
      <c r="A37" s="609" t="s">
        <v>695</v>
      </c>
      <c r="B37" s="720" t="s">
        <v>1016</v>
      </c>
      <c r="C37" s="720"/>
      <c r="D37" s="720"/>
      <c r="E37" s="720"/>
      <c r="F37" s="720"/>
      <c r="G37" s="720"/>
      <c r="H37" s="720"/>
      <c r="I37" s="324"/>
    </row>
    <row r="38" spans="1:9" s="62" customFormat="1" ht="12" customHeight="1">
      <c r="A38" s="610"/>
      <c r="B38" s="254" t="s">
        <v>777</v>
      </c>
      <c r="C38" s="254"/>
      <c r="D38" s="254"/>
      <c r="E38" s="259">
        <f>SUM(E39:E44)</f>
        <v>3000</v>
      </c>
      <c r="F38" s="259">
        <f>SUM(F39:F44)</f>
        <v>3090</v>
      </c>
      <c r="G38" s="259">
        <f>SUM(G39:G44)</f>
        <v>3090</v>
      </c>
      <c r="H38" s="259">
        <f>SUM(H39:H44)</f>
        <v>3090</v>
      </c>
      <c r="I38" s="324"/>
    </row>
    <row r="39" spans="1:9" s="62" customFormat="1" ht="12.75">
      <c r="A39" s="610"/>
      <c r="B39" s="254" t="s">
        <v>674</v>
      </c>
      <c r="C39" s="254"/>
      <c r="D39" s="254"/>
      <c r="E39" s="233">
        <v>0</v>
      </c>
      <c r="F39" s="233">
        <v>0</v>
      </c>
      <c r="G39" s="233">
        <v>0</v>
      </c>
      <c r="H39" s="233">
        <v>0</v>
      </c>
      <c r="I39" s="324"/>
    </row>
    <row r="40" spans="1:9" s="62" customFormat="1" ht="12.75">
      <c r="A40" s="610"/>
      <c r="B40" s="254" t="s">
        <v>708</v>
      </c>
      <c r="C40" s="254"/>
      <c r="D40" s="254"/>
      <c r="E40" s="234">
        <v>3000</v>
      </c>
      <c r="F40" s="233">
        <v>3090</v>
      </c>
      <c r="G40" s="233">
        <v>3090</v>
      </c>
      <c r="H40" s="233">
        <v>3090</v>
      </c>
      <c r="I40" s="324"/>
    </row>
    <row r="41" spans="1:9" s="62" customFormat="1" ht="12.75">
      <c r="A41" s="610"/>
      <c r="B41" s="254" t="s">
        <v>709</v>
      </c>
      <c r="C41" s="254"/>
      <c r="D41" s="254"/>
      <c r="E41" s="233">
        <v>0</v>
      </c>
      <c r="F41" s="233">
        <v>0</v>
      </c>
      <c r="G41" s="233">
        <v>0</v>
      </c>
      <c r="H41" s="233">
        <v>0</v>
      </c>
      <c r="I41" s="324"/>
    </row>
    <row r="42" spans="1:9" s="62" customFormat="1" ht="12.75">
      <c r="A42" s="610"/>
      <c r="B42" s="247" t="s">
        <v>711</v>
      </c>
      <c r="C42" s="247"/>
      <c r="D42" s="247"/>
      <c r="E42" s="233">
        <v>0</v>
      </c>
      <c r="F42" s="233">
        <v>0</v>
      </c>
      <c r="G42" s="233">
        <v>0</v>
      </c>
      <c r="H42" s="233"/>
      <c r="I42" s="324"/>
    </row>
    <row r="43" spans="1:9" s="62" customFormat="1" ht="16.5">
      <c r="A43" s="610"/>
      <c r="B43" s="247" t="s">
        <v>548</v>
      </c>
      <c r="C43" s="247"/>
      <c r="D43" s="247"/>
      <c r="E43" s="233"/>
      <c r="F43" s="233"/>
      <c r="G43" s="233"/>
      <c r="H43" s="233"/>
      <c r="I43" s="324"/>
    </row>
    <row r="44" spans="1:9" s="62" customFormat="1" ht="16.5" customHeight="1">
      <c r="A44" s="610"/>
      <c r="B44" s="247" t="s">
        <v>1012</v>
      </c>
      <c r="C44" s="247"/>
      <c r="D44" s="247"/>
      <c r="E44" s="233">
        <v>0</v>
      </c>
      <c r="F44" s="233">
        <v>0</v>
      </c>
      <c r="G44" s="233">
        <v>0</v>
      </c>
      <c r="H44" s="233">
        <v>0</v>
      </c>
      <c r="I44" s="324"/>
    </row>
    <row r="45" spans="1:9" s="62" customFormat="1" ht="12.75">
      <c r="A45" s="610"/>
      <c r="B45" s="254" t="s">
        <v>698</v>
      </c>
      <c r="C45" s="254"/>
      <c r="D45" s="254"/>
      <c r="E45" s="233"/>
      <c r="F45" s="233"/>
      <c r="G45" s="233"/>
      <c r="H45" s="233"/>
      <c r="I45" s="324"/>
    </row>
    <row r="46" spans="1:9" s="62" customFormat="1" ht="12.75">
      <c r="A46" s="610"/>
      <c r="B46" s="268" t="s">
        <v>967</v>
      </c>
      <c r="C46" s="268"/>
      <c r="D46" s="268"/>
      <c r="E46" s="233"/>
      <c r="F46" s="233"/>
      <c r="G46" s="233"/>
      <c r="H46" s="233"/>
      <c r="I46" s="324"/>
    </row>
    <row r="47" spans="1:9" s="62" customFormat="1" ht="12.75">
      <c r="A47" s="612"/>
      <c r="B47" s="269" t="s">
        <v>968</v>
      </c>
      <c r="C47" s="269"/>
      <c r="D47" s="269"/>
      <c r="E47" s="261"/>
      <c r="F47" s="261"/>
      <c r="G47" s="261"/>
      <c r="H47" s="261"/>
      <c r="I47" s="324"/>
    </row>
    <row r="48" spans="1:9" s="62" customFormat="1" ht="33.75" customHeight="1">
      <c r="A48" s="698" t="s">
        <v>677</v>
      </c>
      <c r="B48" s="708" t="s">
        <v>1018</v>
      </c>
      <c r="C48" s="708"/>
      <c r="D48" s="708"/>
      <c r="E48" s="708"/>
      <c r="F48" s="708"/>
      <c r="G48" s="708"/>
      <c r="H48" s="708"/>
      <c r="I48" s="324"/>
    </row>
    <row r="49" spans="1:19" s="108" customFormat="1" ht="18" customHeight="1">
      <c r="A49" s="673"/>
      <c r="B49" s="254" t="s">
        <v>777</v>
      </c>
      <c r="C49" s="254"/>
      <c r="D49" s="254"/>
      <c r="E49" s="270">
        <f>SUM(E50:E55)</f>
        <v>37243.6</v>
      </c>
      <c r="F49" s="270">
        <f>SUM(F50:F55)</f>
        <v>51247.38768</v>
      </c>
      <c r="G49" s="270">
        <f>SUM(G50:G55)</f>
        <v>51193.71368</v>
      </c>
      <c r="H49" s="270">
        <f>SUM(H50:H55)</f>
        <v>51193.71368</v>
      </c>
      <c r="I49" s="25"/>
      <c r="J49" s="45"/>
      <c r="K49" s="45"/>
      <c r="L49" s="45"/>
      <c r="M49" s="45"/>
      <c r="N49" s="45"/>
      <c r="O49" s="45"/>
      <c r="P49" s="45"/>
      <c r="Q49" s="45"/>
      <c r="R49" s="45"/>
      <c r="S49" s="45"/>
    </row>
    <row r="50" spans="1:19" s="108" customFormat="1" ht="12.75" customHeight="1">
      <c r="A50" s="673"/>
      <c r="B50" s="254" t="s">
        <v>674</v>
      </c>
      <c r="C50" s="254"/>
      <c r="D50" s="254"/>
      <c r="E50" s="230">
        <f>E59+E71+E82+E93</f>
        <v>733.6</v>
      </c>
      <c r="F50" s="230">
        <f>F59+F71+F82+F93</f>
        <v>733.6</v>
      </c>
      <c r="G50" s="230">
        <f>G59+G71+G82+G93</f>
        <v>733.6</v>
      </c>
      <c r="H50" s="230">
        <f>H59+H71+H82+H93</f>
        <v>733.6</v>
      </c>
      <c r="I50" s="25"/>
      <c r="J50" s="45"/>
      <c r="K50" s="45"/>
      <c r="L50" s="45"/>
      <c r="M50" s="45"/>
      <c r="N50" s="45"/>
      <c r="O50" s="45"/>
      <c r="P50" s="45"/>
      <c r="Q50" s="45"/>
      <c r="R50" s="45"/>
      <c r="S50" s="45"/>
    </row>
    <row r="51" spans="1:19" s="108" customFormat="1" ht="17.25" customHeight="1">
      <c r="A51" s="673"/>
      <c r="B51" s="254" t="s">
        <v>708</v>
      </c>
      <c r="C51" s="254"/>
      <c r="D51" s="254"/>
      <c r="E51" s="230">
        <f aca="true" t="shared" si="4" ref="E51:H55">E60+E72+E83+E94</f>
        <v>36510</v>
      </c>
      <c r="F51" s="230">
        <f t="shared" si="4"/>
        <v>50513.78768</v>
      </c>
      <c r="G51" s="230">
        <f t="shared" si="4"/>
        <v>50460.11368</v>
      </c>
      <c r="H51" s="230">
        <f t="shared" si="4"/>
        <v>50460.11368</v>
      </c>
      <c r="I51" s="325"/>
      <c r="J51" s="45"/>
      <c r="K51" s="45"/>
      <c r="L51" s="45"/>
      <c r="M51" s="45"/>
      <c r="N51" s="45"/>
      <c r="O51" s="45"/>
      <c r="P51" s="45"/>
      <c r="Q51" s="45"/>
      <c r="R51" s="45"/>
      <c r="S51" s="45"/>
    </row>
    <row r="52" spans="1:19" s="108" customFormat="1" ht="12.75">
      <c r="A52" s="673"/>
      <c r="B52" s="254" t="s">
        <v>709</v>
      </c>
      <c r="C52" s="254"/>
      <c r="D52" s="254"/>
      <c r="E52" s="230">
        <f t="shared" si="4"/>
        <v>0</v>
      </c>
      <c r="F52" s="230">
        <f t="shared" si="4"/>
        <v>0</v>
      </c>
      <c r="G52" s="230">
        <f t="shared" si="4"/>
        <v>0</v>
      </c>
      <c r="H52" s="230">
        <f t="shared" si="4"/>
        <v>0</v>
      </c>
      <c r="I52" s="25"/>
      <c r="J52" s="45"/>
      <c r="K52" s="45"/>
      <c r="L52" s="45"/>
      <c r="M52" s="45"/>
      <c r="N52" s="45"/>
      <c r="O52" s="45"/>
      <c r="P52" s="45"/>
      <c r="Q52" s="45"/>
      <c r="R52" s="45"/>
      <c r="S52" s="45"/>
    </row>
    <row r="53" spans="1:19" s="108" customFormat="1" ht="15" customHeight="1">
      <c r="A53" s="673"/>
      <c r="B53" s="247" t="s">
        <v>711</v>
      </c>
      <c r="C53" s="247"/>
      <c r="D53" s="247"/>
      <c r="E53" s="230">
        <f t="shared" si="4"/>
        <v>0</v>
      </c>
      <c r="F53" s="230">
        <f t="shared" si="4"/>
        <v>0</v>
      </c>
      <c r="G53" s="230">
        <f t="shared" si="4"/>
        <v>0</v>
      </c>
      <c r="H53" s="230">
        <f t="shared" si="4"/>
        <v>0</v>
      </c>
      <c r="I53" s="25"/>
      <c r="J53" s="45"/>
      <c r="K53" s="45"/>
      <c r="L53" s="45"/>
      <c r="M53" s="45"/>
      <c r="N53" s="45"/>
      <c r="O53" s="45"/>
      <c r="P53" s="45"/>
      <c r="Q53" s="45"/>
      <c r="R53" s="45"/>
      <c r="S53" s="45"/>
    </row>
    <row r="54" spans="1:19" s="108" customFormat="1" ht="12.75" customHeight="1">
      <c r="A54" s="673"/>
      <c r="B54" s="247" t="s">
        <v>548</v>
      </c>
      <c r="C54" s="247"/>
      <c r="D54" s="247"/>
      <c r="E54" s="230">
        <f t="shared" si="4"/>
        <v>0</v>
      </c>
      <c r="F54" s="230">
        <f t="shared" si="4"/>
        <v>0</v>
      </c>
      <c r="G54" s="230">
        <f t="shared" si="4"/>
        <v>0</v>
      </c>
      <c r="H54" s="230">
        <f t="shared" si="4"/>
        <v>0</v>
      </c>
      <c r="I54" s="25"/>
      <c r="J54" s="45"/>
      <c r="K54" s="45"/>
      <c r="L54" s="45"/>
      <c r="M54" s="45"/>
      <c r="N54" s="45"/>
      <c r="O54" s="45"/>
      <c r="P54" s="45"/>
      <c r="Q54" s="45"/>
      <c r="R54" s="45"/>
      <c r="S54" s="45"/>
    </row>
    <row r="55" spans="1:19" s="108" customFormat="1" ht="12.75" customHeight="1">
      <c r="A55" s="673"/>
      <c r="B55" s="247" t="s">
        <v>1012</v>
      </c>
      <c r="C55" s="247"/>
      <c r="D55" s="247"/>
      <c r="E55" s="230">
        <f t="shared" si="4"/>
        <v>0</v>
      </c>
      <c r="F55" s="230">
        <f t="shared" si="4"/>
        <v>0</v>
      </c>
      <c r="G55" s="230">
        <f t="shared" si="4"/>
        <v>0</v>
      </c>
      <c r="H55" s="230">
        <f t="shared" si="4"/>
        <v>0</v>
      </c>
      <c r="I55" s="25"/>
      <c r="J55" s="45"/>
      <c r="K55" s="45"/>
      <c r="L55" s="45"/>
      <c r="M55" s="45"/>
      <c r="N55" s="45"/>
      <c r="O55" s="45"/>
      <c r="P55" s="45"/>
      <c r="Q55" s="45"/>
      <c r="R55" s="45"/>
      <c r="S55" s="45"/>
    </row>
    <row r="56" spans="1:9" s="62" customFormat="1" ht="12.75">
      <c r="A56" s="673"/>
      <c r="B56" s="254" t="s">
        <v>698</v>
      </c>
      <c r="C56" s="254"/>
      <c r="D56" s="254"/>
      <c r="E56" s="230"/>
      <c r="F56" s="230"/>
      <c r="G56" s="230"/>
      <c r="H56" s="230"/>
      <c r="I56" s="324"/>
    </row>
    <row r="57" spans="1:9" s="62" customFormat="1" ht="85.5" customHeight="1">
      <c r="A57" s="673" t="s">
        <v>1019</v>
      </c>
      <c r="B57" s="674" t="s">
        <v>1020</v>
      </c>
      <c r="C57" s="674"/>
      <c r="D57" s="674"/>
      <c r="E57" s="674"/>
      <c r="F57" s="674"/>
      <c r="G57" s="674"/>
      <c r="H57" s="674"/>
      <c r="I57" s="324"/>
    </row>
    <row r="58" spans="1:9" s="62" customFormat="1" ht="18.75" customHeight="1">
      <c r="A58" s="673"/>
      <c r="B58" s="254" t="s">
        <v>777</v>
      </c>
      <c r="C58" s="254"/>
      <c r="D58" s="254"/>
      <c r="E58" s="230">
        <f>SUM(E59:E64)</f>
        <v>4000</v>
      </c>
      <c r="F58" s="230">
        <f>SUM(F59:F64)</f>
        <v>4000</v>
      </c>
      <c r="G58" s="230">
        <f>SUM(G59:G64)</f>
        <v>4000</v>
      </c>
      <c r="H58" s="230">
        <f>SUM(H59:H64)</f>
        <v>4000</v>
      </c>
      <c r="I58" s="324"/>
    </row>
    <row r="59" spans="1:9" s="62" customFormat="1" ht="12.75">
      <c r="A59" s="673"/>
      <c r="B59" s="254" t="s">
        <v>674</v>
      </c>
      <c r="C59" s="254"/>
      <c r="D59" s="254"/>
      <c r="E59" s="230">
        <v>0</v>
      </c>
      <c r="F59" s="230">
        <v>0</v>
      </c>
      <c r="G59" s="230">
        <v>0</v>
      </c>
      <c r="H59" s="230">
        <v>0</v>
      </c>
      <c r="I59" s="324"/>
    </row>
    <row r="60" spans="1:9" s="62" customFormat="1" ht="12.75">
      <c r="A60" s="673"/>
      <c r="B60" s="254" t="s">
        <v>708</v>
      </c>
      <c r="C60" s="254"/>
      <c r="D60" s="254"/>
      <c r="E60" s="231">
        <v>4000</v>
      </c>
      <c r="F60" s="230">
        <v>4000</v>
      </c>
      <c r="G60" s="230">
        <v>4000</v>
      </c>
      <c r="H60" s="230">
        <v>4000</v>
      </c>
      <c r="I60" s="324"/>
    </row>
    <row r="61" spans="1:9" s="62" customFormat="1" ht="12.75">
      <c r="A61" s="673"/>
      <c r="B61" s="254" t="s">
        <v>709</v>
      </c>
      <c r="C61" s="254"/>
      <c r="D61" s="254"/>
      <c r="E61" s="230">
        <v>0</v>
      </c>
      <c r="F61" s="230">
        <v>0</v>
      </c>
      <c r="G61" s="230">
        <v>0</v>
      </c>
      <c r="H61" s="230">
        <v>0</v>
      </c>
      <c r="I61" s="324"/>
    </row>
    <row r="62" spans="1:9" s="62" customFormat="1" ht="12.75">
      <c r="A62" s="673"/>
      <c r="B62" s="247" t="s">
        <v>711</v>
      </c>
      <c r="C62" s="247"/>
      <c r="D62" s="247"/>
      <c r="E62" s="230">
        <v>0</v>
      </c>
      <c r="F62" s="230">
        <v>0</v>
      </c>
      <c r="G62" s="230">
        <v>0</v>
      </c>
      <c r="H62" s="230">
        <v>0</v>
      </c>
      <c r="I62" s="324"/>
    </row>
    <row r="63" spans="1:9" s="62" customFormat="1" ht="16.5">
      <c r="A63" s="673"/>
      <c r="B63" s="247" t="s">
        <v>548</v>
      </c>
      <c r="C63" s="247"/>
      <c r="D63" s="247"/>
      <c r="E63" s="230"/>
      <c r="F63" s="230"/>
      <c r="G63" s="230"/>
      <c r="H63" s="230"/>
      <c r="I63" s="324"/>
    </row>
    <row r="64" spans="1:9" s="62" customFormat="1" ht="12" customHeight="1">
      <c r="A64" s="673"/>
      <c r="B64" s="247" t="s">
        <v>1012</v>
      </c>
      <c r="C64" s="247"/>
      <c r="D64" s="247"/>
      <c r="E64" s="230">
        <v>0</v>
      </c>
      <c r="F64" s="230">
        <v>0</v>
      </c>
      <c r="G64" s="230">
        <v>0</v>
      </c>
      <c r="H64" s="230">
        <v>0</v>
      </c>
      <c r="I64" s="324"/>
    </row>
    <row r="65" spans="1:9" s="62" customFormat="1" ht="25.5" customHeight="1">
      <c r="A65" s="673"/>
      <c r="B65" s="703" t="s">
        <v>1021</v>
      </c>
      <c r="C65" s="704"/>
      <c r="D65" s="704"/>
      <c r="E65" s="704"/>
      <c r="F65" s="704"/>
      <c r="G65" s="704"/>
      <c r="H65" s="705"/>
      <c r="I65" s="324"/>
    </row>
    <row r="66" spans="1:9" s="62" customFormat="1" ht="16.5" customHeight="1">
      <c r="A66" s="673"/>
      <c r="B66" s="703" t="s">
        <v>268</v>
      </c>
      <c r="C66" s="704"/>
      <c r="D66" s="704"/>
      <c r="E66" s="704"/>
      <c r="F66" s="704"/>
      <c r="G66" s="704"/>
      <c r="H66" s="705"/>
      <c r="I66" s="324"/>
    </row>
    <row r="67" spans="1:9" s="62" customFormat="1" ht="13.5" customHeight="1">
      <c r="A67" s="673"/>
      <c r="B67" s="268" t="s">
        <v>967</v>
      </c>
      <c r="C67" s="268"/>
      <c r="D67" s="268"/>
      <c r="E67" s="268"/>
      <c r="F67" s="271"/>
      <c r="G67" s="271"/>
      <c r="H67" s="271"/>
      <c r="I67" s="324"/>
    </row>
    <row r="68" spans="1:9" s="62" customFormat="1" ht="13.5" customHeight="1">
      <c r="A68" s="673"/>
      <c r="B68" s="268" t="s">
        <v>968</v>
      </c>
      <c r="C68" s="268"/>
      <c r="D68" s="268"/>
      <c r="E68" s="268"/>
      <c r="F68" s="271"/>
      <c r="G68" s="271"/>
      <c r="H68" s="271"/>
      <c r="I68" s="324"/>
    </row>
    <row r="69" spans="1:9" s="62" customFormat="1" ht="19.5" customHeight="1">
      <c r="A69" s="673" t="s">
        <v>1023</v>
      </c>
      <c r="B69" s="674" t="s">
        <v>1024</v>
      </c>
      <c r="C69" s="674"/>
      <c r="D69" s="674"/>
      <c r="E69" s="674"/>
      <c r="F69" s="674"/>
      <c r="G69" s="674"/>
      <c r="H69" s="674"/>
      <c r="I69" s="324"/>
    </row>
    <row r="70" spans="1:9" s="62" customFormat="1" ht="12" customHeight="1">
      <c r="A70" s="673"/>
      <c r="B70" s="254" t="s">
        <v>777</v>
      </c>
      <c r="C70" s="254"/>
      <c r="D70" s="254"/>
      <c r="E70" s="230">
        <f>SUM(E71:E76)</f>
        <v>30910</v>
      </c>
      <c r="F70" s="230">
        <f>SUM(F71:F76)</f>
        <v>44913.78768</v>
      </c>
      <c r="G70" s="230">
        <f>SUM(G71:G76)</f>
        <v>44860.11368</v>
      </c>
      <c r="H70" s="230">
        <f>SUM(H71:H76)</f>
        <v>44860.11368</v>
      </c>
      <c r="I70" s="324"/>
    </row>
    <row r="71" spans="1:9" s="62" customFormat="1" ht="12.75">
      <c r="A71" s="673"/>
      <c r="B71" s="254" t="s">
        <v>674</v>
      </c>
      <c r="C71" s="254"/>
      <c r="D71" s="254"/>
      <c r="E71" s="230">
        <v>0</v>
      </c>
      <c r="F71" s="230">
        <v>0</v>
      </c>
      <c r="G71" s="230">
        <v>0</v>
      </c>
      <c r="H71" s="230">
        <v>0</v>
      </c>
      <c r="I71" s="324"/>
    </row>
    <row r="72" spans="1:9" s="62" customFormat="1" ht="12.75">
      <c r="A72" s="673"/>
      <c r="B72" s="254" t="s">
        <v>708</v>
      </c>
      <c r="C72" s="254"/>
      <c r="D72" s="254"/>
      <c r="E72" s="231">
        <v>30910</v>
      </c>
      <c r="F72" s="230">
        <v>44913.78768</v>
      </c>
      <c r="G72" s="230">
        <v>44860.11368</v>
      </c>
      <c r="H72" s="230">
        <v>44860.11368</v>
      </c>
      <c r="I72" s="326"/>
    </row>
    <row r="73" spans="1:9" s="62" customFormat="1" ht="12.75">
      <c r="A73" s="673"/>
      <c r="B73" s="254" t="s">
        <v>709</v>
      </c>
      <c r="C73" s="254"/>
      <c r="D73" s="254"/>
      <c r="E73" s="230">
        <v>0</v>
      </c>
      <c r="F73" s="230">
        <v>0</v>
      </c>
      <c r="G73" s="230">
        <v>0</v>
      </c>
      <c r="H73" s="230">
        <v>0</v>
      </c>
      <c r="I73" s="324"/>
    </row>
    <row r="74" spans="1:9" s="62" customFormat="1" ht="12.75">
      <c r="A74" s="673"/>
      <c r="B74" s="247" t="s">
        <v>711</v>
      </c>
      <c r="C74" s="247"/>
      <c r="D74" s="247"/>
      <c r="E74" s="230">
        <v>0</v>
      </c>
      <c r="F74" s="230">
        <v>0</v>
      </c>
      <c r="G74" s="230">
        <v>0</v>
      </c>
      <c r="H74" s="230">
        <v>0</v>
      </c>
      <c r="I74" s="324"/>
    </row>
    <row r="75" spans="1:9" s="62" customFormat="1" ht="16.5">
      <c r="A75" s="673"/>
      <c r="B75" s="247" t="s">
        <v>548</v>
      </c>
      <c r="C75" s="247"/>
      <c r="D75" s="247"/>
      <c r="E75" s="230">
        <v>0</v>
      </c>
      <c r="F75" s="230">
        <v>0</v>
      </c>
      <c r="G75" s="230">
        <v>0</v>
      </c>
      <c r="H75" s="230">
        <v>0</v>
      </c>
      <c r="I75" s="324"/>
    </row>
    <row r="76" spans="1:9" s="62" customFormat="1" ht="12.75">
      <c r="A76" s="673"/>
      <c r="B76" s="247" t="s">
        <v>1012</v>
      </c>
      <c r="C76" s="247"/>
      <c r="D76" s="247"/>
      <c r="E76" s="230">
        <v>0</v>
      </c>
      <c r="F76" s="230">
        <v>0</v>
      </c>
      <c r="G76" s="230">
        <v>0</v>
      </c>
      <c r="H76" s="230">
        <v>0</v>
      </c>
      <c r="I76" s="324"/>
    </row>
    <row r="77" spans="1:9" s="62" customFormat="1" ht="12.75">
      <c r="A77" s="673"/>
      <c r="B77" s="254" t="s">
        <v>698</v>
      </c>
      <c r="C77" s="254"/>
      <c r="D77" s="254"/>
      <c r="E77" s="230"/>
      <c r="F77" s="230"/>
      <c r="G77" s="230"/>
      <c r="H77" s="230"/>
      <c r="I77" s="324"/>
    </row>
    <row r="78" spans="1:9" s="62" customFormat="1" ht="12.75">
      <c r="A78" s="673"/>
      <c r="B78" s="268" t="s">
        <v>967</v>
      </c>
      <c r="C78" s="268"/>
      <c r="D78" s="268"/>
      <c r="E78" s="271"/>
      <c r="F78" s="271"/>
      <c r="G78" s="271"/>
      <c r="H78" s="271"/>
      <c r="I78" s="324"/>
    </row>
    <row r="79" spans="1:9" s="62" customFormat="1" ht="12.75">
      <c r="A79" s="673"/>
      <c r="B79" s="268" t="s">
        <v>968</v>
      </c>
      <c r="C79" s="268"/>
      <c r="D79" s="268"/>
      <c r="E79" s="268"/>
      <c r="F79" s="271"/>
      <c r="G79" s="271"/>
      <c r="H79" s="271"/>
      <c r="I79" s="324"/>
    </row>
    <row r="80" spans="1:9" s="62" customFormat="1" ht="24" customHeight="1">
      <c r="A80" s="696" t="s">
        <v>1025</v>
      </c>
      <c r="B80" s="674" t="s">
        <v>1026</v>
      </c>
      <c r="C80" s="674"/>
      <c r="D80" s="674"/>
      <c r="E80" s="674"/>
      <c r="F80" s="674"/>
      <c r="G80" s="674"/>
      <c r="H80" s="674"/>
      <c r="I80" s="324"/>
    </row>
    <row r="81" spans="1:9" s="62" customFormat="1" ht="17.25" customHeight="1">
      <c r="A81" s="697"/>
      <c r="B81" s="254" t="s">
        <v>777</v>
      </c>
      <c r="C81" s="254"/>
      <c r="D81" s="254"/>
      <c r="E81" s="230">
        <f>SUM(E82:E87)</f>
        <v>0</v>
      </c>
      <c r="F81" s="230">
        <f>SUM(F82:F87)</f>
        <v>0</v>
      </c>
      <c r="G81" s="230">
        <f>SUM(G82:G87)</f>
        <v>0</v>
      </c>
      <c r="H81" s="230">
        <f>SUM(H82:H87)</f>
        <v>0</v>
      </c>
      <c r="I81" s="324"/>
    </row>
    <row r="82" spans="1:9" s="62" customFormat="1" ht="12.75">
      <c r="A82" s="697"/>
      <c r="B82" s="254" t="s">
        <v>674</v>
      </c>
      <c r="C82" s="254"/>
      <c r="D82" s="254"/>
      <c r="E82" s="230">
        <v>0</v>
      </c>
      <c r="F82" s="230">
        <v>0</v>
      </c>
      <c r="G82" s="230">
        <v>0</v>
      </c>
      <c r="H82" s="230">
        <v>0</v>
      </c>
      <c r="I82" s="324"/>
    </row>
    <row r="83" spans="1:9" s="62" customFormat="1" ht="12.75">
      <c r="A83" s="697"/>
      <c r="B83" s="254" t="s">
        <v>708</v>
      </c>
      <c r="C83" s="254"/>
      <c r="D83" s="254"/>
      <c r="E83" s="230">
        <v>0</v>
      </c>
      <c r="F83" s="230">
        <v>0</v>
      </c>
      <c r="G83" s="230">
        <v>0</v>
      </c>
      <c r="H83" s="230">
        <v>0</v>
      </c>
      <c r="I83" s="324"/>
    </row>
    <row r="84" spans="1:9" s="62" customFormat="1" ht="12.75">
      <c r="A84" s="697"/>
      <c r="B84" s="254" t="s">
        <v>709</v>
      </c>
      <c r="C84" s="254"/>
      <c r="D84" s="254"/>
      <c r="E84" s="230">
        <v>0</v>
      </c>
      <c r="F84" s="230">
        <v>0</v>
      </c>
      <c r="G84" s="230">
        <v>0</v>
      </c>
      <c r="H84" s="230">
        <v>0</v>
      </c>
      <c r="I84" s="324"/>
    </row>
    <row r="85" spans="1:9" s="62" customFormat="1" ht="12.75">
      <c r="A85" s="697"/>
      <c r="B85" s="247" t="s">
        <v>711</v>
      </c>
      <c r="C85" s="247"/>
      <c r="D85" s="247"/>
      <c r="E85" s="230">
        <v>0</v>
      </c>
      <c r="F85" s="230">
        <v>0</v>
      </c>
      <c r="G85" s="230">
        <v>0</v>
      </c>
      <c r="H85" s="230">
        <v>0</v>
      </c>
      <c r="I85" s="324"/>
    </row>
    <row r="86" spans="1:9" s="62" customFormat="1" ht="16.5">
      <c r="A86" s="697"/>
      <c r="B86" s="247" t="s">
        <v>548</v>
      </c>
      <c r="C86" s="247"/>
      <c r="D86" s="247"/>
      <c r="E86" s="230">
        <v>0</v>
      </c>
      <c r="F86" s="230">
        <v>0</v>
      </c>
      <c r="G86" s="230">
        <v>0</v>
      </c>
      <c r="H86" s="230">
        <v>0</v>
      </c>
      <c r="I86" s="324"/>
    </row>
    <row r="87" spans="1:9" s="62" customFormat="1" ht="15.75" customHeight="1">
      <c r="A87" s="697"/>
      <c r="B87" s="247" t="s">
        <v>1012</v>
      </c>
      <c r="C87" s="247"/>
      <c r="D87" s="247"/>
      <c r="E87" s="230">
        <v>0</v>
      </c>
      <c r="F87" s="230">
        <v>0</v>
      </c>
      <c r="G87" s="230">
        <v>0</v>
      </c>
      <c r="H87" s="230">
        <v>0</v>
      </c>
      <c r="I87" s="324"/>
    </row>
    <row r="88" spans="1:9" s="62" customFormat="1" ht="12.75">
      <c r="A88" s="697"/>
      <c r="B88" s="254" t="s">
        <v>698</v>
      </c>
      <c r="C88" s="254"/>
      <c r="D88" s="254"/>
      <c r="E88" s="230"/>
      <c r="F88" s="230"/>
      <c r="G88" s="230"/>
      <c r="H88" s="230"/>
      <c r="I88" s="324"/>
    </row>
    <row r="89" spans="1:9" s="62" customFormat="1" ht="12.75">
      <c r="A89" s="697"/>
      <c r="B89" s="268" t="s">
        <v>967</v>
      </c>
      <c r="C89" s="268"/>
      <c r="D89" s="268"/>
      <c r="E89" s="271"/>
      <c r="F89" s="271"/>
      <c r="G89" s="271"/>
      <c r="H89" s="271"/>
      <c r="I89" s="324"/>
    </row>
    <row r="90" spans="1:9" s="62" customFormat="1" ht="12.75">
      <c r="A90" s="698"/>
      <c r="B90" s="268" t="s">
        <v>968</v>
      </c>
      <c r="C90" s="268"/>
      <c r="D90" s="268"/>
      <c r="E90" s="271"/>
      <c r="F90" s="271"/>
      <c r="G90" s="271"/>
      <c r="H90" s="271"/>
      <c r="I90" s="324"/>
    </row>
    <row r="91" spans="1:9" s="62" customFormat="1" ht="18" customHeight="1">
      <c r="A91" s="696" t="s">
        <v>1027</v>
      </c>
      <c r="B91" s="674" t="s">
        <v>1028</v>
      </c>
      <c r="C91" s="674"/>
      <c r="D91" s="674"/>
      <c r="E91" s="674"/>
      <c r="F91" s="674"/>
      <c r="G91" s="674"/>
      <c r="H91" s="674"/>
      <c r="I91" s="324"/>
    </row>
    <row r="92" spans="1:9" s="62" customFormat="1" ht="15" customHeight="1">
      <c r="A92" s="697"/>
      <c r="B92" s="254" t="s">
        <v>777</v>
      </c>
      <c r="C92" s="254"/>
      <c r="D92" s="254"/>
      <c r="E92" s="231">
        <f>SUM(E93:E98)</f>
        <v>2333.6</v>
      </c>
      <c r="F92" s="230">
        <f>SUM(F93:F98)</f>
        <v>2333.6</v>
      </c>
      <c r="G92" s="230">
        <f>SUM(G93:G98)</f>
        <v>2333.6</v>
      </c>
      <c r="H92" s="230">
        <f>SUM(H93:H98)</f>
        <v>2333.6</v>
      </c>
      <c r="I92" s="324"/>
    </row>
    <row r="93" spans="1:9" s="62" customFormat="1" ht="12.75">
      <c r="A93" s="697"/>
      <c r="B93" s="254" t="s">
        <v>674</v>
      </c>
      <c r="C93" s="254"/>
      <c r="D93" s="254"/>
      <c r="E93" s="231">
        <v>733.6</v>
      </c>
      <c r="F93" s="230">
        <v>733.6</v>
      </c>
      <c r="G93" s="230">
        <v>733.6</v>
      </c>
      <c r="H93" s="230">
        <v>733.6</v>
      </c>
      <c r="I93" s="324"/>
    </row>
    <row r="94" spans="1:9" s="62" customFormat="1" ht="12.75">
      <c r="A94" s="697"/>
      <c r="B94" s="254" t="s">
        <v>708</v>
      </c>
      <c r="C94" s="254"/>
      <c r="D94" s="254"/>
      <c r="E94" s="231">
        <v>1600</v>
      </c>
      <c r="F94" s="230">
        <v>1600</v>
      </c>
      <c r="G94" s="230">
        <v>1600</v>
      </c>
      <c r="H94" s="230">
        <v>1600</v>
      </c>
      <c r="I94" s="324"/>
    </row>
    <row r="95" spans="1:9" s="62" customFormat="1" ht="12.75">
      <c r="A95" s="697"/>
      <c r="B95" s="254" t="s">
        <v>709</v>
      </c>
      <c r="C95" s="254"/>
      <c r="D95" s="254"/>
      <c r="E95" s="230">
        <v>0</v>
      </c>
      <c r="F95" s="230">
        <v>0</v>
      </c>
      <c r="G95" s="230">
        <v>0</v>
      </c>
      <c r="H95" s="230">
        <v>0</v>
      </c>
      <c r="I95" s="324"/>
    </row>
    <row r="96" spans="1:9" s="62" customFormat="1" ht="12.75">
      <c r="A96" s="697"/>
      <c r="B96" s="247" t="s">
        <v>711</v>
      </c>
      <c r="C96" s="247"/>
      <c r="D96" s="247"/>
      <c r="E96" s="230">
        <v>0</v>
      </c>
      <c r="F96" s="230">
        <v>0</v>
      </c>
      <c r="G96" s="230">
        <v>0</v>
      </c>
      <c r="H96" s="230">
        <v>0</v>
      </c>
      <c r="I96" s="324"/>
    </row>
    <row r="97" spans="1:9" s="62" customFormat="1" ht="16.5">
      <c r="A97" s="697"/>
      <c r="B97" s="247" t="s">
        <v>548</v>
      </c>
      <c r="C97" s="247"/>
      <c r="D97" s="247"/>
      <c r="E97" s="230">
        <v>0</v>
      </c>
      <c r="F97" s="230">
        <v>0</v>
      </c>
      <c r="G97" s="230">
        <v>0</v>
      </c>
      <c r="H97" s="230">
        <v>0</v>
      </c>
      <c r="I97" s="324"/>
    </row>
    <row r="98" spans="1:9" s="62" customFormat="1" ht="15.75" customHeight="1">
      <c r="A98" s="697"/>
      <c r="B98" s="247" t="s">
        <v>1012</v>
      </c>
      <c r="C98" s="247"/>
      <c r="D98" s="247"/>
      <c r="E98" s="230"/>
      <c r="F98" s="230"/>
      <c r="G98" s="230"/>
      <c r="H98" s="230"/>
      <c r="I98" s="324"/>
    </row>
    <row r="99" spans="1:9" s="62" customFormat="1" ht="12.75">
      <c r="A99" s="697"/>
      <c r="B99" s="254" t="s">
        <v>698</v>
      </c>
      <c r="C99" s="254"/>
      <c r="D99" s="254"/>
      <c r="E99" s="230"/>
      <c r="F99" s="230"/>
      <c r="G99" s="230"/>
      <c r="H99" s="230"/>
      <c r="I99" s="324"/>
    </row>
    <row r="100" spans="1:9" s="62" customFormat="1" ht="12.75">
      <c r="A100" s="697"/>
      <c r="B100" s="268" t="s">
        <v>967</v>
      </c>
      <c r="C100" s="268"/>
      <c r="D100" s="268"/>
      <c r="E100" s="271"/>
      <c r="F100" s="271"/>
      <c r="G100" s="271"/>
      <c r="H100" s="271"/>
      <c r="I100" s="324"/>
    </row>
    <row r="101" spans="1:9" s="62" customFormat="1" ht="12.75">
      <c r="A101" s="698"/>
      <c r="B101" s="268" t="s">
        <v>968</v>
      </c>
      <c r="C101" s="268"/>
      <c r="D101" s="268"/>
      <c r="E101" s="271"/>
      <c r="F101" s="271"/>
      <c r="G101" s="271"/>
      <c r="H101" s="271"/>
      <c r="I101" s="324"/>
    </row>
    <row r="102" spans="1:9" s="62" customFormat="1" ht="21.75" customHeight="1">
      <c r="A102" s="696" t="s">
        <v>702</v>
      </c>
      <c r="B102" s="674" t="s">
        <v>1029</v>
      </c>
      <c r="C102" s="674"/>
      <c r="D102" s="674"/>
      <c r="E102" s="674"/>
      <c r="F102" s="674"/>
      <c r="G102" s="674"/>
      <c r="H102" s="674"/>
      <c r="I102" s="324"/>
    </row>
    <row r="103" spans="1:9" s="62" customFormat="1" ht="15.75" customHeight="1">
      <c r="A103" s="697"/>
      <c r="B103" s="254" t="s">
        <v>777</v>
      </c>
      <c r="C103" s="254"/>
      <c r="D103" s="254"/>
      <c r="E103" s="270">
        <f>SUM(E104:E109)</f>
        <v>2550.6</v>
      </c>
      <c r="F103" s="270">
        <f>SUM(F104:F109)</f>
        <v>2145.6</v>
      </c>
      <c r="G103" s="270">
        <f>SUM(G104:G109)</f>
        <v>2175.569</v>
      </c>
      <c r="H103" s="270">
        <f>SUM(H104:H109)</f>
        <v>2175.569</v>
      </c>
      <c r="I103" s="324"/>
    </row>
    <row r="104" spans="1:9" s="62" customFormat="1" ht="12.75">
      <c r="A104" s="697"/>
      <c r="B104" s="254" t="s">
        <v>674</v>
      </c>
      <c r="C104" s="254"/>
      <c r="D104" s="254"/>
      <c r="E104" s="230">
        <f>E113+E124</f>
        <v>0</v>
      </c>
      <c r="F104" s="230">
        <f>F113+F124</f>
        <v>0</v>
      </c>
      <c r="G104" s="230">
        <f>G113+G124</f>
        <v>0</v>
      </c>
      <c r="H104" s="230">
        <f>H113+H124</f>
        <v>0</v>
      </c>
      <c r="I104" s="324"/>
    </row>
    <row r="105" spans="1:9" s="62" customFormat="1" ht="12.75">
      <c r="A105" s="697"/>
      <c r="B105" s="254" t="s">
        <v>708</v>
      </c>
      <c r="C105" s="254"/>
      <c r="D105" s="254"/>
      <c r="E105" s="230">
        <f aca="true" t="shared" si="5" ref="E105:H109">E114+E125</f>
        <v>1945</v>
      </c>
      <c r="F105" s="230">
        <f t="shared" si="5"/>
        <v>1540</v>
      </c>
      <c r="G105" s="230">
        <f t="shared" si="5"/>
        <v>1540</v>
      </c>
      <c r="H105" s="230">
        <f t="shared" si="5"/>
        <v>1540</v>
      </c>
      <c r="I105" s="324"/>
    </row>
    <row r="106" spans="1:9" s="62" customFormat="1" ht="12.75">
      <c r="A106" s="697"/>
      <c r="B106" s="254" t="s">
        <v>709</v>
      </c>
      <c r="C106" s="254"/>
      <c r="D106" s="254"/>
      <c r="E106" s="230">
        <f t="shared" si="5"/>
        <v>605.6</v>
      </c>
      <c r="F106" s="230">
        <f t="shared" si="5"/>
        <v>605.6</v>
      </c>
      <c r="G106" s="230">
        <f t="shared" si="5"/>
        <v>635.569</v>
      </c>
      <c r="H106" s="230">
        <f t="shared" si="5"/>
        <v>635.569</v>
      </c>
      <c r="I106" s="324"/>
    </row>
    <row r="107" spans="1:9" s="62" customFormat="1" ht="12.75">
      <c r="A107" s="697"/>
      <c r="B107" s="247" t="s">
        <v>711</v>
      </c>
      <c r="C107" s="247"/>
      <c r="D107" s="247"/>
      <c r="E107" s="230">
        <f t="shared" si="5"/>
        <v>0</v>
      </c>
      <c r="F107" s="230">
        <f t="shared" si="5"/>
        <v>0</v>
      </c>
      <c r="G107" s="230">
        <f t="shared" si="5"/>
        <v>0</v>
      </c>
      <c r="H107" s="230">
        <f t="shared" si="5"/>
        <v>0</v>
      </c>
      <c r="I107" s="324"/>
    </row>
    <row r="108" spans="1:9" s="62" customFormat="1" ht="16.5">
      <c r="A108" s="697"/>
      <c r="B108" s="247" t="s">
        <v>548</v>
      </c>
      <c r="C108" s="247"/>
      <c r="D108" s="247"/>
      <c r="E108" s="230">
        <f t="shared" si="5"/>
        <v>0</v>
      </c>
      <c r="F108" s="230">
        <f t="shared" si="5"/>
        <v>0</v>
      </c>
      <c r="G108" s="230">
        <f t="shared" si="5"/>
        <v>0</v>
      </c>
      <c r="H108" s="230">
        <f t="shared" si="5"/>
        <v>0</v>
      </c>
      <c r="I108" s="324"/>
    </row>
    <row r="109" spans="1:9" s="62" customFormat="1" ht="14.25" customHeight="1">
      <c r="A109" s="697"/>
      <c r="B109" s="247" t="s">
        <v>1012</v>
      </c>
      <c r="C109" s="247"/>
      <c r="D109" s="247"/>
      <c r="E109" s="230">
        <f t="shared" si="5"/>
        <v>0</v>
      </c>
      <c r="F109" s="230">
        <f t="shared" si="5"/>
        <v>0</v>
      </c>
      <c r="G109" s="230">
        <f t="shared" si="5"/>
        <v>0</v>
      </c>
      <c r="H109" s="230">
        <f t="shared" si="5"/>
        <v>0</v>
      </c>
      <c r="I109" s="324"/>
    </row>
    <row r="110" spans="1:9" s="62" customFormat="1" ht="27" customHeight="1">
      <c r="A110" s="698"/>
      <c r="B110" s="254" t="s">
        <v>698</v>
      </c>
      <c r="C110" s="254"/>
      <c r="D110" s="254"/>
      <c r="E110" s="230"/>
      <c r="F110" s="230"/>
      <c r="G110" s="230"/>
      <c r="H110" s="230"/>
      <c r="I110" s="324"/>
    </row>
    <row r="111" spans="1:9" s="62" customFormat="1" ht="27" customHeight="1">
      <c r="A111" s="696" t="s">
        <v>1030</v>
      </c>
      <c r="B111" s="674" t="s">
        <v>1031</v>
      </c>
      <c r="C111" s="674"/>
      <c r="D111" s="674"/>
      <c r="E111" s="674"/>
      <c r="F111" s="674"/>
      <c r="G111" s="674"/>
      <c r="H111" s="674"/>
      <c r="I111" s="324"/>
    </row>
    <row r="112" spans="1:9" s="62" customFormat="1" ht="17.25" customHeight="1">
      <c r="A112" s="697"/>
      <c r="B112" s="254" t="s">
        <v>777</v>
      </c>
      <c r="C112" s="254"/>
      <c r="D112" s="254"/>
      <c r="E112" s="230">
        <f>SUM(E113:E118)</f>
        <v>2045.6</v>
      </c>
      <c r="F112" s="230">
        <f>SUM(F113:F118)</f>
        <v>2045.6</v>
      </c>
      <c r="G112" s="230">
        <f>SUM(G113:G118)</f>
        <v>2075.569</v>
      </c>
      <c r="H112" s="230">
        <f>SUM(H113:H118)</f>
        <v>2075.569</v>
      </c>
      <c r="I112" s="324"/>
    </row>
    <row r="113" spans="1:9" s="62" customFormat="1" ht="12.75">
      <c r="A113" s="697"/>
      <c r="B113" s="254" t="s">
        <v>674</v>
      </c>
      <c r="C113" s="254"/>
      <c r="D113" s="254"/>
      <c r="E113" s="230">
        <v>0</v>
      </c>
      <c r="F113" s="230">
        <v>0</v>
      </c>
      <c r="G113" s="230">
        <v>0</v>
      </c>
      <c r="H113" s="230">
        <v>0</v>
      </c>
      <c r="I113" s="324"/>
    </row>
    <row r="114" spans="1:9" s="62" customFormat="1" ht="12.75">
      <c r="A114" s="697"/>
      <c r="B114" s="254" t="s">
        <v>708</v>
      </c>
      <c r="C114" s="254"/>
      <c r="D114" s="254"/>
      <c r="E114" s="231">
        <v>1445</v>
      </c>
      <c r="F114" s="230">
        <v>1445</v>
      </c>
      <c r="G114" s="230">
        <v>1445</v>
      </c>
      <c r="H114" s="230">
        <v>1445</v>
      </c>
      <c r="I114" s="324"/>
    </row>
    <row r="115" spans="1:9" s="62" customFormat="1" ht="12.75">
      <c r="A115" s="697"/>
      <c r="B115" s="254" t="s">
        <v>709</v>
      </c>
      <c r="C115" s="254"/>
      <c r="D115" s="254"/>
      <c r="E115" s="327">
        <v>600.6</v>
      </c>
      <c r="F115" s="230">
        <v>600.6</v>
      </c>
      <c r="G115" s="230">
        <v>630.569</v>
      </c>
      <c r="H115" s="230">
        <v>630.569</v>
      </c>
      <c r="I115" s="324"/>
    </row>
    <row r="116" spans="1:9" s="62" customFormat="1" ht="12.75">
      <c r="A116" s="697"/>
      <c r="B116" s="247" t="s">
        <v>711</v>
      </c>
      <c r="C116" s="247"/>
      <c r="D116" s="247"/>
      <c r="E116" s="230">
        <v>0</v>
      </c>
      <c r="F116" s="230">
        <v>0</v>
      </c>
      <c r="G116" s="230">
        <v>0</v>
      </c>
      <c r="H116" s="230">
        <v>0</v>
      </c>
      <c r="I116" s="324"/>
    </row>
    <row r="117" spans="1:9" s="62" customFormat="1" ht="16.5">
      <c r="A117" s="697"/>
      <c r="B117" s="247" t="s">
        <v>548</v>
      </c>
      <c r="C117" s="247"/>
      <c r="D117" s="247"/>
      <c r="E117" s="230"/>
      <c r="F117" s="230"/>
      <c r="G117" s="230"/>
      <c r="H117" s="230"/>
      <c r="I117" s="324"/>
    </row>
    <row r="118" spans="1:9" s="62" customFormat="1" ht="15.75" customHeight="1">
      <c r="A118" s="697"/>
      <c r="B118" s="247" t="s">
        <v>1012</v>
      </c>
      <c r="C118" s="247"/>
      <c r="D118" s="247"/>
      <c r="E118" s="230">
        <v>0</v>
      </c>
      <c r="F118" s="230">
        <v>0</v>
      </c>
      <c r="G118" s="230">
        <v>0</v>
      </c>
      <c r="H118" s="230">
        <v>0</v>
      </c>
      <c r="I118" s="324"/>
    </row>
    <row r="119" spans="1:9" s="62" customFormat="1" ht="35.25" customHeight="1">
      <c r="A119" s="697"/>
      <c r="B119" s="703" t="s">
        <v>1195</v>
      </c>
      <c r="C119" s="704"/>
      <c r="D119" s="704"/>
      <c r="E119" s="704"/>
      <c r="F119" s="704"/>
      <c r="G119" s="704"/>
      <c r="H119" s="705"/>
      <c r="I119" s="324"/>
    </row>
    <row r="120" spans="1:9" s="62" customFormat="1" ht="15" customHeight="1">
      <c r="A120" s="697"/>
      <c r="B120" s="268" t="s">
        <v>967</v>
      </c>
      <c r="C120" s="268"/>
      <c r="D120" s="268"/>
      <c r="E120" s="268"/>
      <c r="F120" s="271"/>
      <c r="G120" s="271"/>
      <c r="H120" s="271"/>
      <c r="I120" s="324"/>
    </row>
    <row r="121" spans="1:9" s="62" customFormat="1" ht="27.75" customHeight="1">
      <c r="A121" s="698"/>
      <c r="B121" s="706" t="s">
        <v>1032</v>
      </c>
      <c r="C121" s="707"/>
      <c r="D121" s="707"/>
      <c r="E121" s="707"/>
      <c r="F121" s="707"/>
      <c r="G121" s="707"/>
      <c r="H121" s="707"/>
      <c r="I121" s="324"/>
    </row>
    <row r="122" spans="1:9" s="62" customFormat="1" ht="30" customHeight="1">
      <c r="A122" s="696" t="s">
        <v>1033</v>
      </c>
      <c r="B122" s="674" t="s">
        <v>1034</v>
      </c>
      <c r="C122" s="674"/>
      <c r="D122" s="674"/>
      <c r="E122" s="674"/>
      <c r="F122" s="674"/>
      <c r="G122" s="674"/>
      <c r="H122" s="674"/>
      <c r="I122" s="324"/>
    </row>
    <row r="123" spans="1:9" s="62" customFormat="1" ht="17.25" customHeight="1">
      <c r="A123" s="697"/>
      <c r="B123" s="254" t="s">
        <v>777</v>
      </c>
      <c r="C123" s="254"/>
      <c r="D123" s="254"/>
      <c r="E123" s="230">
        <f>SUM(E124:E129)</f>
        <v>505</v>
      </c>
      <c r="F123" s="230">
        <f>SUM(F124:F129)</f>
        <v>100</v>
      </c>
      <c r="G123" s="230">
        <f>SUM(G124:G129)</f>
        <v>100</v>
      </c>
      <c r="H123" s="230">
        <f>SUM(H124:H129)</f>
        <v>100</v>
      </c>
      <c r="I123" s="324"/>
    </row>
    <row r="124" spans="1:9" s="62" customFormat="1" ht="12.75">
      <c r="A124" s="697"/>
      <c r="B124" s="254" t="s">
        <v>674</v>
      </c>
      <c r="C124" s="254"/>
      <c r="D124" s="254"/>
      <c r="E124" s="230">
        <v>0</v>
      </c>
      <c r="F124" s="230">
        <v>0</v>
      </c>
      <c r="G124" s="230">
        <v>0</v>
      </c>
      <c r="H124" s="230">
        <v>0</v>
      </c>
      <c r="I124" s="324"/>
    </row>
    <row r="125" spans="1:9" s="62" customFormat="1" ht="12.75">
      <c r="A125" s="697"/>
      <c r="B125" s="254" t="s">
        <v>708</v>
      </c>
      <c r="C125" s="254"/>
      <c r="D125" s="254"/>
      <c r="E125" s="231">
        <v>500</v>
      </c>
      <c r="F125" s="230">
        <v>95</v>
      </c>
      <c r="G125" s="230">
        <v>95</v>
      </c>
      <c r="H125" s="230">
        <v>95</v>
      </c>
      <c r="I125" s="324"/>
    </row>
    <row r="126" spans="1:9" s="62" customFormat="1" ht="12.75">
      <c r="A126" s="697"/>
      <c r="B126" s="254" t="s">
        <v>709</v>
      </c>
      <c r="C126" s="254"/>
      <c r="D126" s="254"/>
      <c r="E126" s="230">
        <v>5</v>
      </c>
      <c r="F126" s="230">
        <v>5</v>
      </c>
      <c r="G126" s="230">
        <v>5</v>
      </c>
      <c r="H126" s="230">
        <v>5</v>
      </c>
      <c r="I126" s="324"/>
    </row>
    <row r="127" spans="1:9" s="62" customFormat="1" ht="12.75">
      <c r="A127" s="697"/>
      <c r="B127" s="247" t="s">
        <v>711</v>
      </c>
      <c r="C127" s="247"/>
      <c r="D127" s="247"/>
      <c r="E127" s="230">
        <v>0</v>
      </c>
      <c r="F127" s="230">
        <v>0</v>
      </c>
      <c r="G127" s="230">
        <v>0</v>
      </c>
      <c r="H127" s="230">
        <v>0</v>
      </c>
      <c r="I127" s="324"/>
    </row>
    <row r="128" spans="1:9" s="62" customFormat="1" ht="16.5">
      <c r="A128" s="697"/>
      <c r="B128" s="247" t="s">
        <v>548</v>
      </c>
      <c r="C128" s="247"/>
      <c r="D128" s="247"/>
      <c r="E128" s="230"/>
      <c r="F128" s="230"/>
      <c r="G128" s="230"/>
      <c r="H128" s="230"/>
      <c r="I128" s="324"/>
    </row>
    <row r="129" spans="1:9" s="62" customFormat="1" ht="15" customHeight="1">
      <c r="A129" s="697"/>
      <c r="B129" s="247" t="s">
        <v>1012</v>
      </c>
      <c r="C129" s="247"/>
      <c r="D129" s="247"/>
      <c r="E129" s="230">
        <v>0</v>
      </c>
      <c r="F129" s="230">
        <v>0</v>
      </c>
      <c r="G129" s="230">
        <v>0</v>
      </c>
      <c r="H129" s="230">
        <v>0</v>
      </c>
      <c r="I129" s="324"/>
    </row>
    <row r="130" spans="1:9" s="62" customFormat="1" ht="15" customHeight="1">
      <c r="A130" s="697"/>
      <c r="B130" s="254" t="s">
        <v>698</v>
      </c>
      <c r="C130" s="254"/>
      <c r="D130" s="254"/>
      <c r="E130" s="230"/>
      <c r="F130" s="230"/>
      <c r="G130" s="230"/>
      <c r="H130" s="230"/>
      <c r="I130" s="324"/>
    </row>
    <row r="131" spans="1:9" s="62" customFormat="1" ht="15" customHeight="1">
      <c r="A131" s="697"/>
      <c r="B131" s="268" t="s">
        <v>967</v>
      </c>
      <c r="C131" s="268"/>
      <c r="D131" s="268"/>
      <c r="E131" s="271"/>
      <c r="F131" s="271"/>
      <c r="G131" s="271"/>
      <c r="H131" s="271"/>
      <c r="I131" s="324"/>
    </row>
    <row r="132" spans="1:9" s="62" customFormat="1" ht="15" customHeight="1">
      <c r="A132" s="698"/>
      <c r="B132" s="268" t="s">
        <v>968</v>
      </c>
      <c r="C132" s="268"/>
      <c r="D132" s="268"/>
      <c r="E132" s="271"/>
      <c r="F132" s="271"/>
      <c r="G132" s="271"/>
      <c r="H132" s="271"/>
      <c r="I132" s="324"/>
    </row>
    <row r="133" spans="1:9" s="62" customFormat="1" ht="18" customHeight="1">
      <c r="A133" s="673" t="s">
        <v>679</v>
      </c>
      <c r="B133" s="702" t="s">
        <v>1035</v>
      </c>
      <c r="C133" s="702"/>
      <c r="D133" s="702"/>
      <c r="E133" s="702"/>
      <c r="F133" s="702"/>
      <c r="G133" s="702"/>
      <c r="H133" s="702"/>
      <c r="I133" s="324"/>
    </row>
    <row r="134" spans="1:9" s="62" customFormat="1" ht="45" customHeight="1">
      <c r="A134" s="673"/>
      <c r="B134" s="254" t="s">
        <v>777</v>
      </c>
      <c r="C134" s="254"/>
      <c r="D134" s="254"/>
      <c r="E134" s="230">
        <f>SUM(E135:E140)</f>
        <v>758595.2829999999</v>
      </c>
      <c r="F134" s="230">
        <f>SUM(F135:F140)</f>
        <v>831217.9002500001</v>
      </c>
      <c r="G134" s="230">
        <f>SUM(G135:G140)</f>
        <v>779804.2572400001</v>
      </c>
      <c r="H134" s="230">
        <f>SUM(H135:H140)</f>
        <v>779804.2572400001</v>
      </c>
      <c r="I134" s="324"/>
    </row>
    <row r="135" spans="1:9" s="62" customFormat="1" ht="12.75">
      <c r="A135" s="673"/>
      <c r="B135" s="254" t="s">
        <v>674</v>
      </c>
      <c r="C135" s="254"/>
      <c r="D135" s="254"/>
      <c r="E135" s="230">
        <f aca="true" t="shared" si="6" ref="E135:H140">E144+E231+E307</f>
        <v>6508.5</v>
      </c>
      <c r="F135" s="230">
        <f t="shared" si="6"/>
        <v>6508.5</v>
      </c>
      <c r="G135" s="230">
        <f t="shared" si="6"/>
        <v>6508.5</v>
      </c>
      <c r="H135" s="230">
        <f t="shared" si="6"/>
        <v>6508.5</v>
      </c>
      <c r="I135" s="324"/>
    </row>
    <row r="136" spans="1:9" s="62" customFormat="1" ht="12.75">
      <c r="A136" s="673"/>
      <c r="B136" s="254" t="s">
        <v>708</v>
      </c>
      <c r="C136" s="254"/>
      <c r="D136" s="254"/>
      <c r="E136" s="230">
        <f t="shared" si="6"/>
        <v>751961.7829999999</v>
      </c>
      <c r="F136" s="230">
        <f t="shared" si="6"/>
        <v>824584.4002500001</v>
      </c>
      <c r="G136" s="230">
        <f t="shared" si="6"/>
        <v>773170.7572400001</v>
      </c>
      <c r="H136" s="230">
        <f t="shared" si="6"/>
        <v>773170.7572400001</v>
      </c>
      <c r="I136" s="324"/>
    </row>
    <row r="137" spans="1:9" s="62" customFormat="1" ht="12.75">
      <c r="A137" s="673"/>
      <c r="B137" s="254" t="s">
        <v>709</v>
      </c>
      <c r="C137" s="254"/>
      <c r="D137" s="254"/>
      <c r="E137" s="230">
        <f t="shared" si="6"/>
        <v>125</v>
      </c>
      <c r="F137" s="230">
        <f t="shared" si="6"/>
        <v>125</v>
      </c>
      <c r="G137" s="230">
        <f t="shared" si="6"/>
        <v>125</v>
      </c>
      <c r="H137" s="230">
        <f t="shared" si="6"/>
        <v>125</v>
      </c>
      <c r="I137" s="324"/>
    </row>
    <row r="138" spans="1:9" s="62" customFormat="1" ht="12.75">
      <c r="A138" s="673"/>
      <c r="B138" s="247" t="s">
        <v>711</v>
      </c>
      <c r="C138" s="247"/>
      <c r="D138" s="247"/>
      <c r="E138" s="230">
        <f t="shared" si="6"/>
        <v>0</v>
      </c>
      <c r="F138" s="230">
        <f t="shared" si="6"/>
        <v>0</v>
      </c>
      <c r="G138" s="230">
        <f t="shared" si="6"/>
        <v>0</v>
      </c>
      <c r="H138" s="230">
        <f t="shared" si="6"/>
        <v>0</v>
      </c>
      <c r="I138" s="324"/>
    </row>
    <row r="139" spans="1:9" s="62" customFormat="1" ht="16.5">
      <c r="A139" s="673"/>
      <c r="B139" s="247" t="s">
        <v>548</v>
      </c>
      <c r="C139" s="247"/>
      <c r="D139" s="247"/>
      <c r="E139" s="230">
        <f t="shared" si="6"/>
        <v>0</v>
      </c>
      <c r="F139" s="230">
        <f t="shared" si="6"/>
        <v>0</v>
      </c>
      <c r="G139" s="230">
        <f t="shared" si="6"/>
        <v>0</v>
      </c>
      <c r="H139" s="230">
        <f t="shared" si="6"/>
        <v>0</v>
      </c>
      <c r="I139" s="324"/>
    </row>
    <row r="140" spans="1:9" s="62" customFormat="1" ht="15" customHeight="1">
      <c r="A140" s="673"/>
      <c r="B140" s="247" t="s">
        <v>1012</v>
      </c>
      <c r="C140" s="247"/>
      <c r="D140" s="247"/>
      <c r="E140" s="230">
        <f t="shared" si="6"/>
        <v>0</v>
      </c>
      <c r="F140" s="230">
        <f t="shared" si="6"/>
        <v>0</v>
      </c>
      <c r="G140" s="230">
        <f t="shared" si="6"/>
        <v>0</v>
      </c>
      <c r="H140" s="230">
        <f t="shared" si="6"/>
        <v>0</v>
      </c>
      <c r="I140" s="324"/>
    </row>
    <row r="141" spans="1:9" s="62" customFormat="1" ht="28.5" customHeight="1">
      <c r="A141" s="171"/>
      <c r="B141" s="254" t="s">
        <v>698</v>
      </c>
      <c r="C141" s="254"/>
      <c r="D141" s="254"/>
      <c r="E141" s="254"/>
      <c r="F141" s="230"/>
      <c r="G141" s="230"/>
      <c r="H141" s="230"/>
      <c r="I141" s="324"/>
    </row>
    <row r="142" spans="1:9" s="62" customFormat="1" ht="20.25" customHeight="1">
      <c r="A142" s="673" t="s">
        <v>681</v>
      </c>
      <c r="B142" s="674" t="s">
        <v>1036</v>
      </c>
      <c r="C142" s="674"/>
      <c r="D142" s="674"/>
      <c r="E142" s="674"/>
      <c r="F142" s="674"/>
      <c r="G142" s="674"/>
      <c r="H142" s="674"/>
      <c r="I142" s="324"/>
    </row>
    <row r="143" spans="1:9" s="62" customFormat="1" ht="17.25" customHeight="1">
      <c r="A143" s="673"/>
      <c r="B143" s="254" t="s">
        <v>777</v>
      </c>
      <c r="C143" s="254"/>
      <c r="D143" s="254"/>
      <c r="E143" s="230">
        <f>SUM(E144:E149)</f>
        <v>20205.159</v>
      </c>
      <c r="F143" s="230">
        <f>SUM(F144:F149)</f>
        <v>11402.54132</v>
      </c>
      <c r="G143" s="230">
        <f>SUM(G144:G149)</f>
        <v>11393.32171</v>
      </c>
      <c r="H143" s="230">
        <f>SUM(H144:H149)</f>
        <v>11393.32171</v>
      </c>
      <c r="I143" s="324"/>
    </row>
    <row r="144" spans="1:9" s="62" customFormat="1" ht="12.75">
      <c r="A144" s="673"/>
      <c r="B144" s="254" t="s">
        <v>674</v>
      </c>
      <c r="C144" s="254"/>
      <c r="D144" s="254"/>
      <c r="E144" s="230">
        <f>E153+E164+E176+E187+E198+E209+E220</f>
        <v>0</v>
      </c>
      <c r="F144" s="230">
        <f aca="true" t="shared" si="7" ref="F144:H145">F153+F164+F176+F187+F198+F209+F220</f>
        <v>0</v>
      </c>
      <c r="G144" s="230">
        <f t="shared" si="7"/>
        <v>0</v>
      </c>
      <c r="H144" s="230">
        <f t="shared" si="7"/>
        <v>0</v>
      </c>
      <c r="I144" s="324"/>
    </row>
    <row r="145" spans="1:9" s="62" customFormat="1" ht="12.75">
      <c r="A145" s="673"/>
      <c r="B145" s="254" t="s">
        <v>708</v>
      </c>
      <c r="C145" s="254"/>
      <c r="D145" s="254"/>
      <c r="E145" s="230">
        <f>E154+E165+E177+E188+E199+E210+E221</f>
        <v>20205.159</v>
      </c>
      <c r="F145" s="230">
        <f t="shared" si="7"/>
        <v>11402.54132</v>
      </c>
      <c r="G145" s="230">
        <f t="shared" si="7"/>
        <v>11393.32171</v>
      </c>
      <c r="H145" s="230">
        <f t="shared" si="7"/>
        <v>11393.32171</v>
      </c>
      <c r="I145" s="324"/>
    </row>
    <row r="146" spans="1:9" s="62" customFormat="1" ht="12.75">
      <c r="A146" s="673"/>
      <c r="B146" s="254" t="s">
        <v>709</v>
      </c>
      <c r="C146" s="254"/>
      <c r="D146" s="254"/>
      <c r="E146" s="230">
        <f>E155+E166+E178+E189+E200+E211+E222</f>
        <v>0</v>
      </c>
      <c r="F146" s="230">
        <f>F155+F166+F178+F189+F200+F211+F222</f>
        <v>0</v>
      </c>
      <c r="G146" s="230">
        <f>G155+G166+G178+G189+G200+G211+G222</f>
        <v>0</v>
      </c>
      <c r="H146" s="230"/>
      <c r="I146" s="324"/>
    </row>
    <row r="147" spans="1:9" s="62" customFormat="1" ht="12.75">
      <c r="A147" s="673"/>
      <c r="B147" s="247" t="s">
        <v>711</v>
      </c>
      <c r="C147" s="247"/>
      <c r="D147" s="247"/>
      <c r="E147" s="230">
        <f>E156+E167+E179+E190+E201+E212+E223</f>
        <v>0</v>
      </c>
      <c r="F147" s="230">
        <f>F156+F167+F179+F190+F201+F212+F223</f>
        <v>0</v>
      </c>
      <c r="G147" s="230">
        <f>G156+G167+G179+G190+G201+G212+G223</f>
        <v>0</v>
      </c>
      <c r="H147" s="230">
        <f>H156+H167+H179+H190+H201+H212+H223</f>
        <v>0</v>
      </c>
      <c r="I147" s="324"/>
    </row>
    <row r="148" spans="1:9" s="62" customFormat="1" ht="16.5">
      <c r="A148" s="673"/>
      <c r="B148" s="247" t="s">
        <v>548</v>
      </c>
      <c r="C148" s="247"/>
      <c r="D148" s="247"/>
      <c r="E148" s="230"/>
      <c r="F148" s="230"/>
      <c r="G148" s="230"/>
      <c r="H148" s="230"/>
      <c r="I148" s="324"/>
    </row>
    <row r="149" spans="1:9" s="62" customFormat="1" ht="12.75">
      <c r="A149" s="673"/>
      <c r="B149" s="247" t="s">
        <v>1012</v>
      </c>
      <c r="C149" s="247"/>
      <c r="D149" s="247"/>
      <c r="E149" s="230">
        <f>E158+E169+E181+E192+E203+E214+E225</f>
        <v>0</v>
      </c>
      <c r="F149" s="230">
        <f>F158+F169+F181+F192+F203+F214+F225</f>
        <v>0</v>
      </c>
      <c r="G149" s="230">
        <f>G158+G169+G181+G192+G203+G214+G225</f>
        <v>0</v>
      </c>
      <c r="H149" s="230">
        <f>H158+H169+H181+H192+H203+H214+H225</f>
        <v>0</v>
      </c>
      <c r="I149" s="324"/>
    </row>
    <row r="150" spans="1:9" s="62" customFormat="1" ht="32.25" customHeight="1">
      <c r="A150" s="171"/>
      <c r="B150" s="254" t="s">
        <v>698</v>
      </c>
      <c r="C150" s="254"/>
      <c r="D150" s="254"/>
      <c r="E150" s="254"/>
      <c r="F150" s="230"/>
      <c r="G150" s="230"/>
      <c r="H150" s="230"/>
      <c r="I150" s="324"/>
    </row>
    <row r="151" spans="1:9" s="62" customFormat="1" ht="27.75" customHeight="1">
      <c r="A151" s="673" t="s">
        <v>1037</v>
      </c>
      <c r="B151" s="674" t="s">
        <v>1038</v>
      </c>
      <c r="C151" s="674"/>
      <c r="D151" s="674"/>
      <c r="E151" s="674"/>
      <c r="F151" s="674"/>
      <c r="G151" s="674"/>
      <c r="H151" s="674"/>
      <c r="I151" s="324"/>
    </row>
    <row r="152" spans="1:9" s="62" customFormat="1" ht="18.75" customHeight="1">
      <c r="A152" s="673"/>
      <c r="B152" s="254" t="s">
        <v>777</v>
      </c>
      <c r="C152" s="254"/>
      <c r="D152" s="254"/>
      <c r="E152" s="230">
        <f>SUM(E153:E158)</f>
        <v>4200</v>
      </c>
      <c r="F152" s="230">
        <f>SUM(F153:F158)</f>
        <v>4200</v>
      </c>
      <c r="G152" s="230">
        <f>SUM(G153:G158)</f>
        <v>4200</v>
      </c>
      <c r="H152" s="230">
        <f>SUM(H153:H158)</f>
        <v>4200</v>
      </c>
      <c r="I152" s="324"/>
    </row>
    <row r="153" spans="1:9" s="62" customFormat="1" ht="12.75">
      <c r="A153" s="673"/>
      <c r="B153" s="254" t="s">
        <v>674</v>
      </c>
      <c r="C153" s="254"/>
      <c r="D153" s="254"/>
      <c r="E153" s="230">
        <v>0</v>
      </c>
      <c r="F153" s="230">
        <v>0</v>
      </c>
      <c r="G153" s="230">
        <v>0</v>
      </c>
      <c r="H153" s="230">
        <v>0</v>
      </c>
      <c r="I153" s="324"/>
    </row>
    <row r="154" spans="1:9" s="62" customFormat="1" ht="12.75">
      <c r="A154" s="673"/>
      <c r="B154" s="254" t="s">
        <v>708</v>
      </c>
      <c r="C154" s="254"/>
      <c r="D154" s="254"/>
      <c r="E154" s="230">
        <v>4200</v>
      </c>
      <c r="F154" s="230">
        <v>4200</v>
      </c>
      <c r="G154" s="230">
        <v>4200</v>
      </c>
      <c r="H154" s="230">
        <v>4200</v>
      </c>
      <c r="I154" s="324"/>
    </row>
    <row r="155" spans="1:9" s="62" customFormat="1" ht="12.75">
      <c r="A155" s="673"/>
      <c r="B155" s="254" t="s">
        <v>709</v>
      </c>
      <c r="C155" s="254"/>
      <c r="D155" s="254"/>
      <c r="E155" s="230">
        <v>0</v>
      </c>
      <c r="F155" s="230">
        <v>0</v>
      </c>
      <c r="G155" s="230">
        <v>0</v>
      </c>
      <c r="H155" s="230">
        <v>0</v>
      </c>
      <c r="I155" s="324"/>
    </row>
    <row r="156" spans="1:9" s="62" customFormat="1" ht="12.75">
      <c r="A156" s="673"/>
      <c r="B156" s="247" t="s">
        <v>711</v>
      </c>
      <c r="C156" s="247"/>
      <c r="D156" s="247"/>
      <c r="E156" s="230">
        <v>0</v>
      </c>
      <c r="F156" s="230">
        <v>0</v>
      </c>
      <c r="G156" s="230">
        <v>0</v>
      </c>
      <c r="H156" s="230">
        <v>0</v>
      </c>
      <c r="I156" s="324"/>
    </row>
    <row r="157" spans="1:9" s="62" customFormat="1" ht="16.5">
      <c r="A157" s="673"/>
      <c r="B157" s="247" t="s">
        <v>548</v>
      </c>
      <c r="C157" s="247"/>
      <c r="D157" s="247"/>
      <c r="E157" s="230"/>
      <c r="F157" s="230"/>
      <c r="G157" s="230"/>
      <c r="H157" s="230"/>
      <c r="I157" s="324"/>
    </row>
    <row r="158" spans="1:9" s="62" customFormat="1" ht="12.75">
      <c r="A158" s="673"/>
      <c r="B158" s="247" t="s">
        <v>1012</v>
      </c>
      <c r="C158" s="247"/>
      <c r="D158" s="247"/>
      <c r="E158" s="230">
        <v>0</v>
      </c>
      <c r="F158" s="230">
        <v>0</v>
      </c>
      <c r="G158" s="230">
        <v>0</v>
      </c>
      <c r="H158" s="230">
        <v>0</v>
      </c>
      <c r="I158" s="324"/>
    </row>
    <row r="159" spans="1:9" s="62" customFormat="1" ht="15" customHeight="1">
      <c r="A159" s="171"/>
      <c r="B159" s="254" t="s">
        <v>698</v>
      </c>
      <c r="C159" s="254"/>
      <c r="D159" s="254"/>
      <c r="E159" s="254"/>
      <c r="F159" s="230"/>
      <c r="G159" s="230"/>
      <c r="H159" s="230"/>
      <c r="I159" s="324"/>
    </row>
    <row r="160" spans="1:9" s="62" customFormat="1" ht="14.25" customHeight="1">
      <c r="A160" s="171"/>
      <c r="B160" s="268" t="s">
        <v>967</v>
      </c>
      <c r="C160" s="268"/>
      <c r="D160" s="268"/>
      <c r="E160" s="268"/>
      <c r="F160" s="271"/>
      <c r="G160" s="271"/>
      <c r="H160" s="271"/>
      <c r="I160" s="324"/>
    </row>
    <row r="161" spans="1:9" s="62" customFormat="1" ht="14.25" customHeight="1">
      <c r="A161" s="171"/>
      <c r="B161" s="268" t="s">
        <v>968</v>
      </c>
      <c r="C161" s="268"/>
      <c r="D161" s="268"/>
      <c r="E161" s="268"/>
      <c r="F161" s="271"/>
      <c r="G161" s="271"/>
      <c r="H161" s="271"/>
      <c r="I161" s="324"/>
    </row>
    <row r="162" spans="1:9" s="62" customFormat="1" ht="44.25" customHeight="1">
      <c r="A162" s="673" t="s">
        <v>1039</v>
      </c>
      <c r="B162" s="674" t="s">
        <v>1040</v>
      </c>
      <c r="C162" s="674"/>
      <c r="D162" s="674"/>
      <c r="E162" s="674"/>
      <c r="F162" s="674"/>
      <c r="G162" s="674"/>
      <c r="H162" s="674"/>
      <c r="I162" s="324"/>
    </row>
    <row r="163" spans="1:9" s="62" customFormat="1" ht="19.5" customHeight="1">
      <c r="A163" s="673"/>
      <c r="B163" s="254" t="s">
        <v>777</v>
      </c>
      <c r="C163" s="254"/>
      <c r="D163" s="254"/>
      <c r="E163" s="230">
        <f>SUM(E164:E169)</f>
        <v>805.159</v>
      </c>
      <c r="F163" s="230">
        <f>SUM(F164:F169)</f>
        <v>805.159</v>
      </c>
      <c r="G163" s="230">
        <f>SUM(G164:G169)</f>
        <v>805.159</v>
      </c>
      <c r="H163" s="230">
        <f>SUM(H164:H169)</f>
        <v>805.159</v>
      </c>
      <c r="I163" s="324"/>
    </row>
    <row r="164" spans="1:9" s="62" customFormat="1" ht="12.75">
      <c r="A164" s="673"/>
      <c r="B164" s="254" t="s">
        <v>674</v>
      </c>
      <c r="C164" s="254"/>
      <c r="D164" s="254"/>
      <c r="E164" s="230">
        <v>0</v>
      </c>
      <c r="F164" s="230">
        <v>0</v>
      </c>
      <c r="G164" s="230">
        <v>0</v>
      </c>
      <c r="H164" s="230">
        <v>0</v>
      </c>
      <c r="I164" s="324"/>
    </row>
    <row r="165" spans="1:9" s="62" customFormat="1" ht="12.75">
      <c r="A165" s="673"/>
      <c r="B165" s="254" t="s">
        <v>708</v>
      </c>
      <c r="C165" s="254"/>
      <c r="D165" s="254"/>
      <c r="E165" s="230">
        <v>805.159</v>
      </c>
      <c r="F165" s="230">
        <v>805.159</v>
      </c>
      <c r="G165" s="230">
        <v>805.159</v>
      </c>
      <c r="H165" s="230">
        <v>805.159</v>
      </c>
      <c r="I165" s="324"/>
    </row>
    <row r="166" spans="1:9" s="62" customFormat="1" ht="12.75">
      <c r="A166" s="673"/>
      <c r="B166" s="254" t="s">
        <v>709</v>
      </c>
      <c r="C166" s="254"/>
      <c r="D166" s="254"/>
      <c r="E166" s="230">
        <v>0</v>
      </c>
      <c r="F166" s="230">
        <v>0</v>
      </c>
      <c r="G166" s="230">
        <v>0</v>
      </c>
      <c r="H166" s="230">
        <v>0</v>
      </c>
      <c r="I166" s="324"/>
    </row>
    <row r="167" spans="1:9" s="62" customFormat="1" ht="12.75">
      <c r="A167" s="673"/>
      <c r="B167" s="247" t="s">
        <v>711</v>
      </c>
      <c r="C167" s="247"/>
      <c r="D167" s="247"/>
      <c r="E167" s="230">
        <v>0</v>
      </c>
      <c r="F167" s="230">
        <v>0</v>
      </c>
      <c r="G167" s="230">
        <v>0</v>
      </c>
      <c r="H167" s="230">
        <v>0</v>
      </c>
      <c r="I167" s="324"/>
    </row>
    <row r="168" spans="1:9" s="62" customFormat="1" ht="16.5">
      <c r="A168" s="673"/>
      <c r="B168" s="247" t="s">
        <v>548</v>
      </c>
      <c r="C168" s="247"/>
      <c r="D168" s="247"/>
      <c r="E168" s="230">
        <v>0</v>
      </c>
      <c r="F168" s="230">
        <v>0</v>
      </c>
      <c r="G168" s="230">
        <v>0</v>
      </c>
      <c r="H168" s="230">
        <v>0</v>
      </c>
      <c r="I168" s="324"/>
    </row>
    <row r="169" spans="1:9" s="62" customFormat="1" ht="12.75">
      <c r="A169" s="673"/>
      <c r="B169" s="247" t="s">
        <v>1012</v>
      </c>
      <c r="C169" s="247"/>
      <c r="D169" s="247"/>
      <c r="E169" s="230">
        <v>0</v>
      </c>
      <c r="F169" s="230">
        <v>0</v>
      </c>
      <c r="G169" s="230">
        <v>0</v>
      </c>
      <c r="H169" s="230">
        <v>0</v>
      </c>
      <c r="I169" s="324"/>
    </row>
    <row r="170" spans="1:9" s="62" customFormat="1" ht="99.75" customHeight="1">
      <c r="A170" s="171"/>
      <c r="B170" s="364" t="s">
        <v>1196</v>
      </c>
      <c r="C170" s="272"/>
      <c r="D170" s="272"/>
      <c r="E170" s="272"/>
      <c r="F170" s="230"/>
      <c r="G170" s="230"/>
      <c r="H170" s="230"/>
      <c r="I170" s="324"/>
    </row>
    <row r="171" spans="1:9" s="62" customFormat="1" ht="87" customHeight="1">
      <c r="A171" s="171"/>
      <c r="B171" s="364" t="s">
        <v>1197</v>
      </c>
      <c r="C171" s="272"/>
      <c r="D171" s="272"/>
      <c r="E171" s="272"/>
      <c r="F171" s="230"/>
      <c r="G171" s="230"/>
      <c r="H171" s="230"/>
      <c r="I171" s="324"/>
    </row>
    <row r="172" spans="1:9" s="62" customFormat="1" ht="17.25" customHeight="1">
      <c r="A172" s="171"/>
      <c r="B172" s="268" t="s">
        <v>967</v>
      </c>
      <c r="C172" s="268"/>
      <c r="D172" s="268"/>
      <c r="E172" s="268"/>
      <c r="F172" s="271"/>
      <c r="G172" s="271"/>
      <c r="H172" s="271"/>
      <c r="I172" s="324"/>
    </row>
    <row r="173" spans="1:9" s="62" customFormat="1" ht="17.25" customHeight="1">
      <c r="A173" s="171"/>
      <c r="B173" s="268" t="s">
        <v>968</v>
      </c>
      <c r="C173" s="268"/>
      <c r="D173" s="268"/>
      <c r="E173" s="268"/>
      <c r="F173" s="271"/>
      <c r="G173" s="271"/>
      <c r="H173" s="271"/>
      <c r="I173" s="324"/>
    </row>
    <row r="174" spans="1:9" s="62" customFormat="1" ht="43.5" customHeight="1">
      <c r="A174" s="673" t="s">
        <v>1041</v>
      </c>
      <c r="B174" s="674" t="s">
        <v>1042</v>
      </c>
      <c r="C174" s="674"/>
      <c r="D174" s="674"/>
      <c r="E174" s="674"/>
      <c r="F174" s="674"/>
      <c r="G174" s="674"/>
      <c r="H174" s="674"/>
      <c r="I174" s="324"/>
    </row>
    <row r="175" spans="1:9" s="62" customFormat="1" ht="16.5" customHeight="1">
      <c r="A175" s="673"/>
      <c r="B175" s="254" t="s">
        <v>777</v>
      </c>
      <c r="C175" s="254"/>
      <c r="D175" s="254"/>
      <c r="E175" s="230">
        <f>SUM(E176:E181)</f>
        <v>1000</v>
      </c>
      <c r="F175" s="230">
        <f>SUM(F176:F181)</f>
        <v>1000</v>
      </c>
      <c r="G175" s="230">
        <f>SUM(G176:G181)</f>
        <v>1000</v>
      </c>
      <c r="H175" s="230">
        <f>SUM(H176:H181)</f>
        <v>1000</v>
      </c>
      <c r="I175" s="324"/>
    </row>
    <row r="176" spans="1:9" s="62" customFormat="1" ht="12.75">
      <c r="A176" s="673"/>
      <c r="B176" s="254" t="s">
        <v>674</v>
      </c>
      <c r="C176" s="254"/>
      <c r="D176" s="254"/>
      <c r="E176" s="230">
        <v>0</v>
      </c>
      <c r="F176" s="230">
        <v>0</v>
      </c>
      <c r="G176" s="230">
        <v>0</v>
      </c>
      <c r="H176" s="230">
        <v>0</v>
      </c>
      <c r="I176" s="324"/>
    </row>
    <row r="177" spans="1:9" s="62" customFormat="1" ht="12.75">
      <c r="A177" s="673"/>
      <c r="B177" s="254" t="s">
        <v>708</v>
      </c>
      <c r="C177" s="254"/>
      <c r="D177" s="254"/>
      <c r="E177" s="230">
        <v>1000</v>
      </c>
      <c r="F177" s="230">
        <v>1000</v>
      </c>
      <c r="G177" s="230">
        <v>1000</v>
      </c>
      <c r="H177" s="230">
        <v>1000</v>
      </c>
      <c r="I177" s="324"/>
    </row>
    <row r="178" spans="1:9" s="62" customFormat="1" ht="12.75">
      <c r="A178" s="673"/>
      <c r="B178" s="254" t="s">
        <v>709</v>
      </c>
      <c r="C178" s="254"/>
      <c r="D178" s="254"/>
      <c r="E178" s="230">
        <v>0</v>
      </c>
      <c r="F178" s="230">
        <v>0</v>
      </c>
      <c r="G178" s="230">
        <v>0</v>
      </c>
      <c r="H178" s="230">
        <v>0</v>
      </c>
      <c r="I178" s="324"/>
    </row>
    <row r="179" spans="1:9" s="62" customFormat="1" ht="12.75">
      <c r="A179" s="673"/>
      <c r="B179" s="247" t="s">
        <v>711</v>
      </c>
      <c r="C179" s="247"/>
      <c r="D179" s="247"/>
      <c r="E179" s="230">
        <v>0</v>
      </c>
      <c r="F179" s="230">
        <v>0</v>
      </c>
      <c r="G179" s="230">
        <v>0</v>
      </c>
      <c r="H179" s="230">
        <v>0</v>
      </c>
      <c r="I179" s="324"/>
    </row>
    <row r="180" spans="1:9" s="62" customFormat="1" ht="16.5">
      <c r="A180" s="673"/>
      <c r="B180" s="247" t="s">
        <v>548</v>
      </c>
      <c r="C180" s="247"/>
      <c r="D180" s="247"/>
      <c r="E180" s="230">
        <v>0</v>
      </c>
      <c r="F180" s="230">
        <v>0</v>
      </c>
      <c r="G180" s="230">
        <v>0</v>
      </c>
      <c r="H180" s="230">
        <v>0</v>
      </c>
      <c r="I180" s="324"/>
    </row>
    <row r="181" spans="1:9" s="62" customFormat="1" ht="12.75">
      <c r="A181" s="673"/>
      <c r="B181" s="247" t="s">
        <v>1012</v>
      </c>
      <c r="C181" s="247"/>
      <c r="D181" s="247"/>
      <c r="E181" s="230">
        <v>0</v>
      </c>
      <c r="F181" s="230">
        <v>0</v>
      </c>
      <c r="G181" s="230">
        <v>0</v>
      </c>
      <c r="H181" s="230">
        <v>0</v>
      </c>
      <c r="I181" s="324"/>
    </row>
    <row r="182" spans="1:9" s="62" customFormat="1" ht="17.25" customHeight="1">
      <c r="A182" s="171"/>
      <c r="B182" s="254" t="s">
        <v>698</v>
      </c>
      <c r="C182" s="254"/>
      <c r="D182" s="254"/>
      <c r="E182" s="254"/>
      <c r="F182" s="230"/>
      <c r="G182" s="230"/>
      <c r="H182" s="230"/>
      <c r="I182" s="324"/>
    </row>
    <row r="183" spans="1:9" s="62" customFormat="1" ht="16.5" customHeight="1">
      <c r="A183" s="171"/>
      <c r="B183" s="268" t="s">
        <v>967</v>
      </c>
      <c r="C183" s="268"/>
      <c r="D183" s="268"/>
      <c r="E183" s="268"/>
      <c r="F183" s="271"/>
      <c r="G183" s="271"/>
      <c r="H183" s="271"/>
      <c r="I183" s="324"/>
    </row>
    <row r="184" spans="1:9" s="62" customFormat="1" ht="16.5" customHeight="1">
      <c r="A184" s="171"/>
      <c r="B184" s="268" t="s">
        <v>968</v>
      </c>
      <c r="C184" s="268"/>
      <c r="D184" s="268"/>
      <c r="E184" s="268"/>
      <c r="F184" s="271"/>
      <c r="G184" s="271"/>
      <c r="H184" s="271"/>
      <c r="I184" s="324"/>
    </row>
    <row r="185" spans="1:9" s="62" customFormat="1" ht="27" customHeight="1">
      <c r="A185" s="673" t="s">
        <v>1043</v>
      </c>
      <c r="B185" s="674" t="s">
        <v>1044</v>
      </c>
      <c r="C185" s="674"/>
      <c r="D185" s="674"/>
      <c r="E185" s="674"/>
      <c r="F185" s="674"/>
      <c r="G185" s="674"/>
      <c r="H185" s="674"/>
      <c r="I185" s="324"/>
    </row>
    <row r="186" spans="1:9" s="62" customFormat="1" ht="20.25" customHeight="1">
      <c r="A186" s="673"/>
      <c r="B186" s="254" t="s">
        <v>777</v>
      </c>
      <c r="C186" s="254"/>
      <c r="D186" s="254"/>
      <c r="E186" s="230">
        <f>SUM(E187:E192)</f>
        <v>1800</v>
      </c>
      <c r="F186" s="230">
        <f>SUM(F187:F192)</f>
        <v>1800</v>
      </c>
      <c r="G186" s="230">
        <f>SUM(G187:G192)</f>
        <v>1799.99971</v>
      </c>
      <c r="H186" s="230">
        <f>SUM(H187:H192)</f>
        <v>1799.99971</v>
      </c>
      <c r="I186" s="324"/>
    </row>
    <row r="187" spans="1:9" s="62" customFormat="1" ht="12.75">
      <c r="A187" s="673"/>
      <c r="B187" s="254" t="s">
        <v>674</v>
      </c>
      <c r="C187" s="254"/>
      <c r="D187" s="254"/>
      <c r="E187" s="230">
        <v>0</v>
      </c>
      <c r="F187" s="230">
        <v>0</v>
      </c>
      <c r="G187" s="230">
        <v>0</v>
      </c>
      <c r="H187" s="230">
        <v>0</v>
      </c>
      <c r="I187" s="324"/>
    </row>
    <row r="188" spans="1:9" s="62" customFormat="1" ht="12.75">
      <c r="A188" s="673"/>
      <c r="B188" s="254" t="s">
        <v>708</v>
      </c>
      <c r="C188" s="254"/>
      <c r="D188" s="254"/>
      <c r="E188" s="230">
        <v>1800</v>
      </c>
      <c r="F188" s="230">
        <v>1800</v>
      </c>
      <c r="G188" s="230">
        <v>1799.99971</v>
      </c>
      <c r="H188" s="230">
        <v>1799.99971</v>
      </c>
      <c r="I188" s="324"/>
    </row>
    <row r="189" spans="1:9" s="62" customFormat="1" ht="12.75">
      <c r="A189" s="673"/>
      <c r="B189" s="254" t="s">
        <v>709</v>
      </c>
      <c r="C189" s="254"/>
      <c r="D189" s="254"/>
      <c r="E189" s="230">
        <v>0</v>
      </c>
      <c r="F189" s="230">
        <v>0</v>
      </c>
      <c r="G189" s="230">
        <v>0</v>
      </c>
      <c r="H189" s="230">
        <v>0</v>
      </c>
      <c r="I189" s="324"/>
    </row>
    <row r="190" spans="1:9" s="62" customFormat="1" ht="12.75">
      <c r="A190" s="673"/>
      <c r="B190" s="247" t="s">
        <v>711</v>
      </c>
      <c r="C190" s="247"/>
      <c r="D190" s="247"/>
      <c r="E190" s="230">
        <v>0</v>
      </c>
      <c r="F190" s="230">
        <v>0</v>
      </c>
      <c r="G190" s="230">
        <v>0</v>
      </c>
      <c r="H190" s="230">
        <v>0</v>
      </c>
      <c r="I190" s="324"/>
    </row>
    <row r="191" spans="1:9" s="62" customFormat="1" ht="16.5">
      <c r="A191" s="673"/>
      <c r="B191" s="247" t="s">
        <v>548</v>
      </c>
      <c r="C191" s="247"/>
      <c r="D191" s="247"/>
      <c r="E191" s="230">
        <v>0</v>
      </c>
      <c r="F191" s="230">
        <v>0</v>
      </c>
      <c r="G191" s="230">
        <v>0</v>
      </c>
      <c r="H191" s="230">
        <v>0</v>
      </c>
      <c r="I191" s="324"/>
    </row>
    <row r="192" spans="1:9" s="62" customFormat="1" ht="14.25" customHeight="1">
      <c r="A192" s="673"/>
      <c r="B192" s="247" t="s">
        <v>1012</v>
      </c>
      <c r="C192" s="247"/>
      <c r="D192" s="247"/>
      <c r="E192" s="230">
        <v>0</v>
      </c>
      <c r="F192" s="230">
        <v>0</v>
      </c>
      <c r="G192" s="230">
        <v>0</v>
      </c>
      <c r="H192" s="230">
        <v>0</v>
      </c>
      <c r="I192" s="324"/>
    </row>
    <row r="193" spans="1:9" s="62" customFormat="1" ht="15" customHeight="1">
      <c r="A193" s="171"/>
      <c r="B193" s="254" t="s">
        <v>698</v>
      </c>
      <c r="C193" s="254"/>
      <c r="D193" s="254"/>
      <c r="E193" s="254"/>
      <c r="F193" s="230"/>
      <c r="G193" s="230"/>
      <c r="H193" s="230"/>
      <c r="I193" s="324"/>
    </row>
    <row r="194" spans="1:9" s="62" customFormat="1" ht="15.75" customHeight="1">
      <c r="A194" s="171"/>
      <c r="B194" s="268" t="s">
        <v>967</v>
      </c>
      <c r="C194" s="268"/>
      <c r="D194" s="268"/>
      <c r="E194" s="268"/>
      <c r="F194" s="271"/>
      <c r="G194" s="271"/>
      <c r="H194" s="271"/>
      <c r="I194" s="324"/>
    </row>
    <row r="195" spans="1:9" s="62" customFormat="1" ht="15.75" customHeight="1">
      <c r="A195" s="171"/>
      <c r="B195" s="268" t="s">
        <v>968</v>
      </c>
      <c r="C195" s="268"/>
      <c r="D195" s="268"/>
      <c r="E195" s="268"/>
      <c r="F195" s="271"/>
      <c r="G195" s="271"/>
      <c r="H195" s="271"/>
      <c r="I195" s="324"/>
    </row>
    <row r="196" spans="1:9" s="62" customFormat="1" ht="30" customHeight="1">
      <c r="A196" s="673" t="s">
        <v>1045</v>
      </c>
      <c r="B196" s="674" t="s">
        <v>1046</v>
      </c>
      <c r="C196" s="674"/>
      <c r="D196" s="674"/>
      <c r="E196" s="674"/>
      <c r="F196" s="674"/>
      <c r="G196" s="674"/>
      <c r="H196" s="674"/>
      <c r="I196" s="324"/>
    </row>
    <row r="197" spans="1:9" s="62" customFormat="1" ht="18" customHeight="1">
      <c r="A197" s="673"/>
      <c r="B197" s="254" t="s">
        <v>777</v>
      </c>
      <c r="C197" s="254"/>
      <c r="D197" s="254"/>
      <c r="E197" s="230">
        <f>SUM(E198:E203)</f>
        <v>11000</v>
      </c>
      <c r="F197" s="230">
        <f>SUM(F198:F203)</f>
        <v>2197.38232</v>
      </c>
      <c r="G197" s="230">
        <f>SUM(G198:G203)</f>
        <v>2188.163</v>
      </c>
      <c r="H197" s="230">
        <f>SUM(H198:H203)</f>
        <v>2188.163</v>
      </c>
      <c r="I197" s="324"/>
    </row>
    <row r="198" spans="1:9" s="62" customFormat="1" ht="12.75">
      <c r="A198" s="673"/>
      <c r="B198" s="254" t="s">
        <v>674</v>
      </c>
      <c r="C198" s="254"/>
      <c r="D198" s="254"/>
      <c r="E198" s="230">
        <v>0</v>
      </c>
      <c r="F198" s="230">
        <v>0</v>
      </c>
      <c r="G198" s="230">
        <v>0</v>
      </c>
      <c r="H198" s="230">
        <v>0</v>
      </c>
      <c r="I198" s="324"/>
    </row>
    <row r="199" spans="1:11" s="62" customFormat="1" ht="12.75">
      <c r="A199" s="673"/>
      <c r="B199" s="254" t="s">
        <v>708</v>
      </c>
      <c r="C199" s="254"/>
      <c r="D199" s="254"/>
      <c r="E199" s="230">
        <v>11000</v>
      </c>
      <c r="F199" s="230">
        <v>2197.38232</v>
      </c>
      <c r="G199" s="230">
        <v>2188.163</v>
      </c>
      <c r="H199" s="230">
        <v>2188.163</v>
      </c>
      <c r="I199" s="324"/>
      <c r="K199" s="207"/>
    </row>
    <row r="200" spans="1:9" s="62" customFormat="1" ht="12.75">
      <c r="A200" s="673"/>
      <c r="B200" s="254" t="s">
        <v>709</v>
      </c>
      <c r="C200" s="254"/>
      <c r="D200" s="254"/>
      <c r="E200" s="230">
        <v>0</v>
      </c>
      <c r="F200" s="230">
        <v>0</v>
      </c>
      <c r="G200" s="230">
        <v>0</v>
      </c>
      <c r="H200" s="230">
        <v>0</v>
      </c>
      <c r="I200" s="324"/>
    </row>
    <row r="201" spans="1:9" s="62" customFormat="1" ht="12.75">
      <c r="A201" s="673"/>
      <c r="B201" s="247" t="s">
        <v>711</v>
      </c>
      <c r="C201" s="247"/>
      <c r="D201" s="247"/>
      <c r="E201" s="230">
        <v>0</v>
      </c>
      <c r="F201" s="230">
        <v>0</v>
      </c>
      <c r="G201" s="230">
        <v>0</v>
      </c>
      <c r="H201" s="230">
        <v>0</v>
      </c>
      <c r="I201" s="324"/>
    </row>
    <row r="202" spans="1:9" s="62" customFormat="1" ht="16.5">
      <c r="A202" s="673"/>
      <c r="B202" s="247" t="s">
        <v>548</v>
      </c>
      <c r="C202" s="247"/>
      <c r="D202" s="247"/>
      <c r="E202" s="230"/>
      <c r="F202" s="230"/>
      <c r="G202" s="230"/>
      <c r="H202" s="230"/>
      <c r="I202" s="324"/>
    </row>
    <row r="203" spans="1:9" s="62" customFormat="1" ht="12.75">
      <c r="A203" s="673"/>
      <c r="B203" s="247" t="s">
        <v>1012</v>
      </c>
      <c r="C203" s="247"/>
      <c r="D203" s="247"/>
      <c r="E203" s="230">
        <v>0</v>
      </c>
      <c r="F203" s="230">
        <v>0</v>
      </c>
      <c r="G203" s="230">
        <v>0</v>
      </c>
      <c r="H203" s="230">
        <v>0</v>
      </c>
      <c r="I203" s="324"/>
    </row>
    <row r="204" spans="1:9" s="62" customFormat="1" ht="15.75" customHeight="1">
      <c r="A204" s="171"/>
      <c r="B204" s="254" t="s">
        <v>698</v>
      </c>
      <c r="C204" s="254"/>
      <c r="D204" s="254"/>
      <c r="E204" s="254"/>
      <c r="F204" s="230"/>
      <c r="G204" s="230"/>
      <c r="H204" s="230"/>
      <c r="I204" s="324"/>
    </row>
    <row r="205" spans="1:9" s="62" customFormat="1" ht="15.75" customHeight="1">
      <c r="A205" s="171"/>
      <c r="B205" s="268" t="s">
        <v>967</v>
      </c>
      <c r="C205" s="268"/>
      <c r="D205" s="268"/>
      <c r="E205" s="268"/>
      <c r="F205" s="271"/>
      <c r="G205" s="271"/>
      <c r="H205" s="271"/>
      <c r="I205" s="324"/>
    </row>
    <row r="206" spans="1:9" s="62" customFormat="1" ht="15.75" customHeight="1">
      <c r="A206" s="171"/>
      <c r="B206" s="268" t="s">
        <v>968</v>
      </c>
      <c r="C206" s="268"/>
      <c r="D206" s="268"/>
      <c r="E206" s="268"/>
      <c r="F206" s="271"/>
      <c r="G206" s="271"/>
      <c r="H206" s="271"/>
      <c r="I206" s="324"/>
    </row>
    <row r="207" spans="1:9" s="62" customFormat="1" ht="57" customHeight="1">
      <c r="A207" s="673" t="s">
        <v>549</v>
      </c>
      <c r="B207" s="674" t="s">
        <v>1047</v>
      </c>
      <c r="C207" s="674"/>
      <c r="D207" s="674"/>
      <c r="E207" s="674"/>
      <c r="F207" s="674"/>
      <c r="G207" s="674"/>
      <c r="H207" s="674"/>
      <c r="I207" s="324"/>
    </row>
    <row r="208" spans="1:9" s="62" customFormat="1" ht="22.5" customHeight="1">
      <c r="A208" s="673"/>
      <c r="B208" s="254" t="s">
        <v>777</v>
      </c>
      <c r="C208" s="254"/>
      <c r="D208" s="254"/>
      <c r="E208" s="230">
        <f>SUM(E209:E214)</f>
        <v>1400</v>
      </c>
      <c r="F208" s="230">
        <f>SUM(F209:F214)</f>
        <v>1400</v>
      </c>
      <c r="G208" s="230">
        <f>SUM(G209:G214)</f>
        <v>1400</v>
      </c>
      <c r="H208" s="230">
        <f>SUM(H209:H214)</f>
        <v>1400</v>
      </c>
      <c r="I208" s="324"/>
    </row>
    <row r="209" spans="1:9" s="62" customFormat="1" ht="12.75">
      <c r="A209" s="673"/>
      <c r="B209" s="254" t="s">
        <v>674</v>
      </c>
      <c r="C209" s="254"/>
      <c r="D209" s="254"/>
      <c r="E209" s="230">
        <v>0</v>
      </c>
      <c r="F209" s="230">
        <v>0</v>
      </c>
      <c r="G209" s="230">
        <v>0</v>
      </c>
      <c r="H209" s="230">
        <v>0</v>
      </c>
      <c r="I209" s="324"/>
    </row>
    <row r="210" spans="1:9" s="62" customFormat="1" ht="12.75">
      <c r="A210" s="673"/>
      <c r="B210" s="254" t="s">
        <v>708</v>
      </c>
      <c r="C210" s="254"/>
      <c r="D210" s="254"/>
      <c r="E210" s="230">
        <v>1400</v>
      </c>
      <c r="F210" s="230">
        <v>1400</v>
      </c>
      <c r="G210" s="230">
        <v>1400</v>
      </c>
      <c r="H210" s="230">
        <v>1400</v>
      </c>
      <c r="I210" s="324"/>
    </row>
    <row r="211" spans="1:9" s="62" customFormat="1" ht="12.75">
      <c r="A211" s="673"/>
      <c r="B211" s="254" t="s">
        <v>709</v>
      </c>
      <c r="C211" s="254"/>
      <c r="D211" s="254"/>
      <c r="E211" s="230">
        <v>0</v>
      </c>
      <c r="F211" s="230">
        <v>0</v>
      </c>
      <c r="G211" s="230">
        <v>0</v>
      </c>
      <c r="H211" s="230">
        <v>0</v>
      </c>
      <c r="I211" s="324"/>
    </row>
    <row r="212" spans="1:9" s="62" customFormat="1" ht="12.75">
      <c r="A212" s="673"/>
      <c r="B212" s="247" t="s">
        <v>711</v>
      </c>
      <c r="C212" s="247"/>
      <c r="D212" s="247"/>
      <c r="E212" s="230">
        <v>0</v>
      </c>
      <c r="F212" s="230">
        <v>0</v>
      </c>
      <c r="G212" s="230">
        <v>0</v>
      </c>
      <c r="H212" s="230">
        <v>0</v>
      </c>
      <c r="I212" s="324"/>
    </row>
    <row r="213" spans="1:9" s="62" customFormat="1" ht="16.5">
      <c r="A213" s="673"/>
      <c r="B213" s="247" t="s">
        <v>548</v>
      </c>
      <c r="C213" s="247"/>
      <c r="D213" s="247"/>
      <c r="E213" s="230"/>
      <c r="F213" s="230"/>
      <c r="G213" s="230"/>
      <c r="H213" s="230"/>
      <c r="I213" s="324"/>
    </row>
    <row r="214" spans="1:9" s="62" customFormat="1" ht="12.75">
      <c r="A214" s="673"/>
      <c r="B214" s="247" t="s">
        <v>1012</v>
      </c>
      <c r="C214" s="247"/>
      <c r="D214" s="247"/>
      <c r="E214" s="230">
        <v>0</v>
      </c>
      <c r="F214" s="230">
        <v>0</v>
      </c>
      <c r="G214" s="230">
        <v>0</v>
      </c>
      <c r="H214" s="230">
        <v>0</v>
      </c>
      <c r="I214" s="324"/>
    </row>
    <row r="215" spans="1:9" s="62" customFormat="1" ht="13.5" customHeight="1">
      <c r="A215" s="171"/>
      <c r="B215" s="254" t="s">
        <v>698</v>
      </c>
      <c r="C215" s="254"/>
      <c r="D215" s="254"/>
      <c r="E215" s="254"/>
      <c r="F215" s="230"/>
      <c r="G215" s="230"/>
      <c r="H215" s="230"/>
      <c r="I215" s="324"/>
    </row>
    <row r="216" spans="1:9" s="62" customFormat="1" ht="13.5" customHeight="1">
      <c r="A216" s="171"/>
      <c r="B216" s="268" t="s">
        <v>967</v>
      </c>
      <c r="C216" s="268"/>
      <c r="D216" s="268"/>
      <c r="E216" s="268"/>
      <c r="F216" s="271"/>
      <c r="G216" s="271"/>
      <c r="H216" s="271"/>
      <c r="I216" s="324"/>
    </row>
    <row r="217" spans="1:9" s="62" customFormat="1" ht="13.5" customHeight="1">
      <c r="A217" s="171"/>
      <c r="B217" s="268" t="s">
        <v>968</v>
      </c>
      <c r="C217" s="268"/>
      <c r="D217" s="268"/>
      <c r="E217" s="268"/>
      <c r="F217" s="271"/>
      <c r="G217" s="271"/>
      <c r="H217" s="271"/>
      <c r="I217" s="324"/>
    </row>
    <row r="218" spans="1:9" s="62" customFormat="1" ht="41.25" customHeight="1">
      <c r="A218" s="673" t="s">
        <v>1048</v>
      </c>
      <c r="B218" s="674" t="s">
        <v>1049</v>
      </c>
      <c r="C218" s="674"/>
      <c r="D218" s="674"/>
      <c r="E218" s="674"/>
      <c r="F218" s="674"/>
      <c r="G218" s="674"/>
      <c r="H218" s="674"/>
      <c r="I218" s="324"/>
    </row>
    <row r="219" spans="1:9" s="62" customFormat="1" ht="16.5" customHeight="1">
      <c r="A219" s="673"/>
      <c r="B219" s="254" t="s">
        <v>777</v>
      </c>
      <c r="C219" s="254"/>
      <c r="D219" s="254"/>
      <c r="E219" s="230">
        <f>SUM(E220:E225)</f>
        <v>0</v>
      </c>
      <c r="F219" s="230">
        <f>SUM(F220:F225)</f>
        <v>0</v>
      </c>
      <c r="G219" s="230">
        <f>SUM(G220:G225)</f>
        <v>0</v>
      </c>
      <c r="H219" s="230">
        <f>SUM(H220:H225)</f>
        <v>0</v>
      </c>
      <c r="I219" s="324"/>
    </row>
    <row r="220" spans="1:9" s="62" customFormat="1" ht="12.75">
      <c r="A220" s="673"/>
      <c r="B220" s="254" t="s">
        <v>674</v>
      </c>
      <c r="C220" s="254"/>
      <c r="D220" s="254"/>
      <c r="E220" s="230">
        <v>0</v>
      </c>
      <c r="F220" s="230">
        <v>0</v>
      </c>
      <c r="G220" s="230">
        <v>0</v>
      </c>
      <c r="H220" s="230">
        <v>0</v>
      </c>
      <c r="I220" s="324"/>
    </row>
    <row r="221" spans="1:9" s="62" customFormat="1" ht="12.75">
      <c r="A221" s="673"/>
      <c r="B221" s="254" t="s">
        <v>708</v>
      </c>
      <c r="C221" s="254"/>
      <c r="D221" s="254"/>
      <c r="E221" s="230">
        <v>0</v>
      </c>
      <c r="F221" s="230">
        <v>0</v>
      </c>
      <c r="G221" s="230">
        <v>0</v>
      </c>
      <c r="H221" s="230">
        <v>0</v>
      </c>
      <c r="I221" s="324"/>
    </row>
    <row r="222" spans="1:9" s="62" customFormat="1" ht="12.75">
      <c r="A222" s="673"/>
      <c r="B222" s="254" t="s">
        <v>709</v>
      </c>
      <c r="C222" s="254"/>
      <c r="D222" s="254"/>
      <c r="E222" s="230">
        <v>0</v>
      </c>
      <c r="F222" s="230">
        <v>0</v>
      </c>
      <c r="G222" s="230">
        <v>0</v>
      </c>
      <c r="H222" s="230">
        <v>0</v>
      </c>
      <c r="I222" s="324"/>
    </row>
    <row r="223" spans="1:9" s="62" customFormat="1" ht="12.75">
      <c r="A223" s="673"/>
      <c r="B223" s="247" t="s">
        <v>711</v>
      </c>
      <c r="C223" s="247"/>
      <c r="D223" s="247"/>
      <c r="E223" s="230">
        <v>0</v>
      </c>
      <c r="F223" s="230">
        <v>0</v>
      </c>
      <c r="G223" s="230">
        <v>0</v>
      </c>
      <c r="H223" s="230">
        <v>0</v>
      </c>
      <c r="I223" s="324"/>
    </row>
    <row r="224" spans="1:9" s="62" customFormat="1" ht="16.5">
      <c r="A224" s="673"/>
      <c r="B224" s="247" t="s">
        <v>548</v>
      </c>
      <c r="C224" s="247"/>
      <c r="D224" s="247"/>
      <c r="E224" s="230"/>
      <c r="F224" s="230"/>
      <c r="G224" s="230"/>
      <c r="H224" s="230"/>
      <c r="I224" s="324"/>
    </row>
    <row r="225" spans="1:9" s="62" customFormat="1" ht="12.75">
      <c r="A225" s="673"/>
      <c r="B225" s="247" t="s">
        <v>1012</v>
      </c>
      <c r="C225" s="247"/>
      <c r="D225" s="247"/>
      <c r="E225" s="230">
        <v>0</v>
      </c>
      <c r="F225" s="230">
        <v>0</v>
      </c>
      <c r="G225" s="230">
        <v>0</v>
      </c>
      <c r="H225" s="230">
        <v>0</v>
      </c>
      <c r="I225" s="324"/>
    </row>
    <row r="226" spans="1:9" s="62" customFormat="1" ht="18.75" customHeight="1">
      <c r="A226" s="171"/>
      <c r="B226" s="272" t="s">
        <v>473</v>
      </c>
      <c r="C226" s="272"/>
      <c r="D226" s="272"/>
      <c r="E226" s="272"/>
      <c r="F226" s="230"/>
      <c r="G226" s="230"/>
      <c r="H226" s="230"/>
      <c r="I226" s="324"/>
    </row>
    <row r="227" spans="1:9" s="62" customFormat="1" ht="13.5" customHeight="1">
      <c r="A227" s="171"/>
      <c r="B227" s="268" t="s">
        <v>967</v>
      </c>
      <c r="C227" s="268"/>
      <c r="D227" s="268"/>
      <c r="E227" s="268"/>
      <c r="F227" s="230"/>
      <c r="G227" s="230"/>
      <c r="H227" s="230"/>
      <c r="I227" s="324"/>
    </row>
    <row r="228" spans="1:9" s="62" customFormat="1" ht="14.25" customHeight="1">
      <c r="A228" s="171"/>
      <c r="B228" s="268" t="s">
        <v>968</v>
      </c>
      <c r="C228" s="268"/>
      <c r="D228" s="268"/>
      <c r="E228" s="268"/>
      <c r="F228" s="230"/>
      <c r="G228" s="230"/>
      <c r="H228" s="230"/>
      <c r="I228" s="324"/>
    </row>
    <row r="229" spans="1:9" s="62" customFormat="1" ht="17.25" customHeight="1">
      <c r="A229" s="673" t="s">
        <v>820</v>
      </c>
      <c r="B229" s="674" t="s">
        <v>1051</v>
      </c>
      <c r="C229" s="674"/>
      <c r="D229" s="674"/>
      <c r="E229" s="674"/>
      <c r="F229" s="674"/>
      <c r="G229" s="674"/>
      <c r="H229" s="674"/>
      <c r="I229" s="324"/>
    </row>
    <row r="230" spans="1:9" s="62" customFormat="1" ht="21" customHeight="1">
      <c r="A230" s="673"/>
      <c r="B230" s="254" t="s">
        <v>777</v>
      </c>
      <c r="C230" s="254"/>
      <c r="D230" s="254"/>
      <c r="E230" s="230">
        <f>SUM(E231:E236)</f>
        <v>737235.124</v>
      </c>
      <c r="F230" s="230">
        <f>SUM(F231:F236)</f>
        <v>818457.9029300001</v>
      </c>
      <c r="G230" s="230">
        <f>SUM(G231:G236)</f>
        <v>767066.48549</v>
      </c>
      <c r="H230" s="230">
        <f>SUM(H231:H236)</f>
        <v>767066.48549</v>
      </c>
      <c r="I230" s="324"/>
    </row>
    <row r="231" spans="1:9" s="62" customFormat="1" ht="12.75">
      <c r="A231" s="673"/>
      <c r="B231" s="254" t="s">
        <v>674</v>
      </c>
      <c r="C231" s="254"/>
      <c r="D231" s="254"/>
      <c r="E231" s="230">
        <f aca="true" t="shared" si="8" ref="E231:H236">E240+E251+E262+E273+E284</f>
        <v>6508.5</v>
      </c>
      <c r="F231" s="230">
        <f t="shared" si="8"/>
        <v>6508.5</v>
      </c>
      <c r="G231" s="230">
        <f t="shared" si="8"/>
        <v>6508.5</v>
      </c>
      <c r="H231" s="230">
        <f t="shared" si="8"/>
        <v>6508.5</v>
      </c>
      <c r="I231" s="324"/>
    </row>
    <row r="232" spans="1:9" s="62" customFormat="1" ht="12.75">
      <c r="A232" s="673"/>
      <c r="B232" s="254" t="s">
        <v>708</v>
      </c>
      <c r="C232" s="254"/>
      <c r="D232" s="254"/>
      <c r="E232" s="230">
        <f t="shared" si="8"/>
        <v>730726.624</v>
      </c>
      <c r="F232" s="230">
        <f t="shared" si="8"/>
        <v>811949.4029300001</v>
      </c>
      <c r="G232" s="230">
        <f t="shared" si="8"/>
        <v>760557.98549</v>
      </c>
      <c r="H232" s="230">
        <f t="shared" si="8"/>
        <v>760557.98549</v>
      </c>
      <c r="I232" s="324"/>
    </row>
    <row r="233" spans="1:9" s="62" customFormat="1" ht="12.75">
      <c r="A233" s="673"/>
      <c r="B233" s="254" t="s">
        <v>709</v>
      </c>
      <c r="C233" s="254"/>
      <c r="D233" s="254"/>
      <c r="E233" s="230">
        <f t="shared" si="8"/>
        <v>0</v>
      </c>
      <c r="F233" s="230">
        <f t="shared" si="8"/>
        <v>0</v>
      </c>
      <c r="G233" s="230">
        <f t="shared" si="8"/>
        <v>0</v>
      </c>
      <c r="H233" s="230">
        <f t="shared" si="8"/>
        <v>0</v>
      </c>
      <c r="I233" s="324"/>
    </row>
    <row r="234" spans="1:9" s="62" customFormat="1" ht="12.75">
      <c r="A234" s="673"/>
      <c r="B234" s="254" t="s">
        <v>711</v>
      </c>
      <c r="C234" s="254"/>
      <c r="D234" s="254"/>
      <c r="E234" s="230">
        <f t="shared" si="8"/>
        <v>0</v>
      </c>
      <c r="F234" s="230">
        <f t="shared" si="8"/>
        <v>0</v>
      </c>
      <c r="G234" s="230">
        <f t="shared" si="8"/>
        <v>0</v>
      </c>
      <c r="H234" s="230">
        <f t="shared" si="8"/>
        <v>0</v>
      </c>
      <c r="I234" s="324"/>
    </row>
    <row r="235" spans="1:9" s="62" customFormat="1" ht="16.5">
      <c r="A235" s="673"/>
      <c r="B235" s="247" t="s">
        <v>548</v>
      </c>
      <c r="C235" s="247"/>
      <c r="D235" s="247"/>
      <c r="E235" s="230">
        <f t="shared" si="8"/>
        <v>0</v>
      </c>
      <c r="F235" s="230">
        <f t="shared" si="8"/>
        <v>0</v>
      </c>
      <c r="G235" s="230">
        <f t="shared" si="8"/>
        <v>0</v>
      </c>
      <c r="H235" s="230">
        <f t="shared" si="8"/>
        <v>0</v>
      </c>
      <c r="I235" s="324"/>
    </row>
    <row r="236" spans="1:9" s="62" customFormat="1" ht="24" customHeight="1">
      <c r="A236" s="673"/>
      <c r="B236" s="247" t="s">
        <v>1012</v>
      </c>
      <c r="C236" s="247"/>
      <c r="D236" s="247"/>
      <c r="E236" s="230">
        <f t="shared" si="8"/>
        <v>0</v>
      </c>
      <c r="F236" s="230">
        <f t="shared" si="8"/>
        <v>0</v>
      </c>
      <c r="G236" s="230">
        <f t="shared" si="8"/>
        <v>0</v>
      </c>
      <c r="H236" s="230">
        <f t="shared" si="8"/>
        <v>0</v>
      </c>
      <c r="I236" s="324"/>
    </row>
    <row r="237" spans="1:9" s="62" customFormat="1" ht="15" customHeight="1">
      <c r="A237" s="171"/>
      <c r="B237" s="254" t="s">
        <v>698</v>
      </c>
      <c r="C237" s="254"/>
      <c r="D237" s="254"/>
      <c r="E237" s="254"/>
      <c r="F237" s="230"/>
      <c r="G237" s="230"/>
      <c r="H237" s="230"/>
      <c r="I237" s="324"/>
    </row>
    <row r="238" spans="1:9" s="62" customFormat="1" ht="27" customHeight="1">
      <c r="A238" s="673" t="s">
        <v>1052</v>
      </c>
      <c r="B238" s="674" t="s">
        <v>1053</v>
      </c>
      <c r="C238" s="674"/>
      <c r="D238" s="674"/>
      <c r="E238" s="674"/>
      <c r="F238" s="674"/>
      <c r="G238" s="674"/>
      <c r="H238" s="674"/>
      <c r="I238" s="324"/>
    </row>
    <row r="239" spans="1:9" s="62" customFormat="1" ht="19.5" customHeight="1">
      <c r="A239" s="673"/>
      <c r="B239" s="254" t="s">
        <v>777</v>
      </c>
      <c r="C239" s="254"/>
      <c r="D239" s="254"/>
      <c r="E239" s="230">
        <f>SUM(E240:E245)</f>
        <v>682037.1</v>
      </c>
      <c r="F239" s="230">
        <f>SUM(F240:F245)</f>
        <v>685487.5947</v>
      </c>
      <c r="G239" s="230">
        <f>SUM(G240:G245)</f>
        <v>685487.5947</v>
      </c>
      <c r="H239" s="230">
        <f>SUM(H240:H245)</f>
        <v>685487.5947</v>
      </c>
      <c r="I239" s="324"/>
    </row>
    <row r="240" spans="1:9" s="62" customFormat="1" ht="12.75">
      <c r="A240" s="673"/>
      <c r="B240" s="254" t="s">
        <v>674</v>
      </c>
      <c r="C240" s="254"/>
      <c r="D240" s="254"/>
      <c r="E240" s="230">
        <v>0</v>
      </c>
      <c r="F240" s="230">
        <v>0</v>
      </c>
      <c r="G240" s="230">
        <v>0</v>
      </c>
      <c r="H240" s="230">
        <v>0</v>
      </c>
      <c r="I240" s="324"/>
    </row>
    <row r="241" spans="1:9" s="62" customFormat="1" ht="12.75">
      <c r="A241" s="673"/>
      <c r="B241" s="254" t="s">
        <v>708</v>
      </c>
      <c r="C241" s="254"/>
      <c r="D241" s="254"/>
      <c r="E241" s="230">
        <v>682037.1</v>
      </c>
      <c r="F241" s="230">
        <v>685487.5947</v>
      </c>
      <c r="G241" s="230">
        <v>685487.5947</v>
      </c>
      <c r="H241" s="230">
        <v>685487.5947</v>
      </c>
      <c r="I241" s="324"/>
    </row>
    <row r="242" spans="1:9" s="62" customFormat="1" ht="12.75">
      <c r="A242" s="673"/>
      <c r="B242" s="254" t="s">
        <v>709</v>
      </c>
      <c r="C242" s="254"/>
      <c r="D242" s="254"/>
      <c r="E242" s="230">
        <v>0</v>
      </c>
      <c r="F242" s="230">
        <v>0</v>
      </c>
      <c r="G242" s="230">
        <v>0</v>
      </c>
      <c r="H242" s="230">
        <v>0</v>
      </c>
      <c r="I242" s="324"/>
    </row>
    <row r="243" spans="1:9" s="62" customFormat="1" ht="12.75">
      <c r="A243" s="673"/>
      <c r="B243" s="247" t="s">
        <v>711</v>
      </c>
      <c r="C243" s="247"/>
      <c r="D243" s="247"/>
      <c r="E243" s="230">
        <v>0</v>
      </c>
      <c r="F243" s="230">
        <v>0</v>
      </c>
      <c r="G243" s="230">
        <v>0</v>
      </c>
      <c r="H243" s="230">
        <v>0</v>
      </c>
      <c r="I243" s="324"/>
    </row>
    <row r="244" spans="1:9" s="62" customFormat="1" ht="16.5">
      <c r="A244" s="673"/>
      <c r="B244" s="247" t="s">
        <v>548</v>
      </c>
      <c r="C244" s="247"/>
      <c r="D244" s="247"/>
      <c r="E244" s="230"/>
      <c r="F244" s="230"/>
      <c r="G244" s="230"/>
      <c r="H244" s="230"/>
      <c r="I244" s="324"/>
    </row>
    <row r="245" spans="1:9" s="62" customFormat="1" ht="12.75">
      <c r="A245" s="673"/>
      <c r="B245" s="247" t="s">
        <v>1012</v>
      </c>
      <c r="C245" s="247"/>
      <c r="D245" s="247"/>
      <c r="E245" s="230">
        <v>0</v>
      </c>
      <c r="F245" s="230">
        <v>0</v>
      </c>
      <c r="G245" s="230">
        <v>0</v>
      </c>
      <c r="H245" s="230">
        <v>0</v>
      </c>
      <c r="I245" s="324"/>
    </row>
    <row r="246" spans="1:9" s="62" customFormat="1" ht="20.25" customHeight="1">
      <c r="A246" s="171"/>
      <c r="B246" s="254" t="s">
        <v>698</v>
      </c>
      <c r="C246" s="254"/>
      <c r="D246" s="254"/>
      <c r="E246" s="254"/>
      <c r="F246" s="230"/>
      <c r="G246" s="230"/>
      <c r="H246" s="230"/>
      <c r="I246" s="324"/>
    </row>
    <row r="247" spans="1:9" s="62" customFormat="1" ht="15" customHeight="1">
      <c r="A247" s="171"/>
      <c r="B247" s="268" t="s">
        <v>967</v>
      </c>
      <c r="C247" s="268"/>
      <c r="D247" s="268"/>
      <c r="E247" s="268"/>
      <c r="F247" s="230"/>
      <c r="G247" s="230"/>
      <c r="H247" s="230"/>
      <c r="I247" s="324"/>
    </row>
    <row r="248" spans="1:9" s="62" customFormat="1" ht="19.5" customHeight="1">
      <c r="A248" s="171"/>
      <c r="B248" s="268" t="s">
        <v>968</v>
      </c>
      <c r="C248" s="268"/>
      <c r="D248" s="268"/>
      <c r="E248" s="268"/>
      <c r="F248" s="230"/>
      <c r="G248" s="230"/>
      <c r="H248" s="230"/>
      <c r="I248" s="324"/>
    </row>
    <row r="249" spans="1:9" s="62" customFormat="1" ht="27" customHeight="1">
      <c r="A249" s="673" t="s">
        <v>1054</v>
      </c>
      <c r="B249" s="674" t="s">
        <v>1055</v>
      </c>
      <c r="C249" s="674"/>
      <c r="D249" s="674"/>
      <c r="E249" s="674"/>
      <c r="F249" s="674"/>
      <c r="G249" s="674"/>
      <c r="H249" s="674"/>
      <c r="I249" s="324"/>
    </row>
    <row r="250" spans="1:9" s="62" customFormat="1" ht="18.75" customHeight="1">
      <c r="A250" s="673"/>
      <c r="B250" s="254" t="s">
        <v>777</v>
      </c>
      <c r="C250" s="254"/>
      <c r="D250" s="254"/>
      <c r="E250" s="230">
        <f>SUM(E251:E256)</f>
        <v>3691.2</v>
      </c>
      <c r="F250" s="230">
        <f>SUM(F251:F256)</f>
        <v>31284.08423</v>
      </c>
      <c r="G250" s="230">
        <f>SUM(G251:G256)</f>
        <v>31202.90779</v>
      </c>
      <c r="H250" s="230">
        <f>SUM(H251:H256)</f>
        <v>31202.90779</v>
      </c>
      <c r="I250" s="324"/>
    </row>
    <row r="251" spans="1:9" s="62" customFormat="1" ht="12.75">
      <c r="A251" s="673"/>
      <c r="B251" s="254" t="s">
        <v>674</v>
      </c>
      <c r="C251" s="254"/>
      <c r="D251" s="254"/>
      <c r="E251" s="230">
        <v>0</v>
      </c>
      <c r="F251" s="230">
        <v>0</v>
      </c>
      <c r="G251" s="230">
        <v>0</v>
      </c>
      <c r="H251" s="230">
        <v>0</v>
      </c>
      <c r="I251" s="324"/>
    </row>
    <row r="252" spans="1:9" s="62" customFormat="1" ht="12.75">
      <c r="A252" s="673"/>
      <c r="B252" s="254" t="s">
        <v>708</v>
      </c>
      <c r="C252" s="254"/>
      <c r="D252" s="254"/>
      <c r="E252" s="230">
        <v>3691.2</v>
      </c>
      <c r="F252" s="230">
        <v>31284.08423</v>
      </c>
      <c r="G252" s="230">
        <v>31202.90779</v>
      </c>
      <c r="H252" s="230">
        <v>31202.90779</v>
      </c>
      <c r="I252" s="324"/>
    </row>
    <row r="253" spans="1:9" s="62" customFormat="1" ht="12.75">
      <c r="A253" s="673"/>
      <c r="B253" s="254" t="s">
        <v>709</v>
      </c>
      <c r="C253" s="254"/>
      <c r="D253" s="254"/>
      <c r="E253" s="230">
        <v>0</v>
      </c>
      <c r="F253" s="230">
        <v>0</v>
      </c>
      <c r="G253" s="230">
        <v>0</v>
      </c>
      <c r="H253" s="230">
        <v>0</v>
      </c>
      <c r="I253" s="324"/>
    </row>
    <row r="254" spans="1:9" s="62" customFormat="1" ht="18" customHeight="1">
      <c r="A254" s="673"/>
      <c r="B254" s="247" t="s">
        <v>711</v>
      </c>
      <c r="C254" s="247"/>
      <c r="D254" s="247"/>
      <c r="E254" s="230">
        <v>0</v>
      </c>
      <c r="F254" s="230">
        <v>0</v>
      </c>
      <c r="G254" s="230">
        <v>0</v>
      </c>
      <c r="H254" s="230">
        <v>0</v>
      </c>
      <c r="I254" s="324"/>
    </row>
    <row r="255" spans="1:9" s="62" customFormat="1" ht="14.25" customHeight="1">
      <c r="A255" s="673"/>
      <c r="B255" s="247" t="s">
        <v>548</v>
      </c>
      <c r="C255" s="247"/>
      <c r="D255" s="247"/>
      <c r="E255" s="230">
        <v>0</v>
      </c>
      <c r="F255" s="230">
        <v>0</v>
      </c>
      <c r="G255" s="230">
        <v>0</v>
      </c>
      <c r="H255" s="230">
        <v>0</v>
      </c>
      <c r="I255" s="324"/>
    </row>
    <row r="256" spans="1:9" s="62" customFormat="1" ht="14.25" customHeight="1">
      <c r="A256" s="673"/>
      <c r="B256" s="247" t="s">
        <v>1012</v>
      </c>
      <c r="C256" s="247"/>
      <c r="D256" s="247"/>
      <c r="E256" s="230">
        <v>0</v>
      </c>
      <c r="F256" s="230">
        <v>0</v>
      </c>
      <c r="G256" s="230">
        <v>0</v>
      </c>
      <c r="H256" s="230">
        <v>0</v>
      </c>
      <c r="I256" s="324"/>
    </row>
    <row r="257" spans="1:9" s="62" customFormat="1" ht="14.25" customHeight="1">
      <c r="A257" s="171"/>
      <c r="B257" s="254" t="s">
        <v>698</v>
      </c>
      <c r="C257" s="254"/>
      <c r="D257" s="254"/>
      <c r="E257" s="254"/>
      <c r="F257" s="230"/>
      <c r="G257" s="230"/>
      <c r="H257" s="230"/>
      <c r="I257" s="324"/>
    </row>
    <row r="258" spans="1:9" s="62" customFormat="1" ht="14.25" customHeight="1">
      <c r="A258" s="171"/>
      <c r="B258" s="268" t="s">
        <v>967</v>
      </c>
      <c r="C258" s="268"/>
      <c r="D258" s="268"/>
      <c r="E258" s="268"/>
      <c r="F258" s="230"/>
      <c r="G258" s="230"/>
      <c r="H258" s="230"/>
      <c r="I258" s="324"/>
    </row>
    <row r="259" spans="1:9" s="62" customFormat="1" ht="14.25" customHeight="1">
      <c r="A259" s="171"/>
      <c r="B259" s="268" t="s">
        <v>968</v>
      </c>
      <c r="C259" s="268"/>
      <c r="D259" s="268"/>
      <c r="E259" s="268"/>
      <c r="F259" s="230"/>
      <c r="G259" s="230"/>
      <c r="H259" s="230"/>
      <c r="I259" s="324"/>
    </row>
    <row r="260" spans="1:9" s="62" customFormat="1" ht="56.25" customHeight="1">
      <c r="A260" s="673" t="s">
        <v>1056</v>
      </c>
      <c r="B260" s="674" t="s">
        <v>1057</v>
      </c>
      <c r="C260" s="674"/>
      <c r="D260" s="674"/>
      <c r="E260" s="674"/>
      <c r="F260" s="674"/>
      <c r="G260" s="674"/>
      <c r="H260" s="674"/>
      <c r="I260" s="324"/>
    </row>
    <row r="261" spans="1:9" s="62" customFormat="1" ht="16.5" customHeight="1">
      <c r="A261" s="673"/>
      <c r="B261" s="254" t="s">
        <v>777</v>
      </c>
      <c r="C261" s="254"/>
      <c r="D261" s="254"/>
      <c r="E261" s="230">
        <f>SUM(E262:E267)</f>
        <v>40570</v>
      </c>
      <c r="F261" s="230">
        <f>SUM(F262:F267)</f>
        <v>91299.4</v>
      </c>
      <c r="G261" s="230">
        <f>SUM(G262:G267)</f>
        <v>40019</v>
      </c>
      <c r="H261" s="230">
        <f>SUM(H262:H267)</f>
        <v>40019</v>
      </c>
      <c r="I261" s="324"/>
    </row>
    <row r="262" spans="1:9" s="62" customFormat="1" ht="12.75">
      <c r="A262" s="673"/>
      <c r="B262" s="254" t="s">
        <v>674</v>
      </c>
      <c r="C262" s="254"/>
      <c r="D262" s="254"/>
      <c r="E262" s="230">
        <v>0</v>
      </c>
      <c r="F262" s="230">
        <v>0</v>
      </c>
      <c r="G262" s="230">
        <v>0</v>
      </c>
      <c r="H262" s="230">
        <v>0</v>
      </c>
      <c r="I262" s="324"/>
    </row>
    <row r="263" spans="1:9" s="62" customFormat="1" ht="12.75">
      <c r="A263" s="673"/>
      <c r="B263" s="254" t="s">
        <v>708</v>
      </c>
      <c r="C263" s="254"/>
      <c r="D263" s="254"/>
      <c r="E263" s="230">
        <v>40570</v>
      </c>
      <c r="F263" s="230">
        <v>91299.4</v>
      </c>
      <c r="G263" s="230">
        <v>40019</v>
      </c>
      <c r="H263" s="230">
        <v>40019</v>
      </c>
      <c r="I263" s="324"/>
    </row>
    <row r="264" spans="1:9" s="62" customFormat="1" ht="12.75">
      <c r="A264" s="673"/>
      <c r="B264" s="254" t="s">
        <v>709</v>
      </c>
      <c r="C264" s="254"/>
      <c r="D264" s="254"/>
      <c r="E264" s="230">
        <v>0</v>
      </c>
      <c r="F264" s="230">
        <v>0</v>
      </c>
      <c r="G264" s="230">
        <v>0</v>
      </c>
      <c r="H264" s="230">
        <v>0</v>
      </c>
      <c r="I264" s="324"/>
    </row>
    <row r="265" spans="1:9" s="62" customFormat="1" ht="12.75">
      <c r="A265" s="673"/>
      <c r="B265" s="247" t="s">
        <v>711</v>
      </c>
      <c r="C265" s="247"/>
      <c r="D265" s="247"/>
      <c r="E265" s="230">
        <v>0</v>
      </c>
      <c r="F265" s="230">
        <v>0</v>
      </c>
      <c r="G265" s="230">
        <v>0</v>
      </c>
      <c r="H265" s="230">
        <v>0</v>
      </c>
      <c r="I265" s="324"/>
    </row>
    <row r="266" spans="1:9" s="62" customFormat="1" ht="16.5">
      <c r="A266" s="673"/>
      <c r="B266" s="247" t="s">
        <v>548</v>
      </c>
      <c r="C266" s="247"/>
      <c r="D266" s="247"/>
      <c r="E266" s="230"/>
      <c r="F266" s="230"/>
      <c r="G266" s="230"/>
      <c r="H266" s="230"/>
      <c r="I266" s="324"/>
    </row>
    <row r="267" spans="1:9" s="62" customFormat="1" ht="12.75">
      <c r="A267" s="673"/>
      <c r="B267" s="247" t="s">
        <v>1012</v>
      </c>
      <c r="C267" s="247"/>
      <c r="D267" s="247"/>
      <c r="E267" s="230">
        <v>0</v>
      </c>
      <c r="F267" s="230">
        <v>0</v>
      </c>
      <c r="G267" s="230">
        <v>0</v>
      </c>
      <c r="H267" s="230">
        <v>0</v>
      </c>
      <c r="I267" s="324"/>
    </row>
    <row r="268" spans="1:9" s="62" customFormat="1" ht="228" customHeight="1">
      <c r="A268" s="171"/>
      <c r="B268" s="272" t="s">
        <v>1199</v>
      </c>
      <c r="C268" s="272"/>
      <c r="D268" s="272"/>
      <c r="E268" s="272"/>
      <c r="F268" s="230">
        <v>24322.8713</v>
      </c>
      <c r="G268" s="230">
        <v>24322.8713</v>
      </c>
      <c r="H268" s="230">
        <v>24322.8713</v>
      </c>
      <c r="I268" s="324"/>
    </row>
    <row r="269" spans="1:9" s="62" customFormat="1" ht="15.75" customHeight="1">
      <c r="A269" s="171"/>
      <c r="B269" s="268" t="s">
        <v>967</v>
      </c>
      <c r="C269" s="268"/>
      <c r="D269" s="268"/>
      <c r="E269" s="268"/>
      <c r="F269" s="230"/>
      <c r="G269" s="230"/>
      <c r="H269" s="230"/>
      <c r="I269" s="324"/>
    </row>
    <row r="270" spans="1:9" s="62" customFormat="1" ht="15.75" customHeight="1">
      <c r="A270" s="171"/>
      <c r="B270" s="268" t="s">
        <v>968</v>
      </c>
      <c r="C270" s="268"/>
      <c r="D270" s="268"/>
      <c r="E270" s="268"/>
      <c r="F270" s="230"/>
      <c r="G270" s="230"/>
      <c r="H270" s="230"/>
      <c r="I270" s="324"/>
    </row>
    <row r="271" spans="1:9" s="62" customFormat="1" ht="28.5" customHeight="1">
      <c r="A271" s="673" t="s">
        <v>1058</v>
      </c>
      <c r="B271" s="674" t="s">
        <v>1059</v>
      </c>
      <c r="C271" s="674"/>
      <c r="D271" s="674"/>
      <c r="E271" s="674"/>
      <c r="F271" s="674"/>
      <c r="G271" s="674"/>
      <c r="H271" s="674"/>
      <c r="I271" s="324"/>
    </row>
    <row r="272" spans="1:9" s="62" customFormat="1" ht="21.75" customHeight="1">
      <c r="A272" s="673"/>
      <c r="B272" s="254" t="s">
        <v>777</v>
      </c>
      <c r="C272" s="254"/>
      <c r="D272" s="254"/>
      <c r="E272" s="230">
        <f>SUM(E273:E278)</f>
        <v>10236.824</v>
      </c>
      <c r="F272" s="230">
        <f>SUM(F273:F278)</f>
        <v>10236.824</v>
      </c>
      <c r="G272" s="230">
        <f>SUM(G273:G278)</f>
        <v>10207.003</v>
      </c>
      <c r="H272" s="230">
        <f>SUM(H273:H278)</f>
        <v>10207.003</v>
      </c>
      <c r="I272" s="324"/>
    </row>
    <row r="273" spans="1:9" s="62" customFormat="1" ht="12.75">
      <c r="A273" s="673"/>
      <c r="B273" s="254" t="s">
        <v>674</v>
      </c>
      <c r="C273" s="254"/>
      <c r="D273" s="254"/>
      <c r="E273" s="230">
        <v>6508.5</v>
      </c>
      <c r="F273" s="230">
        <v>6508.5</v>
      </c>
      <c r="G273" s="230">
        <v>6508.5</v>
      </c>
      <c r="H273" s="230">
        <v>6508.5</v>
      </c>
      <c r="I273" s="324"/>
    </row>
    <row r="274" spans="1:9" s="62" customFormat="1" ht="12.75">
      <c r="A274" s="673"/>
      <c r="B274" s="254" t="s">
        <v>708</v>
      </c>
      <c r="C274" s="254"/>
      <c r="D274" s="254"/>
      <c r="E274" s="230">
        <v>3728.324</v>
      </c>
      <c r="F274" s="230">
        <v>3728.324</v>
      </c>
      <c r="G274" s="230">
        <v>3698.503</v>
      </c>
      <c r="H274" s="230">
        <v>3698.503</v>
      </c>
      <c r="I274" s="324"/>
    </row>
    <row r="275" spans="1:9" s="62" customFormat="1" ht="12.75">
      <c r="A275" s="673"/>
      <c r="B275" s="254" t="s">
        <v>709</v>
      </c>
      <c r="C275" s="254"/>
      <c r="D275" s="254"/>
      <c r="E275" s="230">
        <v>0</v>
      </c>
      <c r="F275" s="230">
        <v>0</v>
      </c>
      <c r="G275" s="230">
        <v>0</v>
      </c>
      <c r="H275" s="230">
        <v>0</v>
      </c>
      <c r="I275" s="324"/>
    </row>
    <row r="276" spans="1:9" s="62" customFormat="1" ht="12.75">
      <c r="A276" s="673"/>
      <c r="B276" s="247" t="s">
        <v>711</v>
      </c>
      <c r="C276" s="247"/>
      <c r="D276" s="247"/>
      <c r="E276" s="230">
        <v>0</v>
      </c>
      <c r="F276" s="230">
        <v>0</v>
      </c>
      <c r="G276" s="230">
        <v>0</v>
      </c>
      <c r="H276" s="230">
        <v>0</v>
      </c>
      <c r="I276" s="324"/>
    </row>
    <row r="277" spans="1:9" s="62" customFormat="1" ht="16.5">
      <c r="A277" s="673"/>
      <c r="B277" s="247" t="s">
        <v>548</v>
      </c>
      <c r="C277" s="247"/>
      <c r="D277" s="247"/>
      <c r="E277" s="230"/>
      <c r="F277" s="230"/>
      <c r="G277" s="230"/>
      <c r="H277" s="230"/>
      <c r="I277" s="324"/>
    </row>
    <row r="278" spans="1:9" s="62" customFormat="1" ht="30.75" customHeight="1">
      <c r="A278" s="673"/>
      <c r="B278" s="247" t="s">
        <v>1012</v>
      </c>
      <c r="C278" s="247"/>
      <c r="D278" s="247"/>
      <c r="E278" s="230">
        <v>0</v>
      </c>
      <c r="F278" s="230">
        <v>0</v>
      </c>
      <c r="G278" s="230">
        <v>0</v>
      </c>
      <c r="H278" s="230">
        <v>0</v>
      </c>
      <c r="I278" s="324"/>
    </row>
    <row r="279" spans="1:9" s="62" customFormat="1" ht="18.75" customHeight="1">
      <c r="A279" s="171"/>
      <c r="B279" s="254" t="s">
        <v>698</v>
      </c>
      <c r="C279" s="254"/>
      <c r="D279" s="254"/>
      <c r="E279" s="254"/>
      <c r="F279" s="230"/>
      <c r="G279" s="230"/>
      <c r="H279" s="230"/>
      <c r="I279" s="324"/>
    </row>
    <row r="280" spans="1:9" s="62" customFormat="1" ht="18.75" customHeight="1">
      <c r="A280" s="171"/>
      <c r="B280" s="268" t="s">
        <v>967</v>
      </c>
      <c r="C280" s="268"/>
      <c r="D280" s="268"/>
      <c r="E280" s="268"/>
      <c r="F280" s="230"/>
      <c r="G280" s="230"/>
      <c r="H280" s="230"/>
      <c r="I280" s="324"/>
    </row>
    <row r="281" spans="1:9" s="62" customFormat="1" ht="129" customHeight="1">
      <c r="A281" s="171"/>
      <c r="B281" s="268" t="s">
        <v>1060</v>
      </c>
      <c r="C281" s="268"/>
      <c r="D281" s="268"/>
      <c r="E281" s="268"/>
      <c r="F281" s="230">
        <f>F273</f>
        <v>6508.5</v>
      </c>
      <c r="G281" s="230">
        <f>G273</f>
        <v>6508.5</v>
      </c>
      <c r="H281" s="230">
        <f>H273</f>
        <v>6508.5</v>
      </c>
      <c r="I281" s="324"/>
    </row>
    <row r="282" spans="1:9" s="62" customFormat="1" ht="20.25" customHeight="1">
      <c r="A282" s="673" t="s">
        <v>1061</v>
      </c>
      <c r="B282" s="674" t="s">
        <v>1062</v>
      </c>
      <c r="C282" s="674"/>
      <c r="D282" s="674"/>
      <c r="E282" s="674"/>
      <c r="F282" s="674"/>
      <c r="G282" s="674"/>
      <c r="H282" s="674"/>
      <c r="I282" s="324"/>
    </row>
    <row r="283" spans="1:9" s="62" customFormat="1" ht="15" customHeight="1">
      <c r="A283" s="673"/>
      <c r="B283" s="254" t="s">
        <v>777</v>
      </c>
      <c r="C283" s="254"/>
      <c r="D283" s="254"/>
      <c r="E283" s="230">
        <f>SUM(E284:E289)</f>
        <v>700</v>
      </c>
      <c r="F283" s="230">
        <f>SUM(F284:F289)</f>
        <v>150</v>
      </c>
      <c r="G283" s="230">
        <f>SUM(G284:G289)</f>
        <v>149.98</v>
      </c>
      <c r="H283" s="230">
        <f>SUM(H284:H289)</f>
        <v>149.98</v>
      </c>
      <c r="I283" s="324"/>
    </row>
    <row r="284" spans="1:9" s="62" customFormat="1" ht="12.75">
      <c r="A284" s="673"/>
      <c r="B284" s="254" t="s">
        <v>674</v>
      </c>
      <c r="C284" s="254"/>
      <c r="D284" s="254"/>
      <c r="E284" s="230">
        <v>0</v>
      </c>
      <c r="F284" s="230">
        <v>0</v>
      </c>
      <c r="G284" s="230">
        <v>0</v>
      </c>
      <c r="H284" s="230">
        <v>0</v>
      </c>
      <c r="I284" s="324"/>
    </row>
    <row r="285" spans="1:9" s="62" customFormat="1" ht="12.75">
      <c r="A285" s="673"/>
      <c r="B285" s="254" t="s">
        <v>708</v>
      </c>
      <c r="C285" s="254"/>
      <c r="D285" s="254"/>
      <c r="E285" s="230">
        <v>700</v>
      </c>
      <c r="F285" s="230">
        <v>150</v>
      </c>
      <c r="G285" s="230">
        <v>149.98</v>
      </c>
      <c r="H285" s="230">
        <v>149.98</v>
      </c>
      <c r="I285" s="324"/>
    </row>
    <row r="286" spans="1:9" s="62" customFormat="1" ht="12.75">
      <c r="A286" s="673"/>
      <c r="B286" s="254" t="s">
        <v>709</v>
      </c>
      <c r="C286" s="254"/>
      <c r="D286" s="254"/>
      <c r="E286" s="230">
        <v>0</v>
      </c>
      <c r="F286" s="230">
        <v>0</v>
      </c>
      <c r="G286" s="230">
        <v>0</v>
      </c>
      <c r="H286" s="230">
        <v>0</v>
      </c>
      <c r="I286" s="324"/>
    </row>
    <row r="287" spans="1:9" s="62" customFormat="1" ht="12.75">
      <c r="A287" s="673"/>
      <c r="B287" s="247" t="s">
        <v>711</v>
      </c>
      <c r="C287" s="247"/>
      <c r="D287" s="247"/>
      <c r="E287" s="230">
        <v>0</v>
      </c>
      <c r="F287" s="230">
        <v>0</v>
      </c>
      <c r="G287" s="230">
        <v>0</v>
      </c>
      <c r="H287" s="230">
        <v>0</v>
      </c>
      <c r="I287" s="324"/>
    </row>
    <row r="288" spans="1:9" s="62" customFormat="1" ht="16.5">
      <c r="A288" s="673"/>
      <c r="B288" s="247" t="s">
        <v>548</v>
      </c>
      <c r="C288" s="247"/>
      <c r="D288" s="247"/>
      <c r="E288" s="230">
        <v>0</v>
      </c>
      <c r="F288" s="230">
        <v>0</v>
      </c>
      <c r="G288" s="230">
        <v>0</v>
      </c>
      <c r="H288" s="230">
        <v>0</v>
      </c>
      <c r="I288" s="324"/>
    </row>
    <row r="289" spans="1:9" s="62" customFormat="1" ht="12.75">
      <c r="A289" s="673"/>
      <c r="B289" s="247" t="s">
        <v>1012</v>
      </c>
      <c r="C289" s="247"/>
      <c r="D289" s="247"/>
      <c r="E289" s="230">
        <v>0</v>
      </c>
      <c r="F289" s="230">
        <v>0</v>
      </c>
      <c r="G289" s="230">
        <v>0</v>
      </c>
      <c r="H289" s="230">
        <v>0</v>
      </c>
      <c r="I289" s="324"/>
    </row>
    <row r="290" spans="1:9" s="62" customFormat="1" ht="14.25" customHeight="1">
      <c r="A290" s="171"/>
      <c r="B290" s="254" t="s">
        <v>698</v>
      </c>
      <c r="C290" s="254"/>
      <c r="D290" s="254"/>
      <c r="E290" s="254"/>
      <c r="F290" s="230"/>
      <c r="G290" s="230"/>
      <c r="H290" s="230"/>
      <c r="I290" s="324"/>
    </row>
    <row r="291" spans="1:9" s="62" customFormat="1" ht="14.25" customHeight="1">
      <c r="A291" s="171"/>
      <c r="B291" s="268" t="s">
        <v>967</v>
      </c>
      <c r="C291" s="268"/>
      <c r="D291" s="268"/>
      <c r="E291" s="268"/>
      <c r="F291" s="230"/>
      <c r="G291" s="230"/>
      <c r="H291" s="230"/>
      <c r="I291" s="324"/>
    </row>
    <row r="292" spans="1:9" s="62" customFormat="1" ht="14.25" customHeight="1">
      <c r="A292" s="171"/>
      <c r="B292" s="268" t="s">
        <v>968</v>
      </c>
      <c r="C292" s="268"/>
      <c r="D292" s="268"/>
      <c r="E292" s="268"/>
      <c r="F292" s="230"/>
      <c r="G292" s="230"/>
      <c r="H292" s="230"/>
      <c r="I292" s="324"/>
    </row>
    <row r="293" spans="1:9" s="62" customFormat="1" ht="14.25" customHeight="1">
      <c r="A293" s="673" t="s">
        <v>126</v>
      </c>
      <c r="B293" s="674" t="s">
        <v>125</v>
      </c>
      <c r="C293" s="674"/>
      <c r="D293" s="674"/>
      <c r="E293" s="674"/>
      <c r="F293" s="674"/>
      <c r="G293" s="674"/>
      <c r="H293" s="674"/>
      <c r="I293" s="324"/>
    </row>
    <row r="294" spans="1:9" s="62" customFormat="1" ht="23.25" customHeight="1">
      <c r="A294" s="673"/>
      <c r="B294" s="254" t="s">
        <v>777</v>
      </c>
      <c r="C294" s="254"/>
      <c r="D294" s="254"/>
      <c r="E294" s="230">
        <f>SUM(E295:E300)</f>
        <v>0</v>
      </c>
      <c r="F294" s="230">
        <f>SUM(F295:F300)</f>
        <v>0</v>
      </c>
      <c r="G294" s="230">
        <f>SUM(G295:G300)</f>
        <v>0</v>
      </c>
      <c r="H294" s="230">
        <f>SUM(H295:H300)</f>
        <v>0</v>
      </c>
      <c r="I294" s="324"/>
    </row>
    <row r="295" spans="1:9" s="62" customFormat="1" ht="21" customHeight="1">
      <c r="A295" s="673"/>
      <c r="B295" s="254" t="s">
        <v>674</v>
      </c>
      <c r="C295" s="254"/>
      <c r="D295" s="254"/>
      <c r="E295" s="230">
        <v>0</v>
      </c>
      <c r="F295" s="230">
        <v>0</v>
      </c>
      <c r="G295" s="230">
        <v>0</v>
      </c>
      <c r="H295" s="230">
        <v>0</v>
      </c>
      <c r="I295" s="324"/>
    </row>
    <row r="296" spans="1:9" s="62" customFormat="1" ht="12.75">
      <c r="A296" s="673"/>
      <c r="B296" s="254" t="s">
        <v>708</v>
      </c>
      <c r="C296" s="254"/>
      <c r="D296" s="254"/>
      <c r="E296" s="230">
        <v>0</v>
      </c>
      <c r="F296" s="230">
        <v>0</v>
      </c>
      <c r="G296" s="230">
        <v>0</v>
      </c>
      <c r="H296" s="230">
        <v>0</v>
      </c>
      <c r="I296" s="324"/>
    </row>
    <row r="297" spans="1:9" s="62" customFormat="1" ht="12.75">
      <c r="A297" s="673"/>
      <c r="B297" s="254" t="s">
        <v>709</v>
      </c>
      <c r="C297" s="254"/>
      <c r="D297" s="254"/>
      <c r="E297" s="230">
        <v>0</v>
      </c>
      <c r="F297" s="230">
        <v>0</v>
      </c>
      <c r="G297" s="230">
        <v>0</v>
      </c>
      <c r="H297" s="230">
        <v>0</v>
      </c>
      <c r="I297" s="324"/>
    </row>
    <row r="298" spans="1:9" s="62" customFormat="1" ht="12.75">
      <c r="A298" s="673"/>
      <c r="B298" s="247" t="s">
        <v>711</v>
      </c>
      <c r="C298" s="247"/>
      <c r="D298" s="247"/>
      <c r="E298" s="230">
        <v>0</v>
      </c>
      <c r="F298" s="230">
        <v>0</v>
      </c>
      <c r="G298" s="230">
        <v>0</v>
      </c>
      <c r="H298" s="230">
        <v>0</v>
      </c>
      <c r="I298" s="324"/>
    </row>
    <row r="299" spans="1:9" s="62" customFormat="1" ht="16.5">
      <c r="A299" s="673"/>
      <c r="B299" s="247" t="s">
        <v>548</v>
      </c>
      <c r="C299" s="247"/>
      <c r="D299" s="247"/>
      <c r="E299" s="230">
        <v>0</v>
      </c>
      <c r="F299" s="230">
        <v>0</v>
      </c>
      <c r="G299" s="230">
        <v>0</v>
      </c>
      <c r="H299" s="230">
        <v>0</v>
      </c>
      <c r="I299" s="324"/>
    </row>
    <row r="300" spans="1:9" s="62" customFormat="1" ht="12.75">
      <c r="A300" s="673"/>
      <c r="B300" s="247" t="s">
        <v>1012</v>
      </c>
      <c r="C300" s="247"/>
      <c r="D300" s="247"/>
      <c r="E300" s="230">
        <v>0</v>
      </c>
      <c r="F300" s="230">
        <v>0</v>
      </c>
      <c r="G300" s="230">
        <v>0</v>
      </c>
      <c r="H300" s="230">
        <v>0</v>
      </c>
      <c r="I300" s="324"/>
    </row>
    <row r="301" spans="1:9" s="62" customFormat="1" ht="12.75">
      <c r="A301" s="171"/>
      <c r="B301" s="254" t="s">
        <v>698</v>
      </c>
      <c r="C301" s="254"/>
      <c r="D301" s="254"/>
      <c r="E301" s="254"/>
      <c r="F301" s="230"/>
      <c r="G301" s="230"/>
      <c r="H301" s="230"/>
      <c r="I301" s="324"/>
    </row>
    <row r="302" spans="1:9" s="62" customFormat="1" ht="15" customHeight="1">
      <c r="A302" s="171"/>
      <c r="B302" s="268" t="s">
        <v>967</v>
      </c>
      <c r="C302" s="268"/>
      <c r="D302" s="268"/>
      <c r="E302" s="268"/>
      <c r="F302" s="230"/>
      <c r="G302" s="230"/>
      <c r="H302" s="230"/>
      <c r="I302" s="324"/>
    </row>
    <row r="303" spans="1:9" s="62" customFormat="1" ht="15" customHeight="1">
      <c r="A303" s="171"/>
      <c r="B303" s="268" t="s">
        <v>968</v>
      </c>
      <c r="C303" s="268"/>
      <c r="D303" s="268"/>
      <c r="E303" s="268"/>
      <c r="F303" s="230"/>
      <c r="G303" s="230"/>
      <c r="H303" s="230"/>
      <c r="I303" s="324"/>
    </row>
    <row r="304" spans="1:9" s="62" customFormat="1" ht="18" customHeight="1">
      <c r="A304" s="171"/>
      <c r="B304" s="268"/>
      <c r="C304" s="268"/>
      <c r="D304" s="268"/>
      <c r="E304" s="268"/>
      <c r="F304" s="230"/>
      <c r="G304" s="230"/>
      <c r="H304" s="230"/>
      <c r="I304" s="324"/>
    </row>
    <row r="305" spans="1:9" s="62" customFormat="1" ht="12.75">
      <c r="A305" s="673" t="s">
        <v>1063</v>
      </c>
      <c r="B305" s="674" t="s">
        <v>1064</v>
      </c>
      <c r="C305" s="674"/>
      <c r="D305" s="674"/>
      <c r="E305" s="674"/>
      <c r="F305" s="674"/>
      <c r="G305" s="674"/>
      <c r="H305" s="674"/>
      <c r="I305" s="324"/>
    </row>
    <row r="306" spans="1:10" s="62" customFormat="1" ht="12.75">
      <c r="A306" s="673"/>
      <c r="B306" s="254" t="s">
        <v>777</v>
      </c>
      <c r="C306" s="254"/>
      <c r="D306" s="254"/>
      <c r="E306" s="230">
        <f>SUM(E307:E312)</f>
        <v>1155</v>
      </c>
      <c r="F306" s="230">
        <f>SUM(F307:F312)</f>
        <v>1357.4560000000001</v>
      </c>
      <c r="G306" s="230">
        <f>SUM(G307:G312)</f>
        <v>1344.45004</v>
      </c>
      <c r="H306" s="230">
        <f>SUM(H307:H312)</f>
        <v>1344.45004</v>
      </c>
      <c r="I306" s="324"/>
      <c r="J306" s="207"/>
    </row>
    <row r="307" spans="1:9" s="62" customFormat="1" ht="12.75">
      <c r="A307" s="673"/>
      <c r="B307" s="254" t="s">
        <v>674</v>
      </c>
      <c r="C307" s="254"/>
      <c r="D307" s="254"/>
      <c r="E307" s="230">
        <f aca="true" t="shared" si="9" ref="E307:H308">E316+E327+E338+E349</f>
        <v>0</v>
      </c>
      <c r="F307" s="230">
        <f t="shared" si="9"/>
        <v>0</v>
      </c>
      <c r="G307" s="230">
        <f t="shared" si="9"/>
        <v>0</v>
      </c>
      <c r="H307" s="230">
        <f t="shared" si="9"/>
        <v>0</v>
      </c>
      <c r="I307" s="324"/>
    </row>
    <row r="308" spans="1:9" s="62" customFormat="1" ht="12.75">
      <c r="A308" s="673"/>
      <c r="B308" s="254" t="s">
        <v>708</v>
      </c>
      <c r="C308" s="254"/>
      <c r="D308" s="254"/>
      <c r="E308" s="230">
        <f t="shared" si="9"/>
        <v>1030</v>
      </c>
      <c r="F308" s="230">
        <f>F317+F328+F339+F350+F361</f>
        <v>1232.4560000000001</v>
      </c>
      <c r="G308" s="230">
        <f>G317+G328+G339+G350+G361</f>
        <v>1219.45004</v>
      </c>
      <c r="H308" s="230">
        <f>H317+H328+H339+H350+H361</f>
        <v>1219.45004</v>
      </c>
      <c r="I308" s="324"/>
    </row>
    <row r="309" spans="1:9" s="62" customFormat="1" ht="12.75">
      <c r="A309" s="673"/>
      <c r="B309" s="254" t="s">
        <v>709</v>
      </c>
      <c r="C309" s="254"/>
      <c r="D309" s="254"/>
      <c r="E309" s="230">
        <f aca="true" t="shared" si="10" ref="E309:F312">E318+E329+E340+E351</f>
        <v>125</v>
      </c>
      <c r="F309" s="230">
        <f t="shared" si="10"/>
        <v>125</v>
      </c>
      <c r="G309" s="230">
        <f aca="true" t="shared" si="11" ref="G309:H312">G318+G329+G340+G351</f>
        <v>125</v>
      </c>
      <c r="H309" s="230">
        <f t="shared" si="11"/>
        <v>125</v>
      </c>
      <c r="I309" s="324"/>
    </row>
    <row r="310" spans="1:9" s="62" customFormat="1" ht="15" customHeight="1">
      <c r="A310" s="673"/>
      <c r="B310" s="247" t="s">
        <v>711</v>
      </c>
      <c r="C310" s="247"/>
      <c r="D310" s="247"/>
      <c r="E310" s="230">
        <f t="shared" si="10"/>
        <v>0</v>
      </c>
      <c r="F310" s="230">
        <f t="shared" si="10"/>
        <v>0</v>
      </c>
      <c r="G310" s="230">
        <f t="shared" si="11"/>
        <v>0</v>
      </c>
      <c r="H310" s="230">
        <f t="shared" si="11"/>
        <v>0</v>
      </c>
      <c r="I310" s="324"/>
    </row>
    <row r="311" spans="1:9" s="62" customFormat="1" ht="18" customHeight="1">
      <c r="A311" s="673"/>
      <c r="B311" s="247" t="s">
        <v>548</v>
      </c>
      <c r="C311" s="247"/>
      <c r="D311" s="247"/>
      <c r="E311" s="230">
        <f t="shared" si="10"/>
        <v>0</v>
      </c>
      <c r="F311" s="230">
        <f t="shared" si="10"/>
        <v>0</v>
      </c>
      <c r="G311" s="230">
        <f t="shared" si="11"/>
        <v>0</v>
      </c>
      <c r="H311" s="230">
        <f t="shared" si="11"/>
        <v>0</v>
      </c>
      <c r="I311" s="324"/>
    </row>
    <row r="312" spans="1:9" s="62" customFormat="1" ht="18" customHeight="1">
      <c r="A312" s="673"/>
      <c r="B312" s="247" t="s">
        <v>1012</v>
      </c>
      <c r="C312" s="247"/>
      <c r="D312" s="247"/>
      <c r="E312" s="230">
        <f t="shared" si="10"/>
        <v>0</v>
      </c>
      <c r="F312" s="230">
        <f t="shared" si="10"/>
        <v>0</v>
      </c>
      <c r="G312" s="230">
        <f t="shared" si="11"/>
        <v>0</v>
      </c>
      <c r="H312" s="230">
        <f t="shared" si="11"/>
        <v>0</v>
      </c>
      <c r="I312" s="324"/>
    </row>
    <row r="313" spans="1:9" s="62" customFormat="1" ht="18" customHeight="1">
      <c r="A313" s="171"/>
      <c r="B313" s="254" t="s">
        <v>698</v>
      </c>
      <c r="C313" s="254"/>
      <c r="D313" s="254"/>
      <c r="E313" s="254"/>
      <c r="F313" s="230"/>
      <c r="G313" s="230"/>
      <c r="H313" s="230"/>
      <c r="I313" s="324"/>
    </row>
    <row r="314" spans="1:9" s="62" customFormat="1" ht="51" customHeight="1">
      <c r="A314" s="673" t="s">
        <v>550</v>
      </c>
      <c r="B314" s="674" t="s">
        <v>1065</v>
      </c>
      <c r="C314" s="674"/>
      <c r="D314" s="674"/>
      <c r="E314" s="674"/>
      <c r="F314" s="674"/>
      <c r="G314" s="674"/>
      <c r="H314" s="674"/>
      <c r="I314" s="324"/>
    </row>
    <row r="315" spans="1:9" s="62" customFormat="1" ht="20.25" customHeight="1">
      <c r="A315" s="673"/>
      <c r="B315" s="254" t="s">
        <v>777</v>
      </c>
      <c r="C315" s="254"/>
      <c r="D315" s="254"/>
      <c r="E315" s="230">
        <f>SUM(E316:E321)</f>
        <v>480</v>
      </c>
      <c r="F315" s="230">
        <f>SUM(F316:F321)</f>
        <v>632.456</v>
      </c>
      <c r="G315" s="230">
        <f>SUM(G316:G321)</f>
        <v>621.64004</v>
      </c>
      <c r="H315" s="230">
        <f>SUM(H316:H321)</f>
        <v>621.64004</v>
      </c>
      <c r="I315" s="324"/>
    </row>
    <row r="316" spans="1:9" s="62" customFormat="1" ht="12.75">
      <c r="A316" s="673"/>
      <c r="B316" s="254" t="s">
        <v>674</v>
      </c>
      <c r="C316" s="254"/>
      <c r="D316" s="254"/>
      <c r="E316" s="230">
        <v>0</v>
      </c>
      <c r="F316" s="230">
        <v>0</v>
      </c>
      <c r="G316" s="230">
        <v>0</v>
      </c>
      <c r="H316" s="230">
        <v>0</v>
      </c>
      <c r="I316" s="324"/>
    </row>
    <row r="317" spans="1:9" s="62" customFormat="1" ht="12.75">
      <c r="A317" s="673"/>
      <c r="B317" s="254" t="s">
        <v>708</v>
      </c>
      <c r="C317" s="254"/>
      <c r="D317" s="254"/>
      <c r="E317" s="230">
        <v>480</v>
      </c>
      <c r="F317" s="230">
        <v>632.456</v>
      </c>
      <c r="G317" s="230">
        <v>621.64004</v>
      </c>
      <c r="H317" s="230">
        <v>621.64004</v>
      </c>
      <c r="I317" s="324"/>
    </row>
    <row r="318" spans="1:9" s="62" customFormat="1" ht="12.75">
      <c r="A318" s="673"/>
      <c r="B318" s="254" t="s">
        <v>709</v>
      </c>
      <c r="C318" s="254"/>
      <c r="D318" s="254"/>
      <c r="E318" s="230">
        <v>0</v>
      </c>
      <c r="F318" s="230">
        <v>0</v>
      </c>
      <c r="G318" s="230">
        <v>0</v>
      </c>
      <c r="H318" s="230">
        <v>0</v>
      </c>
      <c r="I318" s="324"/>
    </row>
    <row r="319" spans="1:9" s="62" customFormat="1" ht="12.75">
      <c r="A319" s="673"/>
      <c r="B319" s="247" t="s">
        <v>711</v>
      </c>
      <c r="C319" s="247"/>
      <c r="D319" s="247"/>
      <c r="E319" s="230">
        <v>0</v>
      </c>
      <c r="F319" s="230">
        <v>0</v>
      </c>
      <c r="G319" s="230">
        <v>0</v>
      </c>
      <c r="H319" s="230">
        <v>0</v>
      </c>
      <c r="I319" s="324"/>
    </row>
    <row r="320" spans="1:9" s="62" customFormat="1" ht="16.5">
      <c r="A320" s="673"/>
      <c r="B320" s="247" t="s">
        <v>548</v>
      </c>
      <c r="C320" s="247"/>
      <c r="D320" s="247"/>
      <c r="E320" s="230">
        <v>0</v>
      </c>
      <c r="F320" s="230">
        <v>0</v>
      </c>
      <c r="G320" s="230">
        <v>0</v>
      </c>
      <c r="H320" s="230">
        <v>0</v>
      </c>
      <c r="I320" s="324"/>
    </row>
    <row r="321" spans="1:9" s="62" customFormat="1" ht="12.75">
      <c r="A321" s="673"/>
      <c r="B321" s="247" t="s">
        <v>1012</v>
      </c>
      <c r="C321" s="247"/>
      <c r="D321" s="247"/>
      <c r="E321" s="230">
        <v>0</v>
      </c>
      <c r="F321" s="230">
        <v>0</v>
      </c>
      <c r="G321" s="230">
        <v>0</v>
      </c>
      <c r="H321" s="230">
        <v>0</v>
      </c>
      <c r="I321" s="324"/>
    </row>
    <row r="322" spans="1:9" s="62" customFormat="1" ht="15" customHeight="1">
      <c r="A322" s="171"/>
      <c r="B322" s="254" t="s">
        <v>698</v>
      </c>
      <c r="C322" s="254"/>
      <c r="D322" s="254"/>
      <c r="E322" s="254"/>
      <c r="F322" s="230"/>
      <c r="G322" s="230"/>
      <c r="H322" s="230"/>
      <c r="I322" s="324"/>
    </row>
    <row r="323" spans="1:9" s="62" customFormat="1" ht="17.25" customHeight="1">
      <c r="A323" s="171"/>
      <c r="B323" s="268" t="s">
        <v>967</v>
      </c>
      <c r="C323" s="268"/>
      <c r="D323" s="268"/>
      <c r="E323" s="268"/>
      <c r="F323" s="271"/>
      <c r="G323" s="271"/>
      <c r="H323" s="271"/>
      <c r="I323" s="324"/>
    </row>
    <row r="324" spans="1:9" s="62" customFormat="1" ht="17.25" customHeight="1">
      <c r="A324" s="171"/>
      <c r="B324" s="268" t="s">
        <v>968</v>
      </c>
      <c r="C324" s="268"/>
      <c r="D324" s="268"/>
      <c r="E324" s="268"/>
      <c r="F324" s="271"/>
      <c r="G324" s="271"/>
      <c r="H324" s="271"/>
      <c r="I324" s="324"/>
    </row>
    <row r="325" spans="1:9" s="62" customFormat="1" ht="45" customHeight="1">
      <c r="A325" s="673" t="s">
        <v>551</v>
      </c>
      <c r="B325" s="674" t="s">
        <v>1066</v>
      </c>
      <c r="C325" s="674"/>
      <c r="D325" s="674"/>
      <c r="E325" s="674"/>
      <c r="F325" s="674"/>
      <c r="G325" s="674"/>
      <c r="H325" s="674"/>
      <c r="I325" s="324"/>
    </row>
    <row r="326" spans="1:9" s="62" customFormat="1" ht="15" customHeight="1">
      <c r="A326" s="673"/>
      <c r="B326" s="254" t="s">
        <v>777</v>
      </c>
      <c r="C326" s="254"/>
      <c r="D326" s="254"/>
      <c r="E326" s="230">
        <f>SUM(E327:E332)</f>
        <v>575</v>
      </c>
      <c r="F326" s="230">
        <f>SUM(F327:F332)</f>
        <v>575</v>
      </c>
      <c r="G326" s="230">
        <f>SUM(G327:G332)</f>
        <v>572.81</v>
      </c>
      <c r="H326" s="230">
        <f>SUM(H327:H332)</f>
        <v>572.81</v>
      </c>
      <c r="I326" s="324"/>
    </row>
    <row r="327" spans="1:9" s="62" customFormat="1" ht="12.75">
      <c r="A327" s="673"/>
      <c r="B327" s="254" t="s">
        <v>674</v>
      </c>
      <c r="C327" s="254"/>
      <c r="D327" s="254"/>
      <c r="E327" s="230">
        <v>0</v>
      </c>
      <c r="F327" s="230">
        <v>0</v>
      </c>
      <c r="G327" s="230">
        <v>0</v>
      </c>
      <c r="H327" s="230">
        <v>0</v>
      </c>
      <c r="I327" s="324"/>
    </row>
    <row r="328" spans="1:9" s="62" customFormat="1" ht="12.75">
      <c r="A328" s="673"/>
      <c r="B328" s="254" t="s">
        <v>708</v>
      </c>
      <c r="C328" s="254"/>
      <c r="D328" s="254"/>
      <c r="E328" s="230">
        <v>450</v>
      </c>
      <c r="F328" s="230">
        <v>450</v>
      </c>
      <c r="G328" s="230">
        <v>447.81</v>
      </c>
      <c r="H328" s="230">
        <v>447.81</v>
      </c>
      <c r="I328" s="324"/>
    </row>
    <row r="329" spans="1:9" s="62" customFormat="1" ht="12.75">
      <c r="A329" s="673"/>
      <c r="B329" s="254" t="s">
        <v>709</v>
      </c>
      <c r="C329" s="254"/>
      <c r="D329" s="254"/>
      <c r="E329" s="230">
        <v>125</v>
      </c>
      <c r="F329" s="230">
        <v>125</v>
      </c>
      <c r="G329" s="230">
        <v>125</v>
      </c>
      <c r="H329" s="230">
        <v>125</v>
      </c>
      <c r="I329" s="324"/>
    </row>
    <row r="330" spans="1:11" s="62" customFormat="1" ht="12.75">
      <c r="A330" s="673"/>
      <c r="B330" s="247" t="s">
        <v>711</v>
      </c>
      <c r="C330" s="247"/>
      <c r="D330" s="247"/>
      <c r="E330" s="230">
        <v>0</v>
      </c>
      <c r="F330" s="230">
        <v>0</v>
      </c>
      <c r="G330" s="230">
        <v>0</v>
      </c>
      <c r="H330" s="230">
        <v>0</v>
      </c>
      <c r="I330" s="324"/>
      <c r="K330" s="197"/>
    </row>
    <row r="331" spans="1:11" s="62" customFormat="1" ht="16.5">
      <c r="A331" s="673"/>
      <c r="B331" s="247" t="s">
        <v>548</v>
      </c>
      <c r="C331" s="247"/>
      <c r="D331" s="247"/>
      <c r="E331" s="230"/>
      <c r="F331" s="230"/>
      <c r="G331" s="230"/>
      <c r="H331" s="230"/>
      <c r="I331" s="324"/>
      <c r="K331" s="197"/>
    </row>
    <row r="332" spans="1:9" s="62" customFormat="1" ht="15.75" customHeight="1">
      <c r="A332" s="673"/>
      <c r="B332" s="247" t="s">
        <v>1012</v>
      </c>
      <c r="C332" s="247"/>
      <c r="D332" s="247"/>
      <c r="E332" s="230">
        <v>0</v>
      </c>
      <c r="F332" s="230">
        <v>0</v>
      </c>
      <c r="G332" s="230">
        <v>0</v>
      </c>
      <c r="H332" s="230">
        <v>0</v>
      </c>
      <c r="I332" s="324"/>
    </row>
    <row r="333" spans="1:11" s="62" customFormat="1" ht="201.75" customHeight="1">
      <c r="A333" s="171"/>
      <c r="B333" s="365" t="s">
        <v>1200</v>
      </c>
      <c r="C333" s="254"/>
      <c r="D333" s="254"/>
      <c r="E333" s="254"/>
      <c r="F333" s="230"/>
      <c r="G333" s="230"/>
      <c r="H333" s="230"/>
      <c r="I333" s="324"/>
      <c r="K333" s="197"/>
    </row>
    <row r="334" spans="1:11" s="62" customFormat="1" ht="12" customHeight="1">
      <c r="A334" s="171"/>
      <c r="B334" s="268" t="s">
        <v>967</v>
      </c>
      <c r="C334" s="268"/>
      <c r="D334" s="268"/>
      <c r="E334" s="268"/>
      <c r="F334" s="271"/>
      <c r="G334" s="271"/>
      <c r="H334" s="271"/>
      <c r="I334" s="324"/>
      <c r="K334" s="197"/>
    </row>
    <row r="335" spans="1:11" s="62" customFormat="1" ht="15" customHeight="1">
      <c r="A335" s="171"/>
      <c r="B335" s="268" t="s">
        <v>968</v>
      </c>
      <c r="C335" s="268"/>
      <c r="D335" s="268"/>
      <c r="E335" s="268"/>
      <c r="F335" s="271"/>
      <c r="G335" s="271"/>
      <c r="H335" s="271"/>
      <c r="I335" s="324"/>
      <c r="K335" s="197"/>
    </row>
    <row r="336" spans="1:9" s="62" customFormat="1" ht="41.25" customHeight="1">
      <c r="A336" s="673" t="s">
        <v>552</v>
      </c>
      <c r="B336" s="674" t="s">
        <v>1067</v>
      </c>
      <c r="C336" s="674"/>
      <c r="D336" s="674"/>
      <c r="E336" s="674"/>
      <c r="F336" s="674"/>
      <c r="G336" s="674"/>
      <c r="H336" s="674"/>
      <c r="I336" s="324"/>
    </row>
    <row r="337" spans="1:9" s="62" customFormat="1" ht="15" customHeight="1">
      <c r="A337" s="673"/>
      <c r="B337" s="254" t="s">
        <v>777</v>
      </c>
      <c r="C337" s="254"/>
      <c r="D337" s="254"/>
      <c r="E337" s="230">
        <f>SUM(E338:E343)</f>
        <v>100</v>
      </c>
      <c r="F337" s="230">
        <f>SUM(F338:F343)</f>
        <v>100</v>
      </c>
      <c r="G337" s="230">
        <f>SUM(G338:G343)</f>
        <v>100</v>
      </c>
      <c r="H337" s="230">
        <f>SUM(H338:H343)</f>
        <v>100</v>
      </c>
      <c r="I337" s="324"/>
    </row>
    <row r="338" spans="1:9" s="62" customFormat="1" ht="12.75">
      <c r="A338" s="673"/>
      <c r="B338" s="254" t="s">
        <v>674</v>
      </c>
      <c r="C338" s="254"/>
      <c r="D338" s="254"/>
      <c r="E338" s="230">
        <v>0</v>
      </c>
      <c r="F338" s="230">
        <v>0</v>
      </c>
      <c r="G338" s="230">
        <v>0</v>
      </c>
      <c r="H338" s="230">
        <v>0</v>
      </c>
      <c r="I338" s="324"/>
    </row>
    <row r="339" spans="1:9" s="62" customFormat="1" ht="12.75">
      <c r="A339" s="673"/>
      <c r="B339" s="254" t="s">
        <v>708</v>
      </c>
      <c r="C339" s="254"/>
      <c r="D339" s="254"/>
      <c r="E339" s="230">
        <v>100</v>
      </c>
      <c r="F339" s="230">
        <v>100</v>
      </c>
      <c r="G339" s="230">
        <v>100</v>
      </c>
      <c r="H339" s="230">
        <v>100</v>
      </c>
      <c r="I339" s="324"/>
    </row>
    <row r="340" spans="1:9" s="62" customFormat="1" ht="12.75">
      <c r="A340" s="673"/>
      <c r="B340" s="254" t="s">
        <v>709</v>
      </c>
      <c r="C340" s="254"/>
      <c r="D340" s="254"/>
      <c r="E340" s="230">
        <v>0</v>
      </c>
      <c r="F340" s="230">
        <v>0</v>
      </c>
      <c r="G340" s="230">
        <v>0</v>
      </c>
      <c r="H340" s="230">
        <v>0</v>
      </c>
      <c r="I340" s="324"/>
    </row>
    <row r="341" spans="1:9" s="62" customFormat="1" ht="12.75">
      <c r="A341" s="673"/>
      <c r="B341" s="247" t="s">
        <v>711</v>
      </c>
      <c r="C341" s="247"/>
      <c r="D341" s="247"/>
      <c r="E341" s="230">
        <v>0</v>
      </c>
      <c r="F341" s="230">
        <v>0</v>
      </c>
      <c r="G341" s="230">
        <v>0</v>
      </c>
      <c r="H341" s="230">
        <v>0</v>
      </c>
      <c r="I341" s="324"/>
    </row>
    <row r="342" spans="1:9" s="62" customFormat="1" ht="16.5">
      <c r="A342" s="673"/>
      <c r="B342" s="247" t="s">
        <v>548</v>
      </c>
      <c r="C342" s="247"/>
      <c r="D342" s="247"/>
      <c r="E342" s="230">
        <v>0</v>
      </c>
      <c r="F342" s="230">
        <v>0</v>
      </c>
      <c r="G342" s="230">
        <v>0</v>
      </c>
      <c r="H342" s="230">
        <v>0</v>
      </c>
      <c r="I342" s="324"/>
    </row>
    <row r="343" spans="1:9" s="62" customFormat="1" ht="12.75">
      <c r="A343" s="673"/>
      <c r="B343" s="247" t="s">
        <v>1012</v>
      </c>
      <c r="C343" s="247"/>
      <c r="D343" s="247"/>
      <c r="E343" s="230">
        <v>0</v>
      </c>
      <c r="F343" s="230">
        <v>0</v>
      </c>
      <c r="G343" s="230">
        <v>0</v>
      </c>
      <c r="H343" s="230">
        <v>0</v>
      </c>
      <c r="I343" s="324"/>
    </row>
    <row r="344" spans="1:9" s="62" customFormat="1" ht="15" customHeight="1">
      <c r="A344" s="171"/>
      <c r="B344" s="254" t="s">
        <v>698</v>
      </c>
      <c r="C344" s="254"/>
      <c r="D344" s="254"/>
      <c r="E344" s="254"/>
      <c r="F344" s="230"/>
      <c r="G344" s="230"/>
      <c r="H344" s="230"/>
      <c r="I344" s="324"/>
    </row>
    <row r="345" spans="1:9" s="62" customFormat="1" ht="15" customHeight="1">
      <c r="A345" s="171"/>
      <c r="B345" s="268" t="s">
        <v>967</v>
      </c>
      <c r="C345" s="268"/>
      <c r="D345" s="268"/>
      <c r="E345" s="268"/>
      <c r="F345" s="271"/>
      <c r="G345" s="271"/>
      <c r="H345" s="271"/>
      <c r="I345" s="324"/>
    </row>
    <row r="346" spans="1:9" s="62" customFormat="1" ht="15" customHeight="1">
      <c r="A346" s="171"/>
      <c r="B346" s="268" t="s">
        <v>968</v>
      </c>
      <c r="C346" s="268"/>
      <c r="D346" s="268"/>
      <c r="E346" s="268"/>
      <c r="F346" s="271"/>
      <c r="G346" s="271"/>
      <c r="H346" s="271"/>
      <c r="I346" s="324"/>
    </row>
    <row r="347" spans="1:9" s="62" customFormat="1" ht="12.75">
      <c r="A347" s="673" t="s">
        <v>553</v>
      </c>
      <c r="B347" s="674" t="s">
        <v>1068</v>
      </c>
      <c r="C347" s="674"/>
      <c r="D347" s="674"/>
      <c r="E347" s="674"/>
      <c r="F347" s="674"/>
      <c r="G347" s="674"/>
      <c r="H347" s="674"/>
      <c r="I347" s="324"/>
    </row>
    <row r="348" spans="1:9" s="62" customFormat="1" ht="15" customHeight="1">
      <c r="A348" s="673"/>
      <c r="B348" s="254" t="s">
        <v>777</v>
      </c>
      <c r="C348" s="254"/>
      <c r="D348" s="254"/>
      <c r="E348" s="230">
        <f>SUM(E349:E354)</f>
        <v>0</v>
      </c>
      <c r="F348" s="230">
        <f>SUM(F349:F354)</f>
        <v>0</v>
      </c>
      <c r="G348" s="230">
        <f>SUM(G349:G354)</f>
        <v>0</v>
      </c>
      <c r="H348" s="230">
        <f>SUM(H349:H354)</f>
        <v>0</v>
      </c>
      <c r="I348" s="324"/>
    </row>
    <row r="349" spans="1:9" s="62" customFormat="1" ht="12.75">
      <c r="A349" s="673"/>
      <c r="B349" s="254" t="s">
        <v>674</v>
      </c>
      <c r="C349" s="254"/>
      <c r="D349" s="254"/>
      <c r="E349" s="230">
        <v>0</v>
      </c>
      <c r="F349" s="230">
        <v>0</v>
      </c>
      <c r="G349" s="230">
        <v>0</v>
      </c>
      <c r="H349" s="230">
        <v>0</v>
      </c>
      <c r="I349" s="324"/>
    </row>
    <row r="350" spans="1:9" s="62" customFormat="1" ht="12.75">
      <c r="A350" s="673"/>
      <c r="B350" s="254" t="s">
        <v>708</v>
      </c>
      <c r="C350" s="254"/>
      <c r="D350" s="254"/>
      <c r="E350" s="230">
        <v>0</v>
      </c>
      <c r="F350" s="230">
        <v>0</v>
      </c>
      <c r="G350" s="230">
        <v>0</v>
      </c>
      <c r="H350" s="230">
        <v>0</v>
      </c>
      <c r="I350" s="324"/>
    </row>
    <row r="351" spans="1:9" s="62" customFormat="1" ht="12.75">
      <c r="A351" s="673"/>
      <c r="B351" s="254" t="s">
        <v>709</v>
      </c>
      <c r="C351" s="254"/>
      <c r="D351" s="254"/>
      <c r="E351" s="230">
        <v>0</v>
      </c>
      <c r="F351" s="230">
        <v>0</v>
      </c>
      <c r="G351" s="230">
        <v>0</v>
      </c>
      <c r="H351" s="230">
        <v>0</v>
      </c>
      <c r="I351" s="324"/>
    </row>
    <row r="352" spans="1:9" s="62" customFormat="1" ht="12.75">
      <c r="A352" s="673"/>
      <c r="B352" s="247" t="s">
        <v>711</v>
      </c>
      <c r="C352" s="247"/>
      <c r="D352" s="247"/>
      <c r="E352" s="230">
        <v>0</v>
      </c>
      <c r="F352" s="230">
        <v>0</v>
      </c>
      <c r="G352" s="230">
        <v>0</v>
      </c>
      <c r="H352" s="230">
        <v>0</v>
      </c>
      <c r="I352" s="324"/>
    </row>
    <row r="353" spans="1:9" s="62" customFormat="1" ht="16.5">
      <c r="A353" s="673"/>
      <c r="B353" s="247" t="s">
        <v>548</v>
      </c>
      <c r="C353" s="247"/>
      <c r="D353" s="247"/>
      <c r="E353" s="230">
        <v>0</v>
      </c>
      <c r="F353" s="230">
        <v>0</v>
      </c>
      <c r="G353" s="230">
        <v>0</v>
      </c>
      <c r="H353" s="230">
        <v>0</v>
      </c>
      <c r="I353" s="324"/>
    </row>
    <row r="354" spans="1:9" s="62" customFormat="1" ht="13.5" customHeight="1">
      <c r="A354" s="673"/>
      <c r="B354" s="247" t="s">
        <v>1012</v>
      </c>
      <c r="C354" s="247"/>
      <c r="D354" s="247"/>
      <c r="E354" s="230">
        <v>0</v>
      </c>
      <c r="F354" s="230">
        <v>0</v>
      </c>
      <c r="G354" s="230">
        <v>0</v>
      </c>
      <c r="H354" s="230">
        <v>0</v>
      </c>
      <c r="I354" s="324"/>
    </row>
    <row r="355" spans="1:9" s="62" customFormat="1" ht="13.5" customHeight="1">
      <c r="A355" s="171"/>
      <c r="B355" s="254" t="s">
        <v>698</v>
      </c>
      <c r="C355" s="254"/>
      <c r="D355" s="254"/>
      <c r="E355" s="254"/>
      <c r="F355" s="230"/>
      <c r="G355" s="230"/>
      <c r="H355" s="230"/>
      <c r="I355" s="324"/>
    </row>
    <row r="356" spans="1:9" s="62" customFormat="1" ht="12.75">
      <c r="A356" s="171"/>
      <c r="B356" s="268" t="s">
        <v>967</v>
      </c>
      <c r="C356" s="268"/>
      <c r="D356" s="268"/>
      <c r="E356" s="268"/>
      <c r="F356" s="271"/>
      <c r="G356" s="271"/>
      <c r="H356" s="271"/>
      <c r="I356" s="324"/>
    </row>
    <row r="357" spans="1:9" s="62" customFormat="1" ht="15" customHeight="1">
      <c r="A357" s="171"/>
      <c r="B357" s="268" t="s">
        <v>968</v>
      </c>
      <c r="C357" s="268"/>
      <c r="D357" s="268"/>
      <c r="E357" s="268"/>
      <c r="F357" s="271"/>
      <c r="G357" s="271"/>
      <c r="H357" s="271"/>
      <c r="I357" s="324"/>
    </row>
    <row r="358" spans="1:9" s="62" customFormat="1" ht="60" customHeight="1">
      <c r="A358" s="673" t="s">
        <v>127</v>
      </c>
      <c r="B358" s="674" t="s">
        <v>128</v>
      </c>
      <c r="C358" s="674"/>
      <c r="D358" s="674"/>
      <c r="E358" s="674"/>
      <c r="F358" s="674"/>
      <c r="G358" s="674"/>
      <c r="H358" s="674"/>
      <c r="I358" s="324"/>
    </row>
    <row r="359" spans="1:9" s="62" customFormat="1" ht="12.75">
      <c r="A359" s="673"/>
      <c r="B359" s="254" t="s">
        <v>777</v>
      </c>
      <c r="C359" s="254"/>
      <c r="D359" s="254"/>
      <c r="E359" s="230">
        <f>SUM(E360:E365)</f>
        <v>0</v>
      </c>
      <c r="F359" s="230">
        <f>SUM(F360:F365)</f>
        <v>50</v>
      </c>
      <c r="G359" s="230">
        <f>SUM(G360:G365)</f>
        <v>50</v>
      </c>
      <c r="H359" s="230">
        <f>SUM(H360:H365)</f>
        <v>50</v>
      </c>
      <c r="I359" s="324"/>
    </row>
    <row r="360" spans="1:9" s="62" customFormat="1" ht="12.75">
      <c r="A360" s="673"/>
      <c r="B360" s="254" t="s">
        <v>674</v>
      </c>
      <c r="C360" s="254"/>
      <c r="D360" s="254"/>
      <c r="E360" s="230">
        <v>0</v>
      </c>
      <c r="F360" s="230">
        <v>0</v>
      </c>
      <c r="G360" s="230">
        <v>0</v>
      </c>
      <c r="H360" s="230">
        <v>0</v>
      </c>
      <c r="I360" s="324"/>
    </row>
    <row r="361" spans="1:9" s="62" customFormat="1" ht="12.75">
      <c r="A361" s="673"/>
      <c r="B361" s="254" t="s">
        <v>708</v>
      </c>
      <c r="C361" s="254"/>
      <c r="D361" s="254"/>
      <c r="E361" s="230">
        <v>0</v>
      </c>
      <c r="F361" s="230">
        <v>50</v>
      </c>
      <c r="G361" s="230">
        <v>50</v>
      </c>
      <c r="H361" s="230">
        <v>50</v>
      </c>
      <c r="I361" s="324"/>
    </row>
    <row r="362" spans="1:9" s="62" customFormat="1" ht="21" customHeight="1">
      <c r="A362" s="673"/>
      <c r="B362" s="254" t="s">
        <v>709</v>
      </c>
      <c r="C362" s="254"/>
      <c r="D362" s="254"/>
      <c r="E362" s="230">
        <v>0</v>
      </c>
      <c r="F362" s="230">
        <v>0</v>
      </c>
      <c r="G362" s="230">
        <v>0</v>
      </c>
      <c r="H362" s="230">
        <v>0</v>
      </c>
      <c r="I362" s="324"/>
    </row>
    <row r="363" spans="1:9" s="62" customFormat="1" ht="15" customHeight="1">
      <c r="A363" s="673"/>
      <c r="B363" s="247" t="s">
        <v>711</v>
      </c>
      <c r="C363" s="247"/>
      <c r="D363" s="247"/>
      <c r="E363" s="230">
        <v>0</v>
      </c>
      <c r="F363" s="230">
        <v>0</v>
      </c>
      <c r="G363" s="230">
        <v>0</v>
      </c>
      <c r="H363" s="230">
        <v>0</v>
      </c>
      <c r="I363" s="324"/>
    </row>
    <row r="364" spans="1:9" s="62" customFormat="1" ht="15.75" customHeight="1">
      <c r="A364" s="673"/>
      <c r="B364" s="247" t="s">
        <v>548</v>
      </c>
      <c r="C364" s="247"/>
      <c r="D364" s="247"/>
      <c r="E364" s="230">
        <v>0</v>
      </c>
      <c r="F364" s="230">
        <v>0</v>
      </c>
      <c r="G364" s="230">
        <v>0</v>
      </c>
      <c r="H364" s="230">
        <v>0</v>
      </c>
      <c r="I364" s="324"/>
    </row>
    <row r="365" spans="1:9" s="62" customFormat="1" ht="14.25" customHeight="1">
      <c r="A365" s="673"/>
      <c r="B365" s="247" t="s">
        <v>1012</v>
      </c>
      <c r="C365" s="247"/>
      <c r="D365" s="247"/>
      <c r="E365" s="230">
        <v>0</v>
      </c>
      <c r="F365" s="230">
        <v>0</v>
      </c>
      <c r="G365" s="230">
        <v>0</v>
      </c>
      <c r="H365" s="230">
        <v>0</v>
      </c>
      <c r="I365" s="324"/>
    </row>
    <row r="366" spans="1:9" s="62" customFormat="1" ht="24" customHeight="1">
      <c r="A366" s="171"/>
      <c r="B366" s="254" t="s">
        <v>698</v>
      </c>
      <c r="C366" s="254"/>
      <c r="D366" s="254"/>
      <c r="E366" s="254"/>
      <c r="F366" s="230"/>
      <c r="G366" s="230"/>
      <c r="H366" s="230"/>
      <c r="I366" s="324"/>
    </row>
    <row r="367" spans="1:9" s="62" customFormat="1" ht="18.75" customHeight="1">
      <c r="A367" s="171"/>
      <c r="B367" s="268" t="s">
        <v>967</v>
      </c>
      <c r="C367" s="268"/>
      <c r="D367" s="268"/>
      <c r="E367" s="268"/>
      <c r="F367" s="271"/>
      <c r="G367" s="271"/>
      <c r="H367" s="271"/>
      <c r="I367" s="324"/>
    </row>
    <row r="368" spans="1:9" s="62" customFormat="1" ht="12.75">
      <c r="A368" s="171"/>
      <c r="B368" s="268" t="s">
        <v>968</v>
      </c>
      <c r="C368" s="268"/>
      <c r="D368" s="268"/>
      <c r="E368" s="268"/>
      <c r="F368" s="271"/>
      <c r="G368" s="271"/>
      <c r="H368" s="271"/>
      <c r="I368" s="324"/>
    </row>
    <row r="369" spans="1:9" s="62" customFormat="1" ht="12.75">
      <c r="A369" s="171"/>
      <c r="B369" s="268"/>
      <c r="C369" s="268"/>
      <c r="D369" s="268"/>
      <c r="E369" s="268"/>
      <c r="F369" s="271"/>
      <c r="G369" s="271"/>
      <c r="H369" s="271"/>
      <c r="I369" s="324"/>
    </row>
    <row r="370" spans="1:9" s="62" customFormat="1" ht="12.75">
      <c r="A370" s="701" t="s">
        <v>1069</v>
      </c>
      <c r="B370" s="702" t="s">
        <v>1070</v>
      </c>
      <c r="C370" s="702"/>
      <c r="D370" s="702"/>
      <c r="E370" s="702"/>
      <c r="F370" s="702"/>
      <c r="G370" s="702"/>
      <c r="H370" s="702"/>
      <c r="I370" s="324"/>
    </row>
    <row r="371" spans="1:9" s="62" customFormat="1" ht="15.75" customHeight="1">
      <c r="A371" s="701"/>
      <c r="B371" s="254" t="s">
        <v>777</v>
      </c>
      <c r="C371" s="254"/>
      <c r="D371" s="254"/>
      <c r="E371" s="230">
        <f>SUM(E372:E377)</f>
        <v>51005.9</v>
      </c>
      <c r="F371" s="230">
        <f>SUM(F372:F377)</f>
        <v>44493.9</v>
      </c>
      <c r="G371" s="230">
        <f>SUM(G372:G377)</f>
        <v>42939.8124</v>
      </c>
      <c r="H371" s="230">
        <f>SUM(H372:H377)</f>
        <v>42939.8124</v>
      </c>
      <c r="I371" s="324"/>
    </row>
    <row r="372" spans="1:9" s="62" customFormat="1" ht="13.5" customHeight="1">
      <c r="A372" s="701"/>
      <c r="B372" s="254" t="s">
        <v>674</v>
      </c>
      <c r="C372" s="254"/>
      <c r="D372" s="254"/>
      <c r="E372" s="230">
        <f aca="true" t="shared" si="12" ref="E372:H377">E381</f>
        <v>0</v>
      </c>
      <c r="F372" s="230">
        <f t="shared" si="12"/>
        <v>0</v>
      </c>
      <c r="G372" s="230">
        <f t="shared" si="12"/>
        <v>0</v>
      </c>
      <c r="H372" s="230">
        <f t="shared" si="12"/>
        <v>0</v>
      </c>
      <c r="I372" s="324"/>
    </row>
    <row r="373" spans="1:9" s="62" customFormat="1" ht="15" customHeight="1">
      <c r="A373" s="701"/>
      <c r="B373" s="254" t="s">
        <v>708</v>
      </c>
      <c r="C373" s="254"/>
      <c r="D373" s="254"/>
      <c r="E373" s="230">
        <f t="shared" si="12"/>
        <v>51005.9</v>
      </c>
      <c r="F373" s="230">
        <f t="shared" si="12"/>
        <v>44493.9</v>
      </c>
      <c r="G373" s="230">
        <f t="shared" si="12"/>
        <v>42939.8124</v>
      </c>
      <c r="H373" s="230">
        <f t="shared" si="12"/>
        <v>42939.8124</v>
      </c>
      <c r="I373" s="324"/>
    </row>
    <row r="374" spans="1:9" s="62" customFormat="1" ht="12.75">
      <c r="A374" s="701"/>
      <c r="B374" s="254" t="s">
        <v>709</v>
      </c>
      <c r="C374" s="254"/>
      <c r="D374" s="254"/>
      <c r="E374" s="230">
        <f t="shared" si="12"/>
        <v>0</v>
      </c>
      <c r="F374" s="230">
        <f t="shared" si="12"/>
        <v>0</v>
      </c>
      <c r="G374" s="230">
        <f t="shared" si="12"/>
        <v>0</v>
      </c>
      <c r="H374" s="230">
        <f t="shared" si="12"/>
        <v>0</v>
      </c>
      <c r="I374" s="324"/>
    </row>
    <row r="375" spans="1:9" s="62" customFormat="1" ht="16.5" customHeight="1">
      <c r="A375" s="701"/>
      <c r="B375" s="247" t="s">
        <v>711</v>
      </c>
      <c r="C375" s="247"/>
      <c r="D375" s="247"/>
      <c r="E375" s="230">
        <f t="shared" si="12"/>
        <v>0</v>
      </c>
      <c r="F375" s="230">
        <f t="shared" si="12"/>
        <v>0</v>
      </c>
      <c r="G375" s="230">
        <f t="shared" si="12"/>
        <v>0</v>
      </c>
      <c r="H375" s="230">
        <f t="shared" si="12"/>
        <v>0</v>
      </c>
      <c r="I375" s="324"/>
    </row>
    <row r="376" spans="1:9" s="62" customFormat="1" ht="17.25" customHeight="1">
      <c r="A376" s="701"/>
      <c r="B376" s="247" t="s">
        <v>548</v>
      </c>
      <c r="C376" s="247"/>
      <c r="D376" s="247"/>
      <c r="E376" s="230">
        <f t="shared" si="12"/>
        <v>0</v>
      </c>
      <c r="F376" s="230">
        <f t="shared" si="12"/>
        <v>0</v>
      </c>
      <c r="G376" s="230">
        <f t="shared" si="12"/>
        <v>0</v>
      </c>
      <c r="H376" s="230">
        <f t="shared" si="12"/>
        <v>0</v>
      </c>
      <c r="I376" s="324"/>
    </row>
    <row r="377" spans="1:9" s="62" customFormat="1" ht="12.75">
      <c r="A377" s="701"/>
      <c r="B377" s="247" t="s">
        <v>1012</v>
      </c>
      <c r="C377" s="247"/>
      <c r="D377" s="247"/>
      <c r="E377" s="230">
        <f t="shared" si="12"/>
        <v>0</v>
      </c>
      <c r="F377" s="230">
        <f t="shared" si="12"/>
        <v>0</v>
      </c>
      <c r="G377" s="230">
        <f t="shared" si="12"/>
        <v>0</v>
      </c>
      <c r="H377" s="230">
        <f t="shared" si="12"/>
        <v>0</v>
      </c>
      <c r="I377" s="324"/>
    </row>
    <row r="378" spans="1:9" s="62" customFormat="1" ht="12.75">
      <c r="A378" s="232"/>
      <c r="B378" s="254" t="s">
        <v>698</v>
      </c>
      <c r="C378" s="254"/>
      <c r="D378" s="254"/>
      <c r="E378" s="230"/>
      <c r="F378" s="230"/>
      <c r="G378" s="230"/>
      <c r="H378" s="230"/>
      <c r="I378" s="324"/>
    </row>
    <row r="379" spans="1:9" s="62" customFormat="1" ht="12.75">
      <c r="A379" s="701" t="s">
        <v>1071</v>
      </c>
      <c r="B379" s="674" t="s">
        <v>1072</v>
      </c>
      <c r="C379" s="674"/>
      <c r="D379" s="674"/>
      <c r="E379" s="674"/>
      <c r="F379" s="674"/>
      <c r="G379" s="674"/>
      <c r="H379" s="674"/>
      <c r="I379" s="324"/>
    </row>
    <row r="380" spans="1:9" s="62" customFormat="1" ht="15" customHeight="1">
      <c r="A380" s="701"/>
      <c r="B380" s="254" t="s">
        <v>777</v>
      </c>
      <c r="C380" s="254"/>
      <c r="D380" s="254"/>
      <c r="E380" s="230">
        <f>SUM(E381:E386)</f>
        <v>51005.9</v>
      </c>
      <c r="F380" s="230">
        <f>SUM(F381:F386)</f>
        <v>44493.9</v>
      </c>
      <c r="G380" s="230">
        <f>SUM(G381:G386)</f>
        <v>42939.8124</v>
      </c>
      <c r="H380" s="230">
        <f>SUM(H381:H386)</f>
        <v>42939.8124</v>
      </c>
      <c r="I380" s="324"/>
    </row>
    <row r="381" spans="1:9" s="62" customFormat="1" ht="15" customHeight="1">
      <c r="A381" s="701"/>
      <c r="B381" s="254" t="s">
        <v>674</v>
      </c>
      <c r="C381" s="254"/>
      <c r="D381" s="254"/>
      <c r="E381" s="230">
        <f>E390</f>
        <v>0</v>
      </c>
      <c r="F381" s="230">
        <f aca="true" t="shared" si="13" ref="F381:H384">F390</f>
        <v>0</v>
      </c>
      <c r="G381" s="230">
        <f t="shared" si="13"/>
        <v>0</v>
      </c>
      <c r="H381" s="230">
        <f t="shared" si="13"/>
        <v>0</v>
      </c>
      <c r="I381" s="324"/>
    </row>
    <row r="382" spans="1:9" s="62" customFormat="1" ht="13.5" customHeight="1">
      <c r="A382" s="701"/>
      <c r="B382" s="254" t="s">
        <v>708</v>
      </c>
      <c r="C382" s="254"/>
      <c r="D382" s="254"/>
      <c r="E382" s="230">
        <f>E391</f>
        <v>51005.9</v>
      </c>
      <c r="F382" s="230">
        <f t="shared" si="13"/>
        <v>44493.9</v>
      </c>
      <c r="G382" s="230">
        <f t="shared" si="13"/>
        <v>42939.8124</v>
      </c>
      <c r="H382" s="230">
        <f t="shared" si="13"/>
        <v>42939.8124</v>
      </c>
      <c r="I382" s="324"/>
    </row>
    <row r="383" spans="1:9" s="62" customFormat="1" ht="28.5" customHeight="1">
      <c r="A383" s="701"/>
      <c r="B383" s="254" t="s">
        <v>709</v>
      </c>
      <c r="C383" s="254"/>
      <c r="D383" s="254"/>
      <c r="E383" s="230">
        <f>E392</f>
        <v>0</v>
      </c>
      <c r="F383" s="230">
        <f t="shared" si="13"/>
        <v>0</v>
      </c>
      <c r="G383" s="230">
        <f t="shared" si="13"/>
        <v>0</v>
      </c>
      <c r="H383" s="230">
        <f t="shared" si="13"/>
        <v>0</v>
      </c>
      <c r="I383" s="324"/>
    </row>
    <row r="384" spans="1:9" s="62" customFormat="1" ht="16.5" customHeight="1">
      <c r="A384" s="701"/>
      <c r="B384" s="247" t="s">
        <v>711</v>
      </c>
      <c r="C384" s="247"/>
      <c r="D384" s="247"/>
      <c r="E384" s="230">
        <f>E393</f>
        <v>0</v>
      </c>
      <c r="F384" s="230">
        <f t="shared" si="13"/>
        <v>0</v>
      </c>
      <c r="G384" s="230">
        <f t="shared" si="13"/>
        <v>0</v>
      </c>
      <c r="H384" s="230">
        <f t="shared" si="13"/>
        <v>0</v>
      </c>
      <c r="I384" s="324"/>
    </row>
    <row r="385" spans="1:9" s="62" customFormat="1" ht="14.25" customHeight="1">
      <c r="A385" s="701"/>
      <c r="B385" s="247" t="s">
        <v>548</v>
      </c>
      <c r="C385" s="247"/>
      <c r="D385" s="247"/>
      <c r="E385" s="230">
        <v>0</v>
      </c>
      <c r="F385" s="230">
        <v>0</v>
      </c>
      <c r="G385" s="230">
        <v>0</v>
      </c>
      <c r="H385" s="230">
        <v>0</v>
      </c>
      <c r="I385" s="324"/>
    </row>
    <row r="386" spans="1:9" s="62" customFormat="1" ht="15.75" customHeight="1">
      <c r="A386" s="701"/>
      <c r="B386" s="247" t="s">
        <v>1012</v>
      </c>
      <c r="C386" s="247"/>
      <c r="D386" s="247"/>
      <c r="E386" s="230">
        <f>E395</f>
        <v>0</v>
      </c>
      <c r="F386" s="230">
        <f>F395</f>
        <v>0</v>
      </c>
      <c r="G386" s="230">
        <f>G395</f>
        <v>0</v>
      </c>
      <c r="H386" s="230">
        <f>H395</f>
        <v>0</v>
      </c>
      <c r="I386" s="324"/>
    </row>
    <row r="387" spans="1:9" s="62" customFormat="1" ht="12.75">
      <c r="A387" s="232"/>
      <c r="B387" s="254" t="s">
        <v>698</v>
      </c>
      <c r="C387" s="254"/>
      <c r="D387" s="254"/>
      <c r="E387" s="230"/>
      <c r="F387" s="230"/>
      <c r="G387" s="230"/>
      <c r="H387" s="230"/>
      <c r="I387" s="324"/>
    </row>
    <row r="388" spans="1:9" s="62" customFormat="1" ht="12.75">
      <c r="A388" s="701" t="s">
        <v>1073</v>
      </c>
      <c r="B388" s="674" t="s">
        <v>1074</v>
      </c>
      <c r="C388" s="674"/>
      <c r="D388" s="674"/>
      <c r="E388" s="674"/>
      <c r="F388" s="674"/>
      <c r="G388" s="674"/>
      <c r="H388" s="674"/>
      <c r="I388" s="324"/>
    </row>
    <row r="389" spans="1:9" s="62" customFormat="1" ht="12.75">
      <c r="A389" s="701"/>
      <c r="B389" s="254" t="s">
        <v>777</v>
      </c>
      <c r="C389" s="254"/>
      <c r="D389" s="254"/>
      <c r="E389" s="230">
        <f>SUM(E390:E395)</f>
        <v>51005.9</v>
      </c>
      <c r="F389" s="230">
        <f>SUM(F390:F395)</f>
        <v>44493.9</v>
      </c>
      <c r="G389" s="230">
        <f>SUM(G390:G395)</f>
        <v>42939.8124</v>
      </c>
      <c r="H389" s="230">
        <f>SUM(H390:H395)</f>
        <v>42939.8124</v>
      </c>
      <c r="I389" s="324"/>
    </row>
    <row r="390" spans="1:9" s="62" customFormat="1" ht="12.75">
      <c r="A390" s="701"/>
      <c r="B390" s="254" t="s">
        <v>674</v>
      </c>
      <c r="C390" s="254"/>
      <c r="D390" s="254"/>
      <c r="E390" s="230">
        <v>0</v>
      </c>
      <c r="F390" s="230">
        <v>0</v>
      </c>
      <c r="G390" s="230">
        <v>0</v>
      </c>
      <c r="H390" s="230">
        <v>0</v>
      </c>
      <c r="I390" s="324"/>
    </row>
    <row r="391" spans="1:9" s="62" customFormat="1" ht="32.25" customHeight="1">
      <c r="A391" s="701"/>
      <c r="B391" s="254" t="s">
        <v>708</v>
      </c>
      <c r="C391" s="254"/>
      <c r="D391" s="254"/>
      <c r="E391" s="229">
        <v>51005.9</v>
      </c>
      <c r="F391" s="229">
        <v>44493.9</v>
      </c>
      <c r="G391" s="230">
        <v>42939.8124</v>
      </c>
      <c r="H391" s="230">
        <v>42939.8124</v>
      </c>
      <c r="I391" s="324"/>
    </row>
    <row r="392" spans="1:9" s="62" customFormat="1" ht="12.75" customHeight="1" hidden="1">
      <c r="A392" s="701"/>
      <c r="B392" s="254" t="s">
        <v>709</v>
      </c>
      <c r="C392" s="254"/>
      <c r="D392" s="254"/>
      <c r="E392" s="230">
        <v>0</v>
      </c>
      <c r="F392" s="230">
        <v>0</v>
      </c>
      <c r="G392" s="230">
        <v>0</v>
      </c>
      <c r="H392" s="230">
        <v>0</v>
      </c>
      <c r="I392" s="324"/>
    </row>
    <row r="393" spans="1:9" s="62" customFormat="1" ht="15" customHeight="1">
      <c r="A393" s="701"/>
      <c r="B393" s="247" t="s">
        <v>711</v>
      </c>
      <c r="C393" s="247"/>
      <c r="D393" s="247"/>
      <c r="E393" s="230">
        <v>0</v>
      </c>
      <c r="F393" s="230">
        <v>0</v>
      </c>
      <c r="G393" s="230">
        <v>0</v>
      </c>
      <c r="H393" s="230">
        <v>0</v>
      </c>
      <c r="I393" s="324"/>
    </row>
    <row r="394" spans="1:9" s="62" customFormat="1" ht="16.5">
      <c r="A394" s="701"/>
      <c r="B394" s="247" t="s">
        <v>548</v>
      </c>
      <c r="C394" s="247"/>
      <c r="D394" s="247"/>
      <c r="E394" s="230"/>
      <c r="F394" s="230"/>
      <c r="G394" s="230"/>
      <c r="H394" s="230"/>
      <c r="I394" s="324"/>
    </row>
    <row r="395" spans="1:9" s="62" customFormat="1" ht="12.75">
      <c r="A395" s="701"/>
      <c r="B395" s="247" t="s">
        <v>1012</v>
      </c>
      <c r="C395" s="247"/>
      <c r="D395" s="247"/>
      <c r="E395" s="230">
        <v>0</v>
      </c>
      <c r="F395" s="230">
        <v>0</v>
      </c>
      <c r="G395" s="230">
        <v>0</v>
      </c>
      <c r="H395" s="230">
        <v>0</v>
      </c>
      <c r="I395" s="324"/>
    </row>
    <row r="396" spans="1:9" s="62" customFormat="1" ht="12.75">
      <c r="A396" s="171"/>
      <c r="B396" s="254" t="s">
        <v>698</v>
      </c>
      <c r="C396" s="254"/>
      <c r="D396" s="254"/>
      <c r="E396" s="230" t="s">
        <v>1075</v>
      </c>
      <c r="F396" s="230" t="s">
        <v>1075</v>
      </c>
      <c r="G396" s="230"/>
      <c r="H396" s="230"/>
      <c r="I396" s="324"/>
    </row>
    <row r="397" spans="1:9" s="62" customFormat="1" ht="27.75" customHeight="1">
      <c r="A397" s="673" t="s">
        <v>1076</v>
      </c>
      <c r="B397" s="699" t="s">
        <v>1077</v>
      </c>
      <c r="C397" s="699"/>
      <c r="D397" s="699"/>
      <c r="E397" s="699"/>
      <c r="F397" s="700"/>
      <c r="G397" s="700"/>
      <c r="H397" s="700"/>
      <c r="I397" s="324"/>
    </row>
    <row r="398" spans="1:9" s="62" customFormat="1" ht="18.75" customHeight="1">
      <c r="A398" s="673"/>
      <c r="B398" s="247" t="s">
        <v>777</v>
      </c>
      <c r="C398" s="247"/>
      <c r="D398" s="247"/>
      <c r="E398" s="233">
        <f>SUM(E399:E404)</f>
        <v>458787.04</v>
      </c>
      <c r="F398" s="233">
        <f>SUM(F399:F404)</f>
        <v>314745.00262</v>
      </c>
      <c r="G398" s="233">
        <f>SUM(G399:G404)</f>
        <v>212854.91387000002</v>
      </c>
      <c r="H398" s="233">
        <f>SUM(H399:H404)</f>
        <v>203689.08384</v>
      </c>
      <c r="I398" s="324"/>
    </row>
    <row r="399" spans="1:9" s="62" customFormat="1" ht="12.75">
      <c r="A399" s="673"/>
      <c r="B399" s="247" t="s">
        <v>674</v>
      </c>
      <c r="C399" s="247"/>
      <c r="D399" s="247"/>
      <c r="E399" s="233">
        <f aca="true" t="shared" si="14" ref="E399:H404">E407+E509+E650+E811</f>
        <v>0</v>
      </c>
      <c r="F399" s="233">
        <f t="shared" si="14"/>
        <v>0</v>
      </c>
      <c r="G399" s="233">
        <f t="shared" si="14"/>
        <v>0</v>
      </c>
      <c r="H399" s="233">
        <f t="shared" si="14"/>
        <v>0</v>
      </c>
      <c r="I399" s="324"/>
    </row>
    <row r="400" spans="1:9" s="62" customFormat="1" ht="12.75">
      <c r="A400" s="673"/>
      <c r="B400" s="247" t="s">
        <v>708</v>
      </c>
      <c r="C400" s="247"/>
      <c r="D400" s="247"/>
      <c r="E400" s="233">
        <f t="shared" si="14"/>
        <v>457186</v>
      </c>
      <c r="F400" s="233">
        <f t="shared" si="14"/>
        <v>313143.96262</v>
      </c>
      <c r="G400" s="233">
        <f t="shared" si="14"/>
        <v>211253.87387</v>
      </c>
      <c r="H400" s="233">
        <f t="shared" si="14"/>
        <v>202088.04384</v>
      </c>
      <c r="I400" s="324"/>
    </row>
    <row r="401" spans="1:9" s="62" customFormat="1" ht="12.75">
      <c r="A401" s="673"/>
      <c r="B401" s="247" t="s">
        <v>709</v>
      </c>
      <c r="C401" s="247"/>
      <c r="D401" s="247"/>
      <c r="E401" s="233">
        <f t="shared" si="14"/>
        <v>1601.04</v>
      </c>
      <c r="F401" s="233">
        <f t="shared" si="14"/>
        <v>1601.04</v>
      </c>
      <c r="G401" s="233">
        <f t="shared" si="14"/>
        <v>1601.04</v>
      </c>
      <c r="H401" s="233">
        <f t="shared" si="14"/>
        <v>1601.04</v>
      </c>
      <c r="I401" s="324"/>
    </row>
    <row r="402" spans="1:9" s="62" customFormat="1" ht="12.75">
      <c r="A402" s="673"/>
      <c r="B402" s="247" t="s">
        <v>711</v>
      </c>
      <c r="C402" s="247"/>
      <c r="D402" s="247"/>
      <c r="E402" s="233">
        <f t="shared" si="14"/>
        <v>0</v>
      </c>
      <c r="F402" s="233">
        <f t="shared" si="14"/>
        <v>0</v>
      </c>
      <c r="G402" s="233">
        <f t="shared" si="14"/>
        <v>0</v>
      </c>
      <c r="H402" s="233">
        <f t="shared" si="14"/>
        <v>0</v>
      </c>
      <c r="I402" s="324"/>
    </row>
    <row r="403" spans="1:9" s="62" customFormat="1" ht="12.75" customHeight="1">
      <c r="A403" s="673"/>
      <c r="B403" s="247" t="s">
        <v>548</v>
      </c>
      <c r="C403" s="247"/>
      <c r="D403" s="247"/>
      <c r="E403" s="233">
        <f t="shared" si="14"/>
        <v>0</v>
      </c>
      <c r="F403" s="233">
        <f t="shared" si="14"/>
        <v>0</v>
      </c>
      <c r="G403" s="233">
        <f t="shared" si="14"/>
        <v>0</v>
      </c>
      <c r="H403" s="233">
        <f t="shared" si="14"/>
        <v>0</v>
      </c>
      <c r="I403" s="324"/>
    </row>
    <row r="404" spans="1:9" s="62" customFormat="1" ht="18" customHeight="1">
      <c r="A404" s="673"/>
      <c r="B404" s="247" t="s">
        <v>1012</v>
      </c>
      <c r="C404" s="247"/>
      <c r="D404" s="247"/>
      <c r="E404" s="233">
        <f t="shared" si="14"/>
        <v>0</v>
      </c>
      <c r="F404" s="233">
        <f t="shared" si="14"/>
        <v>0</v>
      </c>
      <c r="G404" s="233">
        <f t="shared" si="14"/>
        <v>0</v>
      </c>
      <c r="H404" s="233">
        <f t="shared" si="14"/>
        <v>0</v>
      </c>
      <c r="I404" s="324"/>
    </row>
    <row r="405" spans="1:9" s="62" customFormat="1" ht="15.75" customHeight="1">
      <c r="A405" s="673" t="s">
        <v>554</v>
      </c>
      <c r="B405" s="694" t="s">
        <v>1078</v>
      </c>
      <c r="C405" s="694"/>
      <c r="D405" s="694"/>
      <c r="E405" s="694"/>
      <c r="F405" s="694"/>
      <c r="G405" s="694"/>
      <c r="H405" s="694"/>
      <c r="I405" s="324"/>
    </row>
    <row r="406" spans="1:9" s="62" customFormat="1" ht="12.75">
      <c r="A406" s="673"/>
      <c r="B406" s="247" t="s">
        <v>777</v>
      </c>
      <c r="C406" s="247"/>
      <c r="D406" s="247"/>
      <c r="E406" s="235">
        <f>SUM(E407:E412)</f>
        <v>17261.04</v>
      </c>
      <c r="F406" s="235">
        <f>SUM(F407:F412)</f>
        <v>17261.04</v>
      </c>
      <c r="G406" s="235">
        <f>SUM(G407:G412)</f>
        <v>17261.04</v>
      </c>
      <c r="H406" s="235">
        <f>SUM(H407:H412)</f>
        <v>8095.21</v>
      </c>
      <c r="I406" s="324"/>
    </row>
    <row r="407" spans="1:9" s="62" customFormat="1" ht="15" customHeight="1">
      <c r="A407" s="673"/>
      <c r="B407" s="247" t="s">
        <v>674</v>
      </c>
      <c r="C407" s="247"/>
      <c r="D407" s="247"/>
      <c r="E407" s="235">
        <f>E416+E428+E440+E452+E464+E476+E487+E498</f>
        <v>0</v>
      </c>
      <c r="F407" s="235">
        <f>F416+F428+F440+F452+F464+F476+F487+F498</f>
        <v>0</v>
      </c>
      <c r="G407" s="235">
        <f>G416+G428+G440+G452+G464+G476+G487+G498</f>
        <v>0</v>
      </c>
      <c r="H407" s="235">
        <f>H416+H428+H440+H452+H464+H476+H487+H498</f>
        <v>0</v>
      </c>
      <c r="I407" s="324"/>
    </row>
    <row r="408" spans="1:9" s="62" customFormat="1" ht="12.75">
      <c r="A408" s="673"/>
      <c r="B408" s="247" t="s">
        <v>708</v>
      </c>
      <c r="C408" s="247"/>
      <c r="D408" s="247"/>
      <c r="E408" s="235">
        <f>E417+E429+E441+E453+E465+E477+E488+E499</f>
        <v>15660</v>
      </c>
      <c r="F408" s="235">
        <f aca="true" t="shared" si="15" ref="F408:H412">F417+F429+F441+F453+F465+F477+F488+F499</f>
        <v>15660</v>
      </c>
      <c r="G408" s="235">
        <f t="shared" si="15"/>
        <v>15660</v>
      </c>
      <c r="H408" s="235">
        <f>H417+H429+H441+H453+H465+H477+H488+H499</f>
        <v>6494.17</v>
      </c>
      <c r="I408" s="324"/>
    </row>
    <row r="409" spans="1:9" s="62" customFormat="1" ht="12.75">
      <c r="A409" s="673"/>
      <c r="B409" s="247" t="s">
        <v>709</v>
      </c>
      <c r="C409" s="247"/>
      <c r="D409" s="247"/>
      <c r="E409" s="235">
        <f>E418+E430+E442+E454+E466+E478+E489+E500</f>
        <v>1601.04</v>
      </c>
      <c r="F409" s="235">
        <f t="shared" si="15"/>
        <v>1601.04</v>
      </c>
      <c r="G409" s="235">
        <f t="shared" si="15"/>
        <v>1601.04</v>
      </c>
      <c r="H409" s="235">
        <f t="shared" si="15"/>
        <v>1601.04</v>
      </c>
      <c r="I409" s="324"/>
    </row>
    <row r="410" spans="1:9" s="62" customFormat="1" ht="12.75">
      <c r="A410" s="673"/>
      <c r="B410" s="247" t="s">
        <v>711</v>
      </c>
      <c r="C410" s="247"/>
      <c r="D410" s="247"/>
      <c r="E410" s="235">
        <f>E419+E431+E443+E455+E467+E479+E490+E501</f>
        <v>0</v>
      </c>
      <c r="F410" s="235">
        <f t="shared" si="15"/>
        <v>0</v>
      </c>
      <c r="G410" s="235">
        <f t="shared" si="15"/>
        <v>0</v>
      </c>
      <c r="H410" s="235">
        <f t="shared" si="15"/>
        <v>0</v>
      </c>
      <c r="I410" s="324"/>
    </row>
    <row r="411" spans="1:9" s="62" customFormat="1" ht="16.5">
      <c r="A411" s="673"/>
      <c r="B411" s="247" t="s">
        <v>548</v>
      </c>
      <c r="C411" s="247"/>
      <c r="D411" s="247"/>
      <c r="E411" s="235">
        <f>E420+E432+E444+E456+E468+E480+E491+E502</f>
        <v>0</v>
      </c>
      <c r="F411" s="235">
        <f t="shared" si="15"/>
        <v>0</v>
      </c>
      <c r="G411" s="235">
        <f t="shared" si="15"/>
        <v>0</v>
      </c>
      <c r="H411" s="235">
        <f t="shared" si="15"/>
        <v>0</v>
      </c>
      <c r="I411" s="324"/>
    </row>
    <row r="412" spans="1:9" s="62" customFormat="1" ht="12.75">
      <c r="A412" s="673"/>
      <c r="B412" s="247" t="s">
        <v>1012</v>
      </c>
      <c r="C412" s="247"/>
      <c r="D412" s="247"/>
      <c r="E412" s="235">
        <f>E421+E433+E445+E457+E469+E481+E492+E503</f>
        <v>0</v>
      </c>
      <c r="F412" s="235">
        <f t="shared" si="15"/>
        <v>0</v>
      </c>
      <c r="G412" s="235">
        <f t="shared" si="15"/>
        <v>0</v>
      </c>
      <c r="H412" s="235">
        <f t="shared" si="15"/>
        <v>0</v>
      </c>
      <c r="I412" s="324"/>
    </row>
    <row r="413" spans="1:9" s="62" customFormat="1" ht="12.75">
      <c r="A413" s="673" t="s">
        <v>555</v>
      </c>
      <c r="B413" s="694" t="s">
        <v>1079</v>
      </c>
      <c r="C413" s="694"/>
      <c r="D413" s="694"/>
      <c r="E413" s="694"/>
      <c r="F413" s="694"/>
      <c r="G413" s="694"/>
      <c r="H413" s="694"/>
      <c r="I413" s="324"/>
    </row>
    <row r="414" spans="1:9" s="62" customFormat="1" ht="12.75">
      <c r="A414" s="673"/>
      <c r="B414" s="694"/>
      <c r="C414" s="694"/>
      <c r="D414" s="694"/>
      <c r="E414" s="694"/>
      <c r="F414" s="694"/>
      <c r="G414" s="694"/>
      <c r="H414" s="694"/>
      <c r="I414" s="324"/>
    </row>
    <row r="415" spans="1:9" s="62" customFormat="1" ht="33" customHeight="1">
      <c r="A415" s="673"/>
      <c r="B415" s="247" t="s">
        <v>777</v>
      </c>
      <c r="C415" s="247"/>
      <c r="D415" s="247"/>
      <c r="E415" s="235">
        <f>SUM(E416:E421)</f>
        <v>0</v>
      </c>
      <c r="F415" s="235">
        <f>SUM(F416:F421)</f>
        <v>0</v>
      </c>
      <c r="G415" s="235">
        <f>SUM(G416:G421)</f>
        <v>0</v>
      </c>
      <c r="H415" s="235">
        <f>SUM(H416:H421)</f>
        <v>0</v>
      </c>
      <c r="I415" s="324"/>
    </row>
    <row r="416" spans="1:9" s="62" customFormat="1" ht="2.25" customHeight="1" hidden="1">
      <c r="A416" s="673"/>
      <c r="B416" s="247" t="s">
        <v>674</v>
      </c>
      <c r="C416" s="247"/>
      <c r="D416" s="247"/>
      <c r="E416" s="235">
        <v>0</v>
      </c>
      <c r="F416" s="235">
        <v>0</v>
      </c>
      <c r="G416" s="235">
        <v>0</v>
      </c>
      <c r="H416" s="235">
        <v>0</v>
      </c>
      <c r="I416" s="324"/>
    </row>
    <row r="417" spans="1:9" s="62" customFormat="1" ht="19.5" customHeight="1">
      <c r="A417" s="673"/>
      <c r="B417" s="247" t="s">
        <v>708</v>
      </c>
      <c r="C417" s="247"/>
      <c r="D417" s="247"/>
      <c r="E417" s="235">
        <v>0</v>
      </c>
      <c r="F417" s="235">
        <v>0</v>
      </c>
      <c r="G417" s="235">
        <v>0</v>
      </c>
      <c r="H417" s="235">
        <v>0</v>
      </c>
      <c r="I417" s="324"/>
    </row>
    <row r="418" spans="1:9" s="62" customFormat="1" ht="17.25" customHeight="1">
      <c r="A418" s="673"/>
      <c r="B418" s="247" t="s">
        <v>709</v>
      </c>
      <c r="C418" s="247"/>
      <c r="D418" s="247"/>
      <c r="E418" s="235">
        <v>0</v>
      </c>
      <c r="F418" s="235">
        <v>0</v>
      </c>
      <c r="G418" s="235">
        <v>0</v>
      </c>
      <c r="H418" s="235">
        <v>0</v>
      </c>
      <c r="I418" s="324"/>
    </row>
    <row r="419" spans="1:9" s="62" customFormat="1" ht="12.75">
      <c r="A419" s="673"/>
      <c r="B419" s="247" t="s">
        <v>711</v>
      </c>
      <c r="C419" s="247"/>
      <c r="D419" s="247"/>
      <c r="E419" s="235">
        <v>0</v>
      </c>
      <c r="F419" s="235">
        <v>0</v>
      </c>
      <c r="G419" s="235">
        <v>0</v>
      </c>
      <c r="H419" s="235">
        <v>0</v>
      </c>
      <c r="I419" s="324"/>
    </row>
    <row r="420" spans="1:9" s="62" customFormat="1" ht="16.5">
      <c r="A420" s="673"/>
      <c r="B420" s="247" t="s">
        <v>548</v>
      </c>
      <c r="C420" s="247"/>
      <c r="D420" s="247"/>
      <c r="E420" s="235"/>
      <c r="F420" s="235"/>
      <c r="G420" s="235"/>
      <c r="H420" s="235"/>
      <c r="I420" s="324"/>
    </row>
    <row r="421" spans="1:9" s="62" customFormat="1" ht="12.75">
      <c r="A421" s="673"/>
      <c r="B421" s="247" t="s">
        <v>1012</v>
      </c>
      <c r="C421" s="247"/>
      <c r="D421" s="247"/>
      <c r="E421" s="235">
        <v>0</v>
      </c>
      <c r="F421" s="235">
        <v>0</v>
      </c>
      <c r="G421" s="235">
        <v>0</v>
      </c>
      <c r="H421" s="235">
        <v>0</v>
      </c>
      <c r="I421" s="324"/>
    </row>
    <row r="422" spans="1:9" s="62" customFormat="1" ht="12.75">
      <c r="A422" s="171"/>
      <c r="B422" s="268" t="s">
        <v>698</v>
      </c>
      <c r="C422" s="268"/>
      <c r="D422" s="268"/>
      <c r="E422" s="268"/>
      <c r="F422" s="235"/>
      <c r="G422" s="235"/>
      <c r="H422" s="235"/>
      <c r="I422" s="324"/>
    </row>
    <row r="423" spans="1:9" s="62" customFormat="1" ht="15.75" customHeight="1">
      <c r="A423" s="171"/>
      <c r="B423" s="268" t="s">
        <v>967</v>
      </c>
      <c r="C423" s="268"/>
      <c r="D423" s="268"/>
      <c r="E423" s="268"/>
      <c r="F423" s="271"/>
      <c r="G423" s="271"/>
      <c r="H423" s="271"/>
      <c r="I423" s="324"/>
    </row>
    <row r="424" spans="1:9" s="62" customFormat="1" ht="12.75">
      <c r="A424" s="171"/>
      <c r="B424" s="268" t="s">
        <v>968</v>
      </c>
      <c r="C424" s="268"/>
      <c r="D424" s="268"/>
      <c r="E424" s="268"/>
      <c r="F424" s="271"/>
      <c r="G424" s="271"/>
      <c r="H424" s="271"/>
      <c r="I424" s="324"/>
    </row>
    <row r="425" spans="1:9" s="62" customFormat="1" ht="12.75">
      <c r="A425" s="673" t="s">
        <v>556</v>
      </c>
      <c r="B425" s="694" t="s">
        <v>1080</v>
      </c>
      <c r="C425" s="694"/>
      <c r="D425" s="694"/>
      <c r="E425" s="694"/>
      <c r="F425" s="694"/>
      <c r="G425" s="694"/>
      <c r="H425" s="694"/>
      <c r="I425" s="324"/>
    </row>
    <row r="426" spans="1:9" s="62" customFormat="1" ht="12.75">
      <c r="A426" s="673"/>
      <c r="B426" s="694"/>
      <c r="C426" s="694"/>
      <c r="D426" s="694"/>
      <c r="E426" s="694"/>
      <c r="F426" s="694"/>
      <c r="G426" s="694"/>
      <c r="H426" s="694"/>
      <c r="I426" s="324"/>
    </row>
    <row r="427" spans="1:9" s="62" customFormat="1" ht="12.75" customHeight="1">
      <c r="A427" s="673"/>
      <c r="B427" s="247" t="s">
        <v>777</v>
      </c>
      <c r="C427" s="247"/>
      <c r="D427" s="247"/>
      <c r="E427" s="235">
        <f>SUM(E428:E433)</f>
        <v>0</v>
      </c>
      <c r="F427" s="235">
        <f>SUM(F428:F433)</f>
        <v>0</v>
      </c>
      <c r="G427" s="235">
        <f>SUM(G428:G433)</f>
        <v>0</v>
      </c>
      <c r="H427" s="235">
        <f>SUM(H428:H433)</f>
        <v>0</v>
      </c>
      <c r="I427" s="324"/>
    </row>
    <row r="428" spans="1:9" s="62" customFormat="1" ht="18" customHeight="1">
      <c r="A428" s="673"/>
      <c r="B428" s="247" t="s">
        <v>674</v>
      </c>
      <c r="C428" s="247"/>
      <c r="D428" s="247"/>
      <c r="E428" s="235">
        <v>0</v>
      </c>
      <c r="F428" s="235">
        <v>0</v>
      </c>
      <c r="G428" s="235">
        <v>0</v>
      </c>
      <c r="H428" s="235">
        <v>0</v>
      </c>
      <c r="I428" s="324"/>
    </row>
    <row r="429" spans="1:9" s="62" customFormat="1" ht="18" customHeight="1">
      <c r="A429" s="673"/>
      <c r="B429" s="247" t="s">
        <v>708</v>
      </c>
      <c r="C429" s="247"/>
      <c r="D429" s="247"/>
      <c r="E429" s="235">
        <v>0</v>
      </c>
      <c r="F429" s="235">
        <v>0</v>
      </c>
      <c r="G429" s="235">
        <v>0</v>
      </c>
      <c r="H429" s="235">
        <v>0</v>
      </c>
      <c r="I429" s="324"/>
    </row>
    <row r="430" spans="1:9" s="62" customFormat="1" ht="12.75">
      <c r="A430" s="673"/>
      <c r="B430" s="247" t="s">
        <v>709</v>
      </c>
      <c r="C430" s="247"/>
      <c r="D430" s="247"/>
      <c r="E430" s="235">
        <v>0</v>
      </c>
      <c r="F430" s="235">
        <v>0</v>
      </c>
      <c r="G430" s="235">
        <v>0</v>
      </c>
      <c r="H430" s="235">
        <v>0</v>
      </c>
      <c r="I430" s="324"/>
    </row>
    <row r="431" spans="1:9" s="62" customFormat="1" ht="12.75">
      <c r="A431" s="673"/>
      <c r="B431" s="247" t="s">
        <v>711</v>
      </c>
      <c r="C431" s="247"/>
      <c r="D431" s="247"/>
      <c r="E431" s="235">
        <v>0</v>
      </c>
      <c r="F431" s="235">
        <v>0</v>
      </c>
      <c r="G431" s="235">
        <v>0</v>
      </c>
      <c r="H431" s="235">
        <v>0</v>
      </c>
      <c r="I431" s="324"/>
    </row>
    <row r="432" spans="1:9" s="62" customFormat="1" ht="16.5">
      <c r="A432" s="673"/>
      <c r="B432" s="247" t="s">
        <v>548</v>
      </c>
      <c r="C432" s="247"/>
      <c r="D432" s="247"/>
      <c r="E432" s="235"/>
      <c r="F432" s="235"/>
      <c r="G432" s="235"/>
      <c r="H432" s="235"/>
      <c r="I432" s="324"/>
    </row>
    <row r="433" spans="1:9" s="62" customFormat="1" ht="12.75">
      <c r="A433" s="673"/>
      <c r="B433" s="247" t="s">
        <v>1012</v>
      </c>
      <c r="C433" s="247"/>
      <c r="D433" s="247"/>
      <c r="E433" s="235">
        <v>0</v>
      </c>
      <c r="F433" s="235">
        <v>0</v>
      </c>
      <c r="G433" s="235">
        <v>0</v>
      </c>
      <c r="H433" s="235">
        <v>0</v>
      </c>
      <c r="I433" s="324"/>
    </row>
    <row r="434" spans="1:9" s="62" customFormat="1" ht="12.75">
      <c r="A434" s="171"/>
      <c r="B434" s="268" t="s">
        <v>698</v>
      </c>
      <c r="C434" s="268"/>
      <c r="D434" s="268"/>
      <c r="E434" s="268"/>
      <c r="F434" s="235"/>
      <c r="G434" s="235"/>
      <c r="H434" s="235"/>
      <c r="I434" s="324"/>
    </row>
    <row r="435" spans="1:9" s="62" customFormat="1" ht="12.75">
      <c r="A435" s="171"/>
      <c r="B435" s="268" t="s">
        <v>967</v>
      </c>
      <c r="C435" s="268"/>
      <c r="D435" s="268"/>
      <c r="E435" s="268"/>
      <c r="F435" s="271"/>
      <c r="G435" s="271"/>
      <c r="H435" s="271"/>
      <c r="I435" s="324"/>
    </row>
    <row r="436" spans="1:9" s="62" customFormat="1" ht="12.75">
      <c r="A436" s="171"/>
      <c r="B436" s="268" t="s">
        <v>968</v>
      </c>
      <c r="C436" s="268"/>
      <c r="D436" s="268"/>
      <c r="E436" s="268"/>
      <c r="F436" s="271"/>
      <c r="G436" s="271"/>
      <c r="H436" s="271"/>
      <c r="I436" s="324"/>
    </row>
    <row r="437" spans="1:9" s="62" customFormat="1" ht="12.75">
      <c r="A437" s="673" t="s">
        <v>557</v>
      </c>
      <c r="B437" s="694" t="s">
        <v>1081</v>
      </c>
      <c r="C437" s="694"/>
      <c r="D437" s="694"/>
      <c r="E437" s="694"/>
      <c r="F437" s="694"/>
      <c r="G437" s="694"/>
      <c r="H437" s="694"/>
      <c r="I437" s="324"/>
    </row>
    <row r="438" spans="1:9" s="62" customFormat="1" ht="12.75">
      <c r="A438" s="673"/>
      <c r="B438" s="694"/>
      <c r="C438" s="694"/>
      <c r="D438" s="694"/>
      <c r="E438" s="694"/>
      <c r="F438" s="694"/>
      <c r="G438" s="694"/>
      <c r="H438" s="694"/>
      <c r="I438" s="324"/>
    </row>
    <row r="439" spans="1:9" s="62" customFormat="1" ht="18.75" customHeight="1">
      <c r="A439" s="673"/>
      <c r="B439" s="247" t="s">
        <v>777</v>
      </c>
      <c r="C439" s="247"/>
      <c r="D439" s="247"/>
      <c r="E439" s="235">
        <f>SUM(E440:E445)</f>
        <v>0</v>
      </c>
      <c r="F439" s="235">
        <f>SUM(F440:F445)</f>
        <v>0</v>
      </c>
      <c r="G439" s="235">
        <f>SUM(G440:G445)</f>
        <v>0</v>
      </c>
      <c r="H439" s="235">
        <f>SUM(H440:H445)</f>
        <v>0</v>
      </c>
      <c r="I439" s="324"/>
    </row>
    <row r="440" spans="1:9" s="62" customFormat="1" ht="12" customHeight="1">
      <c r="A440" s="673"/>
      <c r="B440" s="247" t="s">
        <v>674</v>
      </c>
      <c r="C440" s="247"/>
      <c r="D440" s="247"/>
      <c r="E440" s="235">
        <v>0</v>
      </c>
      <c r="F440" s="235">
        <v>0</v>
      </c>
      <c r="G440" s="235">
        <v>0</v>
      </c>
      <c r="H440" s="235">
        <v>0</v>
      </c>
      <c r="I440" s="324"/>
    </row>
    <row r="441" spans="1:9" s="62" customFormat="1" ht="18" customHeight="1">
      <c r="A441" s="673"/>
      <c r="B441" s="247" t="s">
        <v>708</v>
      </c>
      <c r="C441" s="247"/>
      <c r="D441" s="247"/>
      <c r="E441" s="235">
        <v>0</v>
      </c>
      <c r="F441" s="235">
        <v>0</v>
      </c>
      <c r="G441" s="235">
        <v>0</v>
      </c>
      <c r="H441" s="235">
        <v>0</v>
      </c>
      <c r="I441" s="324"/>
    </row>
    <row r="442" spans="1:9" s="62" customFormat="1" ht="12.75">
      <c r="A442" s="673"/>
      <c r="B442" s="247" t="s">
        <v>709</v>
      </c>
      <c r="C442" s="247"/>
      <c r="D442" s="247"/>
      <c r="E442" s="235">
        <v>0</v>
      </c>
      <c r="F442" s="235">
        <v>0</v>
      </c>
      <c r="G442" s="235">
        <v>0</v>
      </c>
      <c r="H442" s="235">
        <v>0</v>
      </c>
      <c r="I442" s="324"/>
    </row>
    <row r="443" spans="1:9" s="62" customFormat="1" ht="12.75">
      <c r="A443" s="673"/>
      <c r="B443" s="247" t="s">
        <v>711</v>
      </c>
      <c r="C443" s="247"/>
      <c r="D443" s="247"/>
      <c r="E443" s="235">
        <v>0</v>
      </c>
      <c r="F443" s="235">
        <v>0</v>
      </c>
      <c r="G443" s="235">
        <v>0</v>
      </c>
      <c r="H443" s="235">
        <v>0</v>
      </c>
      <c r="I443" s="324"/>
    </row>
    <row r="444" spans="1:9" s="62" customFormat="1" ht="16.5">
      <c r="A444" s="673"/>
      <c r="B444" s="247" t="s">
        <v>548</v>
      </c>
      <c r="C444" s="247"/>
      <c r="D444" s="247"/>
      <c r="E444" s="235"/>
      <c r="F444" s="235"/>
      <c r="G444" s="235"/>
      <c r="H444" s="235"/>
      <c r="I444" s="324"/>
    </row>
    <row r="445" spans="1:9" s="62" customFormat="1" ht="12.75">
      <c r="A445" s="673"/>
      <c r="B445" s="247" t="s">
        <v>1012</v>
      </c>
      <c r="C445" s="247"/>
      <c r="D445" s="247"/>
      <c r="E445" s="235">
        <v>0</v>
      </c>
      <c r="F445" s="235">
        <v>0</v>
      </c>
      <c r="G445" s="235">
        <v>0</v>
      </c>
      <c r="H445" s="235">
        <v>0</v>
      </c>
      <c r="I445" s="324"/>
    </row>
    <row r="446" spans="1:9" s="62" customFormat="1" ht="12.75">
      <c r="A446" s="171"/>
      <c r="B446" s="268" t="s">
        <v>698</v>
      </c>
      <c r="C446" s="268"/>
      <c r="D446" s="268"/>
      <c r="E446" s="268"/>
      <c r="F446" s="235"/>
      <c r="G446" s="235"/>
      <c r="H446" s="235"/>
      <c r="I446" s="324"/>
    </row>
    <row r="447" spans="1:9" s="62" customFormat="1" ht="12.75">
      <c r="A447" s="171"/>
      <c r="B447" s="268" t="s">
        <v>967</v>
      </c>
      <c r="C447" s="268"/>
      <c r="D447" s="268"/>
      <c r="E447" s="268"/>
      <c r="F447" s="271"/>
      <c r="G447" s="271"/>
      <c r="H447" s="271"/>
      <c r="I447" s="324"/>
    </row>
    <row r="448" spans="1:9" s="62" customFormat="1" ht="12.75">
      <c r="A448" s="171"/>
      <c r="B448" s="268" t="s">
        <v>968</v>
      </c>
      <c r="C448" s="268"/>
      <c r="D448" s="268"/>
      <c r="E448" s="268"/>
      <c r="F448" s="271"/>
      <c r="G448" s="271"/>
      <c r="H448" s="271"/>
      <c r="I448" s="324"/>
    </row>
    <row r="449" spans="1:9" s="62" customFormat="1" ht="12.75">
      <c r="A449" s="673" t="s">
        <v>558</v>
      </c>
      <c r="B449" s="694" t="s">
        <v>1082</v>
      </c>
      <c r="C449" s="694"/>
      <c r="D449" s="694"/>
      <c r="E449" s="694"/>
      <c r="F449" s="694"/>
      <c r="G449" s="694"/>
      <c r="H449" s="694"/>
      <c r="I449" s="324"/>
    </row>
    <row r="450" spans="1:9" s="62" customFormat="1" ht="12.75">
      <c r="A450" s="673"/>
      <c r="B450" s="694"/>
      <c r="C450" s="694"/>
      <c r="D450" s="694"/>
      <c r="E450" s="694"/>
      <c r="F450" s="694"/>
      <c r="G450" s="694"/>
      <c r="H450" s="694"/>
      <c r="I450" s="324"/>
    </row>
    <row r="451" spans="1:9" s="62" customFormat="1" ht="30" customHeight="1">
      <c r="A451" s="673"/>
      <c r="B451" s="247" t="s">
        <v>777</v>
      </c>
      <c r="C451" s="247"/>
      <c r="D451" s="247"/>
      <c r="E451" s="235">
        <f>SUM(E452:E457)</f>
        <v>0</v>
      </c>
      <c r="F451" s="235">
        <f>SUM(F452:F457)</f>
        <v>0</v>
      </c>
      <c r="G451" s="235">
        <f>SUM(G452:G457)</f>
        <v>0</v>
      </c>
      <c r="H451" s="235">
        <f>SUM(H452:H457)</f>
        <v>0</v>
      </c>
      <c r="I451" s="324"/>
    </row>
    <row r="452" spans="1:9" s="62" customFormat="1" ht="12.75" customHeight="1" hidden="1">
      <c r="A452" s="673"/>
      <c r="B452" s="247" t="s">
        <v>674</v>
      </c>
      <c r="C452" s="247"/>
      <c r="D452" s="247"/>
      <c r="E452" s="235">
        <v>0</v>
      </c>
      <c r="F452" s="235">
        <v>0</v>
      </c>
      <c r="G452" s="235">
        <v>0</v>
      </c>
      <c r="H452" s="235">
        <v>0</v>
      </c>
      <c r="I452" s="324"/>
    </row>
    <row r="453" spans="1:9" s="62" customFormat="1" ht="14.25" customHeight="1">
      <c r="A453" s="673"/>
      <c r="B453" s="247" t="s">
        <v>708</v>
      </c>
      <c r="C453" s="247"/>
      <c r="D453" s="247"/>
      <c r="E453" s="236">
        <v>0</v>
      </c>
      <c r="F453" s="236">
        <v>0</v>
      </c>
      <c r="G453" s="236">
        <v>0</v>
      </c>
      <c r="H453" s="236">
        <v>0</v>
      </c>
      <c r="I453" s="324"/>
    </row>
    <row r="454" spans="1:9" s="62" customFormat="1" ht="12.75">
      <c r="A454" s="673"/>
      <c r="B454" s="247" t="s">
        <v>709</v>
      </c>
      <c r="C454" s="247"/>
      <c r="D454" s="247"/>
      <c r="E454" s="235">
        <v>0</v>
      </c>
      <c r="F454" s="235">
        <v>0</v>
      </c>
      <c r="G454" s="235">
        <v>0</v>
      </c>
      <c r="H454" s="235">
        <v>0</v>
      </c>
      <c r="I454" s="324"/>
    </row>
    <row r="455" spans="1:9" s="62" customFormat="1" ht="12.75">
      <c r="A455" s="673"/>
      <c r="B455" s="247" t="s">
        <v>711</v>
      </c>
      <c r="C455" s="247"/>
      <c r="D455" s="247"/>
      <c r="E455" s="235">
        <v>0</v>
      </c>
      <c r="F455" s="235">
        <v>0</v>
      </c>
      <c r="G455" s="235">
        <v>0</v>
      </c>
      <c r="H455" s="235">
        <v>0</v>
      </c>
      <c r="I455" s="324"/>
    </row>
    <row r="456" spans="1:9" s="62" customFormat="1" ht="16.5">
      <c r="A456" s="673"/>
      <c r="B456" s="247" t="s">
        <v>548</v>
      </c>
      <c r="C456" s="247"/>
      <c r="D456" s="247"/>
      <c r="E456" s="235"/>
      <c r="F456" s="235"/>
      <c r="G456" s="235"/>
      <c r="H456" s="235"/>
      <c r="I456" s="324"/>
    </row>
    <row r="457" spans="1:9" s="62" customFormat="1" ht="12.75">
      <c r="A457" s="673"/>
      <c r="B457" s="247" t="s">
        <v>1012</v>
      </c>
      <c r="C457" s="247"/>
      <c r="D457" s="247"/>
      <c r="E457" s="235">
        <v>0</v>
      </c>
      <c r="F457" s="235">
        <v>0</v>
      </c>
      <c r="G457" s="235">
        <v>0</v>
      </c>
      <c r="H457" s="235">
        <v>0</v>
      </c>
      <c r="I457" s="324"/>
    </row>
    <row r="458" spans="1:9" s="62" customFormat="1" ht="12.75">
      <c r="A458" s="171"/>
      <c r="B458" s="268" t="s">
        <v>698</v>
      </c>
      <c r="C458" s="268"/>
      <c r="D458" s="268"/>
      <c r="E458" s="268"/>
      <c r="F458" s="235"/>
      <c r="G458" s="235"/>
      <c r="H458" s="235"/>
      <c r="I458" s="324"/>
    </row>
    <row r="459" spans="1:9" s="62" customFormat="1" ht="19.5" customHeight="1">
      <c r="A459" s="171"/>
      <c r="B459" s="268" t="s">
        <v>967</v>
      </c>
      <c r="C459" s="268"/>
      <c r="D459" s="268"/>
      <c r="E459" s="268"/>
      <c r="F459" s="271"/>
      <c r="G459" s="271"/>
      <c r="H459" s="271"/>
      <c r="I459" s="324"/>
    </row>
    <row r="460" spans="1:9" s="62" customFormat="1" ht="15" customHeight="1">
      <c r="A460" s="171"/>
      <c r="B460" s="268" t="s">
        <v>968</v>
      </c>
      <c r="C460" s="268"/>
      <c r="D460" s="268"/>
      <c r="E460" s="268"/>
      <c r="F460" s="271"/>
      <c r="G460" s="271"/>
      <c r="H460" s="271"/>
      <c r="I460" s="324"/>
    </row>
    <row r="461" spans="1:9" s="62" customFormat="1" ht="15.75" customHeight="1">
      <c r="A461" s="673" t="s">
        <v>559</v>
      </c>
      <c r="B461" s="694" t="s">
        <v>1083</v>
      </c>
      <c r="C461" s="694"/>
      <c r="D461" s="694"/>
      <c r="E461" s="694"/>
      <c r="F461" s="694"/>
      <c r="G461" s="694"/>
      <c r="H461" s="694"/>
      <c r="I461" s="324"/>
    </row>
    <row r="462" spans="1:9" s="62" customFormat="1" ht="17.25" customHeight="1">
      <c r="A462" s="673"/>
      <c r="B462" s="694"/>
      <c r="C462" s="694"/>
      <c r="D462" s="694"/>
      <c r="E462" s="694"/>
      <c r="F462" s="694"/>
      <c r="G462" s="694"/>
      <c r="H462" s="694"/>
      <c r="I462" s="324"/>
    </row>
    <row r="463" spans="1:9" s="62" customFormat="1" ht="33" customHeight="1">
      <c r="A463" s="673"/>
      <c r="B463" s="247" t="s">
        <v>777</v>
      </c>
      <c r="C463" s="247"/>
      <c r="D463" s="247"/>
      <c r="E463" s="235">
        <f>SUM(E464:E469)</f>
        <v>0</v>
      </c>
      <c r="F463" s="235">
        <f>SUM(F464:F469)</f>
        <v>0</v>
      </c>
      <c r="G463" s="235">
        <f>SUM(G464:G469)</f>
        <v>0</v>
      </c>
      <c r="H463" s="235">
        <f>SUM(H464:H469)</f>
        <v>0</v>
      </c>
      <c r="I463" s="324"/>
    </row>
    <row r="464" spans="1:9" s="62" customFormat="1" ht="13.5" customHeight="1">
      <c r="A464" s="673"/>
      <c r="B464" s="247" t="s">
        <v>674</v>
      </c>
      <c r="C464" s="247"/>
      <c r="D464" s="247"/>
      <c r="E464" s="235">
        <v>0</v>
      </c>
      <c r="F464" s="235">
        <v>0</v>
      </c>
      <c r="G464" s="235">
        <v>0</v>
      </c>
      <c r="H464" s="235">
        <v>0</v>
      </c>
      <c r="I464" s="324"/>
    </row>
    <row r="465" spans="1:9" s="62" customFormat="1" ht="12.75">
      <c r="A465" s="673"/>
      <c r="B465" s="247" t="s">
        <v>708</v>
      </c>
      <c r="C465" s="247"/>
      <c r="D465" s="247"/>
      <c r="E465" s="235">
        <v>0</v>
      </c>
      <c r="F465" s="235">
        <v>0</v>
      </c>
      <c r="G465" s="235">
        <v>0</v>
      </c>
      <c r="H465" s="235">
        <v>0</v>
      </c>
      <c r="I465" s="324"/>
    </row>
    <row r="466" spans="1:9" s="62" customFormat="1" ht="12.75">
      <c r="A466" s="673"/>
      <c r="B466" s="247" t="s">
        <v>709</v>
      </c>
      <c r="C466" s="247"/>
      <c r="D466" s="247"/>
      <c r="E466" s="235">
        <v>0</v>
      </c>
      <c r="F466" s="235">
        <v>0</v>
      </c>
      <c r="G466" s="235">
        <v>0</v>
      </c>
      <c r="H466" s="235">
        <v>0</v>
      </c>
      <c r="I466" s="324"/>
    </row>
    <row r="467" spans="1:9" s="62" customFormat="1" ht="12.75">
      <c r="A467" s="673"/>
      <c r="B467" s="247" t="s">
        <v>711</v>
      </c>
      <c r="C467" s="247"/>
      <c r="D467" s="247"/>
      <c r="E467" s="235">
        <v>0</v>
      </c>
      <c r="F467" s="235">
        <v>0</v>
      </c>
      <c r="G467" s="235">
        <v>0</v>
      </c>
      <c r="H467" s="235">
        <v>0</v>
      </c>
      <c r="I467" s="324"/>
    </row>
    <row r="468" spans="1:9" s="62" customFormat="1" ht="16.5">
      <c r="A468" s="673"/>
      <c r="B468" s="247" t="s">
        <v>548</v>
      </c>
      <c r="C468" s="247"/>
      <c r="D468" s="247"/>
      <c r="E468" s="235"/>
      <c r="F468" s="235"/>
      <c r="G468" s="235"/>
      <c r="H468" s="235"/>
      <c r="I468" s="324"/>
    </row>
    <row r="469" spans="1:9" s="62" customFormat="1" ht="12.75">
      <c r="A469" s="673"/>
      <c r="B469" s="247" t="s">
        <v>1012</v>
      </c>
      <c r="C469" s="247"/>
      <c r="D469" s="247"/>
      <c r="E469" s="235">
        <v>0</v>
      </c>
      <c r="F469" s="235">
        <v>0</v>
      </c>
      <c r="G469" s="235">
        <v>0</v>
      </c>
      <c r="H469" s="235">
        <v>0</v>
      </c>
      <c r="I469" s="324"/>
    </row>
    <row r="470" spans="1:9" s="62" customFormat="1" ht="12.75" customHeight="1">
      <c r="A470" s="171"/>
      <c r="B470" s="268" t="s">
        <v>698</v>
      </c>
      <c r="C470" s="268"/>
      <c r="D470" s="268"/>
      <c r="E470" s="268"/>
      <c r="F470" s="283"/>
      <c r="G470" s="283"/>
      <c r="H470" s="283"/>
      <c r="I470" s="324"/>
    </row>
    <row r="471" spans="1:9" s="62" customFormat="1" ht="15" customHeight="1">
      <c r="A471" s="171"/>
      <c r="B471" s="268" t="s">
        <v>967</v>
      </c>
      <c r="C471" s="268"/>
      <c r="D471" s="268"/>
      <c r="E471" s="268"/>
      <c r="F471" s="271"/>
      <c r="G471" s="271"/>
      <c r="H471" s="271"/>
      <c r="I471" s="324"/>
    </row>
    <row r="472" spans="1:9" s="62" customFormat="1" ht="16.5" customHeight="1">
      <c r="A472" s="171"/>
      <c r="B472" s="268" t="s">
        <v>968</v>
      </c>
      <c r="C472" s="268"/>
      <c r="D472" s="268"/>
      <c r="E472" s="268"/>
      <c r="F472" s="271"/>
      <c r="G472" s="271"/>
      <c r="H472" s="271"/>
      <c r="I472" s="324"/>
    </row>
    <row r="473" spans="1:9" s="62" customFormat="1" ht="18" customHeight="1">
      <c r="A473" s="673" t="s">
        <v>560</v>
      </c>
      <c r="B473" s="694" t="s">
        <v>1084</v>
      </c>
      <c r="C473" s="694"/>
      <c r="D473" s="694"/>
      <c r="E473" s="694"/>
      <c r="F473" s="694"/>
      <c r="G473" s="694"/>
      <c r="H473" s="694"/>
      <c r="I473" s="324"/>
    </row>
    <row r="474" spans="1:9" s="62" customFormat="1" ht="23.25" customHeight="1">
      <c r="A474" s="673"/>
      <c r="B474" s="694"/>
      <c r="C474" s="694"/>
      <c r="D474" s="694"/>
      <c r="E474" s="694"/>
      <c r="F474" s="694"/>
      <c r="G474" s="694"/>
      <c r="H474" s="694"/>
      <c r="I474" s="324"/>
    </row>
    <row r="475" spans="1:9" s="62" customFormat="1" ht="16.5" customHeight="1">
      <c r="A475" s="673"/>
      <c r="B475" s="247" t="s">
        <v>777</v>
      </c>
      <c r="C475" s="247"/>
      <c r="D475" s="247"/>
      <c r="E475" s="235">
        <f>SUM(E476:E481)</f>
        <v>0</v>
      </c>
      <c r="F475" s="235">
        <f>SUM(F476:F481)</f>
        <v>0</v>
      </c>
      <c r="G475" s="235">
        <f>SUM(G476:G481)</f>
        <v>0</v>
      </c>
      <c r="H475" s="235">
        <f>SUM(H476:H481)</f>
        <v>0</v>
      </c>
      <c r="I475" s="324"/>
    </row>
    <row r="476" spans="1:9" s="62" customFormat="1" ht="18.75" customHeight="1">
      <c r="A476" s="673"/>
      <c r="B476" s="247" t="s">
        <v>674</v>
      </c>
      <c r="C476" s="247"/>
      <c r="D476" s="247"/>
      <c r="E476" s="235">
        <v>0</v>
      </c>
      <c r="F476" s="235">
        <v>0</v>
      </c>
      <c r="G476" s="235">
        <v>0</v>
      </c>
      <c r="H476" s="235">
        <v>0</v>
      </c>
      <c r="I476" s="324"/>
    </row>
    <row r="477" spans="1:9" s="62" customFormat="1" ht="15" customHeight="1">
      <c r="A477" s="673"/>
      <c r="B477" s="247" t="s">
        <v>708</v>
      </c>
      <c r="C477" s="247"/>
      <c r="D477" s="247"/>
      <c r="E477" s="235">
        <v>0</v>
      </c>
      <c r="F477" s="235">
        <v>0</v>
      </c>
      <c r="G477" s="235">
        <v>0</v>
      </c>
      <c r="H477" s="235">
        <v>0</v>
      </c>
      <c r="I477" s="324"/>
    </row>
    <row r="478" spans="1:9" s="62" customFormat="1" ht="12.75">
      <c r="A478" s="673"/>
      <c r="B478" s="247" t="s">
        <v>709</v>
      </c>
      <c r="C478" s="247"/>
      <c r="D478" s="247"/>
      <c r="E478" s="235">
        <v>0</v>
      </c>
      <c r="F478" s="235">
        <v>0</v>
      </c>
      <c r="G478" s="235">
        <v>0</v>
      </c>
      <c r="H478" s="235">
        <v>0</v>
      </c>
      <c r="I478" s="324"/>
    </row>
    <row r="479" spans="1:9" s="62" customFormat="1" ht="18.75" customHeight="1">
      <c r="A479" s="673"/>
      <c r="B479" s="247" t="s">
        <v>711</v>
      </c>
      <c r="C479" s="247"/>
      <c r="D479" s="247"/>
      <c r="E479" s="235"/>
      <c r="F479" s="235"/>
      <c r="G479" s="235"/>
      <c r="H479" s="235"/>
      <c r="I479" s="324"/>
    </row>
    <row r="480" spans="1:9" s="62" customFormat="1" ht="16.5">
      <c r="A480" s="673"/>
      <c r="B480" s="247" t="s">
        <v>548</v>
      </c>
      <c r="C480" s="247"/>
      <c r="D480" s="247"/>
      <c r="E480" s="235">
        <v>0</v>
      </c>
      <c r="F480" s="235">
        <v>0</v>
      </c>
      <c r="G480" s="235">
        <v>0</v>
      </c>
      <c r="H480" s="235">
        <v>0</v>
      </c>
      <c r="I480" s="324"/>
    </row>
    <row r="481" spans="1:9" s="62" customFormat="1" ht="12.75">
      <c r="A481" s="673"/>
      <c r="B481" s="247" t="s">
        <v>1012</v>
      </c>
      <c r="C481" s="247"/>
      <c r="D481" s="247"/>
      <c r="E481" s="235">
        <v>0</v>
      </c>
      <c r="F481" s="235">
        <v>0</v>
      </c>
      <c r="G481" s="235">
        <v>0</v>
      </c>
      <c r="H481" s="235">
        <v>0</v>
      </c>
      <c r="I481" s="324"/>
    </row>
    <row r="482" spans="1:9" s="62" customFormat="1" ht="12.75">
      <c r="A482" s="171"/>
      <c r="B482" s="268" t="s">
        <v>698</v>
      </c>
      <c r="C482" s="268"/>
      <c r="D482" s="268"/>
      <c r="E482" s="268"/>
      <c r="F482" s="235"/>
      <c r="G482" s="235"/>
      <c r="H482" s="235"/>
      <c r="I482" s="324"/>
    </row>
    <row r="483" spans="1:9" s="62" customFormat="1" ht="12.75">
      <c r="A483" s="171"/>
      <c r="B483" s="268" t="s">
        <v>967</v>
      </c>
      <c r="C483" s="268"/>
      <c r="D483" s="268"/>
      <c r="E483" s="268"/>
      <c r="F483" s="271"/>
      <c r="G483" s="271"/>
      <c r="H483" s="271"/>
      <c r="I483" s="324"/>
    </row>
    <row r="484" spans="1:9" s="62" customFormat="1" ht="18" customHeight="1">
      <c r="A484" s="171"/>
      <c r="B484" s="268" t="s">
        <v>968</v>
      </c>
      <c r="C484" s="268"/>
      <c r="D484" s="268"/>
      <c r="E484" s="268"/>
      <c r="F484" s="271"/>
      <c r="G484" s="271"/>
      <c r="H484" s="271"/>
      <c r="I484" s="324"/>
    </row>
    <row r="485" spans="1:9" s="62" customFormat="1" ht="28.5" customHeight="1">
      <c r="A485" s="673" t="s">
        <v>561</v>
      </c>
      <c r="B485" s="694" t="s">
        <v>1085</v>
      </c>
      <c r="C485" s="694"/>
      <c r="D485" s="694"/>
      <c r="E485" s="694"/>
      <c r="F485" s="694"/>
      <c r="G485" s="694"/>
      <c r="H485" s="694"/>
      <c r="I485" s="324"/>
    </row>
    <row r="486" spans="1:9" s="62" customFormat="1" ht="12.75">
      <c r="A486" s="673"/>
      <c r="B486" s="247" t="s">
        <v>777</v>
      </c>
      <c r="C486" s="247"/>
      <c r="D486" s="247"/>
      <c r="E486" s="235">
        <f>SUM(E487:E492)</f>
        <v>0</v>
      </c>
      <c r="F486" s="235">
        <f>SUM(F487:F492)</f>
        <v>0</v>
      </c>
      <c r="G486" s="235">
        <f>SUM(G487:G492)</f>
        <v>0</v>
      </c>
      <c r="H486" s="235">
        <f>SUM(H487:H492)</f>
        <v>0</v>
      </c>
      <c r="I486" s="324"/>
    </row>
    <row r="487" spans="1:9" s="62" customFormat="1" ht="12.75">
      <c r="A487" s="673"/>
      <c r="B487" s="247" t="s">
        <v>674</v>
      </c>
      <c r="C487" s="247"/>
      <c r="D487" s="247"/>
      <c r="E487" s="235">
        <v>0</v>
      </c>
      <c r="F487" s="235">
        <v>0</v>
      </c>
      <c r="G487" s="235">
        <v>0</v>
      </c>
      <c r="H487" s="235">
        <v>0</v>
      </c>
      <c r="I487" s="324"/>
    </row>
    <row r="488" spans="1:9" s="62" customFormat="1" ht="12.75">
      <c r="A488" s="673"/>
      <c r="B488" s="247" t="s">
        <v>708</v>
      </c>
      <c r="C488" s="247"/>
      <c r="D488" s="247"/>
      <c r="E488" s="235">
        <v>0</v>
      </c>
      <c r="F488" s="235">
        <v>0</v>
      </c>
      <c r="G488" s="235">
        <v>0</v>
      </c>
      <c r="H488" s="235">
        <v>0</v>
      </c>
      <c r="I488" s="324"/>
    </row>
    <row r="489" spans="1:9" s="62" customFormat="1" ht="12.75">
      <c r="A489" s="673"/>
      <c r="B489" s="247" t="s">
        <v>709</v>
      </c>
      <c r="C489" s="247"/>
      <c r="D489" s="247"/>
      <c r="E489" s="235">
        <v>0</v>
      </c>
      <c r="F489" s="235">
        <v>0</v>
      </c>
      <c r="G489" s="235">
        <v>0</v>
      </c>
      <c r="H489" s="235">
        <v>0</v>
      </c>
      <c r="I489" s="324"/>
    </row>
    <row r="490" spans="1:9" s="62" customFormat="1" ht="12.75">
      <c r="A490" s="673"/>
      <c r="B490" s="247" t="s">
        <v>711</v>
      </c>
      <c r="C490" s="247"/>
      <c r="D490" s="247"/>
      <c r="E490" s="235">
        <v>0</v>
      </c>
      <c r="F490" s="235">
        <v>0</v>
      </c>
      <c r="G490" s="235">
        <v>0</v>
      </c>
      <c r="H490" s="235">
        <v>0</v>
      </c>
      <c r="I490" s="324"/>
    </row>
    <row r="491" spans="1:9" s="62" customFormat="1" ht="16.5">
      <c r="A491" s="673"/>
      <c r="B491" s="247" t="s">
        <v>548</v>
      </c>
      <c r="C491" s="247"/>
      <c r="D491" s="247"/>
      <c r="E491" s="235"/>
      <c r="F491" s="235"/>
      <c r="G491" s="235"/>
      <c r="H491" s="235"/>
      <c r="I491" s="324"/>
    </row>
    <row r="492" spans="1:9" s="62" customFormat="1" ht="12.75">
      <c r="A492" s="673"/>
      <c r="B492" s="247" t="s">
        <v>1012</v>
      </c>
      <c r="C492" s="247"/>
      <c r="D492" s="247"/>
      <c r="E492" s="235">
        <v>0</v>
      </c>
      <c r="F492" s="235">
        <v>0</v>
      </c>
      <c r="G492" s="235">
        <v>0</v>
      </c>
      <c r="H492" s="235">
        <v>0</v>
      </c>
      <c r="I492" s="324"/>
    </row>
    <row r="493" spans="1:9" s="62" customFormat="1" ht="25.5" customHeight="1">
      <c r="A493" s="673"/>
      <c r="B493" s="268" t="s">
        <v>698</v>
      </c>
      <c r="C493" s="268"/>
      <c r="D493" s="268"/>
      <c r="E493" s="268"/>
      <c r="F493" s="235"/>
      <c r="G493" s="235"/>
      <c r="H493" s="235"/>
      <c r="I493" s="324"/>
    </row>
    <row r="494" spans="1:9" s="62" customFormat="1" ht="12.75">
      <c r="A494" s="171"/>
      <c r="B494" s="268" t="s">
        <v>967</v>
      </c>
      <c r="C494" s="268"/>
      <c r="D494" s="268"/>
      <c r="E494" s="268"/>
      <c r="F494" s="271"/>
      <c r="G494" s="271"/>
      <c r="H494" s="271"/>
      <c r="I494" s="324"/>
    </row>
    <row r="495" spans="1:9" s="62" customFormat="1" ht="24" customHeight="1">
      <c r="A495" s="171"/>
      <c r="B495" s="268" t="s">
        <v>968</v>
      </c>
      <c r="C495" s="268"/>
      <c r="D495" s="268"/>
      <c r="E495" s="268"/>
      <c r="F495" s="271"/>
      <c r="G495" s="271"/>
      <c r="H495" s="271"/>
      <c r="I495" s="324"/>
    </row>
    <row r="496" spans="1:9" s="62" customFormat="1" ht="21" customHeight="1">
      <c r="A496" s="673" t="s">
        <v>562</v>
      </c>
      <c r="B496" s="694" t="s">
        <v>1086</v>
      </c>
      <c r="C496" s="694"/>
      <c r="D496" s="694"/>
      <c r="E496" s="694"/>
      <c r="F496" s="694"/>
      <c r="G496" s="694"/>
      <c r="H496" s="694"/>
      <c r="I496" s="324"/>
    </row>
    <row r="497" spans="1:9" s="62" customFormat="1" ht="18" customHeight="1">
      <c r="A497" s="673"/>
      <c r="B497" s="247" t="s">
        <v>777</v>
      </c>
      <c r="C497" s="247"/>
      <c r="D497" s="247"/>
      <c r="E497" s="235">
        <f>SUM(E498:E503)</f>
        <v>17261.04</v>
      </c>
      <c r="F497" s="235">
        <f>SUM(F498:F503)</f>
        <v>17261.04</v>
      </c>
      <c r="G497" s="235">
        <f>SUM(G498:G503)</f>
        <v>17261.04</v>
      </c>
      <c r="H497" s="235">
        <f>SUM(H498:H503)</f>
        <v>8095.21</v>
      </c>
      <c r="I497" s="324"/>
    </row>
    <row r="498" spans="1:9" s="62" customFormat="1" ht="18" customHeight="1">
      <c r="A498" s="673"/>
      <c r="B498" s="247" t="s">
        <v>674</v>
      </c>
      <c r="C498" s="247"/>
      <c r="D498" s="247"/>
      <c r="E498" s="235">
        <v>0</v>
      </c>
      <c r="F498" s="235">
        <v>0</v>
      </c>
      <c r="G498" s="235">
        <v>0</v>
      </c>
      <c r="H498" s="235">
        <v>0</v>
      </c>
      <c r="I498" s="324"/>
    </row>
    <row r="499" spans="1:9" s="62" customFormat="1" ht="14.25" customHeight="1">
      <c r="A499" s="673"/>
      <c r="B499" s="247" t="s">
        <v>708</v>
      </c>
      <c r="C499" s="247"/>
      <c r="D499" s="247"/>
      <c r="E499" s="328">
        <v>15660</v>
      </c>
      <c r="F499" s="235">
        <v>15660</v>
      </c>
      <c r="G499" s="235">
        <v>15660</v>
      </c>
      <c r="H499" s="235">
        <v>6494.17</v>
      </c>
      <c r="I499" s="324"/>
    </row>
    <row r="500" spans="1:9" s="62" customFormat="1" ht="12.75">
      <c r="A500" s="673"/>
      <c r="B500" s="247" t="s">
        <v>709</v>
      </c>
      <c r="C500" s="247"/>
      <c r="D500" s="247"/>
      <c r="E500" s="235">
        <v>1601.04</v>
      </c>
      <c r="F500" s="235">
        <v>1601.04</v>
      </c>
      <c r="G500" s="235">
        <v>1601.04</v>
      </c>
      <c r="H500" s="235">
        <v>1601.04</v>
      </c>
      <c r="I500" s="324"/>
    </row>
    <row r="501" spans="1:9" s="62" customFormat="1" ht="12.75">
      <c r="A501" s="673"/>
      <c r="B501" s="247" t="s">
        <v>711</v>
      </c>
      <c r="C501" s="247"/>
      <c r="D501" s="247"/>
      <c r="E501" s="235">
        <v>0</v>
      </c>
      <c r="F501" s="235">
        <v>0</v>
      </c>
      <c r="G501" s="235">
        <v>0</v>
      </c>
      <c r="H501" s="235">
        <v>0</v>
      </c>
      <c r="I501" s="324"/>
    </row>
    <row r="502" spans="1:9" s="62" customFormat="1" ht="16.5">
      <c r="A502" s="673"/>
      <c r="B502" s="247" t="s">
        <v>548</v>
      </c>
      <c r="C502" s="247"/>
      <c r="D502" s="247"/>
      <c r="E502" s="235"/>
      <c r="F502" s="235"/>
      <c r="G502" s="235"/>
      <c r="H502" s="235"/>
      <c r="I502" s="324"/>
    </row>
    <row r="503" spans="1:9" s="62" customFormat="1" ht="59.25" customHeight="1">
      <c r="A503" s="673"/>
      <c r="B503" s="247" t="s">
        <v>1012</v>
      </c>
      <c r="C503" s="247"/>
      <c r="D503" s="247"/>
      <c r="E503" s="235">
        <v>0</v>
      </c>
      <c r="F503" s="235">
        <v>0</v>
      </c>
      <c r="G503" s="235">
        <v>0</v>
      </c>
      <c r="H503" s="235">
        <v>0</v>
      </c>
      <c r="I503" s="324"/>
    </row>
    <row r="504" spans="1:9" s="62" customFormat="1" ht="68.25" customHeight="1">
      <c r="A504" s="673"/>
      <c r="B504" s="268" t="s">
        <v>1170</v>
      </c>
      <c r="C504" s="268"/>
      <c r="D504" s="268"/>
      <c r="E504" s="268"/>
      <c r="F504" s="235"/>
      <c r="G504" s="235"/>
      <c r="H504" s="235" t="s">
        <v>1017</v>
      </c>
      <c r="I504" s="324"/>
    </row>
    <row r="505" spans="1:9" s="62" customFormat="1" ht="12.75">
      <c r="A505" s="171"/>
      <c r="B505" s="268" t="s">
        <v>967</v>
      </c>
      <c r="C505" s="268"/>
      <c r="D505" s="268"/>
      <c r="E505" s="268"/>
      <c r="F505" s="271"/>
      <c r="G505" s="271"/>
      <c r="H505" s="271"/>
      <c r="I505" s="324"/>
    </row>
    <row r="506" spans="1:9" s="62" customFormat="1" ht="12.75">
      <c r="A506" s="171"/>
      <c r="B506" s="268" t="s">
        <v>968</v>
      </c>
      <c r="C506" s="268"/>
      <c r="D506" s="268"/>
      <c r="E506" s="268"/>
      <c r="F506" s="271"/>
      <c r="G506" s="271"/>
      <c r="H506" s="271"/>
      <c r="I506" s="324"/>
    </row>
    <row r="507" spans="1:9" s="62" customFormat="1" ht="12.75" customHeight="1">
      <c r="A507" s="673" t="s">
        <v>563</v>
      </c>
      <c r="B507" s="694" t="s">
        <v>1087</v>
      </c>
      <c r="C507" s="694"/>
      <c r="D507" s="694"/>
      <c r="E507" s="694"/>
      <c r="F507" s="694"/>
      <c r="G507" s="694"/>
      <c r="H507" s="694"/>
      <c r="I507" s="324"/>
    </row>
    <row r="508" spans="1:9" s="62" customFormat="1" ht="12.75" customHeight="1" hidden="1">
      <c r="A508" s="673"/>
      <c r="B508" s="247" t="s">
        <v>777</v>
      </c>
      <c r="C508" s="247"/>
      <c r="D508" s="247"/>
      <c r="E508" s="235">
        <f>SUM(E509:E514)</f>
        <v>133150</v>
      </c>
      <c r="F508" s="235">
        <f>SUM(F509:F514)</f>
        <v>104988</v>
      </c>
      <c r="G508" s="235">
        <f>SUM(G509:G514)</f>
        <v>64475.769870000004</v>
      </c>
      <c r="H508" s="235">
        <f>SUM(H509:H514)</f>
        <v>64475.769870000004</v>
      </c>
      <c r="I508" s="324"/>
    </row>
    <row r="509" spans="1:9" s="62" customFormat="1" ht="21" customHeight="1">
      <c r="A509" s="673"/>
      <c r="B509" s="247" t="s">
        <v>674</v>
      </c>
      <c r="C509" s="247"/>
      <c r="D509" s="247"/>
      <c r="E509" s="235">
        <f aca="true" t="shared" si="16" ref="E509:H514">E518+E531+E543+E555+E567+E579+E591+E603+E615+E639</f>
        <v>0</v>
      </c>
      <c r="F509" s="235">
        <f t="shared" si="16"/>
        <v>0</v>
      </c>
      <c r="G509" s="235">
        <f t="shared" si="16"/>
        <v>0</v>
      </c>
      <c r="H509" s="235">
        <f t="shared" si="16"/>
        <v>0</v>
      </c>
      <c r="I509" s="324"/>
    </row>
    <row r="510" spans="1:9" s="62" customFormat="1" ht="14.25" customHeight="1">
      <c r="A510" s="673"/>
      <c r="B510" s="247" t="s">
        <v>708</v>
      </c>
      <c r="C510" s="247"/>
      <c r="D510" s="247"/>
      <c r="E510" s="235">
        <f>E519+E532+E544+E556+E568+E580+E592+E604+E616+E640</f>
        <v>133150</v>
      </c>
      <c r="F510" s="235">
        <f t="shared" si="16"/>
        <v>104988</v>
      </c>
      <c r="G510" s="235">
        <f t="shared" si="16"/>
        <v>64475.769870000004</v>
      </c>
      <c r="H510" s="235">
        <f t="shared" si="16"/>
        <v>64475.769870000004</v>
      </c>
      <c r="I510" s="324"/>
    </row>
    <row r="511" spans="1:9" s="62" customFormat="1" ht="12.75">
      <c r="A511" s="673"/>
      <c r="B511" s="247" t="s">
        <v>709</v>
      </c>
      <c r="C511" s="247"/>
      <c r="D511" s="247"/>
      <c r="E511" s="235">
        <f t="shared" si="16"/>
        <v>0</v>
      </c>
      <c r="F511" s="235">
        <f t="shared" si="16"/>
        <v>0</v>
      </c>
      <c r="G511" s="235">
        <f t="shared" si="16"/>
        <v>0</v>
      </c>
      <c r="H511" s="235">
        <f t="shared" si="16"/>
        <v>0</v>
      </c>
      <c r="I511" s="324"/>
    </row>
    <row r="512" spans="1:9" s="62" customFormat="1" ht="12.75">
      <c r="A512" s="673"/>
      <c r="B512" s="247" t="s">
        <v>711</v>
      </c>
      <c r="C512" s="247"/>
      <c r="D512" s="247"/>
      <c r="E512" s="235">
        <f t="shared" si="16"/>
        <v>0</v>
      </c>
      <c r="F512" s="235">
        <f t="shared" si="16"/>
        <v>0</v>
      </c>
      <c r="G512" s="235">
        <f t="shared" si="16"/>
        <v>0</v>
      </c>
      <c r="H512" s="235">
        <f t="shared" si="16"/>
        <v>0</v>
      </c>
      <c r="I512" s="324"/>
    </row>
    <row r="513" spans="1:9" s="62" customFormat="1" ht="16.5">
      <c r="A513" s="673"/>
      <c r="B513" s="247" t="s">
        <v>548</v>
      </c>
      <c r="C513" s="247"/>
      <c r="D513" s="247"/>
      <c r="E513" s="235">
        <f t="shared" si="16"/>
        <v>0</v>
      </c>
      <c r="F513" s="235">
        <f t="shared" si="16"/>
        <v>0</v>
      </c>
      <c r="G513" s="235">
        <f t="shared" si="16"/>
        <v>0</v>
      </c>
      <c r="H513" s="235">
        <f t="shared" si="16"/>
        <v>0</v>
      </c>
      <c r="I513" s="324"/>
    </row>
    <row r="514" spans="1:9" s="62" customFormat="1" ht="12.75">
      <c r="A514" s="673"/>
      <c r="B514" s="247" t="s">
        <v>1012</v>
      </c>
      <c r="C514" s="247"/>
      <c r="D514" s="247"/>
      <c r="E514" s="235">
        <f t="shared" si="16"/>
        <v>0</v>
      </c>
      <c r="F514" s="235">
        <f t="shared" si="16"/>
        <v>0</v>
      </c>
      <c r="G514" s="235">
        <f t="shared" si="16"/>
        <v>0</v>
      </c>
      <c r="H514" s="235">
        <f t="shared" si="16"/>
        <v>0</v>
      </c>
      <c r="I514" s="324"/>
    </row>
    <row r="515" spans="1:9" s="62" customFormat="1" ht="12.75">
      <c r="A515" s="673" t="s">
        <v>564</v>
      </c>
      <c r="B515" s="678" t="s">
        <v>1088</v>
      </c>
      <c r="C515" s="679"/>
      <c r="D515" s="679"/>
      <c r="E515" s="679"/>
      <c r="F515" s="679"/>
      <c r="G515" s="679"/>
      <c r="H515" s="680"/>
      <c r="I515" s="324"/>
    </row>
    <row r="516" spans="1:9" s="62" customFormat="1" ht="12.75">
      <c r="A516" s="673"/>
      <c r="B516" s="282"/>
      <c r="C516" s="282"/>
      <c r="D516" s="282"/>
      <c r="E516" s="282"/>
      <c r="F516" s="282"/>
      <c r="G516" s="282"/>
      <c r="H516" s="282"/>
      <c r="I516" s="324"/>
    </row>
    <row r="517" spans="1:9" s="62" customFormat="1" ht="12.75">
      <c r="A517" s="673"/>
      <c r="B517" s="247" t="s">
        <v>777</v>
      </c>
      <c r="C517" s="247"/>
      <c r="D517" s="247"/>
      <c r="E517" s="235">
        <f>SUM(E518:E523)</f>
        <v>54000</v>
      </c>
      <c r="F517" s="235">
        <f>SUM(F518:F523)</f>
        <v>54000</v>
      </c>
      <c r="G517" s="235">
        <f>SUM(G518:G523)</f>
        <v>51318.09352</v>
      </c>
      <c r="H517" s="235">
        <f>SUM(H518:H523)</f>
        <v>51318.09352</v>
      </c>
      <c r="I517" s="324"/>
    </row>
    <row r="518" spans="1:9" s="62" customFormat="1" ht="12.75">
      <c r="A518" s="673"/>
      <c r="B518" s="247" t="s">
        <v>674</v>
      </c>
      <c r="C518" s="247"/>
      <c r="D518" s="247"/>
      <c r="E518" s="235">
        <v>0</v>
      </c>
      <c r="F518" s="235">
        <v>0</v>
      </c>
      <c r="G518" s="235">
        <v>0</v>
      </c>
      <c r="H518" s="235">
        <v>0</v>
      </c>
      <c r="I518" s="324"/>
    </row>
    <row r="519" spans="1:9" s="62" customFormat="1" ht="29.25" customHeight="1">
      <c r="A519" s="673"/>
      <c r="B519" s="247" t="s">
        <v>708</v>
      </c>
      <c r="C519" s="247"/>
      <c r="D519" s="247"/>
      <c r="E519" s="235">
        <v>54000</v>
      </c>
      <c r="F519" s="235">
        <v>54000</v>
      </c>
      <c r="G519" s="235">
        <v>51318.09352</v>
      </c>
      <c r="H519" s="235">
        <v>51318.09352</v>
      </c>
      <c r="I519" s="324"/>
    </row>
    <row r="520" spans="1:9" s="62" customFormat="1" ht="36" customHeight="1" hidden="1">
      <c r="A520" s="673"/>
      <c r="B520" s="247" t="s">
        <v>709</v>
      </c>
      <c r="C520" s="247"/>
      <c r="D520" s="247"/>
      <c r="E520" s="235">
        <v>0</v>
      </c>
      <c r="F520" s="235">
        <v>0</v>
      </c>
      <c r="G520" s="235">
        <v>0</v>
      </c>
      <c r="H520" s="235">
        <v>0</v>
      </c>
      <c r="I520" s="324"/>
    </row>
    <row r="521" spans="1:9" s="62" customFormat="1" ht="15" customHeight="1">
      <c r="A521" s="673"/>
      <c r="B521" s="247" t="s">
        <v>711</v>
      </c>
      <c r="C521" s="247"/>
      <c r="D521" s="247"/>
      <c r="E521" s="235">
        <v>0</v>
      </c>
      <c r="F521" s="235">
        <v>0</v>
      </c>
      <c r="G521" s="235">
        <v>0</v>
      </c>
      <c r="H521" s="235">
        <v>0</v>
      </c>
      <c r="I521" s="324"/>
    </row>
    <row r="522" spans="1:9" s="62" customFormat="1" ht="18" customHeight="1">
      <c r="A522" s="673"/>
      <c r="B522" s="247" t="s">
        <v>548</v>
      </c>
      <c r="C522" s="247"/>
      <c r="D522" s="247"/>
      <c r="E522" s="235"/>
      <c r="F522" s="235"/>
      <c r="G522" s="235"/>
      <c r="H522" s="235"/>
      <c r="I522" s="324"/>
    </row>
    <row r="523" spans="1:9" s="62" customFormat="1" ht="12.75">
      <c r="A523" s="673"/>
      <c r="B523" s="247" t="s">
        <v>1012</v>
      </c>
      <c r="C523" s="247"/>
      <c r="D523" s="247"/>
      <c r="E523" s="235">
        <v>0</v>
      </c>
      <c r="F523" s="235">
        <v>0</v>
      </c>
      <c r="G523" s="235">
        <v>0</v>
      </c>
      <c r="H523" s="235">
        <v>0</v>
      </c>
      <c r="I523" s="324"/>
    </row>
    <row r="524" spans="1:9" s="62" customFormat="1" ht="89.25">
      <c r="A524" s="171"/>
      <c r="B524" s="268" t="s">
        <v>1171</v>
      </c>
      <c r="C524" s="268"/>
      <c r="D524" s="268"/>
      <c r="E524" s="268"/>
      <c r="F524" s="235"/>
      <c r="G524" s="235"/>
      <c r="H524" s="235"/>
      <c r="I524" s="324"/>
    </row>
    <row r="525" spans="1:9" s="62" customFormat="1" ht="51">
      <c r="A525" s="171"/>
      <c r="B525" s="268" t="s">
        <v>1090</v>
      </c>
      <c r="C525" s="268"/>
      <c r="D525" s="268"/>
      <c r="E525" s="268"/>
      <c r="F525" s="235"/>
      <c r="G525" s="235"/>
      <c r="H525" s="235"/>
      <c r="I525" s="324"/>
    </row>
    <row r="526" spans="1:9" s="62" customFormat="1" ht="12.75">
      <c r="A526" s="171"/>
      <c r="B526" s="268" t="s">
        <v>967</v>
      </c>
      <c r="C526" s="268"/>
      <c r="D526" s="268"/>
      <c r="E526" s="268"/>
      <c r="F526" s="271"/>
      <c r="G526" s="271"/>
      <c r="H526" s="271"/>
      <c r="I526" s="324"/>
    </row>
    <row r="527" spans="1:9" s="62" customFormat="1" ht="12.75">
      <c r="A527" s="171"/>
      <c r="B527" s="268" t="s">
        <v>968</v>
      </c>
      <c r="C527" s="268"/>
      <c r="D527" s="268"/>
      <c r="E527" s="268"/>
      <c r="F527" s="271"/>
      <c r="G527" s="271"/>
      <c r="H527" s="271"/>
      <c r="I527" s="324"/>
    </row>
    <row r="528" spans="1:8" s="324" customFormat="1" ht="12.75">
      <c r="A528" s="695" t="s">
        <v>565</v>
      </c>
      <c r="B528" s="694" t="s">
        <v>374</v>
      </c>
      <c r="C528" s="694"/>
      <c r="D528" s="694"/>
      <c r="E528" s="694"/>
      <c r="F528" s="694"/>
      <c r="G528" s="694"/>
      <c r="H528" s="694"/>
    </row>
    <row r="529" spans="1:8" s="324" customFormat="1" ht="12.75">
      <c r="A529" s="695"/>
      <c r="B529" s="694"/>
      <c r="C529" s="694"/>
      <c r="D529" s="694"/>
      <c r="E529" s="694"/>
      <c r="F529" s="694"/>
      <c r="G529" s="694"/>
      <c r="H529" s="694"/>
    </row>
    <row r="530" spans="1:8" s="324" customFormat="1" ht="19.5" customHeight="1">
      <c r="A530" s="695"/>
      <c r="B530" s="247" t="s">
        <v>777</v>
      </c>
      <c r="C530" s="247"/>
      <c r="D530" s="247"/>
      <c r="E530" s="335" t="s">
        <v>1172</v>
      </c>
      <c r="F530" s="235">
        <f>SUM(F531:F536)</f>
        <v>400</v>
      </c>
      <c r="G530" s="235">
        <f>SUM(G531:G536)</f>
        <v>120</v>
      </c>
      <c r="H530" s="235">
        <f>SUM(H531:H536)</f>
        <v>120</v>
      </c>
    </row>
    <row r="531" spans="1:8" s="324" customFormat="1" ht="18.75" customHeight="1">
      <c r="A531" s="695"/>
      <c r="B531" s="247" t="s">
        <v>674</v>
      </c>
      <c r="C531" s="247"/>
      <c r="D531" s="247"/>
      <c r="E531" s="336">
        <v>0</v>
      </c>
      <c r="F531" s="235">
        <v>0</v>
      </c>
      <c r="G531" s="235">
        <v>0</v>
      </c>
      <c r="H531" s="235">
        <v>0</v>
      </c>
    </row>
    <row r="532" spans="1:8" s="324" customFormat="1" ht="18.75" customHeight="1">
      <c r="A532" s="695"/>
      <c r="B532" s="247" t="s">
        <v>708</v>
      </c>
      <c r="C532" s="247"/>
      <c r="D532" s="247"/>
      <c r="E532" s="336">
        <v>50</v>
      </c>
      <c r="F532" s="235">
        <v>400</v>
      </c>
      <c r="G532" s="235">
        <v>120</v>
      </c>
      <c r="H532" s="235">
        <v>120</v>
      </c>
    </row>
    <row r="533" spans="1:8" s="324" customFormat="1" ht="21" customHeight="1">
      <c r="A533" s="695"/>
      <c r="B533" s="247" t="s">
        <v>709</v>
      </c>
      <c r="C533" s="247"/>
      <c r="D533" s="247"/>
      <c r="E533" s="336">
        <v>0</v>
      </c>
      <c r="F533" s="235">
        <v>0</v>
      </c>
      <c r="G533" s="235">
        <v>0</v>
      </c>
      <c r="H533" s="235">
        <v>0</v>
      </c>
    </row>
    <row r="534" spans="1:8" s="324" customFormat="1" ht="12.75">
      <c r="A534" s="695"/>
      <c r="B534" s="247" t="s">
        <v>711</v>
      </c>
      <c r="C534" s="247"/>
      <c r="D534" s="247"/>
      <c r="E534" s="235">
        <v>0</v>
      </c>
      <c r="F534" s="235">
        <v>0</v>
      </c>
      <c r="G534" s="235">
        <v>0</v>
      </c>
      <c r="H534" s="235">
        <v>0</v>
      </c>
    </row>
    <row r="535" spans="1:8" s="324" customFormat="1" ht="16.5">
      <c r="A535" s="695"/>
      <c r="B535" s="247" t="s">
        <v>548</v>
      </c>
      <c r="C535" s="247"/>
      <c r="D535" s="247"/>
      <c r="E535" s="235"/>
      <c r="F535" s="235"/>
      <c r="G535" s="235"/>
      <c r="H535" s="235"/>
    </row>
    <row r="536" spans="1:8" s="324" customFormat="1" ht="12.75">
      <c r="A536" s="695"/>
      <c r="B536" s="247" t="s">
        <v>1012</v>
      </c>
      <c r="C536" s="247"/>
      <c r="D536" s="247"/>
      <c r="E536" s="235">
        <v>0</v>
      </c>
      <c r="F536" s="235">
        <v>0</v>
      </c>
      <c r="G536" s="235">
        <v>0</v>
      </c>
      <c r="H536" s="235">
        <v>0</v>
      </c>
    </row>
    <row r="537" spans="1:8" s="324" customFormat="1" ht="76.5">
      <c r="A537" s="334"/>
      <c r="B537" s="268" t="s">
        <v>1173</v>
      </c>
      <c r="C537" s="268"/>
      <c r="D537" s="268"/>
      <c r="E537" s="235">
        <v>0</v>
      </c>
      <c r="F537" s="235">
        <v>0</v>
      </c>
      <c r="G537" s="235">
        <v>0</v>
      </c>
      <c r="H537" s="235">
        <v>0</v>
      </c>
    </row>
    <row r="538" spans="1:8" s="324" customFormat="1" ht="12.75">
      <c r="A538" s="334"/>
      <c r="B538" s="268" t="s">
        <v>967</v>
      </c>
      <c r="C538" s="268"/>
      <c r="D538" s="268"/>
      <c r="E538" s="268"/>
      <c r="F538" s="271"/>
      <c r="G538" s="271"/>
      <c r="H538" s="271"/>
    </row>
    <row r="539" spans="1:8" s="324" customFormat="1" ht="18" customHeight="1">
      <c r="A539" s="334"/>
      <c r="B539" s="268" t="s">
        <v>968</v>
      </c>
      <c r="C539" s="268"/>
      <c r="D539" s="268"/>
      <c r="E539" s="268"/>
      <c r="F539" s="271"/>
      <c r="G539" s="271"/>
      <c r="H539" s="271"/>
    </row>
    <row r="540" spans="1:9" s="62" customFormat="1" ht="17.25" customHeight="1">
      <c r="A540" s="673" t="s">
        <v>566</v>
      </c>
      <c r="B540" s="694" t="s">
        <v>375</v>
      </c>
      <c r="C540" s="694"/>
      <c r="D540" s="694"/>
      <c r="E540" s="694"/>
      <c r="F540" s="694"/>
      <c r="G540" s="694"/>
      <c r="H540" s="694"/>
      <c r="I540" s="324"/>
    </row>
    <row r="541" spans="1:9" s="62" customFormat="1" ht="9" customHeight="1">
      <c r="A541" s="673"/>
      <c r="B541" s="694"/>
      <c r="C541" s="694"/>
      <c r="D541" s="694"/>
      <c r="E541" s="694"/>
      <c r="F541" s="694"/>
      <c r="G541" s="694"/>
      <c r="H541" s="694"/>
      <c r="I541" s="324"/>
    </row>
    <row r="542" spans="1:9" s="62" customFormat="1" ht="17.25" customHeight="1">
      <c r="A542" s="673"/>
      <c r="B542" s="247" t="s">
        <v>777</v>
      </c>
      <c r="C542" s="247"/>
      <c r="D542" s="247"/>
      <c r="E542" s="235">
        <f>SUM(E543:E548)</f>
        <v>6200</v>
      </c>
      <c r="F542" s="235">
        <f>SUM(F543:F548)</f>
        <v>0</v>
      </c>
      <c r="G542" s="235">
        <f>SUM(G543:G548)</f>
        <v>0</v>
      </c>
      <c r="H542" s="235">
        <f>SUM(H543:H548)</f>
        <v>0</v>
      </c>
      <c r="I542" s="324"/>
    </row>
    <row r="543" spans="1:9" s="62" customFormat="1" ht="15" customHeight="1">
      <c r="A543" s="673"/>
      <c r="B543" s="247" t="s">
        <v>674</v>
      </c>
      <c r="C543" s="247"/>
      <c r="D543" s="247"/>
      <c r="E543" s="235">
        <v>0</v>
      </c>
      <c r="F543" s="235">
        <v>0</v>
      </c>
      <c r="G543" s="235">
        <v>0</v>
      </c>
      <c r="H543" s="235">
        <v>0</v>
      </c>
      <c r="I543" s="324"/>
    </row>
    <row r="544" spans="1:9" s="62" customFormat="1" ht="12.75">
      <c r="A544" s="673"/>
      <c r="B544" s="247" t="s">
        <v>708</v>
      </c>
      <c r="C544" s="247"/>
      <c r="D544" s="247"/>
      <c r="E544" s="235">
        <v>6200</v>
      </c>
      <c r="F544" s="235">
        <v>0</v>
      </c>
      <c r="G544" s="235">
        <v>0</v>
      </c>
      <c r="H544" s="235">
        <v>0</v>
      </c>
      <c r="I544" s="324"/>
    </row>
    <row r="545" spans="1:9" s="62" customFormat="1" ht="18.75" customHeight="1">
      <c r="A545" s="673"/>
      <c r="B545" s="247" t="s">
        <v>709</v>
      </c>
      <c r="C545" s="247"/>
      <c r="D545" s="247"/>
      <c r="E545" s="235">
        <v>0</v>
      </c>
      <c r="F545" s="235">
        <v>0</v>
      </c>
      <c r="G545" s="235">
        <v>0</v>
      </c>
      <c r="H545" s="235">
        <v>0</v>
      </c>
      <c r="I545" s="324"/>
    </row>
    <row r="546" spans="1:9" s="62" customFormat="1" ht="15.75" customHeight="1">
      <c r="A546" s="673"/>
      <c r="B546" s="247" t="s">
        <v>711</v>
      </c>
      <c r="C546" s="247"/>
      <c r="D546" s="247"/>
      <c r="E546" s="235">
        <v>0</v>
      </c>
      <c r="F546" s="235">
        <v>0</v>
      </c>
      <c r="G546" s="235">
        <v>0</v>
      </c>
      <c r="H546" s="235">
        <v>0</v>
      </c>
      <c r="I546" s="324"/>
    </row>
    <row r="547" spans="1:9" s="62" customFormat="1" ht="16.5">
      <c r="A547" s="673"/>
      <c r="B547" s="247" t="s">
        <v>548</v>
      </c>
      <c r="C547" s="247"/>
      <c r="D547" s="247"/>
      <c r="E547" s="235"/>
      <c r="F547" s="235"/>
      <c r="G547" s="235"/>
      <c r="H547" s="235"/>
      <c r="I547" s="324"/>
    </row>
    <row r="548" spans="1:9" s="62" customFormat="1" ht="12.75">
      <c r="A548" s="673"/>
      <c r="B548" s="247" t="s">
        <v>1012</v>
      </c>
      <c r="C548" s="247"/>
      <c r="D548" s="247"/>
      <c r="E548" s="235">
        <v>0</v>
      </c>
      <c r="F548" s="235">
        <v>0</v>
      </c>
      <c r="G548" s="235">
        <v>0</v>
      </c>
      <c r="H548" s="235">
        <v>0</v>
      </c>
      <c r="I548" s="324"/>
    </row>
    <row r="549" spans="1:9" s="62" customFormat="1" ht="85.5" customHeight="1">
      <c r="A549" s="171"/>
      <c r="B549" s="268" t="s">
        <v>1169</v>
      </c>
      <c r="C549" s="268"/>
      <c r="D549" s="268"/>
      <c r="E549" s="268"/>
      <c r="F549" s="235"/>
      <c r="G549" s="235"/>
      <c r="H549" s="235"/>
      <c r="I549" s="324"/>
    </row>
    <row r="550" spans="1:9" s="62" customFormat="1" ht="12.75">
      <c r="A550" s="171"/>
      <c r="B550" s="268" t="s">
        <v>967</v>
      </c>
      <c r="C550" s="268"/>
      <c r="D550" s="268"/>
      <c r="E550" s="268"/>
      <c r="F550" s="271"/>
      <c r="G550" s="271"/>
      <c r="H550" s="271"/>
      <c r="I550" s="324"/>
    </row>
    <row r="551" spans="1:9" s="62" customFormat="1" ht="12.75">
      <c r="A551" s="171"/>
      <c r="B551" s="268" t="s">
        <v>968</v>
      </c>
      <c r="C551" s="268"/>
      <c r="D551" s="268"/>
      <c r="E551" s="268"/>
      <c r="F551" s="271"/>
      <c r="G551" s="271"/>
      <c r="H551" s="271"/>
      <c r="I551" s="324"/>
    </row>
    <row r="552" spans="1:9" s="62" customFormat="1" ht="14.25" customHeight="1">
      <c r="A552" s="673" t="s">
        <v>567</v>
      </c>
      <c r="B552" s="694" t="s">
        <v>376</v>
      </c>
      <c r="C552" s="694"/>
      <c r="D552" s="694"/>
      <c r="E552" s="694"/>
      <c r="F552" s="694"/>
      <c r="G552" s="694"/>
      <c r="H552" s="694"/>
      <c r="I552" s="324"/>
    </row>
    <row r="553" spans="1:9" s="62" customFormat="1" ht="15.75" customHeight="1">
      <c r="A553" s="673"/>
      <c r="B553" s="694"/>
      <c r="C553" s="694"/>
      <c r="D553" s="694"/>
      <c r="E553" s="694"/>
      <c r="F553" s="694"/>
      <c r="G553" s="694"/>
      <c r="H553" s="694"/>
      <c r="I553" s="324"/>
    </row>
    <row r="554" spans="1:9" s="62" customFormat="1" ht="15.75" customHeight="1">
      <c r="A554" s="673"/>
      <c r="B554" s="247" t="s">
        <v>777</v>
      </c>
      <c r="C554" s="247"/>
      <c r="D554" s="247"/>
      <c r="E554" s="247"/>
      <c r="F554" s="235">
        <f>SUM(F555:F560)</f>
        <v>0</v>
      </c>
      <c r="G554" s="235">
        <f>SUM(G555:G560)</f>
        <v>0</v>
      </c>
      <c r="H554" s="235">
        <f>SUM(H555:H560)</f>
        <v>0</v>
      </c>
      <c r="I554" s="324"/>
    </row>
    <row r="555" spans="1:9" s="62" customFormat="1" ht="16.5" customHeight="1">
      <c r="A555" s="673"/>
      <c r="B555" s="247" t="s">
        <v>674</v>
      </c>
      <c r="C555" s="247"/>
      <c r="D555" s="247"/>
      <c r="E555" s="235">
        <v>0</v>
      </c>
      <c r="F555" s="235">
        <v>0</v>
      </c>
      <c r="G555" s="235">
        <v>0</v>
      </c>
      <c r="H555" s="235">
        <v>0</v>
      </c>
      <c r="I555" s="324"/>
    </row>
    <row r="556" spans="1:9" s="62" customFormat="1" ht="13.5" customHeight="1">
      <c r="A556" s="673"/>
      <c r="B556" s="247" t="s">
        <v>708</v>
      </c>
      <c r="C556" s="247"/>
      <c r="D556" s="247"/>
      <c r="E556" s="235">
        <v>0</v>
      </c>
      <c r="F556" s="235">
        <v>0</v>
      </c>
      <c r="G556" s="235">
        <v>0</v>
      </c>
      <c r="H556" s="235">
        <v>0</v>
      </c>
      <c r="I556" s="324"/>
    </row>
    <row r="557" spans="1:9" s="62" customFormat="1" ht="15.75" customHeight="1">
      <c r="A557" s="673"/>
      <c r="B557" s="247" t="s">
        <v>709</v>
      </c>
      <c r="C557" s="247"/>
      <c r="D557" s="247"/>
      <c r="E557" s="235">
        <v>0</v>
      </c>
      <c r="F557" s="235">
        <v>0</v>
      </c>
      <c r="G557" s="235">
        <v>0</v>
      </c>
      <c r="H557" s="235">
        <v>0</v>
      </c>
      <c r="I557" s="324"/>
    </row>
    <row r="558" spans="1:9" s="62" customFormat="1" ht="14.25" customHeight="1">
      <c r="A558" s="673"/>
      <c r="B558" s="247" t="s">
        <v>711</v>
      </c>
      <c r="C558" s="247"/>
      <c r="D558" s="247"/>
      <c r="E558" s="235">
        <v>0</v>
      </c>
      <c r="F558" s="235">
        <v>0</v>
      </c>
      <c r="G558" s="235">
        <v>0</v>
      </c>
      <c r="H558" s="235">
        <v>0</v>
      </c>
      <c r="I558" s="324"/>
    </row>
    <row r="559" spans="1:9" s="62" customFormat="1" ht="15.75" customHeight="1">
      <c r="A559" s="673"/>
      <c r="B559" s="247" t="s">
        <v>548</v>
      </c>
      <c r="C559" s="247"/>
      <c r="D559" s="247"/>
      <c r="E559" s="235"/>
      <c r="F559" s="235"/>
      <c r="G559" s="235"/>
      <c r="H559" s="235"/>
      <c r="I559" s="324"/>
    </row>
    <row r="560" spans="1:9" s="62" customFormat="1" ht="12.75">
      <c r="A560" s="673"/>
      <c r="B560" s="247" t="s">
        <v>1012</v>
      </c>
      <c r="C560" s="247"/>
      <c r="D560" s="247"/>
      <c r="E560" s="235">
        <v>0</v>
      </c>
      <c r="F560" s="235">
        <v>0</v>
      </c>
      <c r="G560" s="235">
        <v>0</v>
      </c>
      <c r="H560" s="235">
        <v>0</v>
      </c>
      <c r="I560" s="324"/>
    </row>
    <row r="561" spans="1:9" s="62" customFormat="1" ht="12.75">
      <c r="A561" s="171"/>
      <c r="B561" s="268" t="s">
        <v>698</v>
      </c>
      <c r="C561" s="268"/>
      <c r="D561" s="268"/>
      <c r="E561" s="268"/>
      <c r="F561" s="235"/>
      <c r="G561" s="235"/>
      <c r="H561" s="235"/>
      <c r="I561" s="324"/>
    </row>
    <row r="562" spans="1:9" s="62" customFormat="1" ht="12.75">
      <c r="A562" s="171"/>
      <c r="B562" s="268" t="s">
        <v>967</v>
      </c>
      <c r="C562" s="268"/>
      <c r="D562" s="268"/>
      <c r="E562" s="268"/>
      <c r="F562" s="271"/>
      <c r="G562" s="271"/>
      <c r="H562" s="271"/>
      <c r="I562" s="324"/>
    </row>
    <row r="563" spans="1:9" s="62" customFormat="1" ht="12.75">
      <c r="A563" s="171"/>
      <c r="B563" s="268" t="s">
        <v>968</v>
      </c>
      <c r="C563" s="268"/>
      <c r="D563" s="268"/>
      <c r="E563" s="268"/>
      <c r="F563" s="271"/>
      <c r="G563" s="271"/>
      <c r="H563" s="271"/>
      <c r="I563" s="324"/>
    </row>
    <row r="564" spans="1:9" s="62" customFormat="1" ht="32.25" customHeight="1">
      <c r="A564" s="673" t="s">
        <v>568</v>
      </c>
      <c r="B564" s="694" t="s">
        <v>377</v>
      </c>
      <c r="C564" s="694"/>
      <c r="D564" s="694"/>
      <c r="E564" s="694"/>
      <c r="F564" s="694"/>
      <c r="G564" s="694"/>
      <c r="H564" s="694"/>
      <c r="I564" s="324"/>
    </row>
    <row r="565" spans="1:9" s="62" customFormat="1" ht="12.75" customHeight="1" hidden="1">
      <c r="A565" s="673"/>
      <c r="B565" s="694"/>
      <c r="C565" s="694"/>
      <c r="D565" s="694"/>
      <c r="E565" s="694"/>
      <c r="F565" s="694"/>
      <c r="G565" s="694"/>
      <c r="H565" s="694"/>
      <c r="I565" s="324"/>
    </row>
    <row r="566" spans="1:9" s="62" customFormat="1" ht="30" customHeight="1">
      <c r="A566" s="673"/>
      <c r="B566" s="247" t="s">
        <v>777</v>
      </c>
      <c r="C566" s="247"/>
      <c r="D566" s="247"/>
      <c r="E566" s="235">
        <f>SUM(E567:E572)</f>
        <v>46550</v>
      </c>
      <c r="F566" s="235">
        <f>SUM(F567:F572)</f>
        <v>28000</v>
      </c>
      <c r="G566" s="235">
        <f>SUM(G567:G572)</f>
        <v>1365</v>
      </c>
      <c r="H566" s="235">
        <f>SUM(H567:H572)</f>
        <v>1365</v>
      </c>
      <c r="I566" s="324"/>
    </row>
    <row r="567" spans="1:9" s="62" customFormat="1" ht="12.75" customHeight="1" hidden="1">
      <c r="A567" s="673"/>
      <c r="B567" s="247" t="s">
        <v>674</v>
      </c>
      <c r="C567" s="247"/>
      <c r="D567" s="247"/>
      <c r="E567" s="235">
        <v>0</v>
      </c>
      <c r="F567" s="235">
        <v>0</v>
      </c>
      <c r="G567" s="235">
        <v>0</v>
      </c>
      <c r="H567" s="235">
        <v>0</v>
      </c>
      <c r="I567" s="324"/>
    </row>
    <row r="568" spans="1:9" s="62" customFormat="1" ht="12.75">
      <c r="A568" s="673"/>
      <c r="B568" s="247" t="s">
        <v>708</v>
      </c>
      <c r="C568" s="247"/>
      <c r="D568" s="247"/>
      <c r="E568" s="235">
        <v>46550</v>
      </c>
      <c r="F568" s="235">
        <v>28000</v>
      </c>
      <c r="G568" s="235">
        <v>1365</v>
      </c>
      <c r="H568" s="235">
        <v>1365</v>
      </c>
      <c r="I568" s="324"/>
    </row>
    <row r="569" spans="1:9" s="62" customFormat="1" ht="18" customHeight="1">
      <c r="A569" s="673"/>
      <c r="B569" s="247" t="s">
        <v>709</v>
      </c>
      <c r="C569" s="247"/>
      <c r="D569" s="247"/>
      <c r="E569" s="235">
        <v>0</v>
      </c>
      <c r="F569" s="235">
        <v>0</v>
      </c>
      <c r="G569" s="235">
        <v>0</v>
      </c>
      <c r="H569" s="235">
        <v>0</v>
      </c>
      <c r="I569" s="324"/>
    </row>
    <row r="570" spans="1:9" s="62" customFormat="1" ht="12.75">
      <c r="A570" s="673"/>
      <c r="B570" s="247" t="s">
        <v>711</v>
      </c>
      <c r="C570" s="247"/>
      <c r="D570" s="247"/>
      <c r="E570" s="235">
        <v>0</v>
      </c>
      <c r="F570" s="235">
        <v>0</v>
      </c>
      <c r="G570" s="235">
        <v>0</v>
      </c>
      <c r="H570" s="235">
        <v>0</v>
      </c>
      <c r="I570" s="324"/>
    </row>
    <row r="571" spans="1:9" s="62" customFormat="1" ht="16.5">
      <c r="A571" s="673"/>
      <c r="B571" s="247" t="s">
        <v>548</v>
      </c>
      <c r="C571" s="247"/>
      <c r="D571" s="247"/>
      <c r="E571" s="235"/>
      <c r="F571" s="235"/>
      <c r="G571" s="235"/>
      <c r="H571" s="235"/>
      <c r="I571" s="324"/>
    </row>
    <row r="572" spans="1:9" s="62" customFormat="1" ht="12.75">
      <c r="A572" s="673"/>
      <c r="B572" s="247" t="s">
        <v>1012</v>
      </c>
      <c r="C572" s="247"/>
      <c r="D572" s="247"/>
      <c r="E572" s="235">
        <v>0</v>
      </c>
      <c r="F572" s="235">
        <v>0</v>
      </c>
      <c r="G572" s="235">
        <v>0</v>
      </c>
      <c r="H572" s="235">
        <v>0</v>
      </c>
      <c r="I572" s="324"/>
    </row>
    <row r="573" spans="1:9" s="62" customFormat="1" ht="81" customHeight="1">
      <c r="A573" s="171"/>
      <c r="B573" s="268" t="s">
        <v>1174</v>
      </c>
      <c r="C573" s="268"/>
      <c r="D573" s="268"/>
      <c r="E573" s="268"/>
      <c r="F573" s="283"/>
      <c r="G573" s="283"/>
      <c r="H573" s="283"/>
      <c r="I573" s="324"/>
    </row>
    <row r="574" spans="1:9" s="62" customFormat="1" ht="12.75">
      <c r="A574" s="171"/>
      <c r="B574" s="268" t="s">
        <v>967</v>
      </c>
      <c r="C574" s="268"/>
      <c r="D574" s="268"/>
      <c r="E574" s="268"/>
      <c r="F574" s="271"/>
      <c r="G574" s="271"/>
      <c r="H574" s="271"/>
      <c r="I574" s="324"/>
    </row>
    <row r="575" spans="1:9" s="62" customFormat="1" ht="12.75">
      <c r="A575" s="171"/>
      <c r="B575" s="268" t="s">
        <v>968</v>
      </c>
      <c r="C575" s="268"/>
      <c r="D575" s="268"/>
      <c r="E575" s="268"/>
      <c r="F575" s="271"/>
      <c r="G575" s="271"/>
      <c r="H575" s="271"/>
      <c r="I575" s="324"/>
    </row>
    <row r="576" spans="1:9" s="62" customFormat="1" ht="12.75" customHeight="1">
      <c r="A576" s="673" t="s">
        <v>569</v>
      </c>
      <c r="B576" s="694" t="s">
        <v>1175</v>
      </c>
      <c r="C576" s="694"/>
      <c r="D576" s="694"/>
      <c r="E576" s="694"/>
      <c r="F576" s="694"/>
      <c r="G576" s="694"/>
      <c r="H576" s="694"/>
      <c r="I576" s="324"/>
    </row>
    <row r="577" spans="1:9" s="62" customFormat="1" ht="18" customHeight="1">
      <c r="A577" s="673"/>
      <c r="B577" s="694"/>
      <c r="C577" s="694"/>
      <c r="D577" s="694"/>
      <c r="E577" s="694"/>
      <c r="F577" s="694"/>
      <c r="G577" s="694"/>
      <c r="H577" s="694"/>
      <c r="I577" s="324"/>
    </row>
    <row r="578" spans="1:9" s="62" customFormat="1" ht="27" customHeight="1">
      <c r="A578" s="673"/>
      <c r="B578" s="247" t="s">
        <v>777</v>
      </c>
      <c r="C578" s="247"/>
      <c r="D578" s="247"/>
      <c r="E578" s="235">
        <f>SUM(E579:E584)</f>
        <v>16150</v>
      </c>
      <c r="F578" s="235">
        <f>SUM(F579:F584)</f>
        <v>8988</v>
      </c>
      <c r="G578" s="235">
        <f>SUM(G579:G584)</f>
        <v>1672.67635</v>
      </c>
      <c r="H578" s="235">
        <f>SUM(H579:H584)</f>
        <v>1672.67635</v>
      </c>
      <c r="I578" s="324"/>
    </row>
    <row r="579" spans="1:9" s="62" customFormat="1" ht="21" customHeight="1">
      <c r="A579" s="673"/>
      <c r="B579" s="247" t="s">
        <v>674</v>
      </c>
      <c r="C579" s="247"/>
      <c r="D579" s="247"/>
      <c r="E579" s="235">
        <v>0</v>
      </c>
      <c r="F579" s="235">
        <v>0</v>
      </c>
      <c r="G579" s="235">
        <v>0</v>
      </c>
      <c r="H579" s="235">
        <v>0</v>
      </c>
      <c r="I579" s="324"/>
    </row>
    <row r="580" spans="1:9" s="62" customFormat="1" ht="17.25" customHeight="1">
      <c r="A580" s="673"/>
      <c r="B580" s="247" t="s">
        <v>708</v>
      </c>
      <c r="C580" s="247"/>
      <c r="D580" s="247"/>
      <c r="E580" s="235">
        <v>16150</v>
      </c>
      <c r="F580" s="235">
        <v>8988</v>
      </c>
      <c r="G580" s="235">
        <v>1672.67635</v>
      </c>
      <c r="H580" s="235">
        <v>1672.67635</v>
      </c>
      <c r="I580" s="324"/>
    </row>
    <row r="581" spans="1:9" s="62" customFormat="1" ht="16.5" customHeight="1">
      <c r="A581" s="673"/>
      <c r="B581" s="247" t="s">
        <v>709</v>
      </c>
      <c r="C581" s="247"/>
      <c r="D581" s="247"/>
      <c r="E581" s="235">
        <v>0</v>
      </c>
      <c r="F581" s="235">
        <v>0</v>
      </c>
      <c r="G581" s="235">
        <v>0</v>
      </c>
      <c r="H581" s="235">
        <v>0</v>
      </c>
      <c r="I581" s="324"/>
    </row>
    <row r="582" spans="1:9" s="62" customFormat="1" ht="12.75">
      <c r="A582" s="673"/>
      <c r="B582" s="247" t="s">
        <v>711</v>
      </c>
      <c r="C582" s="247"/>
      <c r="D582" s="247"/>
      <c r="E582" s="235">
        <v>0</v>
      </c>
      <c r="F582" s="235">
        <v>0</v>
      </c>
      <c r="G582" s="235">
        <v>0</v>
      </c>
      <c r="H582" s="235">
        <v>0</v>
      </c>
      <c r="I582" s="324"/>
    </row>
    <row r="583" spans="1:9" s="62" customFormat="1" ht="16.5">
      <c r="A583" s="673"/>
      <c r="B583" s="247" t="s">
        <v>548</v>
      </c>
      <c r="C583" s="247"/>
      <c r="D583" s="247"/>
      <c r="E583" s="235"/>
      <c r="F583" s="235"/>
      <c r="G583" s="235"/>
      <c r="H583" s="235"/>
      <c r="I583" s="324"/>
    </row>
    <row r="584" spans="1:9" s="62" customFormat="1" ht="12.75">
      <c r="A584" s="673"/>
      <c r="B584" s="247" t="s">
        <v>1012</v>
      </c>
      <c r="C584" s="247"/>
      <c r="D584" s="247"/>
      <c r="E584" s="235">
        <v>0</v>
      </c>
      <c r="F584" s="235">
        <v>0</v>
      </c>
      <c r="G584" s="235">
        <v>0</v>
      </c>
      <c r="H584" s="235">
        <v>0</v>
      </c>
      <c r="I584" s="324"/>
    </row>
    <row r="585" spans="1:9" s="62" customFormat="1" ht="102">
      <c r="A585" s="171"/>
      <c r="B585" s="268" t="s">
        <v>1176</v>
      </c>
      <c r="C585" s="268"/>
      <c r="D585" s="268"/>
      <c r="E585" s="268"/>
      <c r="F585" s="235">
        <v>0</v>
      </c>
      <c r="G585" s="235">
        <v>0</v>
      </c>
      <c r="H585" s="235">
        <v>0</v>
      </c>
      <c r="I585" s="324"/>
    </row>
    <row r="586" spans="1:9" s="62" customFormat="1" ht="12.75">
      <c r="A586" s="171"/>
      <c r="B586" s="268" t="s">
        <v>967</v>
      </c>
      <c r="C586" s="268"/>
      <c r="D586" s="268"/>
      <c r="E586" s="268"/>
      <c r="F586" s="271"/>
      <c r="G586" s="271"/>
      <c r="H586" s="271"/>
      <c r="I586" s="324"/>
    </row>
    <row r="587" spans="1:9" s="62" customFormat="1" ht="16.5" customHeight="1">
      <c r="A587" s="171"/>
      <c r="B587" s="268" t="s">
        <v>968</v>
      </c>
      <c r="C587" s="268"/>
      <c r="D587" s="268"/>
      <c r="E587" s="268"/>
      <c r="F587" s="271"/>
      <c r="G587" s="271"/>
      <c r="H587" s="271"/>
      <c r="I587" s="324"/>
    </row>
    <row r="588" spans="1:9" s="62" customFormat="1" ht="19.5" customHeight="1">
      <c r="A588" s="673" t="s">
        <v>570</v>
      </c>
      <c r="B588" s="694" t="s">
        <v>380</v>
      </c>
      <c r="C588" s="694"/>
      <c r="D588" s="694"/>
      <c r="E588" s="694"/>
      <c r="F588" s="694"/>
      <c r="G588" s="694"/>
      <c r="H588" s="694"/>
      <c r="I588" s="324"/>
    </row>
    <row r="589" spans="1:9" s="62" customFormat="1" ht="15.75" customHeight="1">
      <c r="A589" s="673"/>
      <c r="B589" s="694"/>
      <c r="C589" s="694"/>
      <c r="D589" s="694"/>
      <c r="E589" s="694"/>
      <c r="F589" s="694"/>
      <c r="G589" s="694"/>
      <c r="H589" s="694"/>
      <c r="I589" s="324"/>
    </row>
    <row r="590" spans="1:9" s="62" customFormat="1" ht="15.75" customHeight="1">
      <c r="A590" s="673"/>
      <c r="B590" s="247" t="s">
        <v>777</v>
      </c>
      <c r="C590" s="247"/>
      <c r="D590" s="247"/>
      <c r="E590" s="235">
        <f>SUM(E591:E596)</f>
        <v>3500</v>
      </c>
      <c r="F590" s="235">
        <f>SUM(F591:F596)</f>
        <v>0</v>
      </c>
      <c r="G590" s="235">
        <f>SUM(G591:G596)</f>
        <v>0</v>
      </c>
      <c r="H590" s="235">
        <f>SUM(H591:H596)</f>
        <v>0</v>
      </c>
      <c r="I590" s="324"/>
    </row>
    <row r="591" spans="1:9" s="62" customFormat="1" ht="12.75">
      <c r="A591" s="673"/>
      <c r="B591" s="247" t="s">
        <v>674</v>
      </c>
      <c r="C591" s="247"/>
      <c r="D591" s="247"/>
      <c r="E591" s="235">
        <v>0</v>
      </c>
      <c r="F591" s="235">
        <v>0</v>
      </c>
      <c r="G591" s="235">
        <v>0</v>
      </c>
      <c r="H591" s="235">
        <v>0</v>
      </c>
      <c r="I591" s="324"/>
    </row>
    <row r="592" spans="1:9" s="62" customFormat="1" ht="12.75">
      <c r="A592" s="673"/>
      <c r="B592" s="247" t="s">
        <v>708</v>
      </c>
      <c r="C592" s="247"/>
      <c r="D592" s="247"/>
      <c r="E592" s="235">
        <v>3500</v>
      </c>
      <c r="F592" s="235">
        <v>0</v>
      </c>
      <c r="G592" s="235">
        <v>0</v>
      </c>
      <c r="H592" s="235">
        <v>0</v>
      </c>
      <c r="I592" s="324"/>
    </row>
    <row r="593" spans="1:9" s="62" customFormat="1" ht="15.75" customHeight="1">
      <c r="A593" s="673"/>
      <c r="B593" s="247" t="s">
        <v>709</v>
      </c>
      <c r="C593" s="247"/>
      <c r="D593" s="247"/>
      <c r="E593" s="235">
        <v>0</v>
      </c>
      <c r="F593" s="235">
        <v>0</v>
      </c>
      <c r="G593" s="235">
        <v>0</v>
      </c>
      <c r="H593" s="235">
        <v>0</v>
      </c>
      <c r="I593" s="324"/>
    </row>
    <row r="594" spans="1:9" s="62" customFormat="1" ht="12.75">
      <c r="A594" s="673"/>
      <c r="B594" s="247" t="s">
        <v>711</v>
      </c>
      <c r="C594" s="247"/>
      <c r="D594" s="247"/>
      <c r="E594" s="235">
        <v>0</v>
      </c>
      <c r="F594" s="235">
        <v>0</v>
      </c>
      <c r="G594" s="235">
        <v>0</v>
      </c>
      <c r="H594" s="235">
        <v>0</v>
      </c>
      <c r="I594" s="324"/>
    </row>
    <row r="595" spans="1:9" s="62" customFormat="1" ht="16.5">
      <c r="A595" s="673"/>
      <c r="B595" s="247" t="s">
        <v>548</v>
      </c>
      <c r="C595" s="247"/>
      <c r="D595" s="247"/>
      <c r="E595" s="235"/>
      <c r="F595" s="235"/>
      <c r="G595" s="235"/>
      <c r="H595" s="235"/>
      <c r="I595" s="324"/>
    </row>
    <row r="596" spans="1:9" s="62" customFormat="1" ht="12.75">
      <c r="A596" s="673"/>
      <c r="B596" s="247" t="s">
        <v>1012</v>
      </c>
      <c r="C596" s="247"/>
      <c r="D596" s="247"/>
      <c r="E596" s="235">
        <v>0</v>
      </c>
      <c r="F596" s="235">
        <v>0</v>
      </c>
      <c r="G596" s="235">
        <v>0</v>
      </c>
      <c r="H596" s="235">
        <v>0</v>
      </c>
      <c r="I596" s="324"/>
    </row>
    <row r="597" spans="1:9" s="62" customFormat="1" ht="78.75" customHeight="1">
      <c r="A597" s="171"/>
      <c r="B597" s="268" t="s">
        <v>1177</v>
      </c>
      <c r="C597" s="268"/>
      <c r="D597" s="268"/>
      <c r="E597" s="268"/>
      <c r="F597" s="235">
        <v>0</v>
      </c>
      <c r="G597" s="235">
        <v>0</v>
      </c>
      <c r="H597" s="235">
        <v>0</v>
      </c>
      <c r="I597" s="324"/>
    </row>
    <row r="598" spans="1:9" s="62" customFormat="1" ht="12.75">
      <c r="A598" s="171"/>
      <c r="B598" s="268" t="s">
        <v>967</v>
      </c>
      <c r="C598" s="268"/>
      <c r="D598" s="268"/>
      <c r="E598" s="268"/>
      <c r="F598" s="271"/>
      <c r="G598" s="271"/>
      <c r="H598" s="271"/>
      <c r="I598" s="324"/>
    </row>
    <row r="599" spans="1:9" s="62" customFormat="1" ht="12.75">
      <c r="A599" s="171"/>
      <c r="B599" s="268" t="s">
        <v>968</v>
      </c>
      <c r="C599" s="268"/>
      <c r="D599" s="268"/>
      <c r="E599" s="268"/>
      <c r="F599" s="271"/>
      <c r="G599" s="271"/>
      <c r="H599" s="271"/>
      <c r="I599" s="324"/>
    </row>
    <row r="600" spans="1:9" s="62" customFormat="1" ht="15" customHeight="1">
      <c r="A600" s="673" t="s">
        <v>571</v>
      </c>
      <c r="B600" s="694" t="s">
        <v>381</v>
      </c>
      <c r="C600" s="694"/>
      <c r="D600" s="694"/>
      <c r="E600" s="694"/>
      <c r="F600" s="694"/>
      <c r="G600" s="694"/>
      <c r="H600" s="694"/>
      <c r="I600" s="324"/>
    </row>
    <row r="601" spans="1:9" s="62" customFormat="1" ht="15.75" customHeight="1">
      <c r="A601" s="673"/>
      <c r="B601" s="694"/>
      <c r="C601" s="694"/>
      <c r="D601" s="694"/>
      <c r="E601" s="694"/>
      <c r="F601" s="694"/>
      <c r="G601" s="694"/>
      <c r="H601" s="694"/>
      <c r="I601" s="324"/>
    </row>
    <row r="602" spans="1:9" s="62" customFormat="1" ht="15" customHeight="1">
      <c r="A602" s="673"/>
      <c r="B602" s="247" t="s">
        <v>777</v>
      </c>
      <c r="C602" s="247"/>
      <c r="D602" s="247"/>
      <c r="E602" s="235">
        <f>SUM(E603:E608)</f>
        <v>3100</v>
      </c>
      <c r="F602" s="235">
        <f>SUM(F603:F608)</f>
        <v>0</v>
      </c>
      <c r="G602" s="235">
        <f>SUM(G603:G608)</f>
        <v>0</v>
      </c>
      <c r="H602" s="235">
        <f>SUM(H603:H608)</f>
        <v>0</v>
      </c>
      <c r="I602" s="324"/>
    </row>
    <row r="603" spans="1:9" s="62" customFormat="1" ht="12.75">
      <c r="A603" s="673"/>
      <c r="B603" s="247" t="s">
        <v>674</v>
      </c>
      <c r="C603" s="247"/>
      <c r="D603" s="247"/>
      <c r="E603" s="235">
        <v>0</v>
      </c>
      <c r="F603" s="235">
        <v>0</v>
      </c>
      <c r="G603" s="235">
        <v>0</v>
      </c>
      <c r="H603" s="235">
        <v>0</v>
      </c>
      <c r="I603" s="324"/>
    </row>
    <row r="604" spans="1:9" s="62" customFormat="1" ht="19.5" customHeight="1">
      <c r="A604" s="673"/>
      <c r="B604" s="247" t="s">
        <v>708</v>
      </c>
      <c r="C604" s="247"/>
      <c r="D604" s="247"/>
      <c r="E604" s="235">
        <v>3100</v>
      </c>
      <c r="F604" s="235">
        <v>0</v>
      </c>
      <c r="G604" s="235">
        <v>0</v>
      </c>
      <c r="H604" s="235">
        <v>0</v>
      </c>
      <c r="I604" s="324"/>
    </row>
    <row r="605" spans="1:9" s="62" customFormat="1" ht="12.75">
      <c r="A605" s="673"/>
      <c r="B605" s="247" t="s">
        <v>709</v>
      </c>
      <c r="C605" s="247"/>
      <c r="D605" s="247"/>
      <c r="E605" s="235">
        <v>0</v>
      </c>
      <c r="F605" s="235">
        <v>0</v>
      </c>
      <c r="G605" s="235">
        <v>0</v>
      </c>
      <c r="H605" s="235">
        <v>0</v>
      </c>
      <c r="I605" s="324"/>
    </row>
    <row r="606" spans="1:9" s="62" customFormat="1" ht="12.75">
      <c r="A606" s="673"/>
      <c r="B606" s="247" t="s">
        <v>711</v>
      </c>
      <c r="C606" s="247"/>
      <c r="D606" s="247"/>
      <c r="E606" s="235">
        <v>0</v>
      </c>
      <c r="F606" s="235">
        <v>0</v>
      </c>
      <c r="G606" s="235">
        <v>0</v>
      </c>
      <c r="H606" s="235">
        <v>0</v>
      </c>
      <c r="I606" s="324"/>
    </row>
    <row r="607" spans="1:9" s="62" customFormat="1" ht="16.5">
      <c r="A607" s="673"/>
      <c r="B607" s="247" t="s">
        <v>548</v>
      </c>
      <c r="C607" s="247"/>
      <c r="D607" s="247"/>
      <c r="E607" s="235"/>
      <c r="F607" s="235"/>
      <c r="G607" s="235"/>
      <c r="H607" s="235"/>
      <c r="I607" s="324"/>
    </row>
    <row r="608" spans="1:9" s="62" customFormat="1" ht="12.75">
      <c r="A608" s="673"/>
      <c r="B608" s="247" t="s">
        <v>1012</v>
      </c>
      <c r="C608" s="247"/>
      <c r="D608" s="247"/>
      <c r="E608" s="235">
        <v>0</v>
      </c>
      <c r="F608" s="235">
        <v>0</v>
      </c>
      <c r="G608" s="235">
        <v>0</v>
      </c>
      <c r="H608" s="235">
        <v>0</v>
      </c>
      <c r="I608" s="324"/>
    </row>
    <row r="609" spans="1:9" s="62" customFormat="1" ht="67.5" customHeight="1">
      <c r="A609" s="171"/>
      <c r="B609" s="268" t="s">
        <v>1178</v>
      </c>
      <c r="C609" s="268"/>
      <c r="D609" s="268"/>
      <c r="E609" s="268"/>
      <c r="F609" s="235">
        <v>0</v>
      </c>
      <c r="G609" s="235">
        <v>0</v>
      </c>
      <c r="H609" s="235">
        <v>0</v>
      </c>
      <c r="I609" s="324"/>
    </row>
    <row r="610" spans="1:9" s="62" customFormat="1" ht="12.75">
      <c r="A610" s="171"/>
      <c r="B610" s="268" t="s">
        <v>967</v>
      </c>
      <c r="C610" s="268"/>
      <c r="D610" s="268"/>
      <c r="E610" s="268"/>
      <c r="F610" s="271"/>
      <c r="G610" s="271"/>
      <c r="H610" s="271"/>
      <c r="I610" s="324"/>
    </row>
    <row r="611" spans="1:9" s="62" customFormat="1" ht="18.75" customHeight="1">
      <c r="A611" s="171"/>
      <c r="B611" s="268" t="s">
        <v>968</v>
      </c>
      <c r="C611" s="268"/>
      <c r="D611" s="268"/>
      <c r="E611" s="268"/>
      <c r="F611" s="271"/>
      <c r="G611" s="271"/>
      <c r="H611" s="271"/>
      <c r="I611" s="324"/>
    </row>
    <row r="612" spans="1:9" s="62" customFormat="1" ht="17.25" customHeight="1">
      <c r="A612" s="696" t="s">
        <v>572</v>
      </c>
      <c r="B612" s="694" t="s">
        <v>382</v>
      </c>
      <c r="C612" s="694"/>
      <c r="D612" s="694"/>
      <c r="E612" s="694"/>
      <c r="F612" s="694"/>
      <c r="G612" s="694"/>
      <c r="H612" s="694"/>
      <c r="I612" s="324"/>
    </row>
    <row r="613" spans="1:9" s="62" customFormat="1" ht="14.25" customHeight="1">
      <c r="A613" s="697"/>
      <c r="B613" s="694"/>
      <c r="C613" s="694"/>
      <c r="D613" s="694"/>
      <c r="E613" s="694"/>
      <c r="F613" s="694"/>
      <c r="G613" s="694"/>
      <c r="H613" s="694"/>
      <c r="I613" s="324"/>
    </row>
    <row r="614" spans="1:9" s="62" customFormat="1" ht="15" customHeight="1">
      <c r="A614" s="697"/>
      <c r="B614" s="247" t="s">
        <v>777</v>
      </c>
      <c r="C614" s="247"/>
      <c r="D614" s="247"/>
      <c r="E614" s="235">
        <f>SUM(E615:E620)</f>
        <v>3600</v>
      </c>
      <c r="F614" s="235">
        <f>SUM(F615:F620)</f>
        <v>3600</v>
      </c>
      <c r="G614" s="235">
        <f>SUM(G615:G620)</f>
        <v>0</v>
      </c>
      <c r="H614" s="235">
        <f>SUM(H615:H620)</f>
        <v>0</v>
      </c>
      <c r="I614" s="324"/>
    </row>
    <row r="615" spans="1:9" s="62" customFormat="1" ht="12.75">
      <c r="A615" s="697"/>
      <c r="B615" s="247" t="s">
        <v>674</v>
      </c>
      <c r="C615" s="247"/>
      <c r="D615" s="247"/>
      <c r="E615" s="235">
        <v>0</v>
      </c>
      <c r="F615" s="235">
        <v>0</v>
      </c>
      <c r="G615" s="235">
        <v>0</v>
      </c>
      <c r="H615" s="235">
        <v>0</v>
      </c>
      <c r="I615" s="324"/>
    </row>
    <row r="616" spans="1:9" s="62" customFormat="1" ht="19.5" customHeight="1">
      <c r="A616" s="697"/>
      <c r="B616" s="247" t="s">
        <v>708</v>
      </c>
      <c r="C616" s="247"/>
      <c r="D616" s="247"/>
      <c r="E616" s="235">
        <v>3600</v>
      </c>
      <c r="F616" s="235">
        <v>3600</v>
      </c>
      <c r="G616" s="235">
        <v>0</v>
      </c>
      <c r="H616" s="235">
        <v>0</v>
      </c>
      <c r="I616" s="324"/>
    </row>
    <row r="617" spans="1:9" s="62" customFormat="1" ht="12.75">
      <c r="A617" s="697"/>
      <c r="B617" s="247" t="s">
        <v>709</v>
      </c>
      <c r="C617" s="247"/>
      <c r="D617" s="247"/>
      <c r="E617" s="235">
        <v>0</v>
      </c>
      <c r="F617" s="235">
        <v>0</v>
      </c>
      <c r="G617" s="235">
        <v>0</v>
      </c>
      <c r="H617" s="235">
        <v>0</v>
      </c>
      <c r="I617" s="324"/>
    </row>
    <row r="618" spans="1:9" s="62" customFormat="1" ht="12.75">
      <c r="A618" s="697"/>
      <c r="B618" s="247" t="s">
        <v>711</v>
      </c>
      <c r="C618" s="247"/>
      <c r="D618" s="247"/>
      <c r="E618" s="235">
        <v>0</v>
      </c>
      <c r="F618" s="235">
        <v>0</v>
      </c>
      <c r="G618" s="235">
        <v>0</v>
      </c>
      <c r="H618" s="235">
        <v>0</v>
      </c>
      <c r="I618" s="324"/>
    </row>
    <row r="619" spans="1:9" s="62" customFormat="1" ht="16.5">
      <c r="A619" s="697"/>
      <c r="B619" s="247" t="s">
        <v>548</v>
      </c>
      <c r="C619" s="247"/>
      <c r="D619" s="247"/>
      <c r="E619" s="235"/>
      <c r="F619" s="235"/>
      <c r="G619" s="235"/>
      <c r="H619" s="235"/>
      <c r="I619" s="324"/>
    </row>
    <row r="620" spans="1:9" s="62" customFormat="1" ht="12.75">
      <c r="A620" s="697"/>
      <c r="B620" s="247" t="s">
        <v>1012</v>
      </c>
      <c r="C620" s="247"/>
      <c r="D620" s="247"/>
      <c r="E620" s="235">
        <v>0</v>
      </c>
      <c r="F620" s="235">
        <v>0</v>
      </c>
      <c r="G620" s="235">
        <v>0</v>
      </c>
      <c r="H620" s="235">
        <v>0</v>
      </c>
      <c r="I620" s="324"/>
    </row>
    <row r="621" spans="1:9" s="62" customFormat="1" ht="76.5">
      <c r="A621" s="697"/>
      <c r="B621" s="268" t="s">
        <v>1179</v>
      </c>
      <c r="C621" s="268"/>
      <c r="D621" s="268"/>
      <c r="E621" s="268"/>
      <c r="F621" s="235"/>
      <c r="G621" s="235"/>
      <c r="H621" s="235"/>
      <c r="I621" s="324"/>
    </row>
    <row r="622" spans="1:9" s="62" customFormat="1" ht="12.75">
      <c r="A622" s="697"/>
      <c r="B622" s="268" t="s">
        <v>967</v>
      </c>
      <c r="C622" s="268"/>
      <c r="D622" s="268"/>
      <c r="E622" s="268"/>
      <c r="F622" s="271"/>
      <c r="G622" s="271"/>
      <c r="H622" s="271"/>
      <c r="I622" s="324"/>
    </row>
    <row r="623" spans="1:9" s="62" customFormat="1" ht="18.75" customHeight="1">
      <c r="A623" s="698"/>
      <c r="B623" s="268" t="s">
        <v>968</v>
      </c>
      <c r="C623" s="268"/>
      <c r="D623" s="268"/>
      <c r="E623" s="268"/>
      <c r="F623" s="271"/>
      <c r="G623" s="271"/>
      <c r="H623" s="271"/>
      <c r="I623" s="324"/>
    </row>
    <row r="624" spans="1:9" s="62" customFormat="1" ht="17.25" customHeight="1">
      <c r="A624" s="696" t="s">
        <v>573</v>
      </c>
      <c r="B624" s="694" t="s">
        <v>383</v>
      </c>
      <c r="C624" s="694"/>
      <c r="D624" s="694"/>
      <c r="E624" s="694"/>
      <c r="F624" s="694"/>
      <c r="G624" s="694"/>
      <c r="H624" s="694"/>
      <c r="I624" s="324"/>
    </row>
    <row r="625" spans="1:9" s="62" customFormat="1" ht="17.25" customHeight="1">
      <c r="A625" s="697"/>
      <c r="B625" s="694"/>
      <c r="C625" s="694"/>
      <c r="D625" s="694"/>
      <c r="E625" s="694"/>
      <c r="F625" s="694"/>
      <c r="G625" s="694"/>
      <c r="H625" s="694"/>
      <c r="I625" s="324"/>
    </row>
    <row r="626" spans="1:9" s="62" customFormat="1" ht="31.5" customHeight="1">
      <c r="A626" s="697"/>
      <c r="B626" s="247" t="s">
        <v>777</v>
      </c>
      <c r="C626" s="247"/>
      <c r="D626" s="247"/>
      <c r="E626" s="235">
        <f>SUM(E627:E632)</f>
        <v>0</v>
      </c>
      <c r="F626" s="235">
        <f>SUM(F627:F632)</f>
        <v>0</v>
      </c>
      <c r="G626" s="235">
        <f>SUM(G627:G632)</f>
        <v>0</v>
      </c>
      <c r="H626" s="235">
        <f>SUM(H627:H632)</f>
        <v>0</v>
      </c>
      <c r="I626" s="324"/>
    </row>
    <row r="627" spans="1:9" s="62" customFormat="1" ht="14.25" customHeight="1">
      <c r="A627" s="697"/>
      <c r="B627" s="247" t="s">
        <v>674</v>
      </c>
      <c r="C627" s="247"/>
      <c r="D627" s="247"/>
      <c r="E627" s="235">
        <v>0</v>
      </c>
      <c r="F627" s="235">
        <v>0</v>
      </c>
      <c r="G627" s="235">
        <v>0</v>
      </c>
      <c r="H627" s="235">
        <v>0</v>
      </c>
      <c r="I627" s="324"/>
    </row>
    <row r="628" spans="1:9" s="62" customFormat="1" ht="12.75">
      <c r="A628" s="697"/>
      <c r="B628" s="247" t="s">
        <v>708</v>
      </c>
      <c r="C628" s="247"/>
      <c r="D628" s="247"/>
      <c r="E628" s="235"/>
      <c r="F628" s="235">
        <v>0</v>
      </c>
      <c r="G628" s="235">
        <v>0</v>
      </c>
      <c r="H628" s="235">
        <v>0</v>
      </c>
      <c r="I628" s="324"/>
    </row>
    <row r="629" spans="1:9" s="62" customFormat="1" ht="12.75">
      <c r="A629" s="697"/>
      <c r="B629" s="247" t="s">
        <v>709</v>
      </c>
      <c r="C629" s="247"/>
      <c r="D629" s="247"/>
      <c r="E629" s="235">
        <v>0</v>
      </c>
      <c r="F629" s="235">
        <v>0</v>
      </c>
      <c r="G629" s="235">
        <v>0</v>
      </c>
      <c r="H629" s="235">
        <v>0</v>
      </c>
      <c r="I629" s="324"/>
    </row>
    <row r="630" spans="1:9" s="62" customFormat="1" ht="12.75">
      <c r="A630" s="697"/>
      <c r="B630" s="247" t="s">
        <v>711</v>
      </c>
      <c r="C630" s="247"/>
      <c r="D630" s="247"/>
      <c r="E630" s="235">
        <v>0</v>
      </c>
      <c r="F630" s="235">
        <v>0</v>
      </c>
      <c r="G630" s="235">
        <v>0</v>
      </c>
      <c r="H630" s="235">
        <v>0</v>
      </c>
      <c r="I630" s="324"/>
    </row>
    <row r="631" spans="1:9" s="62" customFormat="1" ht="16.5">
      <c r="A631" s="697"/>
      <c r="B631" s="247" t="s">
        <v>548</v>
      </c>
      <c r="C631" s="247"/>
      <c r="D631" s="247"/>
      <c r="E631" s="235"/>
      <c r="F631" s="235"/>
      <c r="G631" s="235"/>
      <c r="H631" s="235"/>
      <c r="I631" s="324"/>
    </row>
    <row r="632" spans="1:9" s="62" customFormat="1" ht="12.75">
      <c r="A632" s="697"/>
      <c r="B632" s="247" t="s">
        <v>1012</v>
      </c>
      <c r="C632" s="247"/>
      <c r="D632" s="247"/>
      <c r="E632" s="235">
        <v>0</v>
      </c>
      <c r="F632" s="235">
        <v>0</v>
      </c>
      <c r="G632" s="235">
        <v>0</v>
      </c>
      <c r="H632" s="235">
        <v>0</v>
      </c>
      <c r="I632" s="324"/>
    </row>
    <row r="633" spans="1:9" s="62" customFormat="1" ht="12.75">
      <c r="A633" s="697"/>
      <c r="B633" s="268" t="s">
        <v>698</v>
      </c>
      <c r="C633" s="268"/>
      <c r="D633" s="268"/>
      <c r="E633" s="268"/>
      <c r="F633" s="235">
        <v>0</v>
      </c>
      <c r="G633" s="235">
        <v>0</v>
      </c>
      <c r="H633" s="235">
        <v>0</v>
      </c>
      <c r="I633" s="324"/>
    </row>
    <row r="634" spans="1:9" s="62" customFormat="1" ht="12.75">
      <c r="A634" s="697"/>
      <c r="B634" s="268" t="s">
        <v>967</v>
      </c>
      <c r="C634" s="268"/>
      <c r="D634" s="268"/>
      <c r="E634" s="268"/>
      <c r="F634" s="271"/>
      <c r="G634" s="271"/>
      <c r="H634" s="271"/>
      <c r="I634" s="324"/>
    </row>
    <row r="635" spans="1:9" s="62" customFormat="1" ht="12.75" customHeight="1">
      <c r="A635" s="698"/>
      <c r="B635" s="268" t="s">
        <v>968</v>
      </c>
      <c r="C635" s="268"/>
      <c r="D635" s="268"/>
      <c r="E635" s="268"/>
      <c r="F635" s="271"/>
      <c r="G635" s="271"/>
      <c r="H635" s="271"/>
      <c r="I635" s="324"/>
    </row>
    <row r="636" spans="1:9" s="62" customFormat="1" ht="15.75" customHeight="1">
      <c r="A636" s="696" t="s">
        <v>118</v>
      </c>
      <c r="B636" s="694" t="s">
        <v>117</v>
      </c>
      <c r="C636" s="694"/>
      <c r="D636" s="694"/>
      <c r="E636" s="694"/>
      <c r="F636" s="694"/>
      <c r="G636" s="694"/>
      <c r="H636" s="694"/>
      <c r="I636" s="324"/>
    </row>
    <row r="637" spans="1:9" s="62" customFormat="1" ht="15.75" customHeight="1">
      <c r="A637" s="697"/>
      <c r="B637" s="694"/>
      <c r="C637" s="694"/>
      <c r="D637" s="694"/>
      <c r="E637" s="694"/>
      <c r="F637" s="694"/>
      <c r="G637" s="694"/>
      <c r="H637" s="694"/>
      <c r="I637" s="324"/>
    </row>
    <row r="638" spans="1:9" s="62" customFormat="1" ht="15.75" customHeight="1">
      <c r="A638" s="697"/>
      <c r="B638" s="247" t="s">
        <v>777</v>
      </c>
      <c r="C638" s="247"/>
      <c r="D638" s="247"/>
      <c r="E638" s="235">
        <f>SUM(E639:E644)</f>
        <v>0</v>
      </c>
      <c r="F638" s="235">
        <f>SUM(F639:F644)</f>
        <v>10000</v>
      </c>
      <c r="G638" s="235">
        <f>SUM(G639:G644)</f>
        <v>10000</v>
      </c>
      <c r="H638" s="235">
        <f>SUM(H639:H644)</f>
        <v>10000</v>
      </c>
      <c r="I638" s="324"/>
    </row>
    <row r="639" spans="1:9" s="62" customFormat="1" ht="15.75" customHeight="1">
      <c r="A639" s="697"/>
      <c r="B639" s="247" t="s">
        <v>674</v>
      </c>
      <c r="C639" s="247"/>
      <c r="D639" s="247"/>
      <c r="E639" s="235">
        <v>0</v>
      </c>
      <c r="F639" s="235">
        <v>0</v>
      </c>
      <c r="G639" s="235">
        <v>0</v>
      </c>
      <c r="H639" s="235">
        <v>0</v>
      </c>
      <c r="I639" s="324"/>
    </row>
    <row r="640" spans="1:9" s="62" customFormat="1" ht="15.75" customHeight="1">
      <c r="A640" s="697"/>
      <c r="B640" s="247" t="s">
        <v>708</v>
      </c>
      <c r="C640" s="247"/>
      <c r="D640" s="247"/>
      <c r="E640" s="235">
        <v>0</v>
      </c>
      <c r="F640" s="235">
        <v>10000</v>
      </c>
      <c r="G640" s="235">
        <v>10000</v>
      </c>
      <c r="H640" s="235">
        <v>10000</v>
      </c>
      <c r="I640" s="324"/>
    </row>
    <row r="641" spans="1:9" s="62" customFormat="1" ht="24.75" customHeight="1">
      <c r="A641" s="697"/>
      <c r="B641" s="247" t="s">
        <v>709</v>
      </c>
      <c r="C641" s="247"/>
      <c r="D641" s="247"/>
      <c r="E641" s="235">
        <v>0</v>
      </c>
      <c r="F641" s="235">
        <v>0</v>
      </c>
      <c r="G641" s="235">
        <v>0</v>
      </c>
      <c r="H641" s="235">
        <v>0</v>
      </c>
      <c r="I641" s="324"/>
    </row>
    <row r="642" spans="1:9" s="62" customFormat="1" ht="15.75" customHeight="1">
      <c r="A642" s="697"/>
      <c r="B642" s="247" t="s">
        <v>711</v>
      </c>
      <c r="C642" s="247"/>
      <c r="D642" s="247"/>
      <c r="E642" s="235">
        <v>0</v>
      </c>
      <c r="F642" s="235">
        <v>0</v>
      </c>
      <c r="G642" s="235">
        <v>0</v>
      </c>
      <c r="H642" s="235">
        <v>0</v>
      </c>
      <c r="I642" s="324"/>
    </row>
    <row r="643" spans="1:9" s="62" customFormat="1" ht="21" customHeight="1">
      <c r="A643" s="697"/>
      <c r="B643" s="247" t="s">
        <v>548</v>
      </c>
      <c r="C643" s="247"/>
      <c r="D643" s="247"/>
      <c r="E643" s="235"/>
      <c r="F643" s="235"/>
      <c r="G643" s="235"/>
      <c r="H643" s="235"/>
      <c r="I643" s="324"/>
    </row>
    <row r="644" spans="1:9" s="62" customFormat="1" ht="12.75">
      <c r="A644" s="697"/>
      <c r="B644" s="247" t="s">
        <v>1012</v>
      </c>
      <c r="C644" s="247"/>
      <c r="D644" s="247"/>
      <c r="E644" s="235">
        <v>0</v>
      </c>
      <c r="F644" s="235">
        <v>0</v>
      </c>
      <c r="G644" s="235">
        <v>0</v>
      </c>
      <c r="H644" s="235">
        <v>0</v>
      </c>
      <c r="I644" s="324"/>
    </row>
    <row r="645" spans="1:9" s="62" customFormat="1" ht="12.75">
      <c r="A645" s="697"/>
      <c r="B645" s="268" t="s">
        <v>698</v>
      </c>
      <c r="C645" s="268"/>
      <c r="D645" s="268"/>
      <c r="E645" s="268"/>
      <c r="F645" s="235">
        <v>0</v>
      </c>
      <c r="G645" s="235">
        <v>0</v>
      </c>
      <c r="H645" s="235">
        <v>0</v>
      </c>
      <c r="I645" s="324"/>
    </row>
    <row r="646" spans="1:9" s="62" customFormat="1" ht="12.75">
      <c r="A646" s="697"/>
      <c r="B646" s="268" t="s">
        <v>967</v>
      </c>
      <c r="C646" s="268"/>
      <c r="D646" s="268"/>
      <c r="E646" s="268"/>
      <c r="F646" s="271"/>
      <c r="G646" s="271"/>
      <c r="H646" s="271"/>
      <c r="I646" s="324"/>
    </row>
    <row r="647" spans="1:9" s="62" customFormat="1" ht="12.75" customHeight="1">
      <c r="A647" s="698"/>
      <c r="B647" s="268" t="s">
        <v>968</v>
      </c>
      <c r="C647" s="268"/>
      <c r="D647" s="268"/>
      <c r="E647" s="268"/>
      <c r="F647" s="271"/>
      <c r="G647" s="271"/>
      <c r="H647" s="271"/>
      <c r="I647" s="324"/>
    </row>
    <row r="648" spans="1:9" s="62" customFormat="1" ht="18.75" customHeight="1">
      <c r="A648" s="673" t="s">
        <v>574</v>
      </c>
      <c r="B648" s="694" t="s">
        <v>385</v>
      </c>
      <c r="C648" s="694"/>
      <c r="D648" s="694"/>
      <c r="E648" s="694"/>
      <c r="F648" s="694"/>
      <c r="G648" s="694"/>
      <c r="H648" s="694"/>
      <c r="I648" s="324"/>
    </row>
    <row r="649" spans="1:9" s="62" customFormat="1" ht="12" customHeight="1">
      <c r="A649" s="673"/>
      <c r="B649" s="247" t="s">
        <v>777</v>
      </c>
      <c r="C649" s="247"/>
      <c r="D649" s="247"/>
      <c r="E649" s="235">
        <f>SUM(E650:E655)</f>
        <v>308376</v>
      </c>
      <c r="F649" s="235">
        <f>SUM(F650:F655)</f>
        <v>192495.96261999998</v>
      </c>
      <c r="G649" s="235">
        <f>SUM(G650:G655)</f>
        <v>131118.104</v>
      </c>
      <c r="H649" s="235">
        <f>SUM(H650:H655)</f>
        <v>131118.10397</v>
      </c>
      <c r="I649" s="324"/>
    </row>
    <row r="650" spans="1:9" s="62" customFormat="1" ht="12.75" customHeight="1">
      <c r="A650" s="673"/>
      <c r="B650" s="247" t="s">
        <v>674</v>
      </c>
      <c r="C650" s="247"/>
      <c r="D650" s="247"/>
      <c r="E650" s="235">
        <f>E659+E671+E684+E696+E708+E720+E732+E744+E756+E767+E789+E800</f>
        <v>0</v>
      </c>
      <c r="F650" s="235">
        <f>F659+F671+F684+F696+F708+F720+F732+F744+F756+F767+F789+F800</f>
        <v>0</v>
      </c>
      <c r="G650" s="235">
        <f>G659+G671+G684+G696+G708+G720+G732+G744+G756+G767+G789+G800</f>
        <v>0</v>
      </c>
      <c r="H650" s="235">
        <f>H659+H671+H684+H696+H708+H720+H732+H744+H756+H767+H789+H800</f>
        <v>0</v>
      </c>
      <c r="I650" s="324"/>
    </row>
    <row r="651" spans="1:9" s="62" customFormat="1" ht="12.75">
      <c r="A651" s="673"/>
      <c r="B651" s="247" t="s">
        <v>708</v>
      </c>
      <c r="C651" s="247"/>
      <c r="D651" s="247"/>
      <c r="E651" s="235">
        <f>E660+E672+E685+E709+E721+E733+E745+E757+E768+E779+E790+E801+E697</f>
        <v>308376</v>
      </c>
      <c r="F651" s="235">
        <f>F660+F672+F685+F697+F709+F721+F733+F745+F757+F768+F790+F801</f>
        <v>192495.96261999998</v>
      </c>
      <c r="G651" s="235">
        <v>131118.104</v>
      </c>
      <c r="H651" s="235">
        <f>H660+H672+H685+H697+H709+H721+H733+H745+H757+H768+H779+H790+H801</f>
        <v>131118.10397</v>
      </c>
      <c r="I651" s="324"/>
    </row>
    <row r="652" spans="1:9" s="62" customFormat="1" ht="15" customHeight="1">
      <c r="A652" s="673"/>
      <c r="B652" s="247" t="s">
        <v>709</v>
      </c>
      <c r="C652" s="247"/>
      <c r="D652" s="247"/>
      <c r="E652" s="235">
        <f>E661+E673+E686+E698+E710+E722+E734+E746+E758+E769</f>
        <v>0</v>
      </c>
      <c r="F652" s="235">
        <f aca="true" t="shared" si="17" ref="F652:H653">F661+F673+F686+F698+F710+F722+F734+F746+F758+F769</f>
        <v>0</v>
      </c>
      <c r="G652" s="235">
        <f t="shared" si="17"/>
        <v>0</v>
      </c>
      <c r="H652" s="235">
        <f t="shared" si="17"/>
        <v>0</v>
      </c>
      <c r="I652" s="324"/>
    </row>
    <row r="653" spans="1:9" s="62" customFormat="1" ht="12.75">
      <c r="A653" s="673"/>
      <c r="B653" s="247" t="s">
        <v>711</v>
      </c>
      <c r="C653" s="247"/>
      <c r="D653" s="247"/>
      <c r="E653" s="235">
        <f>E662+E674+E687+E699+E711+E723+E735+E747+E759+E770</f>
        <v>0</v>
      </c>
      <c r="F653" s="235">
        <f t="shared" si="17"/>
        <v>0</v>
      </c>
      <c r="G653" s="235">
        <f t="shared" si="17"/>
        <v>0</v>
      </c>
      <c r="H653" s="235">
        <f t="shared" si="17"/>
        <v>0</v>
      </c>
      <c r="I653" s="324"/>
    </row>
    <row r="654" spans="1:9" s="62" customFormat="1" ht="15" customHeight="1">
      <c r="A654" s="673"/>
      <c r="B654" s="247" t="s">
        <v>548</v>
      </c>
      <c r="C654" s="247"/>
      <c r="D654" s="247"/>
      <c r="E654" s="235"/>
      <c r="F654" s="235"/>
      <c r="G654" s="235"/>
      <c r="H654" s="235"/>
      <c r="I654" s="324"/>
    </row>
    <row r="655" spans="1:9" s="62" customFormat="1" ht="15" customHeight="1">
      <c r="A655" s="673"/>
      <c r="B655" s="247" t="s">
        <v>1012</v>
      </c>
      <c r="C655" s="247"/>
      <c r="D655" s="247"/>
      <c r="E655" s="247"/>
      <c r="F655" s="235">
        <f>F664+F676+F689+F701+F713+F725+F737+F749+F761+F772</f>
        <v>0</v>
      </c>
      <c r="G655" s="235">
        <f>G664+G676+G689+G701+G713+G725+G737+G749+G761+G772</f>
        <v>0</v>
      </c>
      <c r="H655" s="235">
        <f>H664+H676+H689+H701+H713+H725+H737+H749+H761+H772</f>
        <v>0</v>
      </c>
      <c r="I655" s="324"/>
    </row>
    <row r="656" spans="1:9" s="62" customFormat="1" ht="31.5" customHeight="1">
      <c r="A656" s="673" t="s">
        <v>575</v>
      </c>
      <c r="B656" s="694" t="s">
        <v>386</v>
      </c>
      <c r="C656" s="694"/>
      <c r="D656" s="694"/>
      <c r="E656" s="694"/>
      <c r="F656" s="694"/>
      <c r="G656" s="694"/>
      <c r="H656" s="694"/>
      <c r="I656" s="324"/>
    </row>
    <row r="657" spans="1:9" s="62" customFormat="1" ht="18.75" customHeight="1">
      <c r="A657" s="673"/>
      <c r="B657" s="694"/>
      <c r="C657" s="694"/>
      <c r="D657" s="694"/>
      <c r="E657" s="694"/>
      <c r="F657" s="694"/>
      <c r="G657" s="694"/>
      <c r="H657" s="694"/>
      <c r="I657" s="324"/>
    </row>
    <row r="658" spans="1:9" s="62" customFormat="1" ht="12.75" customHeight="1">
      <c r="A658" s="673"/>
      <c r="B658" s="247" t="s">
        <v>777</v>
      </c>
      <c r="C658" s="247"/>
      <c r="D658" s="247"/>
      <c r="E658" s="235">
        <f>E659+E660+E661</f>
        <v>151376</v>
      </c>
      <c r="F658" s="235">
        <f>F659+F660+F661</f>
        <v>74657.165</v>
      </c>
      <c r="G658" s="236">
        <f>G659+G660+G661</f>
        <v>74440.535</v>
      </c>
      <c r="H658" s="235">
        <f>H659+H660+H661</f>
        <v>74440.535</v>
      </c>
      <c r="I658" s="324"/>
    </row>
    <row r="659" spans="1:9" s="62" customFormat="1" ht="20.25" customHeight="1">
      <c r="A659" s="673"/>
      <c r="B659" s="247" t="s">
        <v>674</v>
      </c>
      <c r="C659" s="247"/>
      <c r="D659" s="247"/>
      <c r="E659" s="235">
        <v>0</v>
      </c>
      <c r="F659" s="235">
        <v>0</v>
      </c>
      <c r="G659" s="235">
        <v>0</v>
      </c>
      <c r="H659" s="235">
        <v>0</v>
      </c>
      <c r="I659" s="324"/>
    </row>
    <row r="660" spans="1:9" s="62" customFormat="1" ht="12.75" customHeight="1">
      <c r="A660" s="673"/>
      <c r="B660" s="247" t="s">
        <v>708</v>
      </c>
      <c r="C660" s="247"/>
      <c r="D660" s="247"/>
      <c r="E660" s="235">
        <v>151376</v>
      </c>
      <c r="F660" s="235">
        <v>74657.165</v>
      </c>
      <c r="G660" s="236">
        <v>74440.535</v>
      </c>
      <c r="H660" s="236">
        <v>74440.535</v>
      </c>
      <c r="I660" s="324"/>
    </row>
    <row r="661" spans="1:9" s="62" customFormat="1" ht="15" customHeight="1">
      <c r="A661" s="673"/>
      <c r="B661" s="247" t="s">
        <v>709</v>
      </c>
      <c r="C661" s="247"/>
      <c r="D661" s="247"/>
      <c r="E661" s="235">
        <v>0</v>
      </c>
      <c r="F661" s="235">
        <v>0</v>
      </c>
      <c r="G661" s="235">
        <v>0</v>
      </c>
      <c r="H661" s="235">
        <v>0</v>
      </c>
      <c r="I661" s="324"/>
    </row>
    <row r="662" spans="1:9" s="62" customFormat="1" ht="12.75">
      <c r="A662" s="673"/>
      <c r="B662" s="247" t="s">
        <v>711</v>
      </c>
      <c r="C662" s="247"/>
      <c r="D662" s="247"/>
      <c r="E662" s="235">
        <v>0</v>
      </c>
      <c r="F662" s="235">
        <v>0</v>
      </c>
      <c r="G662" s="235">
        <v>0</v>
      </c>
      <c r="H662" s="235">
        <v>0</v>
      </c>
      <c r="I662" s="324"/>
    </row>
    <row r="663" spans="1:9" s="62" customFormat="1" ht="16.5">
      <c r="A663" s="673"/>
      <c r="B663" s="247" t="s">
        <v>548</v>
      </c>
      <c r="C663" s="247"/>
      <c r="D663" s="247"/>
      <c r="E663" s="235"/>
      <c r="F663" s="235"/>
      <c r="G663" s="235"/>
      <c r="H663" s="235"/>
      <c r="I663" s="324"/>
    </row>
    <row r="664" spans="1:9" s="62" customFormat="1" ht="12.75" customHeight="1">
      <c r="A664" s="673"/>
      <c r="B664" s="247" t="s">
        <v>1012</v>
      </c>
      <c r="C664" s="247"/>
      <c r="D664" s="247"/>
      <c r="E664" s="235">
        <v>0</v>
      </c>
      <c r="F664" s="235">
        <v>0</v>
      </c>
      <c r="G664" s="235">
        <v>0</v>
      </c>
      <c r="H664" s="235">
        <v>0</v>
      </c>
      <c r="I664" s="324"/>
    </row>
    <row r="665" spans="1:9" s="62" customFormat="1" ht="141.75" customHeight="1">
      <c r="A665" s="171"/>
      <c r="B665" s="268" t="s">
        <v>1181</v>
      </c>
      <c r="C665" s="268"/>
      <c r="D665" s="268"/>
      <c r="E665" s="268"/>
      <c r="F665" s="235"/>
      <c r="G665" s="235"/>
      <c r="H665" s="235"/>
      <c r="I665" s="324"/>
    </row>
    <row r="666" spans="1:9" s="62" customFormat="1" ht="94.5" customHeight="1">
      <c r="A666" s="171"/>
      <c r="B666" s="268" t="s">
        <v>1180</v>
      </c>
      <c r="C666" s="268"/>
      <c r="D666" s="268"/>
      <c r="E666" s="268"/>
      <c r="F666" s="271"/>
      <c r="G666" s="271"/>
      <c r="H666" s="271"/>
      <c r="I666" s="324"/>
    </row>
    <row r="667" spans="1:9" s="62" customFormat="1" ht="15.75" customHeight="1">
      <c r="A667" s="171"/>
      <c r="B667" s="268" t="s">
        <v>968</v>
      </c>
      <c r="C667" s="268"/>
      <c r="D667" s="268"/>
      <c r="E667" s="268"/>
      <c r="F667" s="271"/>
      <c r="G667" s="271"/>
      <c r="H667" s="271"/>
      <c r="I667" s="324"/>
    </row>
    <row r="668" spans="1:9" s="62" customFormat="1" ht="43.5" customHeight="1">
      <c r="A668" s="673" t="s">
        <v>576</v>
      </c>
      <c r="B668" s="694" t="s">
        <v>388</v>
      </c>
      <c r="C668" s="694"/>
      <c r="D668" s="694"/>
      <c r="E668" s="694"/>
      <c r="F668" s="694"/>
      <c r="G668" s="694"/>
      <c r="H668" s="694"/>
      <c r="I668" s="324"/>
    </row>
    <row r="669" spans="1:9" s="62" customFormat="1" ht="12.75">
      <c r="A669" s="673"/>
      <c r="B669" s="694"/>
      <c r="C669" s="694"/>
      <c r="D669" s="694"/>
      <c r="E669" s="694"/>
      <c r="F669" s="694"/>
      <c r="G669" s="694"/>
      <c r="H669" s="694"/>
      <c r="I669" s="324"/>
    </row>
    <row r="670" spans="1:9" s="62" customFormat="1" ht="12.75">
      <c r="A670" s="673"/>
      <c r="B670" s="247" t="s">
        <v>777</v>
      </c>
      <c r="C670" s="247"/>
      <c r="D670" s="247"/>
      <c r="E670" s="235">
        <f>E671+E672+E673</f>
        <v>30000</v>
      </c>
      <c r="F670" s="235">
        <f>F671+F672+F673</f>
        <v>40947.8524</v>
      </c>
      <c r="G670" s="235">
        <f>G671+G672+G673</f>
        <v>40947.8524</v>
      </c>
      <c r="H670" s="235">
        <f>H671+H672+H673</f>
        <v>40947.8524</v>
      </c>
      <c r="I670" s="324"/>
    </row>
    <row r="671" spans="1:9" s="62" customFormat="1" ht="12.75">
      <c r="A671" s="673"/>
      <c r="B671" s="247" t="s">
        <v>674</v>
      </c>
      <c r="C671" s="247"/>
      <c r="D671" s="247"/>
      <c r="E671" s="235">
        <v>0</v>
      </c>
      <c r="F671" s="235">
        <v>0</v>
      </c>
      <c r="G671" s="235">
        <v>0</v>
      </c>
      <c r="H671" s="235">
        <v>0</v>
      </c>
      <c r="I671" s="324"/>
    </row>
    <row r="672" spans="1:9" s="62" customFormat="1" ht="25.5" customHeight="1">
      <c r="A672" s="673"/>
      <c r="B672" s="247" t="s">
        <v>708</v>
      </c>
      <c r="C672" s="247"/>
      <c r="D672" s="247"/>
      <c r="E672" s="235">
        <v>30000</v>
      </c>
      <c r="F672" s="235">
        <v>40947.8524</v>
      </c>
      <c r="G672" s="235">
        <v>40947.8524</v>
      </c>
      <c r="H672" s="235">
        <v>40947.8524</v>
      </c>
      <c r="I672" s="324"/>
    </row>
    <row r="673" spans="1:9" s="62" customFormat="1" ht="12.75" customHeight="1">
      <c r="A673" s="673"/>
      <c r="B673" s="247" t="s">
        <v>709</v>
      </c>
      <c r="C673" s="247"/>
      <c r="D673" s="247"/>
      <c r="E673" s="235">
        <v>0</v>
      </c>
      <c r="F673" s="235">
        <v>0</v>
      </c>
      <c r="G673" s="235">
        <v>0</v>
      </c>
      <c r="H673" s="235">
        <v>0</v>
      </c>
      <c r="I673" s="324"/>
    </row>
    <row r="674" spans="1:9" s="62" customFormat="1" ht="12.75">
      <c r="A674" s="673"/>
      <c r="B674" s="247" t="s">
        <v>711</v>
      </c>
      <c r="C674" s="247"/>
      <c r="D674" s="247"/>
      <c r="E674" s="235">
        <v>0</v>
      </c>
      <c r="F674" s="235">
        <v>0</v>
      </c>
      <c r="G674" s="235">
        <v>0</v>
      </c>
      <c r="H674" s="235">
        <v>0</v>
      </c>
      <c r="I674" s="324"/>
    </row>
    <row r="675" spans="1:9" s="62" customFormat="1" ht="12.75" customHeight="1">
      <c r="A675" s="673"/>
      <c r="B675" s="247" t="s">
        <v>548</v>
      </c>
      <c r="C675" s="247"/>
      <c r="D675" s="247"/>
      <c r="E675" s="235"/>
      <c r="F675" s="235"/>
      <c r="G675" s="235"/>
      <c r="H675" s="235"/>
      <c r="I675" s="324"/>
    </row>
    <row r="676" spans="1:9" s="62" customFormat="1" ht="16.5" customHeight="1">
      <c r="A676" s="673"/>
      <c r="B676" s="247" t="s">
        <v>1012</v>
      </c>
      <c r="C676" s="247"/>
      <c r="D676" s="247"/>
      <c r="E676" s="235">
        <v>0</v>
      </c>
      <c r="F676" s="235">
        <v>0</v>
      </c>
      <c r="G676" s="235">
        <v>0</v>
      </c>
      <c r="H676" s="235">
        <v>0</v>
      </c>
      <c r="I676" s="324"/>
    </row>
    <row r="677" spans="1:9" s="62" customFormat="1" ht="12.75">
      <c r="A677" s="171"/>
      <c r="B677" s="268" t="s">
        <v>698</v>
      </c>
      <c r="C677" s="268"/>
      <c r="D677" s="268"/>
      <c r="E677" s="268"/>
      <c r="F677" s="235"/>
      <c r="G677" s="235"/>
      <c r="H677" s="235"/>
      <c r="I677" s="324"/>
    </row>
    <row r="678" spans="1:9" s="62" customFormat="1" ht="190.5" customHeight="1">
      <c r="A678" s="171"/>
      <c r="B678" s="331" t="s">
        <v>1182</v>
      </c>
      <c r="C678" s="332"/>
      <c r="D678" s="332"/>
      <c r="E678" s="332"/>
      <c r="F678" s="333"/>
      <c r="G678" s="333"/>
      <c r="H678" s="333"/>
      <c r="I678" s="324"/>
    </row>
    <row r="679" spans="1:9" s="62" customFormat="1" ht="12.75">
      <c r="A679" s="171"/>
      <c r="B679" s="332"/>
      <c r="C679" s="332"/>
      <c r="D679" s="332"/>
      <c r="E679" s="332"/>
      <c r="F679" s="333"/>
      <c r="G679" s="333"/>
      <c r="H679" s="333"/>
      <c r="I679" s="324"/>
    </row>
    <row r="680" spans="1:9" s="62" customFormat="1" ht="12.75">
      <c r="A680" s="171"/>
      <c r="B680" s="268" t="s">
        <v>968</v>
      </c>
      <c r="C680" s="268"/>
      <c r="D680" s="268"/>
      <c r="E680" s="268"/>
      <c r="F680" s="235">
        <v>0</v>
      </c>
      <c r="G680" s="235">
        <v>0</v>
      </c>
      <c r="H680" s="235">
        <v>0</v>
      </c>
      <c r="I680" s="324"/>
    </row>
    <row r="681" spans="1:9" s="62" customFormat="1" ht="15.75" customHeight="1">
      <c r="A681" s="673" t="s">
        <v>579</v>
      </c>
      <c r="B681" s="694" t="s">
        <v>389</v>
      </c>
      <c r="C681" s="694"/>
      <c r="D681" s="694"/>
      <c r="E681" s="694"/>
      <c r="F681" s="694"/>
      <c r="G681" s="694"/>
      <c r="H681" s="694"/>
      <c r="I681" s="324"/>
    </row>
    <row r="682" spans="1:9" s="62" customFormat="1" ht="9.75" customHeight="1">
      <c r="A682" s="673"/>
      <c r="B682" s="694"/>
      <c r="C682" s="694"/>
      <c r="D682" s="694"/>
      <c r="E682" s="694"/>
      <c r="F682" s="694"/>
      <c r="G682" s="694"/>
      <c r="H682" s="694"/>
      <c r="I682" s="324"/>
    </row>
    <row r="683" spans="1:9" s="62" customFormat="1" ht="15.75" customHeight="1">
      <c r="A683" s="673"/>
      <c r="B683" s="247" t="s">
        <v>777</v>
      </c>
      <c r="C683" s="247"/>
      <c r="D683" s="247"/>
      <c r="E683" s="295">
        <f>E684+E685+E686</f>
        <v>30000</v>
      </c>
      <c r="F683" s="295">
        <f>F684+F685+F686</f>
        <v>8238.28997</v>
      </c>
      <c r="G683" s="235">
        <f>G684+G685+G686</f>
        <v>238.28997</v>
      </c>
      <c r="H683" s="235">
        <f>H684+H685+H686</f>
        <v>238.28997</v>
      </c>
      <c r="I683" s="324"/>
    </row>
    <row r="684" spans="1:9" s="62" customFormat="1" ht="12.75" customHeight="1">
      <c r="A684" s="673"/>
      <c r="B684" s="247" t="s">
        <v>674</v>
      </c>
      <c r="C684" s="247"/>
      <c r="D684" s="247"/>
      <c r="E684" s="295">
        <v>0</v>
      </c>
      <c r="F684" s="295">
        <v>0</v>
      </c>
      <c r="G684" s="235">
        <v>0</v>
      </c>
      <c r="H684" s="235">
        <v>0</v>
      </c>
      <c r="I684" s="324"/>
    </row>
    <row r="685" spans="1:9" s="62" customFormat="1" ht="16.5" customHeight="1">
      <c r="A685" s="673"/>
      <c r="B685" s="247" t="s">
        <v>708</v>
      </c>
      <c r="C685" s="247"/>
      <c r="D685" s="247"/>
      <c r="E685" s="295">
        <v>30000</v>
      </c>
      <c r="F685" s="235">
        <v>8238.28997</v>
      </c>
      <c r="G685" s="235">
        <v>238.28997</v>
      </c>
      <c r="H685" s="235">
        <v>238.28997</v>
      </c>
      <c r="I685" s="324"/>
    </row>
    <row r="686" spans="1:9" s="62" customFormat="1" ht="16.5" customHeight="1">
      <c r="A686" s="673"/>
      <c r="B686" s="247" t="s">
        <v>709</v>
      </c>
      <c r="C686" s="247"/>
      <c r="D686" s="247"/>
      <c r="E686" s="295">
        <v>0</v>
      </c>
      <c r="F686" s="295">
        <v>0</v>
      </c>
      <c r="G686" s="235">
        <v>0</v>
      </c>
      <c r="H686" s="235">
        <v>0</v>
      </c>
      <c r="I686" s="324"/>
    </row>
    <row r="687" spans="1:9" s="62" customFormat="1" ht="12.75">
      <c r="A687" s="673"/>
      <c r="B687" s="247" t="s">
        <v>711</v>
      </c>
      <c r="C687" s="247"/>
      <c r="D687" s="247"/>
      <c r="E687" s="295">
        <v>0</v>
      </c>
      <c r="F687" s="295">
        <v>0</v>
      </c>
      <c r="G687" s="235">
        <v>0</v>
      </c>
      <c r="H687" s="235">
        <v>0</v>
      </c>
      <c r="I687" s="324"/>
    </row>
    <row r="688" spans="1:9" s="62" customFormat="1" ht="16.5">
      <c r="A688" s="673"/>
      <c r="B688" s="247" t="s">
        <v>548</v>
      </c>
      <c r="C688" s="247"/>
      <c r="D688" s="247"/>
      <c r="E688" s="295"/>
      <c r="F688" s="295"/>
      <c r="G688" s="235"/>
      <c r="H688" s="235"/>
      <c r="I688" s="324"/>
    </row>
    <row r="689" spans="1:9" s="62" customFormat="1" ht="12.75">
      <c r="A689" s="673"/>
      <c r="B689" s="247" t="s">
        <v>1012</v>
      </c>
      <c r="C689" s="247"/>
      <c r="D689" s="247"/>
      <c r="E689" s="235">
        <v>0</v>
      </c>
      <c r="F689" s="235">
        <v>0</v>
      </c>
      <c r="G689" s="235">
        <v>0</v>
      </c>
      <c r="H689" s="235">
        <v>0</v>
      </c>
      <c r="I689" s="324"/>
    </row>
    <row r="690" spans="1:9" s="62" customFormat="1" ht="138" customHeight="1">
      <c r="A690" s="171"/>
      <c r="B690" s="268" t="s">
        <v>1183</v>
      </c>
      <c r="C690" s="268"/>
      <c r="D690" s="268"/>
      <c r="E690" s="268"/>
      <c r="F690" s="235"/>
      <c r="G690" s="235"/>
      <c r="H690" s="235"/>
      <c r="I690" s="324"/>
    </row>
    <row r="691" spans="1:9" s="62" customFormat="1" ht="12.75">
      <c r="A691" s="171"/>
      <c r="B691" s="268" t="s">
        <v>967</v>
      </c>
      <c r="C691" s="268"/>
      <c r="D691" s="268"/>
      <c r="E691" s="268"/>
      <c r="F691" s="271"/>
      <c r="G691" s="271"/>
      <c r="H691" s="271"/>
      <c r="I691" s="324"/>
    </row>
    <row r="692" spans="1:9" s="62" customFormat="1" ht="18.75" customHeight="1">
      <c r="A692" s="171"/>
      <c r="B692" s="268" t="s">
        <v>968</v>
      </c>
      <c r="C692" s="268"/>
      <c r="D692" s="268"/>
      <c r="E692" s="268"/>
      <c r="F692" s="271"/>
      <c r="G692" s="271"/>
      <c r="H692" s="271"/>
      <c r="I692" s="324"/>
    </row>
    <row r="693" spans="1:9" s="62" customFormat="1" ht="18.75" customHeight="1">
      <c r="A693" s="673" t="s">
        <v>580</v>
      </c>
      <c r="B693" s="694" t="s">
        <v>1188</v>
      </c>
      <c r="C693" s="694"/>
      <c r="D693" s="694"/>
      <c r="E693" s="694"/>
      <c r="F693" s="694"/>
      <c r="G693" s="694"/>
      <c r="H693" s="694"/>
      <c r="I693" s="324"/>
    </row>
    <row r="694" spans="1:9" s="62" customFormat="1" ht="18.75" customHeight="1">
      <c r="A694" s="673"/>
      <c r="B694" s="694"/>
      <c r="C694" s="694"/>
      <c r="D694" s="694"/>
      <c r="E694" s="694"/>
      <c r="F694" s="694"/>
      <c r="G694" s="694"/>
      <c r="H694" s="694"/>
      <c r="I694" s="324"/>
    </row>
    <row r="695" spans="1:9" s="62" customFormat="1" ht="21" customHeight="1">
      <c r="A695" s="673"/>
      <c r="B695" s="247" t="s">
        <v>777</v>
      </c>
      <c r="C695" s="247"/>
      <c r="D695" s="247"/>
      <c r="E695" s="235">
        <f>E696+E697+E698</f>
        <v>18200</v>
      </c>
      <c r="F695" s="235">
        <f>F696+F697+F698</f>
        <v>0</v>
      </c>
      <c r="G695" s="235">
        <f>G696+G697+G698</f>
        <v>0</v>
      </c>
      <c r="H695" s="235">
        <f>H696+H697+H698</f>
        <v>0</v>
      </c>
      <c r="I695" s="324"/>
    </row>
    <row r="696" spans="1:9" s="62" customFormat="1" ht="12" customHeight="1">
      <c r="A696" s="673"/>
      <c r="B696" s="247" t="s">
        <v>674</v>
      </c>
      <c r="C696" s="247"/>
      <c r="D696" s="247"/>
      <c r="E696" s="235">
        <v>0</v>
      </c>
      <c r="F696" s="235">
        <v>0</v>
      </c>
      <c r="G696" s="235">
        <v>0</v>
      </c>
      <c r="H696" s="235">
        <v>0</v>
      </c>
      <c r="I696" s="324"/>
    </row>
    <row r="697" spans="1:9" s="62" customFormat="1" ht="19.5" customHeight="1">
      <c r="A697" s="673"/>
      <c r="B697" s="247" t="s">
        <v>708</v>
      </c>
      <c r="C697" s="247"/>
      <c r="D697" s="247"/>
      <c r="E697" s="235">
        <v>18200</v>
      </c>
      <c r="F697" s="235">
        <v>0</v>
      </c>
      <c r="G697" s="235">
        <v>0</v>
      </c>
      <c r="H697" s="235">
        <v>0</v>
      </c>
      <c r="I697" s="324"/>
    </row>
    <row r="698" spans="1:9" s="62" customFormat="1" ht="12.75" customHeight="1">
      <c r="A698" s="673"/>
      <c r="B698" s="247" t="s">
        <v>709</v>
      </c>
      <c r="C698" s="247"/>
      <c r="D698" s="247"/>
      <c r="E698" s="235">
        <v>0</v>
      </c>
      <c r="F698" s="235">
        <v>0</v>
      </c>
      <c r="G698" s="235">
        <v>0</v>
      </c>
      <c r="H698" s="235">
        <v>0</v>
      </c>
      <c r="I698" s="324"/>
    </row>
    <row r="699" spans="1:9" s="62" customFormat="1" ht="12.75">
      <c r="A699" s="673"/>
      <c r="B699" s="247" t="s">
        <v>711</v>
      </c>
      <c r="C699" s="247"/>
      <c r="D699" s="247"/>
      <c r="E699" s="235">
        <v>0</v>
      </c>
      <c r="F699" s="235">
        <v>0</v>
      </c>
      <c r="G699" s="235">
        <v>0</v>
      </c>
      <c r="H699" s="235">
        <v>0</v>
      </c>
      <c r="I699" s="324"/>
    </row>
    <row r="700" spans="1:9" s="62" customFormat="1" ht="16.5">
      <c r="A700" s="673"/>
      <c r="B700" s="247" t="s">
        <v>548</v>
      </c>
      <c r="C700" s="247"/>
      <c r="D700" s="247"/>
      <c r="E700" s="235"/>
      <c r="F700" s="235"/>
      <c r="G700" s="235"/>
      <c r="H700" s="235"/>
      <c r="I700" s="324"/>
    </row>
    <row r="701" spans="1:9" s="62" customFormat="1" ht="12.75">
      <c r="A701" s="673"/>
      <c r="B701" s="247" t="s">
        <v>1012</v>
      </c>
      <c r="C701" s="247"/>
      <c r="D701" s="247"/>
      <c r="E701" s="235">
        <v>0</v>
      </c>
      <c r="F701" s="235">
        <v>0</v>
      </c>
      <c r="G701" s="235">
        <v>0</v>
      </c>
      <c r="H701" s="235">
        <v>0</v>
      </c>
      <c r="I701" s="324"/>
    </row>
    <row r="702" spans="1:9" s="62" customFormat="1" ht="25.5" customHeight="1">
      <c r="A702" s="171"/>
      <c r="B702" s="268" t="s">
        <v>735</v>
      </c>
      <c r="C702" s="268"/>
      <c r="D702" s="268"/>
      <c r="E702" s="268"/>
      <c r="F702" s="296"/>
      <c r="G702" s="296"/>
      <c r="H702" s="296"/>
      <c r="I702" s="324"/>
    </row>
    <row r="703" spans="1:9" s="62" customFormat="1" ht="18.75" customHeight="1">
      <c r="A703" s="171"/>
      <c r="B703" s="268" t="s">
        <v>967</v>
      </c>
      <c r="C703" s="268"/>
      <c r="D703" s="268"/>
      <c r="E703" s="268"/>
      <c r="F703" s="271"/>
      <c r="G703" s="271"/>
      <c r="H703" s="271"/>
      <c r="I703" s="324"/>
    </row>
    <row r="704" spans="1:9" s="62" customFormat="1" ht="15" customHeight="1">
      <c r="A704" s="171"/>
      <c r="B704" s="268" t="s">
        <v>968</v>
      </c>
      <c r="C704" s="268"/>
      <c r="D704" s="268"/>
      <c r="E704" s="268"/>
      <c r="F704" s="271"/>
      <c r="G704" s="271"/>
      <c r="H704" s="271"/>
      <c r="I704" s="324"/>
    </row>
    <row r="705" spans="1:9" s="62" customFormat="1" ht="15" customHeight="1">
      <c r="A705" s="673" t="s">
        <v>581</v>
      </c>
      <c r="B705" s="694" t="s">
        <v>392</v>
      </c>
      <c r="C705" s="694"/>
      <c r="D705" s="694"/>
      <c r="E705" s="694"/>
      <c r="F705" s="694"/>
      <c r="G705" s="694"/>
      <c r="H705" s="694"/>
      <c r="I705" s="324"/>
    </row>
    <row r="706" spans="1:9" s="62" customFormat="1" ht="18.75" customHeight="1">
      <c r="A706" s="673"/>
      <c r="B706" s="694"/>
      <c r="C706" s="694"/>
      <c r="D706" s="694"/>
      <c r="E706" s="694"/>
      <c r="F706" s="694"/>
      <c r="G706" s="694"/>
      <c r="H706" s="694"/>
      <c r="I706" s="324"/>
    </row>
    <row r="707" spans="1:9" s="62" customFormat="1" ht="18" customHeight="1">
      <c r="A707" s="673"/>
      <c r="B707" s="247" t="s">
        <v>777</v>
      </c>
      <c r="C707" s="247"/>
      <c r="D707" s="247"/>
      <c r="E707" s="235">
        <f>E708+E709+E710</f>
        <v>26100</v>
      </c>
      <c r="F707" s="235">
        <f>F708+F709+F710</f>
        <v>466.12713</v>
      </c>
      <c r="G707" s="235">
        <f>G708+G709+G710</f>
        <v>0</v>
      </c>
      <c r="H707" s="235">
        <f>H708+H709+H710</f>
        <v>0</v>
      </c>
      <c r="I707" s="324"/>
    </row>
    <row r="708" spans="1:9" s="62" customFormat="1" ht="12.75">
      <c r="A708" s="673"/>
      <c r="B708" s="247" t="s">
        <v>674</v>
      </c>
      <c r="C708" s="247"/>
      <c r="D708" s="247"/>
      <c r="E708" s="235">
        <v>0</v>
      </c>
      <c r="F708" s="235">
        <v>0</v>
      </c>
      <c r="G708" s="235">
        <v>0</v>
      </c>
      <c r="H708" s="235">
        <v>0</v>
      </c>
      <c r="I708" s="324"/>
    </row>
    <row r="709" spans="1:9" s="62" customFormat="1" ht="12.75" customHeight="1">
      <c r="A709" s="673"/>
      <c r="B709" s="247" t="s">
        <v>708</v>
      </c>
      <c r="C709" s="247"/>
      <c r="D709" s="247"/>
      <c r="E709" s="235">
        <v>26100</v>
      </c>
      <c r="F709" s="235">
        <v>466.12713</v>
      </c>
      <c r="G709" s="235">
        <v>0</v>
      </c>
      <c r="H709" s="235">
        <v>0</v>
      </c>
      <c r="I709" s="324"/>
    </row>
    <row r="710" spans="1:9" s="62" customFormat="1" ht="12.75">
      <c r="A710" s="673"/>
      <c r="B710" s="247" t="s">
        <v>709</v>
      </c>
      <c r="C710" s="247"/>
      <c r="D710" s="247"/>
      <c r="E710" s="235">
        <v>0</v>
      </c>
      <c r="F710" s="235">
        <v>0</v>
      </c>
      <c r="G710" s="235">
        <v>0</v>
      </c>
      <c r="H710" s="235">
        <v>0</v>
      </c>
      <c r="I710" s="324"/>
    </row>
    <row r="711" spans="1:9" s="62" customFormat="1" ht="12.75">
      <c r="A711" s="673"/>
      <c r="B711" s="247" t="s">
        <v>711</v>
      </c>
      <c r="C711" s="247"/>
      <c r="D711" s="247"/>
      <c r="E711" s="235">
        <v>0</v>
      </c>
      <c r="F711" s="235">
        <v>0</v>
      </c>
      <c r="G711" s="235">
        <v>0</v>
      </c>
      <c r="H711" s="235">
        <v>0</v>
      </c>
      <c r="I711" s="324"/>
    </row>
    <row r="712" spans="1:9" s="62" customFormat="1" ht="16.5">
      <c r="A712" s="673"/>
      <c r="B712" s="247" t="s">
        <v>548</v>
      </c>
      <c r="C712" s="247"/>
      <c r="D712" s="247"/>
      <c r="E712" s="235"/>
      <c r="F712" s="235"/>
      <c r="G712" s="235"/>
      <c r="H712" s="235"/>
      <c r="I712" s="324"/>
    </row>
    <row r="713" spans="1:9" s="62" customFormat="1" ht="15.75" customHeight="1">
      <c r="A713" s="673"/>
      <c r="B713" s="247" t="s">
        <v>1012</v>
      </c>
      <c r="C713" s="247"/>
      <c r="D713" s="247"/>
      <c r="E713" s="235">
        <v>0</v>
      </c>
      <c r="F713" s="235">
        <v>0</v>
      </c>
      <c r="G713" s="235">
        <v>0</v>
      </c>
      <c r="H713" s="235">
        <v>0</v>
      </c>
      <c r="I713" s="324"/>
    </row>
    <row r="714" spans="1:9" s="62" customFormat="1" ht="81" customHeight="1">
      <c r="A714" s="171"/>
      <c r="B714" s="268" t="s">
        <v>1184</v>
      </c>
      <c r="C714" s="268"/>
      <c r="D714" s="268"/>
      <c r="E714" s="268"/>
      <c r="F714" s="296"/>
      <c r="G714" s="296"/>
      <c r="H714" s="296"/>
      <c r="I714" s="324"/>
    </row>
    <row r="715" spans="1:9" s="62" customFormat="1" ht="15.75" customHeight="1">
      <c r="A715" s="171"/>
      <c r="B715" s="268" t="s">
        <v>967</v>
      </c>
      <c r="C715" s="268"/>
      <c r="D715" s="268"/>
      <c r="E715" s="268"/>
      <c r="F715" s="271"/>
      <c r="G715" s="271"/>
      <c r="H715" s="271"/>
      <c r="I715" s="324"/>
    </row>
    <row r="716" spans="1:9" s="62" customFormat="1" ht="15.75" customHeight="1">
      <c r="A716" s="171"/>
      <c r="B716" s="268" t="s">
        <v>968</v>
      </c>
      <c r="C716" s="268"/>
      <c r="D716" s="268"/>
      <c r="E716" s="268"/>
      <c r="F716" s="271"/>
      <c r="G716" s="271"/>
      <c r="H716" s="271"/>
      <c r="I716" s="324"/>
    </row>
    <row r="717" spans="1:9" s="62" customFormat="1" ht="18" customHeight="1">
      <c r="A717" s="673" t="s">
        <v>582</v>
      </c>
      <c r="B717" s="694" t="s">
        <v>393</v>
      </c>
      <c r="C717" s="694"/>
      <c r="D717" s="694"/>
      <c r="E717" s="694"/>
      <c r="F717" s="694"/>
      <c r="G717" s="694"/>
      <c r="H717" s="694"/>
      <c r="I717" s="324"/>
    </row>
    <row r="718" spans="1:9" s="62" customFormat="1" ht="9.75" customHeight="1">
      <c r="A718" s="673"/>
      <c r="B718" s="694"/>
      <c r="C718" s="694"/>
      <c r="D718" s="694"/>
      <c r="E718" s="694"/>
      <c r="F718" s="694"/>
      <c r="G718" s="694"/>
      <c r="H718" s="694"/>
      <c r="I718" s="324"/>
    </row>
    <row r="719" spans="1:9" s="62" customFormat="1" ht="12.75">
      <c r="A719" s="673"/>
      <c r="B719" s="247" t="s">
        <v>777</v>
      </c>
      <c r="C719" s="247"/>
      <c r="D719" s="247"/>
      <c r="E719" s="235">
        <f>E720+E721+E722</f>
        <v>52500</v>
      </c>
      <c r="F719" s="235">
        <f>F720+F721+F722</f>
        <v>980</v>
      </c>
      <c r="G719" s="235">
        <f>G720+G721+G722</f>
        <v>97.6996</v>
      </c>
      <c r="H719" s="235">
        <f>H720+H721+H722</f>
        <v>97.6996</v>
      </c>
      <c r="I719" s="324"/>
    </row>
    <row r="720" spans="1:9" s="62" customFormat="1" ht="12.75">
      <c r="A720" s="673"/>
      <c r="B720" s="247" t="s">
        <v>674</v>
      </c>
      <c r="C720" s="247"/>
      <c r="D720" s="247"/>
      <c r="E720" s="235">
        <v>0</v>
      </c>
      <c r="F720" s="235">
        <v>0</v>
      </c>
      <c r="G720" s="235">
        <v>0</v>
      </c>
      <c r="H720" s="235">
        <v>0</v>
      </c>
      <c r="I720" s="324"/>
    </row>
    <row r="721" spans="1:9" s="62" customFormat="1" ht="14.25" customHeight="1">
      <c r="A721" s="673"/>
      <c r="B721" s="247" t="s">
        <v>708</v>
      </c>
      <c r="C721" s="247"/>
      <c r="D721" s="247"/>
      <c r="E721" s="235">
        <v>52500</v>
      </c>
      <c r="F721" s="235">
        <v>980</v>
      </c>
      <c r="G721" s="235">
        <v>97.6996</v>
      </c>
      <c r="H721" s="235">
        <v>97.6996</v>
      </c>
      <c r="I721" s="324"/>
    </row>
    <row r="722" spans="1:9" s="62" customFormat="1" ht="14.25" customHeight="1">
      <c r="A722" s="673"/>
      <c r="B722" s="247" t="s">
        <v>709</v>
      </c>
      <c r="C722" s="247"/>
      <c r="D722" s="247"/>
      <c r="E722" s="235">
        <v>0</v>
      </c>
      <c r="F722" s="235">
        <v>0</v>
      </c>
      <c r="G722" s="235">
        <v>0</v>
      </c>
      <c r="H722" s="235">
        <v>0</v>
      </c>
      <c r="I722" s="324"/>
    </row>
    <row r="723" spans="1:9" s="62" customFormat="1" ht="14.25" customHeight="1">
      <c r="A723" s="673"/>
      <c r="B723" s="247" t="s">
        <v>711</v>
      </c>
      <c r="C723" s="247"/>
      <c r="D723" s="247"/>
      <c r="E723" s="235">
        <v>0</v>
      </c>
      <c r="F723" s="235">
        <v>0</v>
      </c>
      <c r="G723" s="235">
        <v>0</v>
      </c>
      <c r="H723" s="235">
        <v>0</v>
      </c>
      <c r="I723" s="324"/>
    </row>
    <row r="724" spans="1:9" s="62" customFormat="1" ht="18.75" customHeight="1">
      <c r="A724" s="673"/>
      <c r="B724" s="247" t="s">
        <v>548</v>
      </c>
      <c r="C724" s="247"/>
      <c r="D724" s="247"/>
      <c r="E724" s="235"/>
      <c r="F724" s="235"/>
      <c r="G724" s="235"/>
      <c r="H724" s="235"/>
      <c r="I724" s="324"/>
    </row>
    <row r="725" spans="1:9" s="62" customFormat="1" ht="15" customHeight="1">
      <c r="A725" s="673"/>
      <c r="B725" s="247" t="s">
        <v>1012</v>
      </c>
      <c r="C725" s="247"/>
      <c r="D725" s="247"/>
      <c r="E725" s="235">
        <v>0</v>
      </c>
      <c r="F725" s="235">
        <v>0</v>
      </c>
      <c r="G725" s="235">
        <v>0</v>
      </c>
      <c r="H725" s="235">
        <v>0</v>
      </c>
      <c r="I725" s="324"/>
    </row>
    <row r="726" spans="1:9" s="62" customFormat="1" ht="86.25" customHeight="1">
      <c r="A726" s="171"/>
      <c r="B726" s="268" t="s">
        <v>1185</v>
      </c>
      <c r="C726" s="268"/>
      <c r="D726" s="268"/>
      <c r="E726" s="268"/>
      <c r="F726" s="296"/>
      <c r="G726" s="296"/>
      <c r="H726" s="296"/>
      <c r="I726" s="324"/>
    </row>
    <row r="727" spans="1:9" s="62" customFormat="1" ht="15" customHeight="1">
      <c r="A727" s="171"/>
      <c r="B727" s="268" t="s">
        <v>967</v>
      </c>
      <c r="C727" s="268"/>
      <c r="D727" s="268"/>
      <c r="E727" s="268"/>
      <c r="F727" s="271"/>
      <c r="G727" s="271"/>
      <c r="H727" s="271"/>
      <c r="I727" s="324"/>
    </row>
    <row r="728" spans="1:9" s="62" customFormat="1" ht="25.5" customHeight="1">
      <c r="A728" s="171"/>
      <c r="B728" s="268" t="s">
        <v>968</v>
      </c>
      <c r="C728" s="268"/>
      <c r="D728" s="268"/>
      <c r="E728" s="268"/>
      <c r="F728" s="271"/>
      <c r="G728" s="271"/>
      <c r="H728" s="271"/>
      <c r="I728" s="324"/>
    </row>
    <row r="729" spans="1:9" s="62" customFormat="1" ht="15.75" customHeight="1">
      <c r="A729" s="673" t="s">
        <v>583</v>
      </c>
      <c r="B729" s="694" t="s">
        <v>395</v>
      </c>
      <c r="C729" s="694"/>
      <c r="D729" s="694"/>
      <c r="E729" s="694"/>
      <c r="F729" s="694"/>
      <c r="G729" s="694"/>
      <c r="H729" s="694"/>
      <c r="I729" s="324"/>
    </row>
    <row r="730" spans="1:9" s="62" customFormat="1" ht="13.5" customHeight="1">
      <c r="A730" s="673"/>
      <c r="B730" s="694"/>
      <c r="C730" s="694"/>
      <c r="D730" s="694"/>
      <c r="E730" s="694"/>
      <c r="F730" s="694"/>
      <c r="G730" s="694"/>
      <c r="H730" s="694"/>
      <c r="I730" s="324"/>
    </row>
    <row r="731" spans="1:9" s="62" customFormat="1" ht="16.5" customHeight="1">
      <c r="A731" s="673"/>
      <c r="B731" s="247" t="s">
        <v>777</v>
      </c>
      <c r="C731" s="247"/>
      <c r="D731" s="247"/>
      <c r="E731" s="235">
        <f>E732+E733+E734</f>
        <v>0</v>
      </c>
      <c r="F731" s="235">
        <f>F732+F733+F734</f>
        <v>0</v>
      </c>
      <c r="G731" s="235">
        <f>G732+G733+G734</f>
        <v>0</v>
      </c>
      <c r="H731" s="235">
        <f>H732+H733+H734</f>
        <v>0</v>
      </c>
      <c r="I731" s="324"/>
    </row>
    <row r="732" spans="1:9" s="62" customFormat="1" ht="30.75" customHeight="1" hidden="1">
      <c r="A732" s="673"/>
      <c r="B732" s="247" t="s">
        <v>674</v>
      </c>
      <c r="C732" s="247"/>
      <c r="D732" s="247"/>
      <c r="E732" s="235">
        <v>0</v>
      </c>
      <c r="F732" s="235">
        <v>0</v>
      </c>
      <c r="G732" s="235">
        <v>0</v>
      </c>
      <c r="H732" s="235">
        <v>0</v>
      </c>
      <c r="I732" s="324"/>
    </row>
    <row r="733" spans="1:9" s="62" customFormat="1" ht="12.75">
      <c r="A733" s="673"/>
      <c r="B733" s="247" t="s">
        <v>708</v>
      </c>
      <c r="C733" s="247"/>
      <c r="D733" s="247"/>
      <c r="E733" s="235">
        <v>0</v>
      </c>
      <c r="F733" s="235">
        <v>0</v>
      </c>
      <c r="G733" s="235">
        <v>0</v>
      </c>
      <c r="H733" s="235">
        <v>0</v>
      </c>
      <c r="I733" s="324"/>
    </row>
    <row r="734" spans="1:9" s="62" customFormat="1" ht="12.75">
      <c r="A734" s="673"/>
      <c r="B734" s="247" t="s">
        <v>709</v>
      </c>
      <c r="C734" s="247"/>
      <c r="D734" s="247"/>
      <c r="E734" s="235">
        <v>0</v>
      </c>
      <c r="F734" s="235">
        <v>0</v>
      </c>
      <c r="G734" s="235">
        <v>0</v>
      </c>
      <c r="H734" s="235">
        <v>0</v>
      </c>
      <c r="I734" s="324"/>
    </row>
    <row r="735" spans="1:9" s="62" customFormat="1" ht="12.75">
      <c r="A735" s="673"/>
      <c r="B735" s="247" t="s">
        <v>711</v>
      </c>
      <c r="C735" s="247"/>
      <c r="D735" s="247"/>
      <c r="E735" s="235">
        <v>0</v>
      </c>
      <c r="F735" s="235">
        <v>0</v>
      </c>
      <c r="G735" s="235">
        <v>0</v>
      </c>
      <c r="H735" s="235">
        <v>0</v>
      </c>
      <c r="I735" s="324"/>
    </row>
    <row r="736" spans="1:9" s="62" customFormat="1" ht="16.5">
      <c r="A736" s="673"/>
      <c r="B736" s="247" t="s">
        <v>548</v>
      </c>
      <c r="C736" s="247"/>
      <c r="D736" s="247"/>
      <c r="E736" s="235"/>
      <c r="F736" s="235"/>
      <c r="G736" s="235"/>
      <c r="H736" s="235"/>
      <c r="I736" s="324"/>
    </row>
    <row r="737" spans="1:9" s="62" customFormat="1" ht="21" customHeight="1">
      <c r="A737" s="673"/>
      <c r="B737" s="247" t="s">
        <v>1012</v>
      </c>
      <c r="C737" s="247"/>
      <c r="D737" s="247"/>
      <c r="E737" s="235">
        <v>0</v>
      </c>
      <c r="F737" s="235">
        <v>0</v>
      </c>
      <c r="G737" s="235">
        <v>0</v>
      </c>
      <c r="H737" s="235">
        <v>0</v>
      </c>
      <c r="I737" s="324"/>
    </row>
    <row r="738" spans="1:9" s="62" customFormat="1" ht="12.75">
      <c r="A738" s="171"/>
      <c r="B738" s="268" t="s">
        <v>698</v>
      </c>
      <c r="C738" s="268"/>
      <c r="D738" s="268"/>
      <c r="E738" s="268"/>
      <c r="F738" s="235"/>
      <c r="G738" s="235"/>
      <c r="H738" s="235"/>
      <c r="I738" s="324"/>
    </row>
    <row r="739" spans="1:9" s="62" customFormat="1" ht="15.75" customHeight="1">
      <c r="A739" s="171"/>
      <c r="B739" s="268" t="s">
        <v>967</v>
      </c>
      <c r="C739" s="268"/>
      <c r="D739" s="268"/>
      <c r="E739" s="268"/>
      <c r="F739" s="271"/>
      <c r="G739" s="271"/>
      <c r="H739" s="271"/>
      <c r="I739" s="324"/>
    </row>
    <row r="740" spans="1:9" s="62" customFormat="1" ht="14.25" customHeight="1">
      <c r="A740" s="171"/>
      <c r="B740" s="268" t="s">
        <v>968</v>
      </c>
      <c r="C740" s="268"/>
      <c r="D740" s="268"/>
      <c r="E740" s="268"/>
      <c r="F740" s="271"/>
      <c r="G740" s="271"/>
      <c r="H740" s="271"/>
      <c r="I740" s="324"/>
    </row>
    <row r="741" spans="1:9" s="62" customFormat="1" ht="20.25" customHeight="1">
      <c r="A741" s="673" t="s">
        <v>584</v>
      </c>
      <c r="B741" s="694" t="s">
        <v>396</v>
      </c>
      <c r="C741" s="694"/>
      <c r="D741" s="694"/>
      <c r="E741" s="694"/>
      <c r="F741" s="694"/>
      <c r="G741" s="694"/>
      <c r="H741" s="694"/>
      <c r="I741" s="324"/>
    </row>
    <row r="742" spans="1:9" s="62" customFormat="1" ht="12.75">
      <c r="A742" s="673"/>
      <c r="B742" s="694"/>
      <c r="C742" s="694"/>
      <c r="D742" s="694"/>
      <c r="E742" s="694"/>
      <c r="F742" s="694"/>
      <c r="G742" s="694"/>
      <c r="H742" s="694"/>
      <c r="I742" s="324"/>
    </row>
    <row r="743" spans="1:9" s="62" customFormat="1" ht="19.5" customHeight="1">
      <c r="A743" s="673"/>
      <c r="B743" s="247" t="s">
        <v>777</v>
      </c>
      <c r="C743" s="247"/>
      <c r="D743" s="247"/>
      <c r="E743" s="235">
        <f>E744+E745+E746</f>
        <v>100</v>
      </c>
      <c r="F743" s="235">
        <f>F744+F745+F746</f>
        <v>100</v>
      </c>
      <c r="G743" s="235">
        <f>G744+G745+G746</f>
        <v>100</v>
      </c>
      <c r="H743" s="235">
        <f>H744+H745+H746</f>
        <v>100</v>
      </c>
      <c r="I743" s="324"/>
    </row>
    <row r="744" spans="1:9" s="62" customFormat="1" ht="12.75">
      <c r="A744" s="673"/>
      <c r="B744" s="247" t="s">
        <v>674</v>
      </c>
      <c r="C744" s="247"/>
      <c r="D744" s="247"/>
      <c r="E744" s="235">
        <v>0</v>
      </c>
      <c r="F744" s="235">
        <v>0</v>
      </c>
      <c r="G744" s="235">
        <v>0</v>
      </c>
      <c r="H744" s="235">
        <v>0</v>
      </c>
      <c r="I744" s="324"/>
    </row>
    <row r="745" spans="1:9" s="62" customFormat="1" ht="12.75">
      <c r="A745" s="673"/>
      <c r="B745" s="247" t="s">
        <v>708</v>
      </c>
      <c r="C745" s="247"/>
      <c r="D745" s="247"/>
      <c r="E745" s="235">
        <v>100</v>
      </c>
      <c r="F745" s="235">
        <v>100</v>
      </c>
      <c r="G745" s="235">
        <v>100</v>
      </c>
      <c r="H745" s="235">
        <v>100</v>
      </c>
      <c r="I745" s="324"/>
    </row>
    <row r="746" spans="1:9" s="62" customFormat="1" ht="12.75">
      <c r="A746" s="673"/>
      <c r="B746" s="247" t="s">
        <v>709</v>
      </c>
      <c r="C746" s="247"/>
      <c r="D746" s="247"/>
      <c r="E746" s="235">
        <v>0</v>
      </c>
      <c r="F746" s="235">
        <v>0</v>
      </c>
      <c r="G746" s="235">
        <v>0</v>
      </c>
      <c r="H746" s="235">
        <v>0</v>
      </c>
      <c r="I746" s="324"/>
    </row>
    <row r="747" spans="1:9" s="62" customFormat="1" ht="12.75">
      <c r="A747" s="673"/>
      <c r="B747" s="247" t="s">
        <v>711</v>
      </c>
      <c r="C747" s="247"/>
      <c r="D747" s="247"/>
      <c r="E747" s="235">
        <v>0</v>
      </c>
      <c r="F747" s="235">
        <v>0</v>
      </c>
      <c r="G747" s="235">
        <v>0</v>
      </c>
      <c r="H747" s="235">
        <v>0</v>
      </c>
      <c r="I747" s="324"/>
    </row>
    <row r="748" spans="1:9" s="62" customFormat="1" ht="18.75" customHeight="1">
      <c r="A748" s="673"/>
      <c r="B748" s="247" t="s">
        <v>548</v>
      </c>
      <c r="C748" s="247"/>
      <c r="D748" s="247"/>
      <c r="E748" s="235"/>
      <c r="F748" s="235"/>
      <c r="G748" s="235"/>
      <c r="H748" s="235"/>
      <c r="I748" s="324"/>
    </row>
    <row r="749" spans="1:9" s="62" customFormat="1" ht="15" customHeight="1">
      <c r="A749" s="673"/>
      <c r="B749" s="247" t="s">
        <v>1012</v>
      </c>
      <c r="C749" s="247"/>
      <c r="D749" s="247"/>
      <c r="E749" s="235">
        <v>0</v>
      </c>
      <c r="F749" s="235">
        <v>0</v>
      </c>
      <c r="G749" s="235">
        <v>0</v>
      </c>
      <c r="H749" s="235">
        <v>0</v>
      </c>
      <c r="I749" s="324"/>
    </row>
    <row r="750" spans="1:9" s="62" customFormat="1" ht="14.25" customHeight="1">
      <c r="A750" s="171"/>
      <c r="B750" s="268" t="s">
        <v>698</v>
      </c>
      <c r="C750" s="268"/>
      <c r="D750" s="268"/>
      <c r="E750" s="268"/>
      <c r="F750" s="235"/>
      <c r="G750" s="235"/>
      <c r="H750" s="235"/>
      <c r="I750" s="324"/>
    </row>
    <row r="751" spans="1:9" s="62" customFormat="1" ht="18" customHeight="1">
      <c r="A751" s="171"/>
      <c r="B751" s="268" t="s">
        <v>967</v>
      </c>
      <c r="C751" s="268"/>
      <c r="D751" s="268"/>
      <c r="E751" s="268"/>
      <c r="F751" s="271"/>
      <c r="G751" s="271"/>
      <c r="H751" s="271"/>
      <c r="I751" s="324"/>
    </row>
    <row r="752" spans="1:9" s="62" customFormat="1" ht="18" customHeight="1">
      <c r="A752" s="171"/>
      <c r="B752" s="268" t="s">
        <v>968</v>
      </c>
      <c r="C752" s="268"/>
      <c r="D752" s="268"/>
      <c r="E752" s="268"/>
      <c r="F752" s="271"/>
      <c r="G752" s="271"/>
      <c r="H752" s="271"/>
      <c r="I752" s="324"/>
    </row>
    <row r="753" spans="1:8" s="324" customFormat="1" ht="12.75">
      <c r="A753" s="695" t="s">
        <v>585</v>
      </c>
      <c r="B753" s="694" t="s">
        <v>1186</v>
      </c>
      <c r="C753" s="694"/>
      <c r="D753" s="694"/>
      <c r="E753" s="694"/>
      <c r="F753" s="694"/>
      <c r="G753" s="694"/>
      <c r="H753" s="694"/>
    </row>
    <row r="754" spans="1:8" s="324" customFormat="1" ht="17.25" customHeight="1">
      <c r="A754" s="695"/>
      <c r="B754" s="694"/>
      <c r="C754" s="694"/>
      <c r="D754" s="694"/>
      <c r="E754" s="694"/>
      <c r="F754" s="694"/>
      <c r="G754" s="694"/>
      <c r="H754" s="694"/>
    </row>
    <row r="755" spans="1:8" s="324" customFormat="1" ht="12.75">
      <c r="A755" s="695"/>
      <c r="B755" s="247" t="s">
        <v>777</v>
      </c>
      <c r="C755" s="247"/>
      <c r="D755" s="247"/>
      <c r="E755" s="235">
        <f>E756+E757+E758</f>
        <v>0</v>
      </c>
      <c r="F755" s="235">
        <f>F756+F757+F758</f>
        <v>30400</v>
      </c>
      <c r="G755" s="235">
        <f>G756+G757+G758</f>
        <v>3165.237</v>
      </c>
      <c r="H755" s="235">
        <f>H756+H757+H758</f>
        <v>3165.237</v>
      </c>
    </row>
    <row r="756" spans="1:8" s="324" customFormat="1" ht="12.75">
      <c r="A756" s="695"/>
      <c r="B756" s="247" t="s">
        <v>674</v>
      </c>
      <c r="C756" s="247"/>
      <c r="D756" s="247"/>
      <c r="E756" s="235">
        <v>0</v>
      </c>
      <c r="F756" s="235">
        <v>0</v>
      </c>
      <c r="G756" s="235">
        <v>0</v>
      </c>
      <c r="H756" s="235">
        <v>0</v>
      </c>
    </row>
    <row r="757" spans="1:8" s="324" customFormat="1" ht="12.75">
      <c r="A757" s="695"/>
      <c r="B757" s="247" t="s">
        <v>708</v>
      </c>
      <c r="C757" s="247"/>
      <c r="D757" s="247"/>
      <c r="E757" s="235">
        <v>0</v>
      </c>
      <c r="F757" s="235">
        <v>30400</v>
      </c>
      <c r="G757" s="235">
        <v>3165.237</v>
      </c>
      <c r="H757" s="235">
        <v>3165.237</v>
      </c>
    </row>
    <row r="758" spans="1:8" s="324" customFormat="1" ht="12.75">
      <c r="A758" s="695"/>
      <c r="B758" s="247" t="s">
        <v>709</v>
      </c>
      <c r="C758" s="247"/>
      <c r="D758" s="247"/>
      <c r="E758" s="235">
        <v>0</v>
      </c>
      <c r="F758" s="235">
        <v>0</v>
      </c>
      <c r="G758" s="235">
        <v>0</v>
      </c>
      <c r="H758" s="235">
        <v>0</v>
      </c>
    </row>
    <row r="759" spans="1:8" s="324" customFormat="1" ht="12.75" customHeight="1">
      <c r="A759" s="695"/>
      <c r="B759" s="247" t="s">
        <v>711</v>
      </c>
      <c r="C759" s="247"/>
      <c r="D759" s="247"/>
      <c r="E759" s="235">
        <v>0</v>
      </c>
      <c r="F759" s="235">
        <v>0</v>
      </c>
      <c r="G759" s="235">
        <v>0</v>
      </c>
      <c r="H759" s="235">
        <v>0</v>
      </c>
    </row>
    <row r="760" spans="1:8" s="324" customFormat="1" ht="16.5" customHeight="1">
      <c r="A760" s="695"/>
      <c r="B760" s="247" t="s">
        <v>548</v>
      </c>
      <c r="C760" s="247"/>
      <c r="D760" s="247"/>
      <c r="E760" s="235"/>
      <c r="F760" s="235"/>
      <c r="G760" s="235"/>
      <c r="H760" s="235"/>
    </row>
    <row r="761" spans="1:8" s="324" customFormat="1" ht="15" customHeight="1">
      <c r="A761" s="695"/>
      <c r="B761" s="247" t="s">
        <v>1012</v>
      </c>
      <c r="C761" s="247"/>
      <c r="D761" s="247"/>
      <c r="E761" s="235">
        <v>0</v>
      </c>
      <c r="F761" s="235">
        <v>0</v>
      </c>
      <c r="G761" s="235">
        <v>0</v>
      </c>
      <c r="H761" s="235">
        <v>0</v>
      </c>
    </row>
    <row r="762" spans="1:8" s="324" customFormat="1" ht="15" customHeight="1">
      <c r="A762" s="334"/>
      <c r="B762" s="268" t="s">
        <v>698</v>
      </c>
      <c r="C762" s="268"/>
      <c r="D762" s="268"/>
      <c r="E762" s="268"/>
      <c r="F762" s="235"/>
      <c r="G762" s="235"/>
      <c r="H762" s="235"/>
    </row>
    <row r="763" spans="1:8" s="324" customFormat="1" ht="38.25">
      <c r="A763" s="334"/>
      <c r="B763" s="282" t="s">
        <v>398</v>
      </c>
      <c r="C763" s="282"/>
      <c r="D763" s="282"/>
      <c r="E763" s="282"/>
      <c r="F763" s="235">
        <v>22604</v>
      </c>
      <c r="G763" s="235">
        <v>22604</v>
      </c>
      <c r="H763" s="235">
        <v>22604</v>
      </c>
    </row>
    <row r="764" spans="1:8" s="324" customFormat="1" ht="12.75">
      <c r="A764" s="334"/>
      <c r="B764" s="268" t="s">
        <v>968</v>
      </c>
      <c r="C764" s="268"/>
      <c r="D764" s="268"/>
      <c r="E764" s="268"/>
      <c r="F764" s="235">
        <v>0</v>
      </c>
      <c r="G764" s="235">
        <v>0</v>
      </c>
      <c r="H764" s="235">
        <v>0</v>
      </c>
    </row>
    <row r="765" spans="1:9" s="62" customFormat="1" ht="23.25" customHeight="1">
      <c r="A765" s="673" t="s">
        <v>586</v>
      </c>
      <c r="B765" s="692" t="s">
        <v>399</v>
      </c>
      <c r="C765" s="692"/>
      <c r="D765" s="692"/>
      <c r="E765" s="692"/>
      <c r="F765" s="692"/>
      <c r="G765" s="692"/>
      <c r="H765" s="692"/>
      <c r="I765" s="324"/>
    </row>
    <row r="766" spans="1:9" s="62" customFormat="1" ht="12.75">
      <c r="A766" s="673"/>
      <c r="B766" s="247" t="s">
        <v>777</v>
      </c>
      <c r="C766" s="247"/>
      <c r="D766" s="247"/>
      <c r="E766" s="235">
        <f>E767+E768+E769</f>
        <v>0</v>
      </c>
      <c r="F766" s="235">
        <f>F767+F768+F769</f>
        <v>0</v>
      </c>
      <c r="G766" s="236">
        <f>G767+G768+G769</f>
        <v>0</v>
      </c>
      <c r="H766" s="235">
        <f>H767+H768+H769</f>
        <v>0</v>
      </c>
      <c r="I766" s="324"/>
    </row>
    <row r="767" spans="1:9" s="62" customFormat="1" ht="12.75">
      <c r="A767" s="673"/>
      <c r="B767" s="247" t="s">
        <v>674</v>
      </c>
      <c r="C767" s="247"/>
      <c r="D767" s="247"/>
      <c r="E767" s="235">
        <v>0</v>
      </c>
      <c r="F767" s="235">
        <v>0</v>
      </c>
      <c r="G767" s="235">
        <v>0</v>
      </c>
      <c r="H767" s="235">
        <v>0</v>
      </c>
      <c r="I767" s="324"/>
    </row>
    <row r="768" spans="1:9" s="62" customFormat="1" ht="12.75">
      <c r="A768" s="673"/>
      <c r="B768" s="247" t="s">
        <v>708</v>
      </c>
      <c r="C768" s="247"/>
      <c r="D768" s="247"/>
      <c r="E768" s="235">
        <v>0</v>
      </c>
      <c r="F768" s="235">
        <v>0</v>
      </c>
      <c r="G768" s="236">
        <v>0</v>
      </c>
      <c r="H768" s="235">
        <v>0</v>
      </c>
      <c r="I768" s="324"/>
    </row>
    <row r="769" spans="1:9" s="62" customFormat="1" ht="12.75">
      <c r="A769" s="673"/>
      <c r="B769" s="247" t="s">
        <v>709</v>
      </c>
      <c r="C769" s="247"/>
      <c r="D769" s="247"/>
      <c r="E769" s="235">
        <v>0</v>
      </c>
      <c r="F769" s="235">
        <v>0</v>
      </c>
      <c r="G769" s="235">
        <v>0</v>
      </c>
      <c r="H769" s="235">
        <v>0</v>
      </c>
      <c r="I769" s="324"/>
    </row>
    <row r="770" spans="1:9" s="62" customFormat="1" ht="12.75" customHeight="1">
      <c r="A770" s="673"/>
      <c r="B770" s="247" t="s">
        <v>711</v>
      </c>
      <c r="C770" s="247"/>
      <c r="D770" s="247"/>
      <c r="E770" s="235">
        <v>0</v>
      </c>
      <c r="F770" s="235">
        <v>0</v>
      </c>
      <c r="G770" s="235">
        <v>0</v>
      </c>
      <c r="H770" s="235">
        <v>0</v>
      </c>
      <c r="I770" s="324"/>
    </row>
    <row r="771" spans="1:9" s="62" customFormat="1" ht="16.5" customHeight="1">
      <c r="A771" s="673"/>
      <c r="B771" s="247" t="s">
        <v>548</v>
      </c>
      <c r="C771" s="247"/>
      <c r="D771" s="247"/>
      <c r="E771" s="235"/>
      <c r="F771" s="235"/>
      <c r="G771" s="235"/>
      <c r="H771" s="235"/>
      <c r="I771" s="324"/>
    </row>
    <row r="772" spans="1:9" s="62" customFormat="1" ht="15" customHeight="1">
      <c r="A772" s="673"/>
      <c r="B772" s="247" t="s">
        <v>1012</v>
      </c>
      <c r="C772" s="247"/>
      <c r="D772" s="247"/>
      <c r="E772" s="235">
        <v>0</v>
      </c>
      <c r="F772" s="235">
        <v>0</v>
      </c>
      <c r="G772" s="235">
        <v>0</v>
      </c>
      <c r="H772" s="235">
        <v>0</v>
      </c>
      <c r="I772" s="324"/>
    </row>
    <row r="773" spans="1:9" s="62" customFormat="1" ht="15" customHeight="1">
      <c r="A773" s="673"/>
      <c r="B773" s="268" t="s">
        <v>698</v>
      </c>
      <c r="C773" s="268"/>
      <c r="D773" s="268"/>
      <c r="E773" s="268"/>
      <c r="F773" s="235"/>
      <c r="G773" s="235"/>
      <c r="H773" s="235"/>
      <c r="I773" s="324"/>
    </row>
    <row r="774" spans="1:9" s="62" customFormat="1" ht="12.75">
      <c r="A774" s="171"/>
      <c r="B774" s="268" t="s">
        <v>967</v>
      </c>
      <c r="C774" s="268"/>
      <c r="D774" s="268"/>
      <c r="E774" s="268"/>
      <c r="F774" s="271"/>
      <c r="G774" s="271"/>
      <c r="H774" s="271"/>
      <c r="I774" s="324"/>
    </row>
    <row r="775" spans="1:9" s="62" customFormat="1" ht="12.75">
      <c r="A775" s="171"/>
      <c r="B775" s="268" t="s">
        <v>968</v>
      </c>
      <c r="C775" s="268"/>
      <c r="D775" s="268"/>
      <c r="E775" s="268"/>
      <c r="F775" s="271"/>
      <c r="G775" s="271"/>
      <c r="H775" s="271"/>
      <c r="I775" s="324"/>
    </row>
    <row r="776" spans="1:9" s="62" customFormat="1" ht="24.75" customHeight="1">
      <c r="A776" s="673" t="s">
        <v>587</v>
      </c>
      <c r="B776" s="692" t="s">
        <v>400</v>
      </c>
      <c r="C776" s="692"/>
      <c r="D776" s="692"/>
      <c r="E776" s="692"/>
      <c r="F776" s="692"/>
      <c r="G776" s="692"/>
      <c r="H776" s="692"/>
      <c r="I776" s="324"/>
    </row>
    <row r="777" spans="1:9" s="62" customFormat="1" ht="12.75">
      <c r="A777" s="673"/>
      <c r="B777" s="247" t="s">
        <v>777</v>
      </c>
      <c r="C777" s="247"/>
      <c r="D777" s="247"/>
      <c r="E777" s="235">
        <f>E778+E779+E780</f>
        <v>0</v>
      </c>
      <c r="F777" s="235">
        <f>F778+F779+F780</f>
        <v>0</v>
      </c>
      <c r="G777" s="236">
        <f>G778+G779+G780</f>
        <v>0</v>
      </c>
      <c r="H777" s="235">
        <f>H778+H779+H780</f>
        <v>0</v>
      </c>
      <c r="I777" s="324"/>
    </row>
    <row r="778" spans="1:9" s="62" customFormat="1" ht="12.75">
      <c r="A778" s="673"/>
      <c r="B778" s="247" t="s">
        <v>674</v>
      </c>
      <c r="C778" s="247"/>
      <c r="D778" s="247"/>
      <c r="E778" s="235">
        <v>0</v>
      </c>
      <c r="F778" s="235">
        <v>0</v>
      </c>
      <c r="G778" s="235">
        <v>0</v>
      </c>
      <c r="H778" s="235">
        <v>0</v>
      </c>
      <c r="I778" s="324"/>
    </row>
    <row r="779" spans="1:9" s="62" customFormat="1" ht="12.75">
      <c r="A779" s="673"/>
      <c r="B779" s="247" t="s">
        <v>708</v>
      </c>
      <c r="C779" s="247"/>
      <c r="D779" s="247"/>
      <c r="E779" s="235">
        <v>0</v>
      </c>
      <c r="F779" s="235">
        <v>0</v>
      </c>
      <c r="G779" s="236">
        <v>0</v>
      </c>
      <c r="H779" s="235">
        <v>0</v>
      </c>
      <c r="I779" s="324"/>
    </row>
    <row r="780" spans="1:9" s="62" customFormat="1" ht="15" customHeight="1">
      <c r="A780" s="673"/>
      <c r="B780" s="247" t="s">
        <v>709</v>
      </c>
      <c r="C780" s="247"/>
      <c r="D780" s="247"/>
      <c r="E780" s="235">
        <v>0</v>
      </c>
      <c r="F780" s="235">
        <v>0</v>
      </c>
      <c r="G780" s="235">
        <v>0</v>
      </c>
      <c r="H780" s="235">
        <v>0</v>
      </c>
      <c r="I780" s="324"/>
    </row>
    <row r="781" spans="1:9" s="62" customFormat="1" ht="15" customHeight="1">
      <c r="A781" s="673"/>
      <c r="B781" s="247" t="s">
        <v>711</v>
      </c>
      <c r="C781" s="247"/>
      <c r="D781" s="247"/>
      <c r="E781" s="235">
        <v>0</v>
      </c>
      <c r="F781" s="235">
        <v>0</v>
      </c>
      <c r="G781" s="235">
        <v>0</v>
      </c>
      <c r="H781" s="235">
        <v>0</v>
      </c>
      <c r="I781" s="324"/>
    </row>
    <row r="782" spans="1:9" s="62" customFormat="1" ht="15.75" customHeight="1">
      <c r="A782" s="673"/>
      <c r="B782" s="247" t="s">
        <v>548</v>
      </c>
      <c r="C782" s="247"/>
      <c r="D782" s="247"/>
      <c r="E782" s="235"/>
      <c r="F782" s="235"/>
      <c r="G782" s="235"/>
      <c r="H782" s="235"/>
      <c r="I782" s="324"/>
    </row>
    <row r="783" spans="1:9" s="62" customFormat="1" ht="12.75">
      <c r="A783" s="673"/>
      <c r="B783" s="247" t="s">
        <v>1012</v>
      </c>
      <c r="C783" s="247"/>
      <c r="D783" s="247"/>
      <c r="E783" s="235">
        <v>0</v>
      </c>
      <c r="F783" s="235">
        <v>0</v>
      </c>
      <c r="G783" s="235">
        <v>0</v>
      </c>
      <c r="H783" s="235">
        <v>0</v>
      </c>
      <c r="I783" s="324"/>
    </row>
    <row r="784" spans="1:9" s="62" customFormat="1" ht="12.75">
      <c r="A784" s="673"/>
      <c r="B784" s="268" t="s">
        <v>735</v>
      </c>
      <c r="C784" s="268"/>
      <c r="D784" s="268"/>
      <c r="E784" s="268"/>
      <c r="F784" s="235"/>
      <c r="G784" s="235"/>
      <c r="H784" s="235"/>
      <c r="I784" s="324"/>
    </row>
    <row r="785" spans="1:9" s="62" customFormat="1" ht="15.75" customHeight="1">
      <c r="A785" s="171"/>
      <c r="B785" s="268" t="s">
        <v>967</v>
      </c>
      <c r="C785" s="268"/>
      <c r="D785" s="268"/>
      <c r="E785" s="268"/>
      <c r="F785" s="271"/>
      <c r="G785" s="271"/>
      <c r="H785" s="271"/>
      <c r="I785" s="324"/>
    </row>
    <row r="786" spans="1:9" s="62" customFormat="1" ht="12.75">
      <c r="A786" s="171"/>
      <c r="B786" s="268" t="s">
        <v>968</v>
      </c>
      <c r="C786" s="268"/>
      <c r="D786" s="268"/>
      <c r="E786" s="268"/>
      <c r="F786" s="271"/>
      <c r="G786" s="271"/>
      <c r="H786" s="271"/>
      <c r="I786" s="324"/>
    </row>
    <row r="787" spans="1:9" s="62" customFormat="1" ht="39" customHeight="1">
      <c r="A787" s="673" t="s">
        <v>588</v>
      </c>
      <c r="B787" s="692" t="s">
        <v>401</v>
      </c>
      <c r="C787" s="692"/>
      <c r="D787" s="692"/>
      <c r="E787" s="692"/>
      <c r="F787" s="692"/>
      <c r="G787" s="692"/>
      <c r="H787" s="692"/>
      <c r="I787" s="324"/>
    </row>
    <row r="788" spans="1:9" s="62" customFormat="1" ht="18" customHeight="1">
      <c r="A788" s="673"/>
      <c r="B788" s="247" t="s">
        <v>777</v>
      </c>
      <c r="C788" s="247"/>
      <c r="D788" s="247"/>
      <c r="E788" s="235">
        <f>E789+E790+E791</f>
        <v>100</v>
      </c>
      <c r="F788" s="235">
        <f>F789+F790+F791</f>
        <v>23920.52812</v>
      </c>
      <c r="G788" s="236">
        <f>G789+G790+G791</f>
        <v>99.99</v>
      </c>
      <c r="H788" s="235">
        <f>H789+H790+H791</f>
        <v>99.99</v>
      </c>
      <c r="I788" s="324"/>
    </row>
    <row r="789" spans="1:9" s="62" customFormat="1" ht="20.25" customHeight="1">
      <c r="A789" s="673"/>
      <c r="B789" s="247" t="s">
        <v>674</v>
      </c>
      <c r="C789" s="247"/>
      <c r="D789" s="247"/>
      <c r="E789" s="235">
        <v>0</v>
      </c>
      <c r="F789" s="235">
        <v>0</v>
      </c>
      <c r="G789" s="235">
        <v>0</v>
      </c>
      <c r="H789" s="235">
        <v>0</v>
      </c>
      <c r="I789" s="324"/>
    </row>
    <row r="790" spans="1:9" s="62" customFormat="1" ht="16.5" customHeight="1">
      <c r="A790" s="673"/>
      <c r="B790" s="247" t="s">
        <v>708</v>
      </c>
      <c r="C790" s="247"/>
      <c r="D790" s="247"/>
      <c r="E790" s="235">
        <v>100</v>
      </c>
      <c r="F790" s="235">
        <v>23920.52812</v>
      </c>
      <c r="G790" s="235">
        <v>99.99</v>
      </c>
      <c r="H790" s="235">
        <v>99.99</v>
      </c>
      <c r="I790" s="324"/>
    </row>
    <row r="791" spans="1:9" s="62" customFormat="1" ht="12.75">
      <c r="A791" s="673"/>
      <c r="B791" s="247" t="s">
        <v>709</v>
      </c>
      <c r="C791" s="247"/>
      <c r="D791" s="247"/>
      <c r="E791" s="235">
        <v>0</v>
      </c>
      <c r="F791" s="235">
        <v>0</v>
      </c>
      <c r="G791" s="235">
        <v>0</v>
      </c>
      <c r="H791" s="235">
        <v>0</v>
      </c>
      <c r="I791" s="324"/>
    </row>
    <row r="792" spans="1:9" s="62" customFormat="1" ht="12.75">
      <c r="A792" s="673"/>
      <c r="B792" s="247" t="s">
        <v>711</v>
      </c>
      <c r="C792" s="247"/>
      <c r="D792" s="247"/>
      <c r="E792" s="235">
        <v>0</v>
      </c>
      <c r="F792" s="235">
        <v>0</v>
      </c>
      <c r="G792" s="235">
        <v>0</v>
      </c>
      <c r="H792" s="235">
        <v>0</v>
      </c>
      <c r="I792" s="324"/>
    </row>
    <row r="793" spans="1:9" s="62" customFormat="1" ht="16.5">
      <c r="A793" s="673"/>
      <c r="B793" s="247" t="s">
        <v>548</v>
      </c>
      <c r="C793" s="247"/>
      <c r="D793" s="247"/>
      <c r="E793" s="235"/>
      <c r="F793" s="235"/>
      <c r="G793" s="235"/>
      <c r="H793" s="235"/>
      <c r="I793" s="324"/>
    </row>
    <row r="794" spans="1:9" s="62" customFormat="1" ht="12.75">
      <c r="A794" s="673"/>
      <c r="B794" s="247" t="s">
        <v>1012</v>
      </c>
      <c r="C794" s="247"/>
      <c r="D794" s="247"/>
      <c r="E794" s="235">
        <v>0</v>
      </c>
      <c r="F794" s="235">
        <v>0</v>
      </c>
      <c r="G794" s="235">
        <v>0</v>
      </c>
      <c r="H794" s="235">
        <v>0</v>
      </c>
      <c r="I794" s="324"/>
    </row>
    <row r="795" spans="1:9" s="62" customFormat="1" ht="12.75">
      <c r="A795" s="673"/>
      <c r="B795" s="268" t="s">
        <v>735</v>
      </c>
      <c r="C795" s="268"/>
      <c r="D795" s="268"/>
      <c r="E795" s="268"/>
      <c r="F795" s="235"/>
      <c r="G795" s="235"/>
      <c r="H795" s="235"/>
      <c r="I795" s="324"/>
    </row>
    <row r="796" spans="1:9" s="62" customFormat="1" ht="29.25" customHeight="1">
      <c r="A796" s="171"/>
      <c r="B796" s="268" t="s">
        <v>967</v>
      </c>
      <c r="C796" s="268"/>
      <c r="D796" s="268"/>
      <c r="E796" s="268"/>
      <c r="F796" s="271"/>
      <c r="G796" s="271"/>
      <c r="H796" s="271"/>
      <c r="I796" s="324"/>
    </row>
    <row r="797" spans="1:9" s="62" customFormat="1" ht="13.5" customHeight="1">
      <c r="A797" s="171"/>
      <c r="B797" s="268" t="s">
        <v>968</v>
      </c>
      <c r="C797" s="268"/>
      <c r="D797" s="268"/>
      <c r="E797" s="268"/>
      <c r="F797" s="271"/>
      <c r="G797" s="271"/>
      <c r="H797" s="271"/>
      <c r="I797" s="324"/>
    </row>
    <row r="798" spans="1:8" s="337" customFormat="1" ht="96" customHeight="1">
      <c r="A798" s="338" t="s">
        <v>116</v>
      </c>
      <c r="B798" s="339" t="s">
        <v>1189</v>
      </c>
      <c r="C798" s="339"/>
      <c r="D798" s="339"/>
      <c r="E798" s="339"/>
      <c r="F798" s="339"/>
      <c r="G798" s="339"/>
      <c r="H798" s="339"/>
    </row>
    <row r="799" spans="1:8" s="337" customFormat="1" ht="12" customHeight="1">
      <c r="A799" s="338"/>
      <c r="B799" s="340" t="s">
        <v>777</v>
      </c>
      <c r="C799" s="340"/>
      <c r="D799" s="340"/>
      <c r="E799" s="341">
        <f>E800+E801+E802</f>
        <v>0</v>
      </c>
      <c r="F799" s="341">
        <f>F800+F801+F802</f>
        <v>12786</v>
      </c>
      <c r="G799" s="342">
        <f>G800+G801+G802</f>
        <v>12028.5</v>
      </c>
      <c r="H799" s="341">
        <f>H800+H801+H802</f>
        <v>12028.5</v>
      </c>
    </row>
    <row r="800" spans="1:8" s="337" customFormat="1" ht="12" customHeight="1">
      <c r="A800" s="338"/>
      <c r="B800" s="340" t="s">
        <v>674</v>
      </c>
      <c r="C800" s="340"/>
      <c r="D800" s="340"/>
      <c r="E800" s="341">
        <v>0</v>
      </c>
      <c r="F800" s="341">
        <v>0</v>
      </c>
      <c r="G800" s="341">
        <v>0</v>
      </c>
      <c r="H800" s="341">
        <v>0</v>
      </c>
    </row>
    <row r="801" spans="1:8" s="337" customFormat="1" ht="13.5" customHeight="1">
      <c r="A801" s="338"/>
      <c r="B801" s="340" t="s">
        <v>708</v>
      </c>
      <c r="C801" s="340"/>
      <c r="D801" s="340"/>
      <c r="E801" s="341">
        <v>0</v>
      </c>
      <c r="F801" s="341">
        <v>12786</v>
      </c>
      <c r="G801" s="341">
        <v>12028.5</v>
      </c>
      <c r="H801" s="341">
        <v>12028.5</v>
      </c>
    </row>
    <row r="802" spans="1:8" s="337" customFormat="1" ht="17.25" customHeight="1">
      <c r="A802" s="338"/>
      <c r="B802" s="340" t="s">
        <v>709</v>
      </c>
      <c r="C802" s="340"/>
      <c r="D802" s="340"/>
      <c r="E802" s="341">
        <v>0</v>
      </c>
      <c r="F802" s="341">
        <v>0</v>
      </c>
      <c r="G802" s="341">
        <v>0</v>
      </c>
      <c r="H802" s="341">
        <v>0</v>
      </c>
    </row>
    <row r="803" spans="1:8" s="337" customFormat="1" ht="14.25" customHeight="1">
      <c r="A803" s="338"/>
      <c r="B803" s="340" t="s">
        <v>711</v>
      </c>
      <c r="C803" s="340"/>
      <c r="D803" s="340"/>
      <c r="E803" s="341">
        <v>0</v>
      </c>
      <c r="F803" s="341">
        <v>0</v>
      </c>
      <c r="G803" s="341">
        <v>0</v>
      </c>
      <c r="H803" s="341">
        <v>0</v>
      </c>
    </row>
    <row r="804" spans="1:8" s="337" customFormat="1" ht="12" customHeight="1">
      <c r="A804" s="338"/>
      <c r="B804" s="340" t="s">
        <v>1190</v>
      </c>
      <c r="C804" s="340"/>
      <c r="D804" s="340"/>
      <c r="E804" s="341"/>
      <c r="F804" s="341"/>
      <c r="G804" s="341"/>
      <c r="H804" s="341"/>
    </row>
    <row r="805" spans="1:8" s="337" customFormat="1" ht="12" customHeight="1">
      <c r="A805" s="338"/>
      <c r="B805" s="340" t="s">
        <v>1012</v>
      </c>
      <c r="C805" s="340"/>
      <c r="D805" s="340"/>
      <c r="E805" s="341">
        <v>0</v>
      </c>
      <c r="F805" s="341">
        <v>0</v>
      </c>
      <c r="G805" s="341">
        <v>0</v>
      </c>
      <c r="H805" s="341">
        <v>0</v>
      </c>
    </row>
    <row r="806" spans="1:8" s="337" customFormat="1" ht="98.25" customHeight="1">
      <c r="A806" s="338"/>
      <c r="B806" s="339" t="s">
        <v>1187</v>
      </c>
      <c r="C806" s="339"/>
      <c r="D806" s="339"/>
      <c r="E806" s="339"/>
      <c r="F806" s="341"/>
      <c r="G806" s="341"/>
      <c r="H806" s="341"/>
    </row>
    <row r="807" spans="1:9" s="62" customFormat="1" ht="16.5" customHeight="1">
      <c r="A807" s="171"/>
      <c r="B807" s="268" t="s">
        <v>967</v>
      </c>
      <c r="C807" s="268"/>
      <c r="D807" s="268"/>
      <c r="E807" s="268"/>
      <c r="F807" s="271"/>
      <c r="G807" s="271"/>
      <c r="H807" s="271"/>
      <c r="I807" s="324"/>
    </row>
    <row r="808" spans="1:9" s="62" customFormat="1" ht="12.75" customHeight="1">
      <c r="A808" s="171"/>
      <c r="B808" s="268" t="s">
        <v>968</v>
      </c>
      <c r="C808" s="268"/>
      <c r="D808" s="268"/>
      <c r="E808" s="268"/>
      <c r="F808" s="271"/>
      <c r="G808" s="271"/>
      <c r="H808" s="271"/>
      <c r="I808" s="324"/>
    </row>
    <row r="809" spans="1:9" s="62" customFormat="1" ht="16.5" customHeight="1">
      <c r="A809" s="673" t="s">
        <v>589</v>
      </c>
      <c r="B809" s="692" t="s">
        <v>402</v>
      </c>
      <c r="C809" s="692"/>
      <c r="D809" s="692"/>
      <c r="E809" s="692"/>
      <c r="F809" s="692"/>
      <c r="G809" s="692"/>
      <c r="H809" s="692"/>
      <c r="I809" s="324"/>
    </row>
    <row r="810" spans="1:9" s="62" customFormat="1" ht="12.75">
      <c r="A810" s="673"/>
      <c r="B810" s="247" t="s">
        <v>777</v>
      </c>
      <c r="C810" s="247"/>
      <c r="D810" s="247"/>
      <c r="E810" s="235">
        <f>E811+E812+E813</f>
        <v>0</v>
      </c>
      <c r="F810" s="235">
        <f>F811+F812+F813</f>
        <v>0</v>
      </c>
      <c r="G810" s="235">
        <f>G811+G812+G813</f>
        <v>0</v>
      </c>
      <c r="H810" s="235">
        <f>H811+H812+H813</f>
        <v>0</v>
      </c>
      <c r="I810" s="324"/>
    </row>
    <row r="811" spans="1:9" s="62" customFormat="1" ht="15.75" customHeight="1">
      <c r="A811" s="673"/>
      <c r="B811" s="247" t="s">
        <v>674</v>
      </c>
      <c r="C811" s="247"/>
      <c r="D811" s="247"/>
      <c r="E811" s="235">
        <f>E820+E831+E842</f>
        <v>0</v>
      </c>
      <c r="F811" s="235">
        <f>F820+F831+F842</f>
        <v>0</v>
      </c>
      <c r="G811" s="235">
        <f>G820+G831+G842</f>
        <v>0</v>
      </c>
      <c r="H811" s="235">
        <f>H820+H831+H842</f>
        <v>0</v>
      </c>
      <c r="I811" s="324"/>
    </row>
    <row r="812" spans="1:9" s="62" customFormat="1" ht="18" customHeight="1">
      <c r="A812" s="673"/>
      <c r="B812" s="247" t="s">
        <v>708</v>
      </c>
      <c r="C812" s="247"/>
      <c r="D812" s="247"/>
      <c r="E812" s="235">
        <v>0</v>
      </c>
      <c r="F812" s="235">
        <v>0</v>
      </c>
      <c r="G812" s="235">
        <v>0</v>
      </c>
      <c r="H812" s="235">
        <v>0</v>
      </c>
      <c r="I812" s="324"/>
    </row>
    <row r="813" spans="1:9" s="62" customFormat="1" ht="12.75" customHeight="1">
      <c r="A813" s="673"/>
      <c r="B813" s="247" t="s">
        <v>709</v>
      </c>
      <c r="C813" s="247"/>
      <c r="D813" s="247"/>
      <c r="E813" s="235">
        <f>E822+E833+E844</f>
        <v>0</v>
      </c>
      <c r="F813" s="235">
        <f aca="true" t="shared" si="18" ref="F813:H814">F822+F833+F844</f>
        <v>0</v>
      </c>
      <c r="G813" s="235">
        <f t="shared" si="18"/>
        <v>0</v>
      </c>
      <c r="H813" s="235">
        <f t="shared" si="18"/>
        <v>0</v>
      </c>
      <c r="I813" s="324"/>
    </row>
    <row r="814" spans="1:9" s="62" customFormat="1" ht="18" customHeight="1">
      <c r="A814" s="673"/>
      <c r="B814" s="247" t="s">
        <v>711</v>
      </c>
      <c r="C814" s="247"/>
      <c r="D814" s="247"/>
      <c r="E814" s="235">
        <f>E823+E834+E845</f>
        <v>0</v>
      </c>
      <c r="F814" s="235">
        <f t="shared" si="18"/>
        <v>0</v>
      </c>
      <c r="G814" s="235">
        <f t="shared" si="18"/>
        <v>0</v>
      </c>
      <c r="H814" s="235">
        <f t="shared" si="18"/>
        <v>0</v>
      </c>
      <c r="I814" s="324"/>
    </row>
    <row r="815" spans="1:9" s="62" customFormat="1" ht="15" customHeight="1">
      <c r="A815" s="673"/>
      <c r="B815" s="247" t="s">
        <v>548</v>
      </c>
      <c r="C815" s="247"/>
      <c r="D815" s="247"/>
      <c r="E815" s="235"/>
      <c r="F815" s="235"/>
      <c r="G815" s="235"/>
      <c r="H815" s="235"/>
      <c r="I815" s="324"/>
    </row>
    <row r="816" spans="1:9" s="62" customFormat="1" ht="15" customHeight="1">
      <c r="A816" s="673"/>
      <c r="B816" s="247" t="s">
        <v>1012</v>
      </c>
      <c r="C816" s="247"/>
      <c r="D816" s="247"/>
      <c r="E816" s="235">
        <f>E825+E836+E847</f>
        <v>0</v>
      </c>
      <c r="F816" s="235">
        <f>F825+F836+F847</f>
        <v>0</v>
      </c>
      <c r="G816" s="235">
        <f>G825+G836+G847</f>
        <v>0</v>
      </c>
      <c r="H816" s="235">
        <f>H825+H836+H847</f>
        <v>0</v>
      </c>
      <c r="I816" s="324"/>
    </row>
    <row r="817" spans="1:9" s="62" customFormat="1" ht="15" customHeight="1">
      <c r="A817" s="673"/>
      <c r="B817" s="268" t="s">
        <v>698</v>
      </c>
      <c r="C817" s="268"/>
      <c r="D817" s="268"/>
      <c r="E817" s="268"/>
      <c r="F817" s="235"/>
      <c r="G817" s="235"/>
      <c r="H817" s="235"/>
      <c r="I817" s="324"/>
    </row>
    <row r="818" spans="1:9" s="62" customFormat="1" ht="21.75" customHeight="1">
      <c r="A818" s="673" t="s">
        <v>590</v>
      </c>
      <c r="B818" s="692" t="s">
        <v>403</v>
      </c>
      <c r="C818" s="692"/>
      <c r="D818" s="692"/>
      <c r="E818" s="692"/>
      <c r="F818" s="692"/>
      <c r="G818" s="692"/>
      <c r="H818" s="692"/>
      <c r="I818" s="324"/>
    </row>
    <row r="819" spans="1:9" s="62" customFormat="1" ht="19.5" customHeight="1">
      <c r="A819" s="673"/>
      <c r="B819" s="247" t="s">
        <v>777</v>
      </c>
      <c r="C819" s="247"/>
      <c r="D819" s="247"/>
      <c r="E819" s="235">
        <f>E820+E821+E822</f>
        <v>0</v>
      </c>
      <c r="F819" s="235">
        <f>F820+F821+F822</f>
        <v>0</v>
      </c>
      <c r="G819" s="235">
        <f>G820+G821+G822</f>
        <v>0</v>
      </c>
      <c r="H819" s="235">
        <f>H820+H821+H822</f>
        <v>0</v>
      </c>
      <c r="I819" s="324"/>
    </row>
    <row r="820" spans="1:9" s="62" customFormat="1" ht="16.5" customHeight="1">
      <c r="A820" s="673"/>
      <c r="B820" s="247" t="s">
        <v>674</v>
      </c>
      <c r="C820" s="247"/>
      <c r="D820" s="247"/>
      <c r="E820" s="235">
        <v>0</v>
      </c>
      <c r="F820" s="235">
        <v>0</v>
      </c>
      <c r="G820" s="235">
        <v>0</v>
      </c>
      <c r="H820" s="235">
        <v>0</v>
      </c>
      <c r="I820" s="324"/>
    </row>
    <row r="821" spans="1:9" s="62" customFormat="1" ht="18" customHeight="1">
      <c r="A821" s="673"/>
      <c r="B821" s="247" t="s">
        <v>708</v>
      </c>
      <c r="C821" s="247"/>
      <c r="D821" s="247"/>
      <c r="E821" s="235">
        <v>0</v>
      </c>
      <c r="F821" s="235">
        <v>0</v>
      </c>
      <c r="G821" s="235">
        <v>0</v>
      </c>
      <c r="H821" s="235">
        <v>0</v>
      </c>
      <c r="I821" s="324"/>
    </row>
    <row r="822" spans="1:9" s="62" customFormat="1" ht="17.25" customHeight="1">
      <c r="A822" s="673"/>
      <c r="B822" s="247" t="s">
        <v>709</v>
      </c>
      <c r="C822" s="247"/>
      <c r="D822" s="247"/>
      <c r="E822" s="235">
        <v>0</v>
      </c>
      <c r="F822" s="235">
        <v>0</v>
      </c>
      <c r="G822" s="235">
        <v>0</v>
      </c>
      <c r="H822" s="235">
        <v>0</v>
      </c>
      <c r="I822" s="324"/>
    </row>
    <row r="823" spans="1:9" s="62" customFormat="1" ht="15" customHeight="1">
      <c r="A823" s="673"/>
      <c r="B823" s="247" t="s">
        <v>711</v>
      </c>
      <c r="C823" s="247"/>
      <c r="D823" s="247"/>
      <c r="E823" s="235">
        <v>0</v>
      </c>
      <c r="F823" s="235">
        <v>0</v>
      </c>
      <c r="G823" s="235">
        <v>0</v>
      </c>
      <c r="H823" s="235">
        <v>0</v>
      </c>
      <c r="I823" s="324"/>
    </row>
    <row r="824" spans="1:9" s="62" customFormat="1" ht="16.5">
      <c r="A824" s="673"/>
      <c r="B824" s="247" t="s">
        <v>548</v>
      </c>
      <c r="C824" s="247"/>
      <c r="D824" s="247"/>
      <c r="E824" s="235"/>
      <c r="F824" s="235"/>
      <c r="G824" s="235"/>
      <c r="H824" s="235"/>
      <c r="I824" s="324"/>
    </row>
    <row r="825" spans="1:9" s="62" customFormat="1" ht="12.75">
      <c r="A825" s="673"/>
      <c r="B825" s="247" t="s">
        <v>1012</v>
      </c>
      <c r="C825" s="247"/>
      <c r="D825" s="247"/>
      <c r="E825" s="235">
        <v>0</v>
      </c>
      <c r="F825" s="235">
        <v>0</v>
      </c>
      <c r="G825" s="235">
        <v>0</v>
      </c>
      <c r="H825" s="235">
        <v>0</v>
      </c>
      <c r="I825" s="324"/>
    </row>
    <row r="826" spans="1:9" s="62" customFormat="1" ht="12.75">
      <c r="A826" s="673"/>
      <c r="B826" s="268" t="s">
        <v>698</v>
      </c>
      <c r="C826" s="268"/>
      <c r="D826" s="268"/>
      <c r="E826" s="268"/>
      <c r="F826" s="235"/>
      <c r="G826" s="235"/>
      <c r="H826" s="235"/>
      <c r="I826" s="324"/>
    </row>
    <row r="827" spans="1:9" s="62" customFormat="1" ht="12.75">
      <c r="A827" s="171"/>
      <c r="B827" s="268" t="s">
        <v>967</v>
      </c>
      <c r="C827" s="268"/>
      <c r="D827" s="268"/>
      <c r="E827" s="268"/>
      <c r="F827" s="271"/>
      <c r="G827" s="271"/>
      <c r="H827" s="271"/>
      <c r="I827" s="324"/>
    </row>
    <row r="828" spans="1:9" s="62" customFormat="1" ht="12.75">
      <c r="A828" s="171"/>
      <c r="B828" s="268" t="s">
        <v>968</v>
      </c>
      <c r="C828" s="268"/>
      <c r="D828" s="268"/>
      <c r="E828" s="268"/>
      <c r="F828" s="271"/>
      <c r="G828" s="271"/>
      <c r="H828" s="271"/>
      <c r="I828" s="324"/>
    </row>
    <row r="829" spans="1:9" s="62" customFormat="1" ht="12.75">
      <c r="A829" s="673" t="s">
        <v>591</v>
      </c>
      <c r="B829" s="692" t="s">
        <v>404</v>
      </c>
      <c r="C829" s="692"/>
      <c r="D829" s="692"/>
      <c r="E829" s="692"/>
      <c r="F829" s="692"/>
      <c r="G829" s="692"/>
      <c r="H829" s="692"/>
      <c r="I829" s="324"/>
    </row>
    <row r="830" spans="1:9" s="62" customFormat="1" ht="12.75" customHeight="1">
      <c r="A830" s="673"/>
      <c r="B830" s="247" t="s">
        <v>777</v>
      </c>
      <c r="C830" s="247"/>
      <c r="D830" s="247"/>
      <c r="E830" s="235">
        <f>E831+E832+E833</f>
        <v>0</v>
      </c>
      <c r="F830" s="235">
        <f>F831+F832+F833</f>
        <v>0</v>
      </c>
      <c r="G830" s="235">
        <f>G831+G832+G833</f>
        <v>0</v>
      </c>
      <c r="H830" s="235">
        <f>H831+H832+H833</f>
        <v>0</v>
      </c>
      <c r="I830" s="324"/>
    </row>
    <row r="831" spans="1:9" s="62" customFormat="1" ht="22.5" customHeight="1">
      <c r="A831" s="673"/>
      <c r="B831" s="247" t="s">
        <v>674</v>
      </c>
      <c r="C831" s="247"/>
      <c r="D831" s="247"/>
      <c r="E831" s="235">
        <v>0</v>
      </c>
      <c r="F831" s="235">
        <v>0</v>
      </c>
      <c r="G831" s="235">
        <v>0</v>
      </c>
      <c r="H831" s="235">
        <v>0</v>
      </c>
      <c r="I831" s="324"/>
    </row>
    <row r="832" spans="1:9" s="62" customFormat="1" ht="12.75">
      <c r="A832" s="673"/>
      <c r="B832" s="247" t="s">
        <v>708</v>
      </c>
      <c r="C832" s="247"/>
      <c r="D832" s="247"/>
      <c r="E832" s="235">
        <v>0</v>
      </c>
      <c r="F832" s="235">
        <v>0</v>
      </c>
      <c r="G832" s="235">
        <v>0</v>
      </c>
      <c r="H832" s="235">
        <v>0</v>
      </c>
      <c r="I832" s="324"/>
    </row>
    <row r="833" spans="1:9" s="62" customFormat="1" ht="12.75">
      <c r="A833" s="673"/>
      <c r="B833" s="247" t="s">
        <v>709</v>
      </c>
      <c r="C833" s="247"/>
      <c r="D833" s="247"/>
      <c r="E833" s="235">
        <v>0</v>
      </c>
      <c r="F833" s="235">
        <v>0</v>
      </c>
      <c r="G833" s="235">
        <v>0</v>
      </c>
      <c r="H833" s="235">
        <v>0</v>
      </c>
      <c r="I833" s="324"/>
    </row>
    <row r="834" spans="1:9" s="62" customFormat="1" ht="13.5" customHeight="1">
      <c r="A834" s="673"/>
      <c r="B834" s="247" t="s">
        <v>711</v>
      </c>
      <c r="C834" s="247"/>
      <c r="D834" s="247"/>
      <c r="E834" s="235">
        <v>0</v>
      </c>
      <c r="F834" s="235">
        <v>0</v>
      </c>
      <c r="G834" s="235">
        <v>0</v>
      </c>
      <c r="H834" s="235">
        <v>0</v>
      </c>
      <c r="I834" s="324"/>
    </row>
    <row r="835" spans="1:9" s="62" customFormat="1" ht="16.5">
      <c r="A835" s="673"/>
      <c r="B835" s="247" t="s">
        <v>548</v>
      </c>
      <c r="C835" s="247"/>
      <c r="D835" s="247"/>
      <c r="E835" s="235"/>
      <c r="F835" s="235"/>
      <c r="G835" s="235"/>
      <c r="H835" s="235"/>
      <c r="I835" s="324"/>
    </row>
    <row r="836" spans="1:9" s="62" customFormat="1" ht="12.75">
      <c r="A836" s="673"/>
      <c r="B836" s="247" t="s">
        <v>1012</v>
      </c>
      <c r="C836" s="247"/>
      <c r="D836" s="247"/>
      <c r="E836" s="235">
        <v>0</v>
      </c>
      <c r="F836" s="235">
        <v>0</v>
      </c>
      <c r="G836" s="235">
        <v>0</v>
      </c>
      <c r="H836" s="235">
        <v>0</v>
      </c>
      <c r="I836" s="324"/>
    </row>
    <row r="837" spans="1:9" s="62" customFormat="1" ht="14.25" customHeight="1">
      <c r="A837" s="673"/>
      <c r="B837" s="268" t="s">
        <v>698</v>
      </c>
      <c r="C837" s="268"/>
      <c r="D837" s="268"/>
      <c r="E837" s="268"/>
      <c r="F837" s="235"/>
      <c r="G837" s="235"/>
      <c r="H837" s="235"/>
      <c r="I837" s="324"/>
    </row>
    <row r="838" spans="1:9" s="62" customFormat="1" ht="14.25" customHeight="1">
      <c r="A838" s="171"/>
      <c r="B838" s="268" t="s">
        <v>967</v>
      </c>
      <c r="C838" s="268"/>
      <c r="D838" s="268"/>
      <c r="E838" s="268"/>
      <c r="F838" s="271"/>
      <c r="G838" s="271"/>
      <c r="H838" s="271"/>
      <c r="I838" s="324"/>
    </row>
    <row r="839" spans="1:9" s="62" customFormat="1" ht="14.25" customHeight="1">
      <c r="A839" s="171"/>
      <c r="B839" s="268" t="s">
        <v>968</v>
      </c>
      <c r="C839" s="268"/>
      <c r="D839" s="268"/>
      <c r="E839" s="268"/>
      <c r="F839" s="271"/>
      <c r="G839" s="271"/>
      <c r="H839" s="271"/>
      <c r="I839" s="324"/>
    </row>
    <row r="840" spans="1:9" s="62" customFormat="1" ht="15" customHeight="1">
      <c r="A840" s="673" t="s">
        <v>592</v>
      </c>
      <c r="B840" s="692" t="s">
        <v>405</v>
      </c>
      <c r="C840" s="692"/>
      <c r="D840" s="692"/>
      <c r="E840" s="692"/>
      <c r="F840" s="692"/>
      <c r="G840" s="692"/>
      <c r="H840" s="692"/>
      <c r="I840" s="324"/>
    </row>
    <row r="841" spans="1:9" s="62" customFormat="1" ht="17.25" customHeight="1">
      <c r="A841" s="673"/>
      <c r="B841" s="247" t="s">
        <v>777</v>
      </c>
      <c r="C841" s="247"/>
      <c r="D841" s="247"/>
      <c r="E841" s="235">
        <f>E842+E843+E844</f>
        <v>0</v>
      </c>
      <c r="F841" s="235">
        <f>F842+F843+F844</f>
        <v>0</v>
      </c>
      <c r="G841" s="235">
        <f>G842+G843+G844</f>
        <v>0</v>
      </c>
      <c r="H841" s="235">
        <f>H842+H843+H844</f>
        <v>0</v>
      </c>
      <c r="I841" s="324"/>
    </row>
    <row r="842" spans="1:9" s="62" customFormat="1" ht="18" customHeight="1">
      <c r="A842" s="673"/>
      <c r="B842" s="247" t="s">
        <v>674</v>
      </c>
      <c r="C842" s="247"/>
      <c r="D842" s="247"/>
      <c r="E842" s="235">
        <v>0</v>
      </c>
      <c r="F842" s="235">
        <v>0</v>
      </c>
      <c r="G842" s="235">
        <v>0</v>
      </c>
      <c r="H842" s="235">
        <v>0</v>
      </c>
      <c r="I842" s="324"/>
    </row>
    <row r="843" spans="1:9" s="62" customFormat="1" ht="12.75">
      <c r="A843" s="673"/>
      <c r="B843" s="247" t="s">
        <v>708</v>
      </c>
      <c r="C843" s="247"/>
      <c r="D843" s="247"/>
      <c r="E843" s="235">
        <v>0</v>
      </c>
      <c r="F843" s="235">
        <v>0</v>
      </c>
      <c r="G843" s="235">
        <v>0</v>
      </c>
      <c r="H843" s="235">
        <v>0</v>
      </c>
      <c r="I843" s="324"/>
    </row>
    <row r="844" spans="1:9" s="62" customFormat="1" ht="12.75">
      <c r="A844" s="673"/>
      <c r="B844" s="247" t="s">
        <v>709</v>
      </c>
      <c r="C844" s="247"/>
      <c r="D844" s="247"/>
      <c r="E844" s="235">
        <v>0</v>
      </c>
      <c r="F844" s="235">
        <v>0</v>
      </c>
      <c r="G844" s="235">
        <v>0</v>
      </c>
      <c r="H844" s="235">
        <v>0</v>
      </c>
      <c r="I844" s="324"/>
    </row>
    <row r="845" spans="1:9" s="62" customFormat="1" ht="16.5" customHeight="1">
      <c r="A845" s="673"/>
      <c r="B845" s="247" t="s">
        <v>711</v>
      </c>
      <c r="C845" s="247"/>
      <c r="D845" s="247"/>
      <c r="E845" s="235">
        <v>0</v>
      </c>
      <c r="F845" s="235">
        <v>0</v>
      </c>
      <c r="G845" s="235">
        <v>0</v>
      </c>
      <c r="H845" s="235">
        <v>0</v>
      </c>
      <c r="I845" s="324"/>
    </row>
    <row r="846" spans="1:9" s="62" customFormat="1" ht="16.5">
      <c r="A846" s="673"/>
      <c r="B846" s="247" t="s">
        <v>548</v>
      </c>
      <c r="C846" s="247"/>
      <c r="D846" s="247"/>
      <c r="E846" s="235"/>
      <c r="F846" s="235"/>
      <c r="G846" s="235"/>
      <c r="H846" s="235"/>
      <c r="I846" s="324"/>
    </row>
    <row r="847" spans="1:9" s="62" customFormat="1" ht="12.75">
      <c r="A847" s="673"/>
      <c r="B847" s="247" t="s">
        <v>1012</v>
      </c>
      <c r="C847" s="247"/>
      <c r="D847" s="247"/>
      <c r="E847" s="235">
        <v>0</v>
      </c>
      <c r="F847" s="235">
        <v>0</v>
      </c>
      <c r="G847" s="235">
        <v>0</v>
      </c>
      <c r="H847" s="235">
        <v>0</v>
      </c>
      <c r="I847" s="324"/>
    </row>
    <row r="848" spans="1:9" s="62" customFormat="1" ht="22.5" customHeight="1">
      <c r="A848" s="673"/>
      <c r="B848" s="268" t="s">
        <v>698</v>
      </c>
      <c r="C848" s="268"/>
      <c r="D848" s="268"/>
      <c r="E848" s="268"/>
      <c r="F848" s="235"/>
      <c r="G848" s="235"/>
      <c r="H848" s="235"/>
      <c r="I848" s="324"/>
    </row>
    <row r="849" spans="1:9" s="62" customFormat="1" ht="19.5" customHeight="1">
      <c r="A849" s="171"/>
      <c r="B849" s="268" t="s">
        <v>967</v>
      </c>
      <c r="C849" s="268"/>
      <c r="D849" s="268"/>
      <c r="E849" s="268"/>
      <c r="F849" s="271"/>
      <c r="G849" s="271"/>
      <c r="H849" s="271"/>
      <c r="I849" s="324"/>
    </row>
    <row r="850" spans="1:9" s="62" customFormat="1" ht="12.75" customHeight="1">
      <c r="A850" s="171"/>
      <c r="B850" s="268" t="s">
        <v>968</v>
      </c>
      <c r="C850" s="268"/>
      <c r="D850" s="268"/>
      <c r="E850" s="268"/>
      <c r="F850" s="271"/>
      <c r="G850" s="271"/>
      <c r="H850" s="271"/>
      <c r="I850" s="324"/>
    </row>
    <row r="851" spans="1:9" s="62" customFormat="1" ht="13.5" customHeight="1">
      <c r="A851" s="673" t="s">
        <v>593</v>
      </c>
      <c r="B851" s="692" t="s">
        <v>406</v>
      </c>
      <c r="C851" s="692"/>
      <c r="D851" s="692"/>
      <c r="E851" s="692"/>
      <c r="F851" s="692"/>
      <c r="G851" s="692"/>
      <c r="H851" s="692"/>
      <c r="I851" s="324"/>
    </row>
    <row r="852" spans="1:9" s="62" customFormat="1" ht="12.75" customHeight="1">
      <c r="A852" s="673"/>
      <c r="B852" s="247" t="s">
        <v>777</v>
      </c>
      <c r="C852" s="247"/>
      <c r="D852" s="247"/>
      <c r="E852" s="235">
        <f>E853+E854+E855</f>
        <v>0</v>
      </c>
      <c r="F852" s="235">
        <f>F853+F854+F855</f>
        <v>0</v>
      </c>
      <c r="G852" s="235">
        <f>G853+G854+G855</f>
        <v>0</v>
      </c>
      <c r="H852" s="235">
        <f>H853+H854+H855</f>
        <v>0</v>
      </c>
      <c r="I852" s="324"/>
    </row>
    <row r="853" spans="1:9" s="62" customFormat="1" ht="18.75" customHeight="1">
      <c r="A853" s="673"/>
      <c r="B853" s="247" t="s">
        <v>674</v>
      </c>
      <c r="C853" s="247"/>
      <c r="D853" s="247"/>
      <c r="E853" s="235">
        <v>0</v>
      </c>
      <c r="F853" s="235">
        <v>0</v>
      </c>
      <c r="G853" s="235">
        <v>0</v>
      </c>
      <c r="H853" s="235">
        <v>0</v>
      </c>
      <c r="I853" s="324"/>
    </row>
    <row r="854" spans="1:9" s="62" customFormat="1" ht="12.75">
      <c r="A854" s="673"/>
      <c r="B854" s="247" t="s">
        <v>708</v>
      </c>
      <c r="C854" s="247"/>
      <c r="D854" s="247"/>
      <c r="E854" s="235">
        <v>0</v>
      </c>
      <c r="F854" s="235">
        <v>0</v>
      </c>
      <c r="G854" s="235">
        <v>0</v>
      </c>
      <c r="H854" s="235">
        <v>0</v>
      </c>
      <c r="I854" s="324"/>
    </row>
    <row r="855" spans="1:9" s="62" customFormat="1" ht="12.75">
      <c r="A855" s="673"/>
      <c r="B855" s="247" t="s">
        <v>709</v>
      </c>
      <c r="C855" s="247"/>
      <c r="D855" s="247"/>
      <c r="E855" s="235">
        <v>0</v>
      </c>
      <c r="F855" s="235">
        <v>0</v>
      </c>
      <c r="G855" s="235">
        <v>0</v>
      </c>
      <c r="H855" s="235">
        <v>0</v>
      </c>
      <c r="I855" s="324"/>
    </row>
    <row r="856" spans="1:9" s="62" customFormat="1" ht="74.25" customHeight="1">
      <c r="A856" s="673"/>
      <c r="B856" s="247" t="s">
        <v>711</v>
      </c>
      <c r="C856" s="247"/>
      <c r="D856" s="247"/>
      <c r="E856" s="235">
        <v>0</v>
      </c>
      <c r="F856" s="235">
        <v>0</v>
      </c>
      <c r="G856" s="235">
        <v>0</v>
      </c>
      <c r="H856" s="235">
        <v>0</v>
      </c>
      <c r="I856" s="324"/>
    </row>
    <row r="857" spans="1:9" s="62" customFormat="1" ht="27.75" customHeight="1">
      <c r="A857" s="673"/>
      <c r="B857" s="247" t="s">
        <v>548</v>
      </c>
      <c r="C857" s="247"/>
      <c r="D857" s="247"/>
      <c r="E857" s="235"/>
      <c r="F857" s="235"/>
      <c r="G857" s="235"/>
      <c r="H857" s="235"/>
      <c r="I857" s="324"/>
    </row>
    <row r="858" spans="1:9" s="62" customFormat="1" ht="12.75">
      <c r="A858" s="673"/>
      <c r="B858" s="247" t="s">
        <v>1012</v>
      </c>
      <c r="C858" s="247"/>
      <c r="D858" s="247"/>
      <c r="E858" s="235">
        <v>0</v>
      </c>
      <c r="F858" s="235">
        <v>0</v>
      </c>
      <c r="G858" s="235">
        <v>0</v>
      </c>
      <c r="H858" s="235">
        <v>0</v>
      </c>
      <c r="I858" s="324"/>
    </row>
    <row r="859" spans="1:9" s="62" customFormat="1" ht="12.75">
      <c r="A859" s="673"/>
      <c r="B859" s="268" t="s">
        <v>698</v>
      </c>
      <c r="C859" s="268"/>
      <c r="D859" s="268"/>
      <c r="E859" s="268"/>
      <c r="F859" s="235"/>
      <c r="G859" s="235"/>
      <c r="H859" s="235"/>
      <c r="I859" s="324"/>
    </row>
    <row r="860" spans="1:9" s="62" customFormat="1" ht="12.75">
      <c r="A860" s="171"/>
      <c r="B860" s="268" t="s">
        <v>967</v>
      </c>
      <c r="C860" s="268"/>
      <c r="D860" s="268"/>
      <c r="E860" s="268"/>
      <c r="F860" s="271"/>
      <c r="G860" s="271"/>
      <c r="H860" s="271"/>
      <c r="I860" s="324"/>
    </row>
    <row r="861" spans="1:9" s="62" customFormat="1" ht="12.75">
      <c r="A861" s="171"/>
      <c r="B861" s="268" t="s">
        <v>968</v>
      </c>
      <c r="C861" s="268"/>
      <c r="D861" s="268"/>
      <c r="E861" s="268"/>
      <c r="F861" s="271"/>
      <c r="G861" s="271"/>
      <c r="H861" s="271"/>
      <c r="I861" s="324"/>
    </row>
    <row r="862" spans="1:9" s="62" customFormat="1" ht="15.75">
      <c r="A862" s="673" t="s">
        <v>594</v>
      </c>
      <c r="B862" s="693" t="s">
        <v>407</v>
      </c>
      <c r="C862" s="693"/>
      <c r="D862" s="693"/>
      <c r="E862" s="693"/>
      <c r="F862" s="693"/>
      <c r="G862" s="693"/>
      <c r="H862" s="693"/>
      <c r="I862" s="324"/>
    </row>
    <row r="863" spans="1:9" s="62" customFormat="1" ht="12.75" customHeight="1">
      <c r="A863" s="673"/>
      <c r="B863" s="247" t="s">
        <v>777</v>
      </c>
      <c r="C863" s="247"/>
      <c r="D863" s="247"/>
      <c r="E863" s="230">
        <f>SUM(E864:E869)</f>
        <v>40726.39</v>
      </c>
      <c r="F863" s="230">
        <f>SUM(F864:F869)</f>
        <v>42645.119999999995</v>
      </c>
      <c r="G863" s="230">
        <f>SUM(G864:G869)</f>
        <v>42128.19775</v>
      </c>
      <c r="H863" s="230">
        <f>SUM(H864:H869)</f>
        <v>42128.19775</v>
      </c>
      <c r="I863" s="324"/>
    </row>
    <row r="864" spans="1:9" s="62" customFormat="1" ht="18.75" customHeight="1">
      <c r="A864" s="673"/>
      <c r="B864" s="247" t="s">
        <v>674</v>
      </c>
      <c r="C864" s="247"/>
      <c r="D864" s="247"/>
      <c r="E864" s="230">
        <f aca="true" t="shared" si="19" ref="E864:H869">E872+E1034+E1207+E1229+E1259</f>
        <v>0</v>
      </c>
      <c r="F864" s="230">
        <f t="shared" si="19"/>
        <v>0</v>
      </c>
      <c r="G864" s="230">
        <f t="shared" si="19"/>
        <v>0</v>
      </c>
      <c r="H864" s="230">
        <f t="shared" si="19"/>
        <v>0</v>
      </c>
      <c r="I864" s="324"/>
    </row>
    <row r="865" spans="1:9" s="62" customFormat="1" ht="15" customHeight="1">
      <c r="A865" s="673"/>
      <c r="B865" s="247" t="s">
        <v>708</v>
      </c>
      <c r="C865" s="247"/>
      <c r="D865" s="247"/>
      <c r="E865" s="230">
        <f t="shared" si="19"/>
        <v>40726.39</v>
      </c>
      <c r="F865" s="230">
        <f t="shared" si="19"/>
        <v>42645.119999999995</v>
      </c>
      <c r="G865" s="230">
        <f t="shared" si="19"/>
        <v>42128.19775</v>
      </c>
      <c r="H865" s="230">
        <f t="shared" si="19"/>
        <v>42128.19775</v>
      </c>
      <c r="I865" s="324"/>
    </row>
    <row r="866" spans="1:9" s="62" customFormat="1" ht="18" customHeight="1">
      <c r="A866" s="673"/>
      <c r="B866" s="247" t="s">
        <v>709</v>
      </c>
      <c r="C866" s="247"/>
      <c r="D866" s="247"/>
      <c r="E866" s="230">
        <f t="shared" si="19"/>
        <v>0</v>
      </c>
      <c r="F866" s="230">
        <f t="shared" si="19"/>
        <v>0</v>
      </c>
      <c r="G866" s="230">
        <f t="shared" si="19"/>
        <v>0</v>
      </c>
      <c r="H866" s="230">
        <f t="shared" si="19"/>
        <v>0</v>
      </c>
      <c r="I866" s="324"/>
    </row>
    <row r="867" spans="1:9" s="62" customFormat="1" ht="12.75" customHeight="1">
      <c r="A867" s="673"/>
      <c r="B867" s="247" t="s">
        <v>711</v>
      </c>
      <c r="C867" s="247"/>
      <c r="D867" s="247"/>
      <c r="E867" s="230">
        <f t="shared" si="19"/>
        <v>0</v>
      </c>
      <c r="F867" s="230">
        <f t="shared" si="19"/>
        <v>0</v>
      </c>
      <c r="G867" s="230">
        <f t="shared" si="19"/>
        <v>0</v>
      </c>
      <c r="H867" s="230">
        <f t="shared" si="19"/>
        <v>0</v>
      </c>
      <c r="I867" s="324"/>
    </row>
    <row r="868" spans="1:9" s="62" customFormat="1" ht="16.5" customHeight="1">
      <c r="A868" s="673"/>
      <c r="B868" s="247" t="s">
        <v>548</v>
      </c>
      <c r="C868" s="247"/>
      <c r="D868" s="247"/>
      <c r="E868" s="230">
        <f t="shared" si="19"/>
        <v>0</v>
      </c>
      <c r="F868" s="230">
        <f t="shared" si="19"/>
        <v>0</v>
      </c>
      <c r="G868" s="230">
        <f t="shared" si="19"/>
        <v>0</v>
      </c>
      <c r="H868" s="230">
        <f t="shared" si="19"/>
        <v>0</v>
      </c>
      <c r="I868" s="324"/>
    </row>
    <row r="869" spans="1:9" s="62" customFormat="1" ht="12.75">
      <c r="A869" s="673"/>
      <c r="B869" s="247" t="s">
        <v>1012</v>
      </c>
      <c r="C869" s="247"/>
      <c r="D869" s="247"/>
      <c r="E869" s="230">
        <f t="shared" si="19"/>
        <v>0</v>
      </c>
      <c r="F869" s="230">
        <f t="shared" si="19"/>
        <v>0</v>
      </c>
      <c r="G869" s="230">
        <f t="shared" si="19"/>
        <v>0</v>
      </c>
      <c r="H869" s="230">
        <f t="shared" si="19"/>
        <v>0</v>
      </c>
      <c r="I869" s="324"/>
    </row>
    <row r="870" spans="1:9" s="62" customFormat="1" ht="12.75">
      <c r="A870" s="673" t="s">
        <v>595</v>
      </c>
      <c r="B870" s="686" t="s">
        <v>408</v>
      </c>
      <c r="C870" s="687"/>
      <c r="D870" s="687"/>
      <c r="E870" s="687"/>
      <c r="F870" s="687"/>
      <c r="G870" s="687"/>
      <c r="H870" s="688"/>
      <c r="I870" s="324"/>
    </row>
    <row r="871" spans="1:9" s="62" customFormat="1" ht="12.75">
      <c r="A871" s="673"/>
      <c r="B871" s="247" t="s">
        <v>777</v>
      </c>
      <c r="C871" s="247"/>
      <c r="D871" s="247"/>
      <c r="E871" s="230">
        <f>SUM(E872:E877)</f>
        <v>2454.85</v>
      </c>
      <c r="F871" s="230">
        <f>SUM(F872:F877)</f>
        <v>2724.9525</v>
      </c>
      <c r="G871" s="230">
        <f>SUM(G872:G877)</f>
        <v>2722.6325</v>
      </c>
      <c r="H871" s="230">
        <f>SUM(H872:H877)</f>
        <v>2722.6325</v>
      </c>
      <c r="I871" s="324"/>
    </row>
    <row r="872" spans="1:9" s="62" customFormat="1" ht="12.75">
      <c r="A872" s="673"/>
      <c r="B872" s="247" t="s">
        <v>674</v>
      </c>
      <c r="C872" s="247"/>
      <c r="D872" s="247"/>
      <c r="E872" s="230">
        <f>E880+E891+E902+E913+E924+E935+E946+E957+E968+E979+E990+E1001+E1012+E1023</f>
        <v>0</v>
      </c>
      <c r="F872" s="230">
        <f>F880+F891+F902+F913+F924+F935+F946+F957+F968+F979+F990+F1001+F1012+F1023</f>
        <v>0</v>
      </c>
      <c r="G872" s="230">
        <f>G880+G891+G902+G913+G924+G935+G946+G957+G968+G979+G990+G1001+G1012+G1023</f>
        <v>0</v>
      </c>
      <c r="H872" s="230">
        <f>H880+H891+H902+H913+H924+H935+H946+H957+H968+H979+H990+H1001+H1012+H1023</f>
        <v>0</v>
      </c>
      <c r="I872" s="324"/>
    </row>
    <row r="873" spans="1:9" s="62" customFormat="1" ht="12.75">
      <c r="A873" s="673"/>
      <c r="B873" s="247" t="s">
        <v>708</v>
      </c>
      <c r="C873" s="247"/>
      <c r="D873" s="247"/>
      <c r="E873" s="230">
        <f aca="true" t="shared" si="20" ref="E873:H876">E881+E892+E903+E914+E925+E936+E947+E958+E969+E980+E991+E1002+E1013+E1024</f>
        <v>2454.85</v>
      </c>
      <c r="F873" s="230">
        <f t="shared" si="20"/>
        <v>2724.9525</v>
      </c>
      <c r="G873" s="230">
        <f t="shared" si="20"/>
        <v>2722.6325</v>
      </c>
      <c r="H873" s="230">
        <f t="shared" si="20"/>
        <v>2722.6325</v>
      </c>
      <c r="I873" s="324"/>
    </row>
    <row r="874" spans="1:9" s="62" customFormat="1" ht="12.75" customHeight="1">
      <c r="A874" s="673"/>
      <c r="B874" s="247" t="s">
        <v>709</v>
      </c>
      <c r="C874" s="247"/>
      <c r="D874" s="247"/>
      <c r="E874" s="230">
        <f t="shared" si="20"/>
        <v>0</v>
      </c>
      <c r="F874" s="230">
        <f t="shared" si="20"/>
        <v>0</v>
      </c>
      <c r="G874" s="230">
        <f t="shared" si="20"/>
        <v>0</v>
      </c>
      <c r="H874" s="230">
        <f>H882+H893+H904+H915+H926+H937+H948+H959+H970+H981+H992+H1003+H1014+H1025</f>
        <v>0</v>
      </c>
      <c r="I874" s="324"/>
    </row>
    <row r="875" spans="1:9" s="62" customFormat="1" ht="17.25" customHeight="1">
      <c r="A875" s="673"/>
      <c r="B875" s="247" t="s">
        <v>711</v>
      </c>
      <c r="C875" s="247"/>
      <c r="D875" s="247"/>
      <c r="E875" s="230">
        <f t="shared" si="20"/>
        <v>0</v>
      </c>
      <c r="F875" s="230">
        <f t="shared" si="20"/>
        <v>0</v>
      </c>
      <c r="G875" s="230">
        <f t="shared" si="20"/>
        <v>0</v>
      </c>
      <c r="H875" s="230">
        <f t="shared" si="20"/>
        <v>0</v>
      </c>
      <c r="I875" s="324"/>
    </row>
    <row r="876" spans="1:9" s="62" customFormat="1" ht="18.75" customHeight="1">
      <c r="A876" s="673"/>
      <c r="B876" s="247" t="s">
        <v>548</v>
      </c>
      <c r="C876" s="247"/>
      <c r="D876" s="247"/>
      <c r="E876" s="230">
        <f t="shared" si="20"/>
        <v>0</v>
      </c>
      <c r="F876" s="230">
        <f t="shared" si="20"/>
        <v>0</v>
      </c>
      <c r="G876" s="230">
        <f t="shared" si="20"/>
        <v>0</v>
      </c>
      <c r="H876" s="230">
        <f t="shared" si="20"/>
        <v>0</v>
      </c>
      <c r="I876" s="324"/>
    </row>
    <row r="877" spans="1:9" s="62" customFormat="1" ht="60" customHeight="1">
      <c r="A877" s="673"/>
      <c r="B877" s="247" t="s">
        <v>1012</v>
      </c>
      <c r="C877" s="247"/>
      <c r="D877" s="247"/>
      <c r="E877" s="230">
        <f>E885+E896+E907+E918+E929+E940+E951+E962+E973+E984+E995+E1006+E1017+E1029</f>
        <v>0</v>
      </c>
      <c r="F877" s="230">
        <f>F885+F896+F907+F918+F929+F940+F951+F962+F973+F984+F995+F1006+F1017+F1029</f>
        <v>0</v>
      </c>
      <c r="G877" s="230">
        <f>G885+G896+G907+G918+G929+G940+G951+G962+G973+G984+G995+G1006+G1017+G1029</f>
        <v>0</v>
      </c>
      <c r="H877" s="230">
        <f>H885+H896+H907+H918+H929+H940+H951+H962+H973+H984+H995+H1006+H1017+H1029</f>
        <v>0</v>
      </c>
      <c r="I877" s="324"/>
    </row>
    <row r="878" spans="1:9" s="62" customFormat="1" ht="39" customHeight="1">
      <c r="A878" s="673" t="s">
        <v>596</v>
      </c>
      <c r="B878" s="686" t="s">
        <v>409</v>
      </c>
      <c r="C878" s="687"/>
      <c r="D878" s="687"/>
      <c r="E878" s="687"/>
      <c r="F878" s="687"/>
      <c r="G878" s="687"/>
      <c r="H878" s="688"/>
      <c r="I878" s="324"/>
    </row>
    <row r="879" spans="1:9" s="62" customFormat="1" ht="15" customHeight="1">
      <c r="A879" s="673"/>
      <c r="B879" s="247" t="s">
        <v>777</v>
      </c>
      <c r="C879" s="247"/>
      <c r="D879" s="247"/>
      <c r="E879" s="230">
        <f>SUM(E880:E885)</f>
        <v>286.53</v>
      </c>
      <c r="F879" s="230">
        <f>SUM(F880:F885)</f>
        <v>193.54</v>
      </c>
      <c r="G879" s="230">
        <f>SUM(G880:G885)</f>
        <v>193.54</v>
      </c>
      <c r="H879" s="230">
        <f>SUM(H880:H885)</f>
        <v>193.54</v>
      </c>
      <c r="I879" s="324"/>
    </row>
    <row r="880" spans="1:9" s="62" customFormat="1" ht="12.75">
      <c r="A880" s="673"/>
      <c r="B880" s="247" t="s">
        <v>674</v>
      </c>
      <c r="C880" s="247"/>
      <c r="D880" s="247"/>
      <c r="E880" s="230">
        <v>0</v>
      </c>
      <c r="F880" s="230">
        <v>0</v>
      </c>
      <c r="G880" s="230">
        <v>0</v>
      </c>
      <c r="H880" s="230">
        <v>0</v>
      </c>
      <c r="I880" s="324"/>
    </row>
    <row r="881" spans="1:9" s="62" customFormat="1" ht="12.75">
      <c r="A881" s="673"/>
      <c r="B881" s="247" t="s">
        <v>708</v>
      </c>
      <c r="C881" s="247"/>
      <c r="D881" s="247"/>
      <c r="E881" s="230">
        <v>286.53</v>
      </c>
      <c r="F881" s="230">
        <v>193.54</v>
      </c>
      <c r="G881" s="230">
        <v>193.54</v>
      </c>
      <c r="H881" s="230">
        <v>193.54</v>
      </c>
      <c r="I881" s="324"/>
    </row>
    <row r="882" spans="1:9" s="62" customFormat="1" ht="12.75">
      <c r="A882" s="673"/>
      <c r="B882" s="247" t="s">
        <v>709</v>
      </c>
      <c r="C882" s="247"/>
      <c r="D882" s="247"/>
      <c r="E882" s="230">
        <v>0</v>
      </c>
      <c r="F882" s="230">
        <v>0</v>
      </c>
      <c r="G882" s="230">
        <v>0</v>
      </c>
      <c r="H882" s="230">
        <v>0</v>
      </c>
      <c r="I882" s="324"/>
    </row>
    <row r="883" spans="1:9" s="62" customFormat="1" ht="12.75">
      <c r="A883" s="673"/>
      <c r="B883" s="247" t="s">
        <v>711</v>
      </c>
      <c r="C883" s="247"/>
      <c r="D883" s="247"/>
      <c r="E883" s="230">
        <v>0</v>
      </c>
      <c r="F883" s="230">
        <v>0</v>
      </c>
      <c r="G883" s="230">
        <v>0</v>
      </c>
      <c r="H883" s="230">
        <v>0</v>
      </c>
      <c r="I883" s="324"/>
    </row>
    <row r="884" spans="1:9" s="62" customFormat="1" ht="16.5">
      <c r="A884" s="673"/>
      <c r="B884" s="247" t="s">
        <v>548</v>
      </c>
      <c r="C884" s="247"/>
      <c r="D884" s="247"/>
      <c r="E884" s="230"/>
      <c r="F884" s="230"/>
      <c r="G884" s="230"/>
      <c r="H884" s="230"/>
      <c r="I884" s="324"/>
    </row>
    <row r="885" spans="1:9" s="62" customFormat="1" ht="12.75" customHeight="1">
      <c r="A885" s="673"/>
      <c r="B885" s="247" t="s">
        <v>1012</v>
      </c>
      <c r="C885" s="247"/>
      <c r="D885" s="247"/>
      <c r="E885" s="230">
        <v>0</v>
      </c>
      <c r="F885" s="230">
        <v>0</v>
      </c>
      <c r="G885" s="230">
        <v>0</v>
      </c>
      <c r="H885" s="230">
        <v>0</v>
      </c>
      <c r="I885" s="324"/>
    </row>
    <row r="886" spans="1:9" s="62" customFormat="1" ht="22.5" customHeight="1">
      <c r="A886" s="171"/>
      <c r="B886" s="268" t="s">
        <v>698</v>
      </c>
      <c r="C886" s="268"/>
      <c r="D886" s="268"/>
      <c r="E886" s="268"/>
      <c r="F886" s="230"/>
      <c r="G886" s="230"/>
      <c r="H886" s="230"/>
      <c r="I886" s="324"/>
    </row>
    <row r="887" spans="1:9" s="62" customFormat="1" ht="20.25" customHeight="1">
      <c r="A887" s="171"/>
      <c r="B887" s="268" t="s">
        <v>967</v>
      </c>
      <c r="C887" s="268"/>
      <c r="D887" s="268"/>
      <c r="E887" s="268"/>
      <c r="F887" s="271"/>
      <c r="G887" s="271"/>
      <c r="H887" s="271"/>
      <c r="I887" s="324"/>
    </row>
    <row r="888" spans="1:9" s="62" customFormat="1" ht="12.75">
      <c r="A888" s="171"/>
      <c r="B888" s="268" t="s">
        <v>968</v>
      </c>
      <c r="C888" s="268"/>
      <c r="D888" s="268"/>
      <c r="E888" s="268"/>
      <c r="F888" s="271"/>
      <c r="G888" s="271"/>
      <c r="H888" s="271"/>
      <c r="I888" s="324"/>
    </row>
    <row r="889" spans="1:9" s="62" customFormat="1" ht="30" customHeight="1">
      <c r="A889" s="673" t="s">
        <v>597</v>
      </c>
      <c r="B889" s="691" t="s">
        <v>411</v>
      </c>
      <c r="C889" s="691"/>
      <c r="D889" s="691"/>
      <c r="E889" s="691"/>
      <c r="F889" s="691"/>
      <c r="G889" s="691"/>
      <c r="H889" s="691"/>
      <c r="I889" s="324"/>
    </row>
    <row r="890" spans="1:9" s="62" customFormat="1" ht="15" customHeight="1">
      <c r="A890" s="673"/>
      <c r="B890" s="247" t="s">
        <v>777</v>
      </c>
      <c r="C890" s="247"/>
      <c r="D890" s="247"/>
      <c r="E890" s="237">
        <f>SUM(E891:E896)</f>
        <v>150</v>
      </c>
      <c r="F890" s="237">
        <f>SUM(F891:F896)</f>
        <v>150</v>
      </c>
      <c r="G890" s="237">
        <f>SUM(G891:G896)</f>
        <v>150</v>
      </c>
      <c r="H890" s="237">
        <f>SUM(H891:H896)</f>
        <v>150</v>
      </c>
      <c r="I890" s="324"/>
    </row>
    <row r="891" spans="1:9" s="62" customFormat="1" ht="12.75">
      <c r="A891" s="673"/>
      <c r="B891" s="247" t="s">
        <v>674</v>
      </c>
      <c r="C891" s="247"/>
      <c r="D891" s="247"/>
      <c r="E891" s="237">
        <v>0</v>
      </c>
      <c r="F891" s="237">
        <v>0</v>
      </c>
      <c r="G891" s="237">
        <v>0</v>
      </c>
      <c r="H891" s="237">
        <v>0</v>
      </c>
      <c r="I891" s="324"/>
    </row>
    <row r="892" spans="1:9" s="62" customFormat="1" ht="12.75">
      <c r="A892" s="673"/>
      <c r="B892" s="247" t="s">
        <v>708</v>
      </c>
      <c r="C892" s="247"/>
      <c r="D892" s="247"/>
      <c r="E892" s="237">
        <v>150</v>
      </c>
      <c r="F892" s="237">
        <v>150</v>
      </c>
      <c r="G892" s="237">
        <v>150</v>
      </c>
      <c r="H892" s="237">
        <v>150</v>
      </c>
      <c r="I892" s="324"/>
    </row>
    <row r="893" spans="1:9" s="62" customFormat="1" ht="12.75">
      <c r="A893" s="673"/>
      <c r="B893" s="247" t="s">
        <v>709</v>
      </c>
      <c r="C893" s="247"/>
      <c r="D893" s="247"/>
      <c r="E893" s="237">
        <v>0</v>
      </c>
      <c r="F893" s="237">
        <v>0</v>
      </c>
      <c r="G893" s="237">
        <v>0</v>
      </c>
      <c r="H893" s="237">
        <v>0</v>
      </c>
      <c r="I893" s="324"/>
    </row>
    <row r="894" spans="1:9" s="62" customFormat="1" ht="12.75">
      <c r="A894" s="673"/>
      <c r="B894" s="247" t="s">
        <v>711</v>
      </c>
      <c r="C894" s="247"/>
      <c r="D894" s="247"/>
      <c r="E894" s="237">
        <v>0</v>
      </c>
      <c r="F894" s="237">
        <v>0</v>
      </c>
      <c r="G894" s="237">
        <v>0</v>
      </c>
      <c r="H894" s="237">
        <v>0</v>
      </c>
      <c r="I894" s="324"/>
    </row>
    <row r="895" spans="1:9" s="62" customFormat="1" ht="16.5">
      <c r="A895" s="673"/>
      <c r="B895" s="247" t="s">
        <v>548</v>
      </c>
      <c r="C895" s="247"/>
      <c r="D895" s="247"/>
      <c r="E895" s="237">
        <v>0</v>
      </c>
      <c r="F895" s="237">
        <v>0</v>
      </c>
      <c r="G895" s="237">
        <v>0</v>
      </c>
      <c r="H895" s="237">
        <v>0</v>
      </c>
      <c r="I895" s="324"/>
    </row>
    <row r="896" spans="1:9" s="62" customFormat="1" ht="12.75" customHeight="1">
      <c r="A896" s="673"/>
      <c r="B896" s="247" t="s">
        <v>1012</v>
      </c>
      <c r="C896" s="247"/>
      <c r="D896" s="247"/>
      <c r="E896" s="237">
        <v>0</v>
      </c>
      <c r="F896" s="237">
        <v>0</v>
      </c>
      <c r="G896" s="237">
        <v>0</v>
      </c>
      <c r="H896" s="237">
        <v>0</v>
      </c>
      <c r="I896" s="324"/>
    </row>
    <row r="897" spans="1:9" s="62" customFormat="1" ht="12.75">
      <c r="A897" s="171"/>
      <c r="B897" s="268" t="s">
        <v>698</v>
      </c>
      <c r="C897" s="268"/>
      <c r="D897" s="268"/>
      <c r="E897" s="237"/>
      <c r="F897" s="237"/>
      <c r="G897" s="237"/>
      <c r="H897" s="237"/>
      <c r="I897" s="324"/>
    </row>
    <row r="898" spans="1:9" s="62" customFormat="1" ht="12.75">
      <c r="A898" s="171"/>
      <c r="B898" s="268" t="s">
        <v>967</v>
      </c>
      <c r="C898" s="268"/>
      <c r="D898" s="268"/>
      <c r="E898" s="237">
        <v>0</v>
      </c>
      <c r="F898" s="237">
        <v>0</v>
      </c>
      <c r="G898" s="237">
        <v>0</v>
      </c>
      <c r="H898" s="237">
        <v>0</v>
      </c>
      <c r="I898" s="324"/>
    </row>
    <row r="899" spans="1:9" s="62" customFormat="1" ht="51">
      <c r="A899" s="171"/>
      <c r="B899" s="268" t="s">
        <v>412</v>
      </c>
      <c r="C899" s="268"/>
      <c r="D899" s="268"/>
      <c r="E899" s="237">
        <v>150</v>
      </c>
      <c r="F899" s="237">
        <v>150</v>
      </c>
      <c r="G899" s="237">
        <v>150</v>
      </c>
      <c r="H899" s="237">
        <v>150</v>
      </c>
      <c r="I899" s="324"/>
    </row>
    <row r="900" spans="1:9" s="62" customFormat="1" ht="33" customHeight="1">
      <c r="A900" s="673" t="s">
        <v>598</v>
      </c>
      <c r="B900" s="678" t="s">
        <v>110</v>
      </c>
      <c r="C900" s="679"/>
      <c r="D900" s="679"/>
      <c r="E900" s="679"/>
      <c r="F900" s="679"/>
      <c r="G900" s="679"/>
      <c r="H900" s="680"/>
      <c r="I900" s="324"/>
    </row>
    <row r="901" spans="1:9" s="62" customFormat="1" ht="17.25" customHeight="1">
      <c r="A901" s="673"/>
      <c r="B901" s="247" t="s">
        <v>777</v>
      </c>
      <c r="C901" s="247"/>
      <c r="D901" s="247"/>
      <c r="E901" s="237">
        <f>SUM(E902:E907)</f>
        <v>0</v>
      </c>
      <c r="F901" s="237">
        <f>SUM(F902:F907)</f>
        <v>0</v>
      </c>
      <c r="G901" s="237">
        <f>SUM(G902:G907)</f>
        <v>0</v>
      </c>
      <c r="H901" s="237">
        <f>SUM(H902:H907)</f>
        <v>0</v>
      </c>
      <c r="I901" s="324"/>
    </row>
    <row r="902" spans="1:9" s="62" customFormat="1" ht="12.75">
      <c r="A902" s="673"/>
      <c r="B902" s="247" t="s">
        <v>674</v>
      </c>
      <c r="C902" s="247"/>
      <c r="D902" s="247"/>
      <c r="E902" s="237">
        <v>0</v>
      </c>
      <c r="F902" s="237">
        <v>0</v>
      </c>
      <c r="G902" s="237">
        <v>0</v>
      </c>
      <c r="H902" s="237">
        <v>0</v>
      </c>
      <c r="I902" s="324"/>
    </row>
    <row r="903" spans="1:9" s="62" customFormat="1" ht="12.75">
      <c r="A903" s="673"/>
      <c r="B903" s="247" t="s">
        <v>708</v>
      </c>
      <c r="C903" s="247"/>
      <c r="D903" s="247"/>
      <c r="E903" s="237">
        <v>0</v>
      </c>
      <c r="F903" s="237">
        <v>0</v>
      </c>
      <c r="G903" s="237">
        <v>0</v>
      </c>
      <c r="H903" s="237">
        <v>0</v>
      </c>
      <c r="I903" s="324"/>
    </row>
    <row r="904" spans="1:9" s="62" customFormat="1" ht="12.75">
      <c r="A904" s="673"/>
      <c r="B904" s="247" t="s">
        <v>709</v>
      </c>
      <c r="C904" s="247"/>
      <c r="D904" s="247"/>
      <c r="E904" s="237">
        <v>0</v>
      </c>
      <c r="F904" s="237">
        <v>0</v>
      </c>
      <c r="G904" s="237">
        <v>0</v>
      </c>
      <c r="H904" s="237">
        <v>0</v>
      </c>
      <c r="I904" s="324"/>
    </row>
    <row r="905" spans="1:9" s="62" customFormat="1" ht="12.75">
      <c r="A905" s="673"/>
      <c r="B905" s="247" t="s">
        <v>711</v>
      </c>
      <c r="C905" s="247"/>
      <c r="D905" s="247"/>
      <c r="E905" s="237">
        <v>0</v>
      </c>
      <c r="F905" s="237">
        <v>0</v>
      </c>
      <c r="G905" s="237">
        <v>0</v>
      </c>
      <c r="H905" s="237">
        <v>0</v>
      </c>
      <c r="I905" s="324"/>
    </row>
    <row r="906" spans="1:9" s="62" customFormat="1" ht="16.5">
      <c r="A906" s="673"/>
      <c r="B906" s="247" t="s">
        <v>548</v>
      </c>
      <c r="C906" s="247"/>
      <c r="D906" s="247"/>
      <c r="E906" s="237"/>
      <c r="F906" s="237"/>
      <c r="G906" s="237"/>
      <c r="H906" s="237"/>
      <c r="I906" s="324"/>
    </row>
    <row r="907" spans="1:9" s="62" customFormat="1" ht="12.75" customHeight="1">
      <c r="A907" s="673"/>
      <c r="B907" s="247" t="s">
        <v>1012</v>
      </c>
      <c r="C907" s="247"/>
      <c r="D907" s="247"/>
      <c r="E907" s="237">
        <v>0</v>
      </c>
      <c r="F907" s="237">
        <v>0</v>
      </c>
      <c r="G907" s="237">
        <v>0</v>
      </c>
      <c r="H907" s="237">
        <v>0</v>
      </c>
      <c r="I907" s="324"/>
    </row>
    <row r="908" spans="1:9" s="62" customFormat="1" ht="12.75">
      <c r="A908" s="171"/>
      <c r="B908" s="268" t="s">
        <v>698</v>
      </c>
      <c r="C908" s="268"/>
      <c r="D908" s="268"/>
      <c r="E908" s="268"/>
      <c r="F908" s="230"/>
      <c r="G908" s="230"/>
      <c r="H908" s="230"/>
      <c r="I908" s="324"/>
    </row>
    <row r="909" spans="1:9" s="62" customFormat="1" ht="15" customHeight="1">
      <c r="A909" s="171"/>
      <c r="B909" s="268" t="s">
        <v>967</v>
      </c>
      <c r="C909" s="268"/>
      <c r="D909" s="268"/>
      <c r="E909" s="268"/>
      <c r="F909" s="271"/>
      <c r="G909" s="271"/>
      <c r="H909" s="271"/>
      <c r="I909" s="324"/>
    </row>
    <row r="910" spans="1:9" s="62" customFormat="1" ht="19.5" customHeight="1">
      <c r="A910" s="171"/>
      <c r="B910" s="268" t="s">
        <v>968</v>
      </c>
      <c r="C910" s="268"/>
      <c r="D910" s="268"/>
      <c r="E910" s="268"/>
      <c r="F910" s="271"/>
      <c r="G910" s="271"/>
      <c r="H910" s="271"/>
      <c r="I910" s="324"/>
    </row>
    <row r="911" spans="1:9" s="62" customFormat="1" ht="13.5" customHeight="1">
      <c r="A911" s="673" t="s">
        <v>599</v>
      </c>
      <c r="B911" s="686" t="s">
        <v>413</v>
      </c>
      <c r="C911" s="687"/>
      <c r="D911" s="687"/>
      <c r="E911" s="687"/>
      <c r="F911" s="687"/>
      <c r="G911" s="687"/>
      <c r="H911" s="688"/>
      <c r="I911" s="324"/>
    </row>
    <row r="912" spans="1:9" s="62" customFormat="1" ht="18" customHeight="1">
      <c r="A912" s="673"/>
      <c r="B912" s="247" t="s">
        <v>777</v>
      </c>
      <c r="C912" s="247"/>
      <c r="D912" s="247"/>
      <c r="E912" s="237">
        <f>SUM(E913:E918)</f>
        <v>100</v>
      </c>
      <c r="F912" s="237">
        <f>SUM(F913:F918)</f>
        <v>99.97952</v>
      </c>
      <c r="G912" s="237">
        <f>SUM(G913:G918)</f>
        <v>99.97952</v>
      </c>
      <c r="H912" s="237">
        <f>SUM(H913:H918)</f>
        <v>99.97952</v>
      </c>
      <c r="I912" s="324"/>
    </row>
    <row r="913" spans="1:9" s="62" customFormat="1" ht="12.75">
      <c r="A913" s="673"/>
      <c r="B913" s="247" t="s">
        <v>674</v>
      </c>
      <c r="C913" s="247"/>
      <c r="D913" s="247"/>
      <c r="E913" s="237">
        <v>0</v>
      </c>
      <c r="F913" s="237">
        <v>0</v>
      </c>
      <c r="G913" s="237">
        <v>0</v>
      </c>
      <c r="H913" s="237">
        <v>0</v>
      </c>
      <c r="I913" s="324"/>
    </row>
    <row r="914" spans="1:9" s="62" customFormat="1" ht="12.75">
      <c r="A914" s="673"/>
      <c r="B914" s="247" t="s">
        <v>708</v>
      </c>
      <c r="C914" s="247"/>
      <c r="D914" s="247"/>
      <c r="E914" s="237">
        <v>100</v>
      </c>
      <c r="F914" s="237">
        <v>99.97952</v>
      </c>
      <c r="G914" s="237">
        <v>99.97952</v>
      </c>
      <c r="H914" s="237">
        <v>99.97952</v>
      </c>
      <c r="I914" s="324"/>
    </row>
    <row r="915" spans="1:9" s="62" customFormat="1" ht="12.75">
      <c r="A915" s="673"/>
      <c r="B915" s="247" t="s">
        <v>709</v>
      </c>
      <c r="C915" s="247"/>
      <c r="D915" s="247"/>
      <c r="E915" s="237">
        <v>0</v>
      </c>
      <c r="F915" s="237">
        <v>0</v>
      </c>
      <c r="G915" s="237">
        <v>0</v>
      </c>
      <c r="H915" s="237">
        <v>0</v>
      </c>
      <c r="I915" s="324"/>
    </row>
    <row r="916" spans="1:9" s="62" customFormat="1" ht="12.75">
      <c r="A916" s="673"/>
      <c r="B916" s="247" t="s">
        <v>711</v>
      </c>
      <c r="C916" s="247"/>
      <c r="D916" s="247"/>
      <c r="E916" s="237">
        <v>0</v>
      </c>
      <c r="F916" s="237">
        <v>0</v>
      </c>
      <c r="G916" s="237">
        <v>0</v>
      </c>
      <c r="H916" s="237">
        <v>0</v>
      </c>
      <c r="I916" s="324"/>
    </row>
    <row r="917" spans="1:9" s="62" customFormat="1" ht="16.5">
      <c r="A917" s="673"/>
      <c r="B917" s="247" t="s">
        <v>548</v>
      </c>
      <c r="C917" s="247"/>
      <c r="D917" s="247"/>
      <c r="E917" s="237"/>
      <c r="F917" s="237"/>
      <c r="G917" s="237"/>
      <c r="H917" s="237"/>
      <c r="I917" s="324"/>
    </row>
    <row r="918" spans="1:9" s="62" customFormat="1" ht="12.75" customHeight="1">
      <c r="A918" s="673"/>
      <c r="B918" s="247" t="s">
        <v>1012</v>
      </c>
      <c r="C918" s="247"/>
      <c r="D918" s="247"/>
      <c r="E918" s="237">
        <v>0</v>
      </c>
      <c r="F918" s="237">
        <v>0</v>
      </c>
      <c r="G918" s="237">
        <v>0</v>
      </c>
      <c r="H918" s="237">
        <v>0</v>
      </c>
      <c r="I918" s="324"/>
    </row>
    <row r="919" spans="1:9" s="62" customFormat="1" ht="12.75">
      <c r="A919" s="171"/>
      <c r="B919" s="268" t="s">
        <v>698</v>
      </c>
      <c r="C919" s="268"/>
      <c r="D919" s="268"/>
      <c r="E919" s="268"/>
      <c r="F919" s="230"/>
      <c r="G919" s="230"/>
      <c r="H919" s="230"/>
      <c r="I919" s="324"/>
    </row>
    <row r="920" spans="1:9" s="62" customFormat="1" ht="14.25" customHeight="1">
      <c r="A920" s="171"/>
      <c r="B920" s="268" t="s">
        <v>967</v>
      </c>
      <c r="C920" s="268"/>
      <c r="D920" s="268"/>
      <c r="E920" s="268"/>
      <c r="F920" s="271"/>
      <c r="G920" s="271"/>
      <c r="H920" s="271"/>
      <c r="I920" s="324"/>
    </row>
    <row r="921" spans="1:9" s="62" customFormat="1" ht="18" customHeight="1">
      <c r="A921" s="171"/>
      <c r="B921" s="268" t="s">
        <v>968</v>
      </c>
      <c r="C921" s="268"/>
      <c r="D921" s="268"/>
      <c r="E921" s="268"/>
      <c r="F921" s="271"/>
      <c r="G921" s="271"/>
      <c r="H921" s="271"/>
      <c r="I921" s="324"/>
    </row>
    <row r="922" spans="1:9" s="62" customFormat="1" ht="45" customHeight="1">
      <c r="A922" s="673" t="s">
        <v>600</v>
      </c>
      <c r="B922" s="686" t="s">
        <v>415</v>
      </c>
      <c r="C922" s="687"/>
      <c r="D922" s="687"/>
      <c r="E922" s="687"/>
      <c r="F922" s="687"/>
      <c r="G922" s="687"/>
      <c r="H922" s="688"/>
      <c r="I922" s="324"/>
    </row>
    <row r="923" spans="1:9" s="62" customFormat="1" ht="15.75" customHeight="1">
      <c r="A923" s="673"/>
      <c r="B923" s="247" t="s">
        <v>777</v>
      </c>
      <c r="C923" s="247"/>
      <c r="D923" s="247"/>
      <c r="E923" s="237">
        <f>SUM(E924:E929)</f>
        <v>250</v>
      </c>
      <c r="F923" s="237">
        <f>SUM(F924:F929)</f>
        <v>249.96403</v>
      </c>
      <c r="G923" s="237">
        <f>SUM(G924:G929)</f>
        <v>249.96403</v>
      </c>
      <c r="H923" s="237">
        <f>SUM(H924:H929)</f>
        <v>249.96403</v>
      </c>
      <c r="I923" s="324"/>
    </row>
    <row r="924" spans="1:9" s="62" customFormat="1" ht="12.75">
      <c r="A924" s="673"/>
      <c r="B924" s="247" t="s">
        <v>674</v>
      </c>
      <c r="C924" s="247"/>
      <c r="D924" s="247"/>
      <c r="E924" s="237">
        <v>0</v>
      </c>
      <c r="F924" s="237">
        <v>0</v>
      </c>
      <c r="G924" s="237">
        <v>0</v>
      </c>
      <c r="H924" s="237">
        <v>0</v>
      </c>
      <c r="I924" s="324"/>
    </row>
    <row r="925" spans="1:9" s="62" customFormat="1" ht="12.75">
      <c r="A925" s="673"/>
      <c r="B925" s="247" t="s">
        <v>708</v>
      </c>
      <c r="C925" s="247"/>
      <c r="D925" s="247"/>
      <c r="E925" s="237">
        <v>250</v>
      </c>
      <c r="F925" s="237">
        <v>249.96403</v>
      </c>
      <c r="G925" s="237">
        <v>249.96403</v>
      </c>
      <c r="H925" s="237">
        <v>249.96403</v>
      </c>
      <c r="I925" s="324"/>
    </row>
    <row r="926" spans="1:9" s="62" customFormat="1" ht="12.75">
      <c r="A926" s="673"/>
      <c r="B926" s="247" t="s">
        <v>709</v>
      </c>
      <c r="C926" s="247"/>
      <c r="D926" s="247"/>
      <c r="E926" s="237">
        <v>0</v>
      </c>
      <c r="F926" s="237">
        <v>0</v>
      </c>
      <c r="G926" s="237">
        <v>0</v>
      </c>
      <c r="H926" s="237">
        <v>0</v>
      </c>
      <c r="I926" s="324"/>
    </row>
    <row r="927" spans="1:9" s="62" customFormat="1" ht="12.75">
      <c r="A927" s="673"/>
      <c r="B927" s="247" t="s">
        <v>711</v>
      </c>
      <c r="C927" s="247"/>
      <c r="D927" s="247"/>
      <c r="E927" s="237">
        <v>0</v>
      </c>
      <c r="F927" s="237">
        <v>0</v>
      </c>
      <c r="G927" s="237">
        <v>0</v>
      </c>
      <c r="H927" s="237">
        <v>0</v>
      </c>
      <c r="I927" s="324"/>
    </row>
    <row r="928" spans="1:9" s="62" customFormat="1" ht="16.5">
      <c r="A928" s="673"/>
      <c r="B928" s="247" t="s">
        <v>548</v>
      </c>
      <c r="C928" s="247"/>
      <c r="D928" s="247"/>
      <c r="E928" s="237">
        <v>0</v>
      </c>
      <c r="F928" s="237">
        <v>0</v>
      </c>
      <c r="G928" s="237">
        <v>0</v>
      </c>
      <c r="H928" s="237">
        <v>0</v>
      </c>
      <c r="I928" s="324"/>
    </row>
    <row r="929" spans="1:9" s="62" customFormat="1" ht="12.75" customHeight="1">
      <c r="A929" s="673"/>
      <c r="B929" s="247" t="s">
        <v>1012</v>
      </c>
      <c r="C929" s="247"/>
      <c r="D929" s="247"/>
      <c r="E929" s="237">
        <v>0</v>
      </c>
      <c r="F929" s="237">
        <v>0</v>
      </c>
      <c r="G929" s="237">
        <v>0</v>
      </c>
      <c r="H929" s="237">
        <v>0</v>
      </c>
      <c r="I929" s="324"/>
    </row>
    <row r="930" spans="1:9" s="62" customFormat="1" ht="12.75">
      <c r="A930" s="171"/>
      <c r="B930" s="268" t="s">
        <v>698</v>
      </c>
      <c r="C930" s="268"/>
      <c r="D930" s="268"/>
      <c r="E930" s="268"/>
      <c r="F930" s="230"/>
      <c r="G930" s="230"/>
      <c r="H930" s="230"/>
      <c r="I930" s="324"/>
    </row>
    <row r="931" spans="1:9" s="62" customFormat="1" ht="13.5" customHeight="1">
      <c r="A931" s="171"/>
      <c r="B931" s="268" t="s">
        <v>967</v>
      </c>
      <c r="C931" s="268"/>
      <c r="D931" s="268"/>
      <c r="E931" s="268"/>
      <c r="F931" s="271"/>
      <c r="G931" s="271"/>
      <c r="H931" s="271"/>
      <c r="I931" s="324"/>
    </row>
    <row r="932" spans="1:9" s="62" customFormat="1" ht="55.5" customHeight="1">
      <c r="A932" s="171"/>
      <c r="B932" s="268" t="s">
        <v>968</v>
      </c>
      <c r="C932" s="268"/>
      <c r="D932" s="268"/>
      <c r="E932" s="268"/>
      <c r="F932" s="271"/>
      <c r="G932" s="271"/>
      <c r="H932" s="271"/>
      <c r="I932" s="324"/>
    </row>
    <row r="933" spans="1:9" s="62" customFormat="1" ht="28.5" customHeight="1">
      <c r="A933" s="673" t="s">
        <v>601</v>
      </c>
      <c r="B933" s="686" t="s">
        <v>416</v>
      </c>
      <c r="C933" s="687"/>
      <c r="D933" s="687"/>
      <c r="E933" s="687"/>
      <c r="F933" s="687"/>
      <c r="G933" s="687"/>
      <c r="H933" s="688"/>
      <c r="I933" s="324"/>
    </row>
    <row r="934" spans="1:9" s="62" customFormat="1" ht="15" customHeight="1">
      <c r="A934" s="673"/>
      <c r="B934" s="247" t="s">
        <v>777</v>
      </c>
      <c r="C934" s="247"/>
      <c r="D934" s="247"/>
      <c r="E934" s="237">
        <f>SUM(E935:E940)</f>
        <v>300</v>
      </c>
      <c r="F934" s="237">
        <f>SUM(F935:F940)</f>
        <v>300</v>
      </c>
      <c r="G934" s="237">
        <f>SUM(G935:G940)</f>
        <v>300</v>
      </c>
      <c r="H934" s="237">
        <f>SUM(H935:H940)</f>
        <v>300</v>
      </c>
      <c r="I934" s="324"/>
    </row>
    <row r="935" spans="1:9" s="62" customFormat="1" ht="12.75">
      <c r="A935" s="673"/>
      <c r="B935" s="247" t="s">
        <v>674</v>
      </c>
      <c r="C935" s="247"/>
      <c r="D935" s="247"/>
      <c r="E935" s="237">
        <v>0</v>
      </c>
      <c r="F935" s="237">
        <v>0</v>
      </c>
      <c r="G935" s="237">
        <v>0</v>
      </c>
      <c r="H935" s="237">
        <v>0</v>
      </c>
      <c r="I935" s="324"/>
    </row>
    <row r="936" spans="1:9" s="62" customFormat="1" ht="12.75">
      <c r="A936" s="673"/>
      <c r="B936" s="247" t="s">
        <v>708</v>
      </c>
      <c r="C936" s="247"/>
      <c r="D936" s="247"/>
      <c r="E936" s="237">
        <v>300</v>
      </c>
      <c r="F936" s="237">
        <v>300</v>
      </c>
      <c r="G936" s="237">
        <v>300</v>
      </c>
      <c r="H936" s="237">
        <v>300</v>
      </c>
      <c r="I936" s="324"/>
    </row>
    <row r="937" spans="1:9" s="62" customFormat="1" ht="12.75">
      <c r="A937" s="673"/>
      <c r="B937" s="247" t="s">
        <v>709</v>
      </c>
      <c r="C937" s="247"/>
      <c r="D937" s="247"/>
      <c r="E937" s="237">
        <v>0</v>
      </c>
      <c r="F937" s="237">
        <v>0</v>
      </c>
      <c r="G937" s="237">
        <v>0</v>
      </c>
      <c r="H937" s="237">
        <v>0</v>
      </c>
      <c r="I937" s="324"/>
    </row>
    <row r="938" spans="1:9" s="62" customFormat="1" ht="12.75">
      <c r="A938" s="673"/>
      <c r="B938" s="247" t="s">
        <v>711</v>
      </c>
      <c r="C938" s="247"/>
      <c r="D938" s="247"/>
      <c r="E938" s="237">
        <v>0</v>
      </c>
      <c r="F938" s="237">
        <v>0</v>
      </c>
      <c r="G938" s="237">
        <v>0</v>
      </c>
      <c r="H938" s="237">
        <v>0</v>
      </c>
      <c r="I938" s="324"/>
    </row>
    <row r="939" spans="1:9" s="62" customFormat="1" ht="16.5">
      <c r="A939" s="673"/>
      <c r="B939" s="247" t="s">
        <v>548</v>
      </c>
      <c r="C939" s="247"/>
      <c r="D939" s="247"/>
      <c r="E939" s="237"/>
      <c r="F939" s="237"/>
      <c r="G939" s="237"/>
      <c r="H939" s="237"/>
      <c r="I939" s="324"/>
    </row>
    <row r="940" spans="1:9" s="62" customFormat="1" ht="12.75" customHeight="1">
      <c r="A940" s="673"/>
      <c r="B940" s="247" t="s">
        <v>1012</v>
      </c>
      <c r="C940" s="247"/>
      <c r="D940" s="247"/>
      <c r="E940" s="237">
        <v>0</v>
      </c>
      <c r="F940" s="237">
        <v>0</v>
      </c>
      <c r="G940" s="237">
        <v>0</v>
      </c>
      <c r="H940" s="237">
        <v>0</v>
      </c>
      <c r="I940" s="324"/>
    </row>
    <row r="941" spans="1:9" s="62" customFormat="1" ht="12.75">
      <c r="A941" s="171"/>
      <c r="B941" s="268" t="s">
        <v>698</v>
      </c>
      <c r="C941" s="268"/>
      <c r="D941" s="268"/>
      <c r="E941" s="268"/>
      <c r="F941" s="230"/>
      <c r="G941" s="230"/>
      <c r="H941" s="230"/>
      <c r="I941" s="324"/>
    </row>
    <row r="942" spans="1:9" s="62" customFormat="1" ht="15" customHeight="1">
      <c r="A942" s="171"/>
      <c r="B942" s="268" t="s">
        <v>967</v>
      </c>
      <c r="C942" s="268"/>
      <c r="D942" s="268"/>
      <c r="E942" s="268"/>
      <c r="F942" s="271"/>
      <c r="G942" s="271"/>
      <c r="H942" s="271"/>
      <c r="I942" s="324"/>
    </row>
    <row r="943" spans="1:9" s="62" customFormat="1" ht="15" customHeight="1">
      <c r="A943" s="171"/>
      <c r="B943" s="268" t="s">
        <v>968</v>
      </c>
      <c r="C943" s="268"/>
      <c r="D943" s="268"/>
      <c r="E943" s="268"/>
      <c r="F943" s="271"/>
      <c r="G943" s="271"/>
      <c r="H943" s="271"/>
      <c r="I943" s="324"/>
    </row>
    <row r="944" spans="1:9" s="62" customFormat="1" ht="17.25" customHeight="1">
      <c r="A944" s="673" t="s">
        <v>602</v>
      </c>
      <c r="B944" s="686" t="s">
        <v>418</v>
      </c>
      <c r="C944" s="687"/>
      <c r="D944" s="687"/>
      <c r="E944" s="687"/>
      <c r="F944" s="687"/>
      <c r="G944" s="687"/>
      <c r="H944" s="688"/>
      <c r="I944" s="324"/>
    </row>
    <row r="945" spans="1:9" s="62" customFormat="1" ht="15.75" customHeight="1">
      <c r="A945" s="673"/>
      <c r="B945" s="247" t="s">
        <v>777</v>
      </c>
      <c r="C945" s="247"/>
      <c r="D945" s="247"/>
      <c r="E945" s="237">
        <f>SUM(E946:E951)</f>
        <v>97.32</v>
      </c>
      <c r="F945" s="237">
        <f>SUM(F946:F951)</f>
        <v>812.91895</v>
      </c>
      <c r="G945" s="237">
        <f>SUM(G946:G951)</f>
        <v>810.59895</v>
      </c>
      <c r="H945" s="237">
        <f>SUM(H946:H951)</f>
        <v>810.59895</v>
      </c>
      <c r="I945" s="324"/>
    </row>
    <row r="946" spans="1:9" s="62" customFormat="1" ht="12.75">
      <c r="A946" s="673"/>
      <c r="B946" s="247" t="s">
        <v>674</v>
      </c>
      <c r="C946" s="247"/>
      <c r="D946" s="247"/>
      <c r="E946" s="237">
        <v>0</v>
      </c>
      <c r="F946" s="237">
        <v>0</v>
      </c>
      <c r="G946" s="237">
        <v>0</v>
      </c>
      <c r="H946" s="237">
        <v>0</v>
      </c>
      <c r="I946" s="324"/>
    </row>
    <row r="947" spans="1:9" s="62" customFormat="1" ht="12.75">
      <c r="A947" s="673"/>
      <c r="B947" s="247" t="s">
        <v>708</v>
      </c>
      <c r="C947" s="247"/>
      <c r="D947" s="247"/>
      <c r="E947" s="237">
        <v>97.32</v>
      </c>
      <c r="F947" s="237">
        <v>812.91895</v>
      </c>
      <c r="G947" s="237">
        <v>810.59895</v>
      </c>
      <c r="H947" s="237">
        <v>810.59895</v>
      </c>
      <c r="I947" s="324"/>
    </row>
    <row r="948" spans="1:9" s="62" customFormat="1" ht="12.75">
      <c r="A948" s="673"/>
      <c r="B948" s="247" t="s">
        <v>709</v>
      </c>
      <c r="C948" s="247"/>
      <c r="D948" s="247"/>
      <c r="E948" s="237">
        <v>0</v>
      </c>
      <c r="F948" s="237">
        <v>0</v>
      </c>
      <c r="G948" s="237">
        <v>0</v>
      </c>
      <c r="H948" s="237">
        <v>0</v>
      </c>
      <c r="I948" s="324"/>
    </row>
    <row r="949" spans="1:9" s="62" customFormat="1" ht="12.75">
      <c r="A949" s="673"/>
      <c r="B949" s="247" t="s">
        <v>711</v>
      </c>
      <c r="C949" s="247"/>
      <c r="D949" s="247"/>
      <c r="E949" s="237">
        <v>0</v>
      </c>
      <c r="F949" s="237">
        <v>0</v>
      </c>
      <c r="G949" s="237">
        <v>0</v>
      </c>
      <c r="H949" s="237">
        <v>0</v>
      </c>
      <c r="I949" s="324"/>
    </row>
    <row r="950" spans="1:9" s="62" customFormat="1" ht="15.75" customHeight="1">
      <c r="A950" s="673"/>
      <c r="B950" s="247" t="s">
        <v>548</v>
      </c>
      <c r="C950" s="247"/>
      <c r="D950" s="247"/>
      <c r="E950" s="237"/>
      <c r="F950" s="237"/>
      <c r="G950" s="237"/>
      <c r="H950" s="237"/>
      <c r="I950" s="324"/>
    </row>
    <row r="951" spans="1:9" s="62" customFormat="1" ht="14.25" customHeight="1">
      <c r="A951" s="673"/>
      <c r="B951" s="247" t="s">
        <v>1012</v>
      </c>
      <c r="C951" s="247"/>
      <c r="D951" s="247"/>
      <c r="E951" s="237">
        <v>0</v>
      </c>
      <c r="F951" s="237">
        <v>0</v>
      </c>
      <c r="G951" s="237">
        <v>0</v>
      </c>
      <c r="H951" s="237">
        <v>0</v>
      </c>
      <c r="I951" s="324"/>
    </row>
    <row r="952" spans="1:9" s="62" customFormat="1" ht="14.25" customHeight="1">
      <c r="A952" s="171"/>
      <c r="B952" s="268" t="s">
        <v>698</v>
      </c>
      <c r="C952" s="268"/>
      <c r="D952" s="268"/>
      <c r="E952" s="237"/>
      <c r="F952" s="237"/>
      <c r="G952" s="237"/>
      <c r="H952" s="237"/>
      <c r="I952" s="324"/>
    </row>
    <row r="953" spans="1:9" s="62" customFormat="1" ht="12.75">
      <c r="A953" s="171"/>
      <c r="B953" s="268" t="s">
        <v>967</v>
      </c>
      <c r="C953" s="268"/>
      <c r="D953" s="268"/>
      <c r="E953" s="237">
        <v>0</v>
      </c>
      <c r="F953" s="237">
        <v>0</v>
      </c>
      <c r="G953" s="237">
        <v>0</v>
      </c>
      <c r="H953" s="237">
        <v>0</v>
      </c>
      <c r="I953" s="324"/>
    </row>
    <row r="954" spans="1:9" s="62" customFormat="1" ht="19.5" customHeight="1">
      <c r="A954" s="171"/>
      <c r="B954" s="268" t="s">
        <v>412</v>
      </c>
      <c r="C954" s="268"/>
      <c r="D954" s="268"/>
      <c r="E954" s="237">
        <v>170</v>
      </c>
      <c r="F954" s="237">
        <v>170</v>
      </c>
      <c r="G954" s="237">
        <v>170</v>
      </c>
      <c r="H954" s="237">
        <v>170</v>
      </c>
      <c r="I954" s="324"/>
    </row>
    <row r="955" spans="1:9" s="62" customFormat="1" ht="27.75" customHeight="1">
      <c r="A955" s="673" t="s">
        <v>603</v>
      </c>
      <c r="B955" s="684" t="s">
        <v>419</v>
      </c>
      <c r="C955" s="684"/>
      <c r="D955" s="684"/>
      <c r="E955" s="684"/>
      <c r="F955" s="684"/>
      <c r="G955" s="684"/>
      <c r="H955" s="684"/>
      <c r="I955" s="324"/>
    </row>
    <row r="956" spans="1:9" s="62" customFormat="1" ht="20.25" customHeight="1">
      <c r="A956" s="673"/>
      <c r="B956" s="247" t="s">
        <v>777</v>
      </c>
      <c r="C956" s="247"/>
      <c r="D956" s="247"/>
      <c r="E956" s="237">
        <f>SUM(E957:E962)</f>
        <v>210</v>
      </c>
      <c r="F956" s="237">
        <f>SUM(F957:F962)</f>
        <v>100</v>
      </c>
      <c r="G956" s="237">
        <f>SUM(G957:G962)</f>
        <v>100</v>
      </c>
      <c r="H956" s="237">
        <f>SUM(H957:H962)</f>
        <v>100</v>
      </c>
      <c r="I956" s="324"/>
    </row>
    <row r="957" spans="1:9" s="62" customFormat="1" ht="12.75">
      <c r="A957" s="673"/>
      <c r="B957" s="247" t="s">
        <v>674</v>
      </c>
      <c r="C957" s="247"/>
      <c r="D957" s="247"/>
      <c r="E957" s="237">
        <v>0</v>
      </c>
      <c r="F957" s="237">
        <v>0</v>
      </c>
      <c r="G957" s="237">
        <v>0</v>
      </c>
      <c r="H957" s="237">
        <v>0</v>
      </c>
      <c r="I957" s="324"/>
    </row>
    <row r="958" spans="1:9" s="62" customFormat="1" ht="12.75">
      <c r="A958" s="673"/>
      <c r="B958" s="247" t="s">
        <v>708</v>
      </c>
      <c r="C958" s="247"/>
      <c r="D958" s="247"/>
      <c r="E958" s="237">
        <v>210</v>
      </c>
      <c r="F958" s="237">
        <v>100</v>
      </c>
      <c r="G958" s="237">
        <v>100</v>
      </c>
      <c r="H958" s="237">
        <v>100</v>
      </c>
      <c r="I958" s="324"/>
    </row>
    <row r="959" spans="1:9" s="62" customFormat="1" ht="12.75">
      <c r="A959" s="673"/>
      <c r="B959" s="247" t="s">
        <v>709</v>
      </c>
      <c r="C959" s="247"/>
      <c r="D959" s="247"/>
      <c r="E959" s="237">
        <v>0</v>
      </c>
      <c r="F959" s="237">
        <v>0</v>
      </c>
      <c r="G959" s="237">
        <v>0</v>
      </c>
      <c r="H959" s="237">
        <v>0</v>
      </c>
      <c r="I959" s="324"/>
    </row>
    <row r="960" spans="1:9" s="62" customFormat="1" ht="12.75">
      <c r="A960" s="673"/>
      <c r="B960" s="247" t="s">
        <v>711</v>
      </c>
      <c r="C960" s="247"/>
      <c r="D960" s="247"/>
      <c r="E960" s="237">
        <v>0</v>
      </c>
      <c r="F960" s="237">
        <v>0</v>
      </c>
      <c r="G960" s="237">
        <v>0</v>
      </c>
      <c r="H960" s="237">
        <v>0</v>
      </c>
      <c r="I960" s="324"/>
    </row>
    <row r="961" spans="1:9" s="62" customFormat="1" ht="12.75" customHeight="1">
      <c r="A961" s="673"/>
      <c r="B961" s="247" t="s">
        <v>548</v>
      </c>
      <c r="C961" s="247"/>
      <c r="D961" s="247"/>
      <c r="E961" s="237"/>
      <c r="F961" s="237"/>
      <c r="G961" s="237"/>
      <c r="H961" s="237"/>
      <c r="I961" s="324"/>
    </row>
    <row r="962" spans="1:9" s="62" customFormat="1" ht="14.25" customHeight="1">
      <c r="A962" s="673"/>
      <c r="B962" s="247" t="s">
        <v>1012</v>
      </c>
      <c r="C962" s="247"/>
      <c r="D962" s="247"/>
      <c r="E962" s="237">
        <v>0</v>
      </c>
      <c r="F962" s="237">
        <v>0</v>
      </c>
      <c r="G962" s="237">
        <v>0</v>
      </c>
      <c r="H962" s="237">
        <v>0</v>
      </c>
      <c r="I962" s="324"/>
    </row>
    <row r="963" spans="1:9" s="62" customFormat="1" ht="12.75">
      <c r="A963" s="171"/>
      <c r="B963" s="268" t="s">
        <v>698</v>
      </c>
      <c r="C963" s="268"/>
      <c r="D963" s="268"/>
      <c r="E963" s="268"/>
      <c r="F963" s="230"/>
      <c r="G963" s="230"/>
      <c r="H963" s="230"/>
      <c r="I963" s="324"/>
    </row>
    <row r="964" spans="1:9" s="62" customFormat="1" ht="12.75">
      <c r="A964" s="171"/>
      <c r="B964" s="268" t="s">
        <v>967</v>
      </c>
      <c r="C964" s="268"/>
      <c r="D964" s="268"/>
      <c r="E964" s="268"/>
      <c r="F964" s="271"/>
      <c r="G964" s="271"/>
      <c r="H964" s="271"/>
      <c r="I964" s="324"/>
    </row>
    <row r="965" spans="1:9" s="62" customFormat="1" ht="12.75">
      <c r="A965" s="171"/>
      <c r="B965" s="268" t="s">
        <v>968</v>
      </c>
      <c r="C965" s="268"/>
      <c r="D965" s="268"/>
      <c r="E965" s="268"/>
      <c r="F965" s="271"/>
      <c r="G965" s="271"/>
      <c r="H965" s="271"/>
      <c r="I965" s="324"/>
    </row>
    <row r="966" spans="1:9" s="62" customFormat="1" ht="12.75">
      <c r="A966" s="673" t="s">
        <v>604</v>
      </c>
      <c r="B966" s="684" t="s">
        <v>420</v>
      </c>
      <c r="C966" s="684"/>
      <c r="D966" s="684"/>
      <c r="E966" s="684"/>
      <c r="F966" s="684"/>
      <c r="G966" s="684"/>
      <c r="H966" s="684"/>
      <c r="I966" s="324"/>
    </row>
    <row r="967" spans="1:9" s="62" customFormat="1" ht="15" customHeight="1">
      <c r="A967" s="673"/>
      <c r="B967" s="247" t="s">
        <v>777</v>
      </c>
      <c r="C967" s="247"/>
      <c r="D967" s="247"/>
      <c r="E967" s="237">
        <f>SUM(E968:E973)</f>
        <v>100</v>
      </c>
      <c r="F967" s="237">
        <f>SUM(F968:F973)</f>
        <v>218.55</v>
      </c>
      <c r="G967" s="237">
        <f>SUM(G968:G973)</f>
        <v>218.55</v>
      </c>
      <c r="H967" s="237">
        <f>SUM(H968:H973)</f>
        <v>218.55</v>
      </c>
      <c r="I967" s="324"/>
    </row>
    <row r="968" spans="1:9" s="62" customFormat="1" ht="15" customHeight="1">
      <c r="A968" s="673"/>
      <c r="B968" s="247" t="s">
        <v>674</v>
      </c>
      <c r="C968" s="247"/>
      <c r="D968" s="247"/>
      <c r="E968" s="237">
        <v>0</v>
      </c>
      <c r="F968" s="237">
        <v>0</v>
      </c>
      <c r="G968" s="237">
        <v>0</v>
      </c>
      <c r="H968" s="237">
        <v>0</v>
      </c>
      <c r="I968" s="324"/>
    </row>
    <row r="969" spans="1:9" s="62" customFormat="1" ht="15" customHeight="1">
      <c r="A969" s="673"/>
      <c r="B969" s="247" t="s">
        <v>708</v>
      </c>
      <c r="C969" s="247"/>
      <c r="D969" s="247"/>
      <c r="E969" s="237">
        <v>100</v>
      </c>
      <c r="F969" s="237">
        <v>218.55</v>
      </c>
      <c r="G969" s="237">
        <v>218.55</v>
      </c>
      <c r="H969" s="237">
        <v>218.55</v>
      </c>
      <c r="I969" s="324"/>
    </row>
    <row r="970" spans="1:9" s="62" customFormat="1" ht="15" customHeight="1">
      <c r="A970" s="673"/>
      <c r="B970" s="247" t="s">
        <v>709</v>
      </c>
      <c r="C970" s="247"/>
      <c r="D970" s="247"/>
      <c r="E970" s="237">
        <v>0</v>
      </c>
      <c r="F970" s="237">
        <v>0</v>
      </c>
      <c r="G970" s="237">
        <v>0</v>
      </c>
      <c r="H970" s="237">
        <v>0</v>
      </c>
      <c r="I970" s="324"/>
    </row>
    <row r="971" spans="1:9" s="62" customFormat="1" ht="15" customHeight="1">
      <c r="A971" s="673"/>
      <c r="B971" s="247" t="s">
        <v>711</v>
      </c>
      <c r="C971" s="247"/>
      <c r="D971" s="247"/>
      <c r="E971" s="237">
        <v>0</v>
      </c>
      <c r="F971" s="237">
        <v>0</v>
      </c>
      <c r="G971" s="237">
        <v>0</v>
      </c>
      <c r="H971" s="237">
        <v>0</v>
      </c>
      <c r="I971" s="324"/>
    </row>
    <row r="972" spans="1:9" s="62" customFormat="1" ht="12.75" customHeight="1">
      <c r="A972" s="673"/>
      <c r="B972" s="247" t="s">
        <v>548</v>
      </c>
      <c r="C972" s="247"/>
      <c r="D972" s="247"/>
      <c r="E972" s="237"/>
      <c r="F972" s="237"/>
      <c r="G972" s="237"/>
      <c r="H972" s="237"/>
      <c r="I972" s="324"/>
    </row>
    <row r="973" spans="1:9" s="62" customFormat="1" ht="18" customHeight="1">
      <c r="A973" s="673"/>
      <c r="B973" s="247" t="s">
        <v>1012</v>
      </c>
      <c r="C973" s="247"/>
      <c r="D973" s="247"/>
      <c r="E973" s="237">
        <v>0</v>
      </c>
      <c r="F973" s="237">
        <v>0</v>
      </c>
      <c r="G973" s="237">
        <v>0</v>
      </c>
      <c r="H973" s="237">
        <v>0</v>
      </c>
      <c r="I973" s="324"/>
    </row>
    <row r="974" spans="1:9" s="62" customFormat="1" ht="12.75">
      <c r="A974" s="171"/>
      <c r="B974" s="268" t="s">
        <v>698</v>
      </c>
      <c r="C974" s="268"/>
      <c r="D974" s="268"/>
      <c r="E974" s="268"/>
      <c r="F974" s="230"/>
      <c r="G974" s="230"/>
      <c r="H974" s="230"/>
      <c r="I974" s="324"/>
    </row>
    <row r="975" spans="1:9" s="62" customFormat="1" ht="12.75" customHeight="1">
      <c r="A975" s="171"/>
      <c r="B975" s="268" t="s">
        <v>967</v>
      </c>
      <c r="C975" s="268"/>
      <c r="D975" s="268"/>
      <c r="E975" s="268"/>
      <c r="F975" s="271"/>
      <c r="G975" s="271"/>
      <c r="H975" s="271"/>
      <c r="I975" s="324"/>
    </row>
    <row r="976" spans="1:9" s="62" customFormat="1" ht="12.75">
      <c r="A976" s="171"/>
      <c r="B976" s="268" t="s">
        <v>968</v>
      </c>
      <c r="C976" s="268"/>
      <c r="D976" s="268"/>
      <c r="E976" s="268"/>
      <c r="F976" s="271"/>
      <c r="G976" s="271"/>
      <c r="H976" s="271"/>
      <c r="I976" s="324"/>
    </row>
    <row r="977" spans="1:9" s="62" customFormat="1" ht="12.75">
      <c r="A977" s="673" t="s">
        <v>605</v>
      </c>
      <c r="B977" s="684" t="s">
        <v>421</v>
      </c>
      <c r="C977" s="684"/>
      <c r="D977" s="684"/>
      <c r="E977" s="684"/>
      <c r="F977" s="684"/>
      <c r="G977" s="684"/>
      <c r="H977" s="684"/>
      <c r="I977" s="324"/>
    </row>
    <row r="978" spans="1:9" s="62" customFormat="1" ht="15.75" customHeight="1">
      <c r="A978" s="673"/>
      <c r="B978" s="247" t="s">
        <v>777</v>
      </c>
      <c r="C978" s="247"/>
      <c r="D978" s="247"/>
      <c r="E978" s="237">
        <f>SUM(E979:E984)</f>
        <v>400</v>
      </c>
      <c r="F978" s="237">
        <f>SUM(F979:F984)</f>
        <v>400</v>
      </c>
      <c r="G978" s="237">
        <f>SUM(G979:G984)</f>
        <v>400</v>
      </c>
      <c r="H978" s="237">
        <f>SUM(H979:H984)</f>
        <v>400</v>
      </c>
      <c r="I978" s="324"/>
    </row>
    <row r="979" spans="1:9" s="62" customFormat="1" ht="12.75" customHeight="1">
      <c r="A979" s="673"/>
      <c r="B979" s="247" t="s">
        <v>674</v>
      </c>
      <c r="C979" s="247"/>
      <c r="D979" s="247"/>
      <c r="E979" s="237">
        <v>0</v>
      </c>
      <c r="F979" s="237">
        <v>0</v>
      </c>
      <c r="G979" s="237">
        <v>0</v>
      </c>
      <c r="H979" s="237">
        <v>0</v>
      </c>
      <c r="I979" s="324"/>
    </row>
    <row r="980" spans="1:9" s="62" customFormat="1" ht="12.75" customHeight="1">
      <c r="A980" s="673"/>
      <c r="B980" s="247" t="s">
        <v>708</v>
      </c>
      <c r="C980" s="247"/>
      <c r="D980" s="247"/>
      <c r="E980" s="237">
        <v>400</v>
      </c>
      <c r="F980" s="237">
        <v>400</v>
      </c>
      <c r="G980" s="237">
        <v>400</v>
      </c>
      <c r="H980" s="237">
        <v>400</v>
      </c>
      <c r="I980" s="324"/>
    </row>
    <row r="981" spans="1:9" s="62" customFormat="1" ht="12.75" customHeight="1">
      <c r="A981" s="673"/>
      <c r="B981" s="247" t="s">
        <v>709</v>
      </c>
      <c r="C981" s="247"/>
      <c r="D981" s="247"/>
      <c r="E981" s="237">
        <v>0</v>
      </c>
      <c r="F981" s="237">
        <v>0</v>
      </c>
      <c r="G981" s="237">
        <v>0</v>
      </c>
      <c r="H981" s="237">
        <v>0</v>
      </c>
      <c r="I981" s="324"/>
    </row>
    <row r="982" spans="1:9" s="62" customFormat="1" ht="15" customHeight="1">
      <c r="A982" s="673"/>
      <c r="B982" s="247" t="s">
        <v>711</v>
      </c>
      <c r="C982" s="247"/>
      <c r="D982" s="247"/>
      <c r="E982" s="237">
        <v>0</v>
      </c>
      <c r="F982" s="237">
        <v>0</v>
      </c>
      <c r="G982" s="237">
        <v>0</v>
      </c>
      <c r="H982" s="237">
        <v>0</v>
      </c>
      <c r="I982" s="324"/>
    </row>
    <row r="983" spans="1:9" s="62" customFormat="1" ht="13.5" customHeight="1">
      <c r="A983" s="673"/>
      <c r="B983" s="247" t="s">
        <v>548</v>
      </c>
      <c r="C983" s="247"/>
      <c r="D983" s="247"/>
      <c r="E983" s="237"/>
      <c r="F983" s="237"/>
      <c r="G983" s="237"/>
      <c r="H983" s="237"/>
      <c r="I983" s="324"/>
    </row>
    <row r="984" spans="1:9" s="62" customFormat="1" ht="14.25" customHeight="1">
      <c r="A984" s="673"/>
      <c r="B984" s="247" t="s">
        <v>1012</v>
      </c>
      <c r="C984" s="247"/>
      <c r="D984" s="247"/>
      <c r="E984" s="237">
        <v>0</v>
      </c>
      <c r="F984" s="237">
        <v>0</v>
      </c>
      <c r="G984" s="237">
        <v>0</v>
      </c>
      <c r="H984" s="237">
        <v>0</v>
      </c>
      <c r="I984" s="324"/>
    </row>
    <row r="985" spans="1:9" s="62" customFormat="1" ht="12.75">
      <c r="A985" s="171"/>
      <c r="B985" s="268" t="s">
        <v>698</v>
      </c>
      <c r="C985" s="268"/>
      <c r="D985" s="268"/>
      <c r="E985" s="268"/>
      <c r="F985" s="230"/>
      <c r="G985" s="230"/>
      <c r="H985" s="230"/>
      <c r="I985" s="324"/>
    </row>
    <row r="986" spans="1:9" s="62" customFormat="1" ht="15" customHeight="1">
      <c r="A986" s="171"/>
      <c r="B986" s="268" t="s">
        <v>967</v>
      </c>
      <c r="C986" s="268"/>
      <c r="D986" s="268"/>
      <c r="E986" s="268"/>
      <c r="F986" s="271"/>
      <c r="G986" s="271"/>
      <c r="H986" s="271"/>
      <c r="I986" s="324"/>
    </row>
    <row r="987" spans="1:9" s="62" customFormat="1" ht="12.75">
      <c r="A987" s="171"/>
      <c r="B987" s="268" t="s">
        <v>968</v>
      </c>
      <c r="C987" s="268"/>
      <c r="D987" s="268"/>
      <c r="E987" s="268"/>
      <c r="F987" s="271"/>
      <c r="G987" s="271"/>
      <c r="H987" s="271"/>
      <c r="I987" s="324"/>
    </row>
    <row r="988" spans="1:9" s="62" customFormat="1" ht="12.75">
      <c r="A988" s="673" t="s">
        <v>606</v>
      </c>
      <c r="B988" s="684" t="s">
        <v>422</v>
      </c>
      <c r="C988" s="684"/>
      <c r="D988" s="684"/>
      <c r="E988" s="684"/>
      <c r="F988" s="684"/>
      <c r="G988" s="684"/>
      <c r="H988" s="684"/>
      <c r="I988" s="324"/>
    </row>
    <row r="989" spans="1:9" s="62" customFormat="1" ht="14.25" customHeight="1">
      <c r="A989" s="673"/>
      <c r="B989" s="247" t="s">
        <v>777</v>
      </c>
      <c r="C989" s="247"/>
      <c r="D989" s="247"/>
      <c r="E989" s="237">
        <f>SUM(E990:E995)</f>
        <v>211</v>
      </c>
      <c r="F989" s="237">
        <f>SUM(F990:F995)</f>
        <v>200</v>
      </c>
      <c r="G989" s="237">
        <f>SUM(G990:G995)</f>
        <v>200</v>
      </c>
      <c r="H989" s="237">
        <f>SUM(H990:H995)</f>
        <v>200</v>
      </c>
      <c r="I989" s="324"/>
    </row>
    <row r="990" spans="1:9" s="62" customFormat="1" ht="13.5" customHeight="1">
      <c r="A990" s="673"/>
      <c r="B990" s="247" t="s">
        <v>674</v>
      </c>
      <c r="C990" s="247"/>
      <c r="D990" s="247"/>
      <c r="E990" s="237">
        <v>0</v>
      </c>
      <c r="F990" s="237">
        <v>0</v>
      </c>
      <c r="G990" s="237">
        <v>0</v>
      </c>
      <c r="H990" s="237">
        <v>0</v>
      </c>
      <c r="I990" s="324"/>
    </row>
    <row r="991" spans="1:9" s="62" customFormat="1" ht="13.5" customHeight="1">
      <c r="A991" s="673"/>
      <c r="B991" s="247" t="s">
        <v>708</v>
      </c>
      <c r="C991" s="247"/>
      <c r="D991" s="247"/>
      <c r="E991" s="237">
        <v>211</v>
      </c>
      <c r="F991" s="237">
        <v>200</v>
      </c>
      <c r="G991" s="237">
        <v>200</v>
      </c>
      <c r="H991" s="237">
        <v>200</v>
      </c>
      <c r="I991" s="324"/>
    </row>
    <row r="992" spans="1:9" s="62" customFormat="1" ht="13.5" customHeight="1">
      <c r="A992" s="673"/>
      <c r="B992" s="247" t="s">
        <v>709</v>
      </c>
      <c r="C992" s="247"/>
      <c r="D992" s="247"/>
      <c r="E992" s="237">
        <v>0</v>
      </c>
      <c r="F992" s="237">
        <v>0</v>
      </c>
      <c r="G992" s="237">
        <v>0</v>
      </c>
      <c r="H992" s="237">
        <v>0</v>
      </c>
      <c r="I992" s="324"/>
    </row>
    <row r="993" spans="1:9" s="62" customFormat="1" ht="13.5" customHeight="1">
      <c r="A993" s="673"/>
      <c r="B993" s="247" t="s">
        <v>711</v>
      </c>
      <c r="C993" s="247"/>
      <c r="D993" s="247"/>
      <c r="E993" s="237">
        <v>0</v>
      </c>
      <c r="F993" s="237">
        <v>0</v>
      </c>
      <c r="G993" s="237">
        <v>0</v>
      </c>
      <c r="H993" s="237">
        <v>0</v>
      </c>
      <c r="I993" s="324"/>
    </row>
    <row r="994" spans="1:9" s="62" customFormat="1" ht="12" customHeight="1">
      <c r="A994" s="673"/>
      <c r="B994" s="247" t="s">
        <v>548</v>
      </c>
      <c r="C994" s="247"/>
      <c r="D994" s="247"/>
      <c r="E994" s="237"/>
      <c r="F994" s="237"/>
      <c r="G994" s="237"/>
      <c r="H994" s="237"/>
      <c r="I994" s="324"/>
    </row>
    <row r="995" spans="1:9" s="62" customFormat="1" ht="16.5" customHeight="1">
      <c r="A995" s="673"/>
      <c r="B995" s="247" t="s">
        <v>1012</v>
      </c>
      <c r="C995" s="247"/>
      <c r="D995" s="247"/>
      <c r="E995" s="237">
        <v>0</v>
      </c>
      <c r="F995" s="237">
        <v>0</v>
      </c>
      <c r="G995" s="237">
        <v>0</v>
      </c>
      <c r="H995" s="237">
        <v>0</v>
      </c>
      <c r="I995" s="324"/>
    </row>
    <row r="996" spans="1:9" s="62" customFormat="1" ht="12.75">
      <c r="A996" s="171"/>
      <c r="B996" s="268" t="s">
        <v>698</v>
      </c>
      <c r="C996" s="268"/>
      <c r="D996" s="268"/>
      <c r="E996" s="268"/>
      <c r="F996" s="230"/>
      <c r="G996" s="230"/>
      <c r="H996" s="230"/>
      <c r="I996" s="324"/>
    </row>
    <row r="997" spans="1:9" s="62" customFormat="1" ht="14.25" customHeight="1">
      <c r="A997" s="171"/>
      <c r="B997" s="268" t="s">
        <v>967</v>
      </c>
      <c r="C997" s="268"/>
      <c r="D997" s="268"/>
      <c r="E997" s="268"/>
      <c r="F997" s="271"/>
      <c r="G997" s="271"/>
      <c r="H997" s="271"/>
      <c r="I997" s="324"/>
    </row>
    <row r="998" spans="1:9" s="62" customFormat="1" ht="16.5" customHeight="1">
      <c r="A998" s="171"/>
      <c r="B998" s="268" t="s">
        <v>968</v>
      </c>
      <c r="C998" s="268"/>
      <c r="D998" s="268"/>
      <c r="E998" s="268"/>
      <c r="F998" s="271"/>
      <c r="G998" s="271"/>
      <c r="H998" s="271"/>
      <c r="I998" s="324"/>
    </row>
    <row r="999" spans="1:9" s="62" customFormat="1" ht="26.25" customHeight="1">
      <c r="A999" s="673" t="s">
        <v>607</v>
      </c>
      <c r="B999" s="684" t="s">
        <v>423</v>
      </c>
      <c r="C999" s="684"/>
      <c r="D999" s="684"/>
      <c r="E999" s="684"/>
      <c r="F999" s="684"/>
      <c r="G999" s="684"/>
      <c r="H999" s="684"/>
      <c r="I999" s="324"/>
    </row>
    <row r="1000" spans="1:9" s="62" customFormat="1" ht="16.5" customHeight="1">
      <c r="A1000" s="673"/>
      <c r="B1000" s="247" t="s">
        <v>777</v>
      </c>
      <c r="C1000" s="247"/>
      <c r="D1000" s="247"/>
      <c r="E1000" s="237">
        <f>SUM(E1001:E1006)</f>
        <v>350</v>
      </c>
      <c r="F1000" s="237">
        <f>SUM(F1001:F1006)</f>
        <v>0</v>
      </c>
      <c r="G1000" s="237">
        <f>SUM(G1001:G1006)</f>
        <v>0</v>
      </c>
      <c r="H1000" s="237">
        <f>SUM(H1001:H1006)</f>
        <v>0</v>
      </c>
      <c r="I1000" s="324"/>
    </row>
    <row r="1001" spans="1:9" s="62" customFormat="1" ht="12.75">
      <c r="A1001" s="673"/>
      <c r="B1001" s="247" t="s">
        <v>674</v>
      </c>
      <c r="C1001" s="247"/>
      <c r="D1001" s="247"/>
      <c r="E1001" s="237">
        <v>0</v>
      </c>
      <c r="F1001" s="237">
        <v>0</v>
      </c>
      <c r="G1001" s="237">
        <v>0</v>
      </c>
      <c r="H1001" s="237">
        <v>0</v>
      </c>
      <c r="I1001" s="324"/>
    </row>
    <row r="1002" spans="1:9" s="62" customFormat="1" ht="12.75">
      <c r="A1002" s="673"/>
      <c r="B1002" s="247" t="s">
        <v>708</v>
      </c>
      <c r="C1002" s="247"/>
      <c r="D1002" s="247"/>
      <c r="E1002" s="237">
        <v>350</v>
      </c>
      <c r="F1002" s="237">
        <v>0</v>
      </c>
      <c r="G1002" s="237">
        <v>0</v>
      </c>
      <c r="H1002" s="237">
        <v>0</v>
      </c>
      <c r="I1002" s="324"/>
    </row>
    <row r="1003" spans="1:9" s="62" customFormat="1" ht="12.75">
      <c r="A1003" s="673"/>
      <c r="B1003" s="247" t="s">
        <v>709</v>
      </c>
      <c r="C1003" s="247"/>
      <c r="D1003" s="247"/>
      <c r="E1003" s="237">
        <v>0</v>
      </c>
      <c r="F1003" s="237">
        <v>0</v>
      </c>
      <c r="G1003" s="237">
        <v>0</v>
      </c>
      <c r="H1003" s="237">
        <v>0</v>
      </c>
      <c r="I1003" s="324"/>
    </row>
    <row r="1004" spans="1:9" s="62" customFormat="1" ht="19.5" customHeight="1">
      <c r="A1004" s="673"/>
      <c r="B1004" s="247" t="s">
        <v>711</v>
      </c>
      <c r="C1004" s="247"/>
      <c r="D1004" s="247"/>
      <c r="E1004" s="237">
        <v>0</v>
      </c>
      <c r="F1004" s="237">
        <v>0</v>
      </c>
      <c r="G1004" s="237">
        <v>0</v>
      </c>
      <c r="H1004" s="237">
        <v>0</v>
      </c>
      <c r="I1004" s="324"/>
    </row>
    <row r="1005" spans="1:9" s="62" customFormat="1" ht="15" customHeight="1">
      <c r="A1005" s="673"/>
      <c r="B1005" s="247" t="s">
        <v>548</v>
      </c>
      <c r="C1005" s="247"/>
      <c r="D1005" s="247"/>
      <c r="E1005" s="237"/>
      <c r="F1005" s="237"/>
      <c r="G1005" s="237"/>
      <c r="H1005" s="237"/>
      <c r="I1005" s="324"/>
    </row>
    <row r="1006" spans="1:9" s="62" customFormat="1" ht="99.75" customHeight="1">
      <c r="A1006" s="673"/>
      <c r="B1006" s="247" t="s">
        <v>1012</v>
      </c>
      <c r="C1006" s="247"/>
      <c r="D1006" s="247"/>
      <c r="E1006" s="237">
        <v>0</v>
      </c>
      <c r="F1006" s="237">
        <v>0</v>
      </c>
      <c r="G1006" s="237">
        <v>0</v>
      </c>
      <c r="H1006" s="237">
        <v>0</v>
      </c>
      <c r="I1006" s="324"/>
    </row>
    <row r="1007" spans="1:9" s="62" customFormat="1" ht="24" customHeight="1">
      <c r="A1007" s="171"/>
      <c r="B1007" s="268" t="s">
        <v>698</v>
      </c>
      <c r="C1007" s="268"/>
      <c r="D1007" s="268"/>
      <c r="E1007" s="268"/>
      <c r="F1007" s="230"/>
      <c r="G1007" s="230"/>
      <c r="H1007" s="230"/>
      <c r="I1007" s="324"/>
    </row>
    <row r="1008" spans="1:9" s="62" customFormat="1" ht="12.75">
      <c r="A1008" s="171"/>
      <c r="B1008" s="268" t="s">
        <v>967</v>
      </c>
      <c r="C1008" s="268"/>
      <c r="D1008" s="268"/>
      <c r="E1008" s="268"/>
      <c r="F1008" s="271"/>
      <c r="G1008" s="271"/>
      <c r="H1008" s="271"/>
      <c r="I1008" s="324"/>
    </row>
    <row r="1009" spans="1:9" s="62" customFormat="1" ht="12.75">
      <c r="A1009" s="171"/>
      <c r="B1009" s="268" t="s">
        <v>968</v>
      </c>
      <c r="C1009" s="268"/>
      <c r="D1009" s="268"/>
      <c r="E1009" s="268"/>
      <c r="F1009" s="271"/>
      <c r="G1009" s="271"/>
      <c r="H1009" s="271"/>
      <c r="I1009" s="324"/>
    </row>
    <row r="1010" spans="1:9" s="62" customFormat="1" ht="27" customHeight="1">
      <c r="A1010" s="673" t="s">
        <v>608</v>
      </c>
      <c r="B1010" s="690" t="s">
        <v>424</v>
      </c>
      <c r="C1010" s="690"/>
      <c r="D1010" s="690"/>
      <c r="E1010" s="690"/>
      <c r="F1010" s="690"/>
      <c r="G1010" s="690"/>
      <c r="H1010" s="690"/>
      <c r="I1010" s="324"/>
    </row>
    <row r="1011" spans="1:9" s="62" customFormat="1" ht="39" customHeight="1">
      <c r="A1011" s="673"/>
      <c r="B1011" s="247" t="s">
        <v>777</v>
      </c>
      <c r="C1011" s="247"/>
      <c r="D1011" s="247"/>
      <c r="E1011" s="237">
        <f>SUM(E1012:E1017)</f>
        <v>0</v>
      </c>
      <c r="F1011" s="237">
        <f>SUM(F1012:F1017)</f>
        <v>0</v>
      </c>
      <c r="G1011" s="237">
        <f>SUM(G1012:G1017)</f>
        <v>0</v>
      </c>
      <c r="H1011" s="237">
        <f>SUM(H1012:H1017)</f>
        <v>0</v>
      </c>
      <c r="I1011" s="324"/>
    </row>
    <row r="1012" spans="1:9" s="62" customFormat="1" ht="13.5" customHeight="1">
      <c r="A1012" s="673"/>
      <c r="B1012" s="247" t="s">
        <v>674</v>
      </c>
      <c r="C1012" s="247"/>
      <c r="D1012" s="247"/>
      <c r="E1012" s="237">
        <v>0</v>
      </c>
      <c r="F1012" s="237">
        <v>0</v>
      </c>
      <c r="G1012" s="237">
        <v>0</v>
      </c>
      <c r="H1012" s="237">
        <v>0</v>
      </c>
      <c r="I1012" s="324"/>
    </row>
    <row r="1013" spans="1:9" s="62" customFormat="1" ht="13.5" customHeight="1">
      <c r="A1013" s="673"/>
      <c r="B1013" s="247" t="s">
        <v>708</v>
      </c>
      <c r="C1013" s="247"/>
      <c r="D1013" s="247"/>
      <c r="E1013" s="237">
        <v>0</v>
      </c>
      <c r="F1013" s="237">
        <v>0</v>
      </c>
      <c r="G1013" s="237">
        <v>0</v>
      </c>
      <c r="H1013" s="237">
        <v>0</v>
      </c>
      <c r="I1013" s="324"/>
    </row>
    <row r="1014" spans="1:9" s="62" customFormat="1" ht="15.75" customHeight="1">
      <c r="A1014" s="673"/>
      <c r="B1014" s="247" t="s">
        <v>709</v>
      </c>
      <c r="C1014" s="247"/>
      <c r="D1014" s="247"/>
      <c r="E1014" s="237">
        <v>0</v>
      </c>
      <c r="F1014" s="237">
        <v>0</v>
      </c>
      <c r="G1014" s="237">
        <v>0</v>
      </c>
      <c r="H1014" s="237">
        <v>0</v>
      </c>
      <c r="I1014" s="324"/>
    </row>
    <row r="1015" spans="1:9" s="62" customFormat="1" ht="18" customHeight="1">
      <c r="A1015" s="673"/>
      <c r="B1015" s="247" t="s">
        <v>711</v>
      </c>
      <c r="C1015" s="247"/>
      <c r="D1015" s="247"/>
      <c r="E1015" s="237">
        <v>0</v>
      </c>
      <c r="F1015" s="237">
        <v>0</v>
      </c>
      <c r="G1015" s="237">
        <v>0</v>
      </c>
      <c r="H1015" s="237">
        <v>0</v>
      </c>
      <c r="I1015" s="324"/>
    </row>
    <row r="1016" spans="1:9" s="62" customFormat="1" ht="16.5">
      <c r="A1016" s="673"/>
      <c r="B1016" s="247" t="s">
        <v>548</v>
      </c>
      <c r="C1016" s="247"/>
      <c r="D1016" s="247"/>
      <c r="E1016" s="237"/>
      <c r="F1016" s="237"/>
      <c r="G1016" s="237"/>
      <c r="H1016" s="237"/>
      <c r="I1016" s="324"/>
    </row>
    <row r="1017" spans="1:9" s="62" customFormat="1" ht="17.25" customHeight="1">
      <c r="A1017" s="673"/>
      <c r="B1017" s="247" t="s">
        <v>1012</v>
      </c>
      <c r="C1017" s="247"/>
      <c r="D1017" s="247"/>
      <c r="E1017" s="237">
        <v>0</v>
      </c>
      <c r="F1017" s="237">
        <v>0</v>
      </c>
      <c r="G1017" s="237">
        <v>0</v>
      </c>
      <c r="H1017" s="237">
        <v>0</v>
      </c>
      <c r="I1017" s="324"/>
    </row>
    <row r="1018" spans="1:9" s="62" customFormat="1" ht="28.5" customHeight="1">
      <c r="A1018" s="171"/>
      <c r="B1018" s="268" t="s">
        <v>698</v>
      </c>
      <c r="C1018" s="268"/>
      <c r="D1018" s="268"/>
      <c r="E1018" s="268"/>
      <c r="F1018" s="230"/>
      <c r="G1018" s="230"/>
      <c r="H1018" s="230"/>
      <c r="I1018" s="324"/>
    </row>
    <row r="1019" spans="1:9" s="62" customFormat="1" ht="12.75">
      <c r="A1019" s="171"/>
      <c r="B1019" s="268" t="s">
        <v>967</v>
      </c>
      <c r="C1019" s="268"/>
      <c r="D1019" s="268"/>
      <c r="E1019" s="268"/>
      <c r="F1019" s="271"/>
      <c r="G1019" s="271"/>
      <c r="H1019" s="271"/>
      <c r="I1019" s="324"/>
    </row>
    <row r="1020" spans="1:9" s="62" customFormat="1" ht="12.75">
      <c r="A1020" s="171"/>
      <c r="B1020" s="268" t="s">
        <v>968</v>
      </c>
      <c r="C1020" s="268"/>
      <c r="D1020" s="268"/>
      <c r="E1020" s="268"/>
      <c r="F1020" s="271"/>
      <c r="G1020" s="271"/>
      <c r="H1020" s="271"/>
      <c r="I1020" s="324"/>
    </row>
    <row r="1021" spans="1:9" s="62" customFormat="1" ht="15.75" customHeight="1">
      <c r="A1021" s="673" t="s">
        <v>609</v>
      </c>
      <c r="B1021" s="684" t="s">
        <v>425</v>
      </c>
      <c r="C1021" s="684"/>
      <c r="D1021" s="684"/>
      <c r="E1021" s="684"/>
      <c r="F1021" s="684"/>
      <c r="G1021" s="684"/>
      <c r="H1021" s="684"/>
      <c r="I1021" s="324"/>
    </row>
    <row r="1022" spans="1:9" s="62" customFormat="1" ht="15.75" customHeight="1">
      <c r="A1022" s="673"/>
      <c r="B1022" s="247" t="s">
        <v>777</v>
      </c>
      <c r="C1022" s="247"/>
      <c r="D1022" s="247"/>
      <c r="E1022" s="237">
        <f>SUM(E1023:E1029)</f>
        <v>0</v>
      </c>
      <c r="F1022" s="237">
        <f>SUM(F1023:F1029)</f>
        <v>0</v>
      </c>
      <c r="G1022" s="237">
        <f>SUM(G1023:G1029)</f>
        <v>0</v>
      </c>
      <c r="H1022" s="237">
        <f>SUM(H1023:H1029)</f>
        <v>0</v>
      </c>
      <c r="I1022" s="324"/>
    </row>
    <row r="1023" spans="1:9" s="62" customFormat="1" ht="15.75" customHeight="1">
      <c r="A1023" s="673"/>
      <c r="B1023" s="247" t="s">
        <v>674</v>
      </c>
      <c r="C1023" s="247"/>
      <c r="D1023" s="247"/>
      <c r="E1023" s="237">
        <v>0</v>
      </c>
      <c r="F1023" s="237">
        <v>0</v>
      </c>
      <c r="G1023" s="237">
        <v>0</v>
      </c>
      <c r="H1023" s="237">
        <v>0</v>
      </c>
      <c r="I1023" s="324"/>
    </row>
    <row r="1024" spans="1:9" s="62" customFormat="1" ht="15.75" customHeight="1">
      <c r="A1024" s="673"/>
      <c r="B1024" s="247" t="s">
        <v>708</v>
      </c>
      <c r="C1024" s="247"/>
      <c r="D1024" s="247"/>
      <c r="E1024" s="237">
        <v>0</v>
      </c>
      <c r="F1024" s="237">
        <v>0</v>
      </c>
      <c r="G1024" s="237">
        <v>0</v>
      </c>
      <c r="H1024" s="237">
        <v>0</v>
      </c>
      <c r="I1024" s="324"/>
    </row>
    <row r="1025" spans="1:9" s="62" customFormat="1" ht="12.75" customHeight="1">
      <c r="A1025" s="673"/>
      <c r="B1025" s="247" t="s">
        <v>709</v>
      </c>
      <c r="C1025" s="247"/>
      <c r="D1025" s="247"/>
      <c r="E1025" s="237">
        <v>0</v>
      </c>
      <c r="F1025" s="237">
        <v>0</v>
      </c>
      <c r="G1025" s="237">
        <v>0</v>
      </c>
      <c r="H1025" s="237">
        <v>0</v>
      </c>
      <c r="I1025" s="324"/>
    </row>
    <row r="1026" spans="1:9" s="62" customFormat="1" ht="15" customHeight="1">
      <c r="A1026" s="673"/>
      <c r="B1026" s="247" t="s">
        <v>711</v>
      </c>
      <c r="C1026" s="247"/>
      <c r="D1026" s="247"/>
      <c r="E1026" s="237">
        <v>0</v>
      </c>
      <c r="F1026" s="237">
        <v>0</v>
      </c>
      <c r="G1026" s="237">
        <v>0</v>
      </c>
      <c r="H1026" s="237">
        <v>0</v>
      </c>
      <c r="I1026" s="324"/>
    </row>
    <row r="1027" spans="1:9" s="62" customFormat="1" ht="16.5">
      <c r="A1027" s="673"/>
      <c r="B1027" s="247" t="s">
        <v>548</v>
      </c>
      <c r="C1027" s="247"/>
      <c r="D1027" s="247"/>
      <c r="E1027" s="237"/>
      <c r="F1027" s="237"/>
      <c r="G1027" s="237"/>
      <c r="H1027" s="237"/>
      <c r="I1027" s="324"/>
    </row>
    <row r="1028" spans="1:9" s="62" customFormat="1" ht="55.5" customHeight="1">
      <c r="A1028" s="673"/>
      <c r="B1028" s="268" t="s">
        <v>2</v>
      </c>
      <c r="C1028" s="247"/>
      <c r="D1028" s="247"/>
      <c r="E1028" s="237"/>
      <c r="F1028" s="237"/>
      <c r="G1028" s="237"/>
      <c r="H1028" s="237"/>
      <c r="I1028" s="324"/>
    </row>
    <row r="1029" spans="1:9" s="62" customFormat="1" ht="28.5" customHeight="1">
      <c r="A1029" s="673"/>
      <c r="B1029" s="247" t="s">
        <v>1012</v>
      </c>
      <c r="C1029" s="247"/>
      <c r="D1029" s="247"/>
      <c r="E1029" s="237">
        <v>0</v>
      </c>
      <c r="F1029" s="237">
        <v>0</v>
      </c>
      <c r="G1029" s="237">
        <v>0</v>
      </c>
      <c r="H1029" s="237">
        <v>0</v>
      </c>
      <c r="I1029" s="324"/>
    </row>
    <row r="1030" spans="1:9" s="62" customFormat="1" ht="12.75">
      <c r="A1030" s="171"/>
      <c r="B1030" s="268" t="s">
        <v>967</v>
      </c>
      <c r="C1030" s="268"/>
      <c r="D1030" s="268"/>
      <c r="E1030" s="268"/>
      <c r="F1030" s="271"/>
      <c r="G1030" s="271"/>
      <c r="H1030" s="271"/>
      <c r="I1030" s="324"/>
    </row>
    <row r="1031" spans="1:9" s="62" customFormat="1" ht="12.75">
      <c r="A1031" s="171"/>
      <c r="B1031" s="268" t="s">
        <v>968</v>
      </c>
      <c r="C1031" s="268"/>
      <c r="D1031" s="268"/>
      <c r="E1031" s="268"/>
      <c r="F1031" s="271"/>
      <c r="G1031" s="271"/>
      <c r="H1031" s="271"/>
      <c r="I1031" s="324"/>
    </row>
    <row r="1032" spans="1:9" s="62" customFormat="1" ht="12.75">
      <c r="A1032" s="673" t="s">
        <v>610</v>
      </c>
      <c r="B1032" s="684" t="s">
        <v>426</v>
      </c>
      <c r="C1032" s="684"/>
      <c r="D1032" s="684"/>
      <c r="E1032" s="684"/>
      <c r="F1032" s="684"/>
      <c r="G1032" s="684"/>
      <c r="H1032" s="684"/>
      <c r="I1032" s="324"/>
    </row>
    <row r="1033" spans="1:9" s="62" customFormat="1" ht="12.75">
      <c r="A1033" s="673"/>
      <c r="B1033" s="247" t="s">
        <v>777</v>
      </c>
      <c r="C1033" s="247"/>
      <c r="D1033" s="247"/>
      <c r="E1033" s="237">
        <f>SUM(E1034:E1039)</f>
        <v>15197.539999999999</v>
      </c>
      <c r="F1033" s="237">
        <f>SUM(F1034:F1039)</f>
        <v>15445.9875</v>
      </c>
      <c r="G1033" s="237">
        <f>SUM(G1034:G1039)</f>
        <v>15213.95175</v>
      </c>
      <c r="H1033" s="237">
        <f>SUM(H1034:H1039)</f>
        <v>15213.95175</v>
      </c>
      <c r="I1033" s="324"/>
    </row>
    <row r="1034" spans="1:9" s="62" customFormat="1" ht="12.75">
      <c r="A1034" s="673"/>
      <c r="B1034" s="247" t="s">
        <v>674</v>
      </c>
      <c r="C1034" s="247"/>
      <c r="D1034" s="247"/>
      <c r="E1034" s="237">
        <v>0</v>
      </c>
      <c r="F1034" s="237">
        <v>0</v>
      </c>
      <c r="G1034" s="237">
        <v>0</v>
      </c>
      <c r="H1034" s="237">
        <v>0</v>
      </c>
      <c r="I1034" s="324"/>
    </row>
    <row r="1035" spans="1:9" s="62" customFormat="1" ht="12.75">
      <c r="A1035" s="673"/>
      <c r="B1035" s="247" t="s">
        <v>708</v>
      </c>
      <c r="C1035" s="247"/>
      <c r="D1035" s="247"/>
      <c r="E1035" s="237">
        <f>E1043+E1054+E1065+E1076+E1087+E1098+E1109+E1120+E1131+E1142+E1153+E1164+E1175+E1186+E1197</f>
        <v>15197.539999999999</v>
      </c>
      <c r="F1035" s="237">
        <f>F1043+F1054+F1065+F1076+F1087+F1098+F1109+F1120+F1131+F1142+F1153+F1164+F1175+F1186+F1197</f>
        <v>15445.9875</v>
      </c>
      <c r="G1035" s="237">
        <f>G1043+G1054+G1065+G1076+G1087+G1098+G1109+G1120+G1131+G1142+G1153+G1164+G1175+G1186+G1197</f>
        <v>15213.95175</v>
      </c>
      <c r="H1035" s="237">
        <f>H1043+H1054+H1065+H1076+H1087+H1098+H1109+H1120+H1131+H1142+H1153+H1164+H1175+H1186+H1197</f>
        <v>15213.95175</v>
      </c>
      <c r="I1035" s="324"/>
    </row>
    <row r="1036" spans="1:9" s="62" customFormat="1" ht="12.75" customHeight="1">
      <c r="A1036" s="673"/>
      <c r="B1036" s="247" t="s">
        <v>709</v>
      </c>
      <c r="C1036" s="247"/>
      <c r="D1036" s="247"/>
      <c r="E1036" s="237">
        <v>0</v>
      </c>
      <c r="F1036" s="237">
        <v>0</v>
      </c>
      <c r="G1036" s="237">
        <v>0</v>
      </c>
      <c r="H1036" s="237">
        <v>0</v>
      </c>
      <c r="I1036" s="324"/>
    </row>
    <row r="1037" spans="1:9" s="62" customFormat="1" ht="15.75" customHeight="1">
      <c r="A1037" s="673"/>
      <c r="B1037" s="247" t="s">
        <v>711</v>
      </c>
      <c r="C1037" s="247"/>
      <c r="D1037" s="247"/>
      <c r="E1037" s="237">
        <v>0</v>
      </c>
      <c r="F1037" s="237">
        <v>0</v>
      </c>
      <c r="G1037" s="237">
        <v>0</v>
      </c>
      <c r="H1037" s="237">
        <v>0</v>
      </c>
      <c r="I1037" s="324"/>
    </row>
    <row r="1038" spans="1:9" s="62" customFormat="1" ht="16.5">
      <c r="A1038" s="673"/>
      <c r="B1038" s="247" t="s">
        <v>548</v>
      </c>
      <c r="C1038" s="247"/>
      <c r="D1038" s="247"/>
      <c r="E1038" s="237"/>
      <c r="F1038" s="237"/>
      <c r="G1038" s="237"/>
      <c r="H1038" s="237"/>
      <c r="I1038" s="324"/>
    </row>
    <row r="1039" spans="1:9" s="62" customFormat="1" ht="60" customHeight="1">
      <c r="A1039" s="673"/>
      <c r="B1039" s="247" t="s">
        <v>1012</v>
      </c>
      <c r="C1039" s="247"/>
      <c r="D1039" s="247"/>
      <c r="E1039" s="237">
        <v>0</v>
      </c>
      <c r="F1039" s="237">
        <v>0</v>
      </c>
      <c r="G1039" s="237">
        <v>0</v>
      </c>
      <c r="H1039" s="237">
        <v>0</v>
      </c>
      <c r="I1039" s="324"/>
    </row>
    <row r="1040" spans="1:9" s="62" customFormat="1" ht="31.5" customHeight="1">
      <c r="A1040" s="673" t="s">
        <v>611</v>
      </c>
      <c r="B1040" s="690" t="s">
        <v>427</v>
      </c>
      <c r="C1040" s="690"/>
      <c r="D1040" s="690"/>
      <c r="E1040" s="690"/>
      <c r="F1040" s="690"/>
      <c r="G1040" s="690"/>
      <c r="H1040" s="690"/>
      <c r="I1040" s="324"/>
    </row>
    <row r="1041" spans="1:9" s="62" customFormat="1" ht="12.75">
      <c r="A1041" s="673"/>
      <c r="B1041" s="247" t="s">
        <v>777</v>
      </c>
      <c r="C1041" s="247"/>
      <c r="D1041" s="247"/>
      <c r="E1041" s="237">
        <f>SUM(E1042:E1047)</f>
        <v>1900</v>
      </c>
      <c r="F1041" s="237">
        <f>SUM(F1042:F1047)</f>
        <v>1877.4475</v>
      </c>
      <c r="G1041" s="237">
        <f>SUM(G1042:G1047)</f>
        <v>1877.4475</v>
      </c>
      <c r="H1041" s="237">
        <f>SUM(H1042:H1047)</f>
        <v>1877.4475</v>
      </c>
      <c r="I1041" s="324"/>
    </row>
    <row r="1042" spans="1:9" s="62" customFormat="1" ht="12.75">
      <c r="A1042" s="673"/>
      <c r="B1042" s="247" t="s">
        <v>674</v>
      </c>
      <c r="C1042" s="247"/>
      <c r="D1042" s="247"/>
      <c r="E1042" s="237">
        <v>0</v>
      </c>
      <c r="F1042" s="237">
        <v>0</v>
      </c>
      <c r="G1042" s="237">
        <v>0</v>
      </c>
      <c r="H1042" s="237">
        <v>0</v>
      </c>
      <c r="I1042" s="324"/>
    </row>
    <row r="1043" spans="1:9" s="62" customFormat="1" ht="12.75">
      <c r="A1043" s="673"/>
      <c r="B1043" s="247" t="s">
        <v>708</v>
      </c>
      <c r="C1043" s="247"/>
      <c r="D1043" s="247"/>
      <c r="E1043" s="237">
        <v>1900</v>
      </c>
      <c r="F1043" s="237">
        <v>1877.4475</v>
      </c>
      <c r="G1043" s="237">
        <v>1877.4475</v>
      </c>
      <c r="H1043" s="237">
        <v>1877.4475</v>
      </c>
      <c r="I1043" s="324"/>
    </row>
    <row r="1044" spans="1:9" s="62" customFormat="1" ht="12.75">
      <c r="A1044" s="673"/>
      <c r="B1044" s="247" t="s">
        <v>709</v>
      </c>
      <c r="C1044" s="247"/>
      <c r="D1044" s="247"/>
      <c r="E1044" s="237">
        <v>0</v>
      </c>
      <c r="F1044" s="237">
        <v>0</v>
      </c>
      <c r="G1044" s="237">
        <v>0</v>
      </c>
      <c r="H1044" s="237">
        <v>0</v>
      </c>
      <c r="I1044" s="324"/>
    </row>
    <row r="1045" spans="1:9" s="62" customFormat="1" ht="12.75">
      <c r="A1045" s="673"/>
      <c r="B1045" s="247" t="s">
        <v>711</v>
      </c>
      <c r="C1045" s="247"/>
      <c r="D1045" s="247"/>
      <c r="E1045" s="237">
        <v>0</v>
      </c>
      <c r="F1045" s="237">
        <v>0</v>
      </c>
      <c r="G1045" s="237">
        <v>0</v>
      </c>
      <c r="H1045" s="237">
        <v>0</v>
      </c>
      <c r="I1045" s="324"/>
    </row>
    <row r="1046" spans="1:9" s="62" customFormat="1" ht="16.5">
      <c r="A1046" s="673"/>
      <c r="B1046" s="247" t="s">
        <v>548</v>
      </c>
      <c r="C1046" s="247"/>
      <c r="D1046" s="247"/>
      <c r="E1046" s="237"/>
      <c r="F1046" s="237"/>
      <c r="G1046" s="237"/>
      <c r="H1046" s="237"/>
      <c r="I1046" s="324"/>
    </row>
    <row r="1047" spans="1:9" s="62" customFormat="1" ht="12.75" customHeight="1">
      <c r="A1047" s="673"/>
      <c r="B1047" s="247" t="s">
        <v>1012</v>
      </c>
      <c r="C1047" s="247"/>
      <c r="D1047" s="247"/>
      <c r="E1047" s="237">
        <v>0</v>
      </c>
      <c r="F1047" s="237">
        <v>0</v>
      </c>
      <c r="G1047" s="237">
        <v>0</v>
      </c>
      <c r="H1047" s="237">
        <v>0</v>
      </c>
      <c r="I1047" s="324"/>
    </row>
    <row r="1048" spans="1:9" s="62" customFormat="1" ht="15" customHeight="1">
      <c r="A1048" s="171"/>
      <c r="B1048" s="268" t="s">
        <v>698</v>
      </c>
      <c r="C1048" s="268"/>
      <c r="D1048" s="268"/>
      <c r="E1048" s="237"/>
      <c r="F1048" s="237"/>
      <c r="G1048" s="237"/>
      <c r="H1048" s="237"/>
      <c r="I1048" s="324"/>
    </row>
    <row r="1049" spans="1:9" s="62" customFormat="1" ht="12.75">
      <c r="A1049" s="171"/>
      <c r="B1049" s="268" t="s">
        <v>967</v>
      </c>
      <c r="C1049" s="268"/>
      <c r="D1049" s="268"/>
      <c r="E1049" s="237">
        <v>0</v>
      </c>
      <c r="F1049" s="237">
        <v>0</v>
      </c>
      <c r="G1049" s="237">
        <v>0</v>
      </c>
      <c r="H1049" s="237">
        <v>0</v>
      </c>
      <c r="I1049" s="324"/>
    </row>
    <row r="1050" spans="1:9" s="62" customFormat="1" ht="51">
      <c r="A1050" s="171"/>
      <c r="B1050" s="268" t="s">
        <v>428</v>
      </c>
      <c r="C1050" s="268"/>
      <c r="D1050" s="268"/>
      <c r="E1050" s="237">
        <v>150</v>
      </c>
      <c r="F1050" s="237">
        <v>150</v>
      </c>
      <c r="G1050" s="237">
        <v>150</v>
      </c>
      <c r="H1050" s="237">
        <v>150</v>
      </c>
      <c r="I1050" s="324"/>
    </row>
    <row r="1051" spans="1:9" s="62" customFormat="1" ht="26.25" customHeight="1">
      <c r="A1051" s="673" t="s">
        <v>612</v>
      </c>
      <c r="B1051" s="684" t="s">
        <v>429</v>
      </c>
      <c r="C1051" s="684"/>
      <c r="D1051" s="684"/>
      <c r="E1051" s="684"/>
      <c r="F1051" s="684"/>
      <c r="G1051" s="684"/>
      <c r="H1051" s="684"/>
      <c r="I1051" s="324"/>
    </row>
    <row r="1052" spans="1:9" s="62" customFormat="1" ht="12.75">
      <c r="A1052" s="673"/>
      <c r="B1052" s="247" t="s">
        <v>777</v>
      </c>
      <c r="C1052" s="247"/>
      <c r="D1052" s="247"/>
      <c r="E1052" s="237">
        <f>SUM(E1053:E1058)</f>
        <v>1887.32</v>
      </c>
      <c r="F1052" s="237">
        <f>SUM(F1053:F1058)</f>
        <v>1997.32</v>
      </c>
      <c r="G1052" s="237">
        <f>SUM(G1053:G1058)</f>
        <v>1997.32</v>
      </c>
      <c r="H1052" s="237">
        <f>SUM(H1053:H1058)</f>
        <v>1997.32</v>
      </c>
      <c r="I1052" s="324"/>
    </row>
    <row r="1053" spans="1:9" s="62" customFormat="1" ht="12.75">
      <c r="A1053" s="673"/>
      <c r="B1053" s="247" t="s">
        <v>674</v>
      </c>
      <c r="C1053" s="247"/>
      <c r="D1053" s="247"/>
      <c r="E1053" s="237">
        <v>0</v>
      </c>
      <c r="F1053" s="237">
        <v>0</v>
      </c>
      <c r="G1053" s="237">
        <v>0</v>
      </c>
      <c r="H1053" s="237">
        <v>0</v>
      </c>
      <c r="I1053" s="324"/>
    </row>
    <row r="1054" spans="1:9" s="62" customFormat="1" ht="12.75">
      <c r="A1054" s="673"/>
      <c r="B1054" s="247" t="s">
        <v>708</v>
      </c>
      <c r="C1054" s="247"/>
      <c r="D1054" s="247"/>
      <c r="E1054" s="237">
        <v>1887.32</v>
      </c>
      <c r="F1054" s="237">
        <v>1997.32</v>
      </c>
      <c r="G1054" s="237">
        <v>1997.32</v>
      </c>
      <c r="H1054" s="237">
        <v>1997.32</v>
      </c>
      <c r="I1054" s="324"/>
    </row>
    <row r="1055" spans="1:9" s="62" customFormat="1" ht="12.75">
      <c r="A1055" s="673"/>
      <c r="B1055" s="247" t="s">
        <v>709</v>
      </c>
      <c r="C1055" s="247"/>
      <c r="D1055" s="247"/>
      <c r="E1055" s="237">
        <v>0</v>
      </c>
      <c r="F1055" s="237">
        <v>0</v>
      </c>
      <c r="G1055" s="237">
        <v>0</v>
      </c>
      <c r="H1055" s="237">
        <v>0</v>
      </c>
      <c r="I1055" s="324"/>
    </row>
    <row r="1056" spans="1:9" s="62" customFormat="1" ht="15" customHeight="1">
      <c r="A1056" s="673"/>
      <c r="B1056" s="247" t="s">
        <v>711</v>
      </c>
      <c r="C1056" s="247"/>
      <c r="D1056" s="247"/>
      <c r="E1056" s="237">
        <v>0</v>
      </c>
      <c r="F1056" s="237">
        <v>0</v>
      </c>
      <c r="G1056" s="237">
        <v>0</v>
      </c>
      <c r="H1056" s="237">
        <v>0</v>
      </c>
      <c r="I1056" s="324"/>
    </row>
    <row r="1057" spans="1:9" s="62" customFormat="1" ht="16.5">
      <c r="A1057" s="673"/>
      <c r="B1057" s="247" t="s">
        <v>548</v>
      </c>
      <c r="C1057" s="247"/>
      <c r="D1057" s="247"/>
      <c r="E1057" s="237"/>
      <c r="F1057" s="237"/>
      <c r="G1057" s="237"/>
      <c r="H1057" s="237"/>
      <c r="I1057" s="324"/>
    </row>
    <row r="1058" spans="1:9" s="62" customFormat="1" ht="12.75" customHeight="1">
      <c r="A1058" s="673"/>
      <c r="B1058" s="247" t="s">
        <v>1012</v>
      </c>
      <c r="C1058" s="247"/>
      <c r="D1058" s="247"/>
      <c r="E1058" s="237">
        <v>0</v>
      </c>
      <c r="F1058" s="237">
        <v>0</v>
      </c>
      <c r="G1058" s="237">
        <v>0</v>
      </c>
      <c r="H1058" s="237">
        <v>0</v>
      </c>
      <c r="I1058" s="324"/>
    </row>
    <row r="1059" spans="1:9" s="62" customFormat="1" ht="15" customHeight="1">
      <c r="A1059" s="171"/>
      <c r="B1059" s="268" t="s">
        <v>698</v>
      </c>
      <c r="C1059" s="268"/>
      <c r="D1059" s="268"/>
      <c r="E1059" s="237"/>
      <c r="F1059" s="237"/>
      <c r="G1059" s="237"/>
      <c r="H1059" s="237"/>
      <c r="I1059" s="324"/>
    </row>
    <row r="1060" spans="1:9" s="62" customFormat="1" ht="15" customHeight="1">
      <c r="A1060" s="171"/>
      <c r="B1060" s="268" t="s">
        <v>967</v>
      </c>
      <c r="C1060" s="268"/>
      <c r="D1060" s="268"/>
      <c r="E1060" s="237">
        <v>0</v>
      </c>
      <c r="F1060" s="237">
        <v>0</v>
      </c>
      <c r="G1060" s="237">
        <v>0</v>
      </c>
      <c r="H1060" s="237">
        <v>0</v>
      </c>
      <c r="I1060" s="324"/>
    </row>
    <row r="1061" spans="1:9" s="62" customFormat="1" ht="12.75" customHeight="1">
      <c r="A1061" s="171"/>
      <c r="B1061" s="268" t="s">
        <v>428</v>
      </c>
      <c r="C1061" s="268"/>
      <c r="D1061" s="268"/>
      <c r="E1061" s="237">
        <v>100</v>
      </c>
      <c r="F1061" s="237">
        <v>100</v>
      </c>
      <c r="G1061" s="237">
        <v>100</v>
      </c>
      <c r="H1061" s="237">
        <v>100</v>
      </c>
      <c r="I1061" s="324"/>
    </row>
    <row r="1062" spans="1:9" s="62" customFormat="1" ht="18" customHeight="1">
      <c r="A1062" s="673" t="s">
        <v>613</v>
      </c>
      <c r="B1062" s="686" t="s">
        <v>430</v>
      </c>
      <c r="C1062" s="687"/>
      <c r="D1062" s="687"/>
      <c r="E1062" s="687"/>
      <c r="F1062" s="687"/>
      <c r="G1062" s="687"/>
      <c r="H1062" s="688"/>
      <c r="I1062" s="324"/>
    </row>
    <row r="1063" spans="1:9" s="62" customFormat="1" ht="12.75">
      <c r="A1063" s="673"/>
      <c r="B1063" s="247" t="s">
        <v>777</v>
      </c>
      <c r="C1063" s="247"/>
      <c r="D1063" s="247"/>
      <c r="E1063" s="237">
        <f>SUM(E1064:E1069)</f>
        <v>450</v>
      </c>
      <c r="F1063" s="237">
        <f>SUM(F1064:F1069)</f>
        <v>450</v>
      </c>
      <c r="G1063" s="237">
        <f>SUM(G1064:G1069)</f>
        <v>450</v>
      </c>
      <c r="H1063" s="237">
        <f>SUM(H1064:H1069)</f>
        <v>450</v>
      </c>
      <c r="I1063" s="324"/>
    </row>
    <row r="1064" spans="1:9" s="62" customFormat="1" ht="12.75">
      <c r="A1064" s="673"/>
      <c r="B1064" s="247" t="s">
        <v>674</v>
      </c>
      <c r="C1064" s="247"/>
      <c r="D1064" s="247"/>
      <c r="E1064" s="237">
        <v>0</v>
      </c>
      <c r="F1064" s="237">
        <v>0</v>
      </c>
      <c r="G1064" s="237">
        <v>0</v>
      </c>
      <c r="H1064" s="237">
        <v>0</v>
      </c>
      <c r="I1064" s="324"/>
    </row>
    <row r="1065" spans="1:9" s="62" customFormat="1" ht="12.75">
      <c r="A1065" s="673"/>
      <c r="B1065" s="247" t="s">
        <v>708</v>
      </c>
      <c r="C1065" s="247"/>
      <c r="D1065" s="247"/>
      <c r="E1065" s="237">
        <v>450</v>
      </c>
      <c r="F1065" s="237">
        <v>450</v>
      </c>
      <c r="G1065" s="237">
        <v>450</v>
      </c>
      <c r="H1065" s="237">
        <v>450</v>
      </c>
      <c r="I1065" s="324"/>
    </row>
    <row r="1066" spans="1:9" s="62" customFormat="1" ht="12.75">
      <c r="A1066" s="673"/>
      <c r="B1066" s="247" t="s">
        <v>709</v>
      </c>
      <c r="C1066" s="247"/>
      <c r="D1066" s="247"/>
      <c r="E1066" s="237">
        <v>0</v>
      </c>
      <c r="F1066" s="237">
        <v>0</v>
      </c>
      <c r="G1066" s="237">
        <v>0</v>
      </c>
      <c r="H1066" s="237">
        <v>0</v>
      </c>
      <c r="I1066" s="324"/>
    </row>
    <row r="1067" spans="1:9" s="62" customFormat="1" ht="16.5" customHeight="1">
      <c r="A1067" s="673"/>
      <c r="B1067" s="247" t="s">
        <v>711</v>
      </c>
      <c r="C1067" s="247"/>
      <c r="D1067" s="247"/>
      <c r="E1067" s="237">
        <v>0</v>
      </c>
      <c r="F1067" s="237">
        <v>0</v>
      </c>
      <c r="G1067" s="237">
        <v>0</v>
      </c>
      <c r="H1067" s="237">
        <v>0</v>
      </c>
      <c r="I1067" s="324"/>
    </row>
    <row r="1068" spans="1:9" s="62" customFormat="1" ht="16.5">
      <c r="A1068" s="673"/>
      <c r="B1068" s="247" t="s">
        <v>548</v>
      </c>
      <c r="C1068" s="247"/>
      <c r="D1068" s="247"/>
      <c r="E1068" s="237"/>
      <c r="F1068" s="237"/>
      <c r="G1068" s="237"/>
      <c r="H1068" s="237"/>
      <c r="I1068" s="324"/>
    </row>
    <row r="1069" spans="1:9" s="62" customFormat="1" ht="12.75" customHeight="1">
      <c r="A1069" s="673"/>
      <c r="B1069" s="247" t="s">
        <v>1012</v>
      </c>
      <c r="C1069" s="247"/>
      <c r="D1069" s="247"/>
      <c r="E1069" s="237">
        <v>0</v>
      </c>
      <c r="F1069" s="237">
        <v>0</v>
      </c>
      <c r="G1069" s="237">
        <v>0</v>
      </c>
      <c r="H1069" s="237">
        <v>0</v>
      </c>
      <c r="I1069" s="324"/>
    </row>
    <row r="1070" spans="1:9" s="62" customFormat="1" ht="13.5" customHeight="1">
      <c r="A1070" s="171"/>
      <c r="B1070" s="268" t="s">
        <v>698</v>
      </c>
      <c r="C1070" s="268"/>
      <c r="D1070" s="268"/>
      <c r="E1070" s="237"/>
      <c r="F1070" s="237"/>
      <c r="G1070" s="237"/>
      <c r="H1070" s="237"/>
      <c r="I1070" s="324"/>
    </row>
    <row r="1071" spans="1:9" s="62" customFormat="1" ht="15" customHeight="1">
      <c r="A1071" s="171"/>
      <c r="B1071" s="268" t="s">
        <v>967</v>
      </c>
      <c r="C1071" s="268"/>
      <c r="D1071" s="268"/>
      <c r="E1071" s="271"/>
      <c r="F1071" s="271"/>
      <c r="G1071" s="271"/>
      <c r="H1071" s="271"/>
      <c r="I1071" s="324"/>
    </row>
    <row r="1072" spans="1:9" s="62" customFormat="1" ht="12.75" customHeight="1">
      <c r="A1072" s="171"/>
      <c r="B1072" s="268" t="s">
        <v>968</v>
      </c>
      <c r="C1072" s="268"/>
      <c r="D1072" s="268"/>
      <c r="E1072" s="271"/>
      <c r="F1072" s="271"/>
      <c r="G1072" s="271"/>
      <c r="H1072" s="271"/>
      <c r="I1072" s="324"/>
    </row>
    <row r="1073" spans="1:9" s="62" customFormat="1" ht="17.25" customHeight="1">
      <c r="A1073" s="673" t="s">
        <v>614</v>
      </c>
      <c r="B1073" s="686" t="s">
        <v>432</v>
      </c>
      <c r="C1073" s="687"/>
      <c r="D1073" s="687"/>
      <c r="E1073" s="687"/>
      <c r="F1073" s="687"/>
      <c r="G1073" s="687"/>
      <c r="H1073" s="688"/>
      <c r="I1073" s="324"/>
    </row>
    <row r="1074" spans="1:9" s="62" customFormat="1" ht="16.5" customHeight="1">
      <c r="A1074" s="673"/>
      <c r="B1074" s="247" t="s">
        <v>777</v>
      </c>
      <c r="C1074" s="247"/>
      <c r="D1074" s="247"/>
      <c r="E1074" s="237">
        <f>SUM(E1075:E1080)</f>
        <v>300</v>
      </c>
      <c r="F1074" s="237">
        <f>SUM(F1075:F1080)</f>
        <v>300</v>
      </c>
      <c r="G1074" s="237">
        <f>SUM(G1075:G1080)</f>
        <v>300</v>
      </c>
      <c r="H1074" s="237">
        <f>SUM(H1075:H1080)</f>
        <v>300</v>
      </c>
      <c r="I1074" s="324"/>
    </row>
    <row r="1075" spans="1:9" s="62" customFormat="1" ht="16.5" customHeight="1">
      <c r="A1075" s="673"/>
      <c r="B1075" s="247" t="s">
        <v>674</v>
      </c>
      <c r="C1075" s="247"/>
      <c r="D1075" s="247"/>
      <c r="E1075" s="237">
        <v>0</v>
      </c>
      <c r="F1075" s="237">
        <v>0</v>
      </c>
      <c r="G1075" s="237">
        <v>0</v>
      </c>
      <c r="H1075" s="237">
        <v>0</v>
      </c>
      <c r="I1075" s="324"/>
    </row>
    <row r="1076" spans="1:9" s="62" customFormat="1" ht="12.75">
      <c r="A1076" s="673"/>
      <c r="B1076" s="247" t="s">
        <v>708</v>
      </c>
      <c r="C1076" s="247"/>
      <c r="D1076" s="247"/>
      <c r="E1076" s="237">
        <v>300</v>
      </c>
      <c r="F1076" s="237">
        <v>300</v>
      </c>
      <c r="G1076" s="237">
        <v>300</v>
      </c>
      <c r="H1076" s="237">
        <v>300</v>
      </c>
      <c r="I1076" s="324"/>
    </row>
    <row r="1077" spans="1:9" s="62" customFormat="1" ht="12.75">
      <c r="A1077" s="673"/>
      <c r="B1077" s="247" t="s">
        <v>709</v>
      </c>
      <c r="C1077" s="247"/>
      <c r="D1077" s="247"/>
      <c r="E1077" s="237">
        <v>0</v>
      </c>
      <c r="F1077" s="237">
        <v>0</v>
      </c>
      <c r="G1077" s="237">
        <v>0</v>
      </c>
      <c r="H1077" s="237">
        <v>0</v>
      </c>
      <c r="I1077" s="324"/>
    </row>
    <row r="1078" spans="1:9" s="62" customFormat="1" ht="15" customHeight="1">
      <c r="A1078" s="673"/>
      <c r="B1078" s="247" t="s">
        <v>711</v>
      </c>
      <c r="C1078" s="247"/>
      <c r="D1078" s="247"/>
      <c r="E1078" s="237">
        <v>0</v>
      </c>
      <c r="F1078" s="237">
        <v>0</v>
      </c>
      <c r="G1078" s="237">
        <v>0</v>
      </c>
      <c r="H1078" s="237">
        <v>0</v>
      </c>
      <c r="I1078" s="324"/>
    </row>
    <row r="1079" spans="1:9" s="62" customFormat="1" ht="16.5">
      <c r="A1079" s="673"/>
      <c r="B1079" s="247" t="s">
        <v>548</v>
      </c>
      <c r="C1079" s="247"/>
      <c r="D1079" s="247"/>
      <c r="E1079" s="237"/>
      <c r="F1079" s="237"/>
      <c r="G1079" s="237"/>
      <c r="H1079" s="237"/>
      <c r="I1079" s="324"/>
    </row>
    <row r="1080" spans="1:9" s="62" customFormat="1" ht="12.75" customHeight="1">
      <c r="A1080" s="673"/>
      <c r="B1080" s="247" t="s">
        <v>1012</v>
      </c>
      <c r="C1080" s="247"/>
      <c r="D1080" s="247"/>
      <c r="E1080" s="237">
        <v>0</v>
      </c>
      <c r="F1080" s="237">
        <v>0</v>
      </c>
      <c r="G1080" s="237">
        <v>0</v>
      </c>
      <c r="H1080" s="237">
        <v>0</v>
      </c>
      <c r="I1080" s="324"/>
    </row>
    <row r="1081" spans="1:9" s="62" customFormat="1" ht="18" customHeight="1">
      <c r="A1081" s="171"/>
      <c r="B1081" s="268" t="s">
        <v>698</v>
      </c>
      <c r="C1081" s="268"/>
      <c r="D1081" s="268"/>
      <c r="E1081" s="237"/>
      <c r="F1081" s="237"/>
      <c r="G1081" s="237"/>
      <c r="H1081" s="237"/>
      <c r="I1081" s="324"/>
    </row>
    <row r="1082" spans="1:9" s="62" customFormat="1" ht="12.75">
      <c r="A1082" s="171"/>
      <c r="B1082" s="268" t="s">
        <v>967</v>
      </c>
      <c r="C1082" s="268"/>
      <c r="D1082" s="268"/>
      <c r="E1082" s="271"/>
      <c r="F1082" s="271"/>
      <c r="G1082" s="271"/>
      <c r="H1082" s="271"/>
      <c r="I1082" s="324"/>
    </row>
    <row r="1083" spans="1:9" s="62" customFormat="1" ht="12.75">
      <c r="A1083" s="171"/>
      <c r="B1083" s="268" t="s">
        <v>968</v>
      </c>
      <c r="C1083" s="268"/>
      <c r="D1083" s="268"/>
      <c r="E1083" s="271"/>
      <c r="F1083" s="271"/>
      <c r="G1083" s="271"/>
      <c r="H1083" s="271"/>
      <c r="I1083" s="324"/>
    </row>
    <row r="1084" spans="1:9" s="62" customFormat="1" ht="17.25" customHeight="1">
      <c r="A1084" s="673" t="s">
        <v>615</v>
      </c>
      <c r="B1084" s="686" t="s">
        <v>433</v>
      </c>
      <c r="C1084" s="687"/>
      <c r="D1084" s="687"/>
      <c r="E1084" s="687"/>
      <c r="F1084" s="687"/>
      <c r="G1084" s="687"/>
      <c r="H1084" s="688"/>
      <c r="I1084" s="324"/>
    </row>
    <row r="1085" spans="1:9" s="62" customFormat="1" ht="20.25" customHeight="1">
      <c r="A1085" s="673"/>
      <c r="B1085" s="247" t="s">
        <v>777</v>
      </c>
      <c r="C1085" s="247"/>
      <c r="D1085" s="247"/>
      <c r="E1085" s="237">
        <f>SUM(E1086:E1090)</f>
        <v>180</v>
      </c>
      <c r="F1085" s="237">
        <f>SUM(F1086:F1090)</f>
        <v>180</v>
      </c>
      <c r="G1085" s="237">
        <f>SUM(G1086:G1090)</f>
        <v>180</v>
      </c>
      <c r="H1085" s="237">
        <f>SUM(H1086:H1090)</f>
        <v>180</v>
      </c>
      <c r="I1085" s="324"/>
    </row>
    <row r="1086" spans="1:9" s="62" customFormat="1" ht="12.75" customHeight="1">
      <c r="A1086" s="673"/>
      <c r="B1086" s="247" t="s">
        <v>674</v>
      </c>
      <c r="C1086" s="247"/>
      <c r="D1086" s="247"/>
      <c r="E1086" s="237">
        <v>0</v>
      </c>
      <c r="F1086" s="237">
        <v>0</v>
      </c>
      <c r="G1086" s="237">
        <v>0</v>
      </c>
      <c r="H1086" s="237">
        <v>0</v>
      </c>
      <c r="I1086" s="324"/>
    </row>
    <row r="1087" spans="1:9" s="62" customFormat="1" ht="12.75">
      <c r="A1087" s="673"/>
      <c r="B1087" s="247" t="s">
        <v>708</v>
      </c>
      <c r="C1087" s="247"/>
      <c r="D1087" s="247"/>
      <c r="E1087" s="237">
        <v>180</v>
      </c>
      <c r="F1087" s="237">
        <v>180</v>
      </c>
      <c r="G1087" s="237">
        <v>180</v>
      </c>
      <c r="H1087" s="237">
        <v>180</v>
      </c>
      <c r="I1087" s="324"/>
    </row>
    <row r="1088" spans="1:9" s="62" customFormat="1" ht="12.75">
      <c r="A1088" s="673"/>
      <c r="B1088" s="247" t="s">
        <v>709</v>
      </c>
      <c r="C1088" s="247"/>
      <c r="D1088" s="247"/>
      <c r="E1088" s="237">
        <v>0</v>
      </c>
      <c r="F1088" s="237">
        <v>0</v>
      </c>
      <c r="G1088" s="237">
        <v>0</v>
      </c>
      <c r="H1088" s="237">
        <v>0</v>
      </c>
      <c r="I1088" s="324"/>
    </row>
    <row r="1089" spans="1:9" s="62" customFormat="1" ht="17.25" customHeight="1">
      <c r="A1089" s="673"/>
      <c r="B1089" s="247" t="s">
        <v>711</v>
      </c>
      <c r="C1089" s="247"/>
      <c r="D1089" s="247"/>
      <c r="E1089" s="237">
        <v>0</v>
      </c>
      <c r="F1089" s="237">
        <v>0</v>
      </c>
      <c r="G1089" s="237">
        <v>0</v>
      </c>
      <c r="H1089" s="237">
        <v>0</v>
      </c>
      <c r="I1089" s="324"/>
    </row>
    <row r="1090" spans="1:9" s="62" customFormat="1" ht="16.5">
      <c r="A1090" s="673"/>
      <c r="B1090" s="247" t="s">
        <v>548</v>
      </c>
      <c r="C1090" s="247"/>
      <c r="D1090" s="247"/>
      <c r="E1090" s="237"/>
      <c r="F1090" s="237"/>
      <c r="G1090" s="237"/>
      <c r="H1090" s="237"/>
      <c r="I1090" s="324"/>
    </row>
    <row r="1091" spans="1:9" s="62" customFormat="1" ht="12.75" customHeight="1">
      <c r="A1091" s="673"/>
      <c r="B1091" s="247" t="s">
        <v>1012</v>
      </c>
      <c r="C1091" s="247"/>
      <c r="D1091" s="247"/>
      <c r="E1091" s="237">
        <v>0</v>
      </c>
      <c r="F1091" s="237">
        <v>0</v>
      </c>
      <c r="G1091" s="237">
        <v>0</v>
      </c>
      <c r="H1091" s="237">
        <v>0</v>
      </c>
      <c r="I1091" s="324"/>
    </row>
    <row r="1092" spans="1:9" s="62" customFormat="1" ht="13.5" customHeight="1">
      <c r="A1092" s="171"/>
      <c r="B1092" s="268" t="s">
        <v>698</v>
      </c>
      <c r="C1092" s="268"/>
      <c r="D1092" s="268"/>
      <c r="E1092" s="237"/>
      <c r="F1092" s="237"/>
      <c r="G1092" s="237"/>
      <c r="H1092" s="237"/>
      <c r="I1092" s="324"/>
    </row>
    <row r="1093" spans="1:9" s="62" customFormat="1" ht="14.25" customHeight="1">
      <c r="A1093" s="171"/>
      <c r="B1093" s="268" t="s">
        <v>967</v>
      </c>
      <c r="C1093" s="268"/>
      <c r="D1093" s="268"/>
      <c r="E1093" s="271"/>
      <c r="F1093" s="271"/>
      <c r="G1093" s="271"/>
      <c r="H1093" s="271"/>
      <c r="I1093" s="324"/>
    </row>
    <row r="1094" spans="1:9" s="62" customFormat="1" ht="16.5" customHeight="1">
      <c r="A1094" s="171"/>
      <c r="B1094" s="268" t="s">
        <v>968</v>
      </c>
      <c r="C1094" s="268"/>
      <c r="D1094" s="268"/>
      <c r="E1094" s="271"/>
      <c r="F1094" s="271"/>
      <c r="G1094" s="271"/>
      <c r="H1094" s="271"/>
      <c r="I1094" s="324"/>
    </row>
    <row r="1095" spans="1:9" s="62" customFormat="1" ht="14.25" customHeight="1">
      <c r="A1095" s="673" t="s">
        <v>616</v>
      </c>
      <c r="B1095" s="686" t="s">
        <v>434</v>
      </c>
      <c r="C1095" s="687"/>
      <c r="D1095" s="687"/>
      <c r="E1095" s="687"/>
      <c r="F1095" s="687"/>
      <c r="G1095" s="687"/>
      <c r="H1095" s="688"/>
      <c r="I1095" s="324"/>
    </row>
    <row r="1096" spans="1:9" s="62" customFormat="1" ht="10.5" customHeight="1">
      <c r="A1096" s="673"/>
      <c r="B1096" s="247" t="s">
        <v>777</v>
      </c>
      <c r="C1096" s="247"/>
      <c r="D1096" s="247"/>
      <c r="E1096" s="237">
        <f>SUM(E1097:E1102)</f>
        <v>190</v>
      </c>
      <c r="F1096" s="237">
        <f>SUM(F1097:F1102)</f>
        <v>190</v>
      </c>
      <c r="G1096" s="237">
        <f>SUM(G1097:G1102)</f>
        <v>190</v>
      </c>
      <c r="H1096" s="237">
        <f>SUM(H1097:H1102)</f>
        <v>190</v>
      </c>
      <c r="I1096" s="324"/>
    </row>
    <row r="1097" spans="1:9" s="62" customFormat="1" ht="12.75" customHeight="1">
      <c r="A1097" s="673"/>
      <c r="B1097" s="247" t="s">
        <v>674</v>
      </c>
      <c r="C1097" s="247"/>
      <c r="D1097" s="247"/>
      <c r="E1097" s="237">
        <v>0</v>
      </c>
      <c r="F1097" s="237">
        <v>0</v>
      </c>
      <c r="G1097" s="237">
        <v>0</v>
      </c>
      <c r="H1097" s="237">
        <v>0</v>
      </c>
      <c r="I1097" s="324"/>
    </row>
    <row r="1098" spans="1:9" s="62" customFormat="1" ht="12.75">
      <c r="A1098" s="673"/>
      <c r="B1098" s="247" t="s">
        <v>708</v>
      </c>
      <c r="C1098" s="247"/>
      <c r="D1098" s="247"/>
      <c r="E1098" s="237">
        <v>190</v>
      </c>
      <c r="F1098" s="237">
        <v>190</v>
      </c>
      <c r="G1098" s="237">
        <v>190</v>
      </c>
      <c r="H1098" s="237">
        <v>190</v>
      </c>
      <c r="I1098" s="324"/>
    </row>
    <row r="1099" spans="1:9" s="62" customFormat="1" ht="12.75">
      <c r="A1099" s="673"/>
      <c r="B1099" s="247" t="s">
        <v>709</v>
      </c>
      <c r="C1099" s="247"/>
      <c r="D1099" s="247"/>
      <c r="E1099" s="237">
        <v>0</v>
      </c>
      <c r="F1099" s="237">
        <v>0</v>
      </c>
      <c r="G1099" s="237">
        <v>0</v>
      </c>
      <c r="H1099" s="237">
        <v>0</v>
      </c>
      <c r="I1099" s="324"/>
    </row>
    <row r="1100" spans="1:9" s="62" customFormat="1" ht="15" customHeight="1">
      <c r="A1100" s="673"/>
      <c r="B1100" s="247" t="s">
        <v>711</v>
      </c>
      <c r="C1100" s="247"/>
      <c r="D1100" s="247"/>
      <c r="E1100" s="237">
        <v>0</v>
      </c>
      <c r="F1100" s="237">
        <v>0</v>
      </c>
      <c r="G1100" s="237">
        <v>0</v>
      </c>
      <c r="H1100" s="237">
        <v>0</v>
      </c>
      <c r="I1100" s="324"/>
    </row>
    <row r="1101" spans="1:9" s="62" customFormat="1" ht="16.5">
      <c r="A1101" s="673"/>
      <c r="B1101" s="247" t="s">
        <v>548</v>
      </c>
      <c r="C1101" s="247"/>
      <c r="D1101" s="247"/>
      <c r="E1101" s="237"/>
      <c r="F1101" s="237"/>
      <c r="G1101" s="237"/>
      <c r="H1101" s="237"/>
      <c r="I1101" s="324"/>
    </row>
    <row r="1102" spans="1:9" s="62" customFormat="1" ht="12.75" customHeight="1">
      <c r="A1102" s="673"/>
      <c r="B1102" s="247" t="s">
        <v>1012</v>
      </c>
      <c r="C1102" s="247"/>
      <c r="D1102" s="247"/>
      <c r="E1102" s="237">
        <v>0</v>
      </c>
      <c r="F1102" s="237">
        <v>0</v>
      </c>
      <c r="G1102" s="237">
        <v>0</v>
      </c>
      <c r="H1102" s="237">
        <v>0</v>
      </c>
      <c r="I1102" s="324"/>
    </row>
    <row r="1103" spans="1:9" s="62" customFormat="1" ht="16.5" customHeight="1">
      <c r="A1103" s="171"/>
      <c r="B1103" s="268" t="s">
        <v>698</v>
      </c>
      <c r="C1103" s="268"/>
      <c r="D1103" s="268"/>
      <c r="E1103" s="237"/>
      <c r="F1103" s="237"/>
      <c r="G1103" s="237"/>
      <c r="H1103" s="237"/>
      <c r="I1103" s="324"/>
    </row>
    <row r="1104" spans="1:9" s="62" customFormat="1" ht="14.25" customHeight="1">
      <c r="A1104" s="171"/>
      <c r="B1104" s="268" t="s">
        <v>967</v>
      </c>
      <c r="C1104" s="268"/>
      <c r="D1104" s="268"/>
      <c r="E1104" s="271"/>
      <c r="F1104" s="271"/>
      <c r="G1104" s="271"/>
      <c r="H1104" s="271"/>
      <c r="I1104" s="324"/>
    </row>
    <row r="1105" spans="1:9" s="62" customFormat="1" ht="12.75">
      <c r="A1105" s="171"/>
      <c r="B1105" s="268" t="s">
        <v>968</v>
      </c>
      <c r="C1105" s="268"/>
      <c r="D1105" s="268"/>
      <c r="E1105" s="268"/>
      <c r="F1105" s="271"/>
      <c r="G1105" s="271"/>
      <c r="H1105" s="271"/>
      <c r="I1105" s="324"/>
    </row>
    <row r="1106" spans="1:9" s="62" customFormat="1" ht="19.5" customHeight="1">
      <c r="A1106" s="673" t="s">
        <v>617</v>
      </c>
      <c r="B1106" s="684" t="s">
        <v>435</v>
      </c>
      <c r="C1106" s="684"/>
      <c r="D1106" s="684"/>
      <c r="E1106" s="684"/>
      <c r="F1106" s="684"/>
      <c r="G1106" s="684"/>
      <c r="H1106" s="684"/>
      <c r="I1106" s="324"/>
    </row>
    <row r="1107" spans="1:9" s="62" customFormat="1" ht="18" customHeight="1">
      <c r="A1107" s="673"/>
      <c r="B1107" s="247" t="s">
        <v>777</v>
      </c>
      <c r="C1107" s="247"/>
      <c r="D1107" s="237"/>
      <c r="E1107" s="237">
        <f>SUM(E1108:E1113)</f>
        <v>100</v>
      </c>
      <c r="F1107" s="237">
        <f>SUM(F1108:F1113)</f>
        <v>100</v>
      </c>
      <c r="G1107" s="237">
        <f>SUM(G1108:G1113)</f>
        <v>100</v>
      </c>
      <c r="H1107" s="237">
        <f>SUM(H1108:H1113)</f>
        <v>100</v>
      </c>
      <c r="I1107" s="324"/>
    </row>
    <row r="1108" spans="1:9" s="62" customFormat="1" ht="14.25" customHeight="1">
      <c r="A1108" s="673"/>
      <c r="B1108" s="247" t="s">
        <v>674</v>
      </c>
      <c r="C1108" s="247"/>
      <c r="D1108" s="237"/>
      <c r="E1108" s="237">
        <v>0</v>
      </c>
      <c r="F1108" s="237">
        <v>0</v>
      </c>
      <c r="G1108" s="237">
        <v>0</v>
      </c>
      <c r="H1108" s="237">
        <v>0</v>
      </c>
      <c r="I1108" s="324"/>
    </row>
    <row r="1109" spans="1:9" s="62" customFormat="1" ht="12.75">
      <c r="A1109" s="673"/>
      <c r="B1109" s="247" t="s">
        <v>708</v>
      </c>
      <c r="C1109" s="247"/>
      <c r="D1109" s="237"/>
      <c r="E1109" s="237">
        <v>100</v>
      </c>
      <c r="F1109" s="237">
        <v>100</v>
      </c>
      <c r="G1109" s="237">
        <v>100</v>
      </c>
      <c r="H1109" s="237">
        <v>100</v>
      </c>
      <c r="I1109" s="324"/>
    </row>
    <row r="1110" spans="1:9" s="62" customFormat="1" ht="12.75">
      <c r="A1110" s="673"/>
      <c r="B1110" s="247" t="s">
        <v>709</v>
      </c>
      <c r="C1110" s="247"/>
      <c r="D1110" s="237"/>
      <c r="E1110" s="237">
        <v>0</v>
      </c>
      <c r="F1110" s="237">
        <v>0</v>
      </c>
      <c r="G1110" s="237">
        <v>0</v>
      </c>
      <c r="H1110" s="237">
        <v>0</v>
      </c>
      <c r="I1110" s="324"/>
    </row>
    <row r="1111" spans="1:9" s="62" customFormat="1" ht="12" customHeight="1">
      <c r="A1111" s="673"/>
      <c r="B1111" s="247" t="s">
        <v>711</v>
      </c>
      <c r="C1111" s="247"/>
      <c r="D1111" s="237"/>
      <c r="E1111" s="237">
        <v>0</v>
      </c>
      <c r="F1111" s="237">
        <v>0</v>
      </c>
      <c r="G1111" s="237">
        <v>0</v>
      </c>
      <c r="H1111" s="237">
        <v>0</v>
      </c>
      <c r="I1111" s="324"/>
    </row>
    <row r="1112" spans="1:9" s="62" customFormat="1" ht="16.5">
      <c r="A1112" s="673"/>
      <c r="B1112" s="247" t="s">
        <v>548</v>
      </c>
      <c r="C1112" s="247"/>
      <c r="D1112" s="237"/>
      <c r="E1112" s="237"/>
      <c r="F1112" s="237"/>
      <c r="G1112" s="237"/>
      <c r="H1112" s="237"/>
      <c r="I1112" s="324"/>
    </row>
    <row r="1113" spans="1:9" s="62" customFormat="1" ht="12.75" customHeight="1">
      <c r="A1113" s="673"/>
      <c r="B1113" s="247" t="s">
        <v>1012</v>
      </c>
      <c r="C1113" s="247"/>
      <c r="D1113" s="237"/>
      <c r="E1113" s="237">
        <v>0</v>
      </c>
      <c r="F1113" s="237">
        <v>0</v>
      </c>
      <c r="G1113" s="237">
        <v>0</v>
      </c>
      <c r="H1113" s="237">
        <v>0</v>
      </c>
      <c r="I1113" s="324"/>
    </row>
    <row r="1114" spans="1:9" s="62" customFormat="1" ht="14.25" customHeight="1">
      <c r="A1114" s="171"/>
      <c r="B1114" s="268" t="s">
        <v>698</v>
      </c>
      <c r="C1114" s="268"/>
      <c r="D1114" s="268"/>
      <c r="E1114" s="268"/>
      <c r="F1114" s="237"/>
      <c r="G1114" s="237"/>
      <c r="H1114" s="237"/>
      <c r="I1114" s="324"/>
    </row>
    <row r="1115" spans="1:9" s="62" customFormat="1" ht="13.5" customHeight="1">
      <c r="A1115" s="171"/>
      <c r="B1115" s="268" t="s">
        <v>967</v>
      </c>
      <c r="C1115" s="268"/>
      <c r="D1115" s="268"/>
      <c r="E1115" s="268"/>
      <c r="F1115" s="271"/>
      <c r="G1115" s="271"/>
      <c r="H1115" s="271"/>
      <c r="I1115" s="324"/>
    </row>
    <row r="1116" spans="1:9" s="62" customFormat="1" ht="18" customHeight="1">
      <c r="A1116" s="171"/>
      <c r="B1116" s="268" t="s">
        <v>968</v>
      </c>
      <c r="C1116" s="268"/>
      <c r="D1116" s="268"/>
      <c r="E1116" s="268"/>
      <c r="F1116" s="271"/>
      <c r="G1116" s="271"/>
      <c r="H1116" s="271"/>
      <c r="I1116" s="324"/>
    </row>
    <row r="1117" spans="1:9" s="62" customFormat="1" ht="18" customHeight="1">
      <c r="A1117" s="673" t="s">
        <v>618</v>
      </c>
      <c r="B1117" s="684" t="s">
        <v>436</v>
      </c>
      <c r="C1117" s="684"/>
      <c r="D1117" s="684"/>
      <c r="E1117" s="684"/>
      <c r="F1117" s="684"/>
      <c r="G1117" s="684"/>
      <c r="H1117" s="684"/>
      <c r="I1117" s="324"/>
    </row>
    <row r="1118" spans="1:9" s="62" customFormat="1" ht="17.25" customHeight="1">
      <c r="A1118" s="673"/>
      <c r="B1118" s="247" t="s">
        <v>777</v>
      </c>
      <c r="C1118" s="247"/>
      <c r="D1118" s="247"/>
      <c r="E1118" s="237">
        <f>SUM(E1119:E1124)</f>
        <v>300</v>
      </c>
      <c r="F1118" s="237">
        <f>SUM(F1119:F1124)</f>
        <v>300</v>
      </c>
      <c r="G1118" s="237">
        <f>SUM(G1119:G1124)</f>
        <v>300</v>
      </c>
      <c r="H1118" s="237">
        <f>SUM(H1119:H1124)</f>
        <v>300</v>
      </c>
      <c r="I1118" s="324"/>
    </row>
    <row r="1119" spans="1:9" s="62" customFormat="1" ht="12.75">
      <c r="A1119" s="673"/>
      <c r="B1119" s="247" t="s">
        <v>674</v>
      </c>
      <c r="C1119" s="247"/>
      <c r="D1119" s="247"/>
      <c r="E1119" s="237">
        <v>0</v>
      </c>
      <c r="F1119" s="237">
        <v>0</v>
      </c>
      <c r="G1119" s="237">
        <v>0</v>
      </c>
      <c r="H1119" s="237">
        <v>0</v>
      </c>
      <c r="I1119" s="324"/>
    </row>
    <row r="1120" spans="1:9" s="62" customFormat="1" ht="12.75">
      <c r="A1120" s="673"/>
      <c r="B1120" s="247" t="s">
        <v>708</v>
      </c>
      <c r="C1120" s="247"/>
      <c r="D1120" s="247"/>
      <c r="E1120" s="237">
        <v>300</v>
      </c>
      <c r="F1120" s="237">
        <v>300</v>
      </c>
      <c r="G1120" s="237">
        <v>300</v>
      </c>
      <c r="H1120" s="237">
        <v>300</v>
      </c>
      <c r="I1120" s="324"/>
    </row>
    <row r="1121" spans="1:9" s="62" customFormat="1" ht="12.75">
      <c r="A1121" s="673"/>
      <c r="B1121" s="247" t="s">
        <v>709</v>
      </c>
      <c r="C1121" s="247"/>
      <c r="D1121" s="247"/>
      <c r="E1121" s="237">
        <v>0</v>
      </c>
      <c r="F1121" s="237">
        <v>0</v>
      </c>
      <c r="G1121" s="237">
        <v>0</v>
      </c>
      <c r="H1121" s="237">
        <v>0</v>
      </c>
      <c r="I1121" s="324"/>
    </row>
    <row r="1122" spans="1:9" s="62" customFormat="1" ht="16.5" customHeight="1">
      <c r="A1122" s="673"/>
      <c r="B1122" s="247" t="s">
        <v>711</v>
      </c>
      <c r="C1122" s="247"/>
      <c r="D1122" s="247"/>
      <c r="E1122" s="237">
        <v>0</v>
      </c>
      <c r="F1122" s="237">
        <v>0</v>
      </c>
      <c r="G1122" s="237">
        <v>0</v>
      </c>
      <c r="H1122" s="237">
        <v>0</v>
      </c>
      <c r="I1122" s="324"/>
    </row>
    <row r="1123" spans="1:9" s="62" customFormat="1" ht="16.5">
      <c r="A1123" s="673"/>
      <c r="B1123" s="247" t="s">
        <v>548</v>
      </c>
      <c r="C1123" s="247"/>
      <c r="D1123" s="247"/>
      <c r="E1123" s="237"/>
      <c r="F1123" s="237"/>
      <c r="G1123" s="237"/>
      <c r="H1123" s="237"/>
      <c r="I1123" s="324"/>
    </row>
    <row r="1124" spans="1:9" s="62" customFormat="1" ht="15.75" customHeight="1">
      <c r="A1124" s="673"/>
      <c r="B1124" s="247" t="s">
        <v>1012</v>
      </c>
      <c r="C1124" s="247"/>
      <c r="D1124" s="247"/>
      <c r="E1124" s="237">
        <v>0</v>
      </c>
      <c r="F1124" s="237">
        <v>0</v>
      </c>
      <c r="G1124" s="237">
        <v>0</v>
      </c>
      <c r="H1124" s="237">
        <v>0</v>
      </c>
      <c r="I1124" s="324"/>
    </row>
    <row r="1125" spans="1:9" s="62" customFormat="1" ht="15" customHeight="1">
      <c r="A1125" s="171"/>
      <c r="B1125" s="268" t="s">
        <v>698</v>
      </c>
      <c r="C1125" s="268"/>
      <c r="D1125" s="268"/>
      <c r="E1125" s="268"/>
      <c r="F1125" s="237"/>
      <c r="G1125" s="237"/>
      <c r="H1125" s="237"/>
      <c r="I1125" s="324"/>
    </row>
    <row r="1126" spans="1:9" s="62" customFormat="1" ht="12.75">
      <c r="A1126" s="171"/>
      <c r="B1126" s="268" t="s">
        <v>967</v>
      </c>
      <c r="C1126" s="268"/>
      <c r="D1126" s="268"/>
      <c r="E1126" s="268"/>
      <c r="F1126" s="271"/>
      <c r="G1126" s="271"/>
      <c r="H1126" s="271"/>
      <c r="I1126" s="324"/>
    </row>
    <row r="1127" spans="1:9" s="62" customFormat="1" ht="18" customHeight="1">
      <c r="A1127" s="171"/>
      <c r="B1127" s="268" t="s">
        <v>968</v>
      </c>
      <c r="C1127" s="268"/>
      <c r="D1127" s="268"/>
      <c r="E1127" s="268"/>
      <c r="F1127" s="271"/>
      <c r="G1127" s="271"/>
      <c r="H1127" s="271"/>
      <c r="I1127" s="324"/>
    </row>
    <row r="1128" spans="1:9" s="62" customFormat="1" ht="27.75" customHeight="1">
      <c r="A1128" s="673" t="s">
        <v>619</v>
      </c>
      <c r="B1128" s="684" t="s">
        <v>437</v>
      </c>
      <c r="C1128" s="684"/>
      <c r="D1128" s="684"/>
      <c r="E1128" s="684"/>
      <c r="F1128" s="684"/>
      <c r="G1128" s="684"/>
      <c r="H1128" s="684"/>
      <c r="I1128" s="324"/>
    </row>
    <row r="1129" spans="1:9" s="62" customFormat="1" ht="16.5" customHeight="1">
      <c r="A1129" s="673"/>
      <c r="B1129" s="247" t="s">
        <v>777</v>
      </c>
      <c r="C1129" s="247"/>
      <c r="D1129" s="247"/>
      <c r="E1129" s="237">
        <f>SUM(E1130:E1135)</f>
        <v>100</v>
      </c>
      <c r="F1129" s="237">
        <f>SUM(F1130:F1135)</f>
        <v>100</v>
      </c>
      <c r="G1129" s="237">
        <f>SUM(G1130:G1135)</f>
        <v>100</v>
      </c>
      <c r="H1129" s="237">
        <f>SUM(H1130:H1135)</f>
        <v>100</v>
      </c>
      <c r="I1129" s="324"/>
    </row>
    <row r="1130" spans="1:9" s="62" customFormat="1" ht="12.75">
      <c r="A1130" s="673"/>
      <c r="B1130" s="247" t="s">
        <v>674</v>
      </c>
      <c r="C1130" s="247"/>
      <c r="D1130" s="247"/>
      <c r="E1130" s="237">
        <v>0</v>
      </c>
      <c r="F1130" s="237">
        <v>0</v>
      </c>
      <c r="G1130" s="237">
        <v>0</v>
      </c>
      <c r="H1130" s="237">
        <v>0</v>
      </c>
      <c r="I1130" s="324"/>
    </row>
    <row r="1131" spans="1:9" s="62" customFormat="1" ht="12.75">
      <c r="A1131" s="673"/>
      <c r="B1131" s="247" t="s">
        <v>708</v>
      </c>
      <c r="C1131" s="247"/>
      <c r="D1131" s="247"/>
      <c r="E1131" s="237">
        <v>100</v>
      </c>
      <c r="F1131" s="237">
        <v>100</v>
      </c>
      <c r="G1131" s="237">
        <v>100</v>
      </c>
      <c r="H1131" s="237">
        <v>100</v>
      </c>
      <c r="I1131" s="324"/>
    </row>
    <row r="1132" spans="1:9" s="62" customFormat="1" ht="12.75">
      <c r="A1132" s="673"/>
      <c r="B1132" s="247" t="s">
        <v>709</v>
      </c>
      <c r="C1132" s="247"/>
      <c r="D1132" s="247"/>
      <c r="E1132" s="237">
        <v>0</v>
      </c>
      <c r="F1132" s="237">
        <v>0</v>
      </c>
      <c r="G1132" s="237">
        <v>0</v>
      </c>
      <c r="H1132" s="237">
        <v>0</v>
      </c>
      <c r="I1132" s="324"/>
    </row>
    <row r="1133" spans="1:9" s="62" customFormat="1" ht="12.75" customHeight="1">
      <c r="A1133" s="673"/>
      <c r="B1133" s="247" t="s">
        <v>711</v>
      </c>
      <c r="C1133" s="247"/>
      <c r="D1133" s="247"/>
      <c r="E1133" s="237">
        <v>0</v>
      </c>
      <c r="F1133" s="237">
        <v>0</v>
      </c>
      <c r="G1133" s="237">
        <v>0</v>
      </c>
      <c r="H1133" s="237">
        <v>0</v>
      </c>
      <c r="I1133" s="324"/>
    </row>
    <row r="1134" spans="1:9" s="62" customFormat="1" ht="16.5">
      <c r="A1134" s="673"/>
      <c r="B1134" s="247" t="s">
        <v>548</v>
      </c>
      <c r="C1134" s="247"/>
      <c r="D1134" s="247"/>
      <c r="E1134" s="237"/>
      <c r="F1134" s="237"/>
      <c r="G1134" s="237"/>
      <c r="H1134" s="237"/>
      <c r="I1134" s="324"/>
    </row>
    <row r="1135" spans="1:9" s="62" customFormat="1" ht="18" customHeight="1">
      <c r="A1135" s="673"/>
      <c r="B1135" s="247" t="s">
        <v>1012</v>
      </c>
      <c r="C1135" s="247"/>
      <c r="D1135" s="247"/>
      <c r="E1135" s="237">
        <v>0</v>
      </c>
      <c r="F1135" s="237">
        <v>0</v>
      </c>
      <c r="G1135" s="237">
        <v>0</v>
      </c>
      <c r="H1135" s="237">
        <v>0</v>
      </c>
      <c r="I1135" s="324"/>
    </row>
    <row r="1136" spans="1:9" s="62" customFormat="1" ht="12.75" customHeight="1">
      <c r="A1136" s="171"/>
      <c r="B1136" s="268" t="s">
        <v>698</v>
      </c>
      <c r="C1136" s="268"/>
      <c r="D1136" s="268"/>
      <c r="E1136" s="268"/>
      <c r="F1136" s="237"/>
      <c r="G1136" s="237"/>
      <c r="H1136" s="237"/>
      <c r="I1136" s="324"/>
    </row>
    <row r="1137" spans="1:9" s="62" customFormat="1" ht="12.75">
      <c r="A1137" s="171"/>
      <c r="B1137" s="268" t="s">
        <v>967</v>
      </c>
      <c r="C1137" s="268"/>
      <c r="D1137" s="268"/>
      <c r="E1137" s="268"/>
      <c r="F1137" s="271"/>
      <c r="G1137" s="271"/>
      <c r="H1137" s="271"/>
      <c r="I1137" s="324"/>
    </row>
    <row r="1138" spans="1:9" s="62" customFormat="1" ht="36" customHeight="1">
      <c r="A1138" s="171"/>
      <c r="B1138" s="268" t="s">
        <v>968</v>
      </c>
      <c r="C1138" s="268"/>
      <c r="D1138" s="268"/>
      <c r="E1138" s="268"/>
      <c r="F1138" s="271"/>
      <c r="G1138" s="271"/>
      <c r="H1138" s="271"/>
      <c r="I1138" s="324"/>
    </row>
    <row r="1139" spans="1:9" s="62" customFormat="1" ht="30.75" customHeight="1">
      <c r="A1139" s="673" t="s">
        <v>620</v>
      </c>
      <c r="B1139" s="686" t="s">
        <v>438</v>
      </c>
      <c r="C1139" s="687"/>
      <c r="D1139" s="687"/>
      <c r="E1139" s="687"/>
      <c r="F1139" s="687"/>
      <c r="G1139" s="687"/>
      <c r="H1139" s="688"/>
      <c r="I1139" s="324"/>
    </row>
    <row r="1140" spans="1:9" s="62" customFormat="1" ht="20.25" customHeight="1">
      <c r="A1140" s="673"/>
      <c r="B1140" s="247" t="s">
        <v>777</v>
      </c>
      <c r="C1140" s="247"/>
      <c r="D1140" s="247"/>
      <c r="E1140" s="237">
        <f>SUM(E1141:E1146)</f>
        <v>150</v>
      </c>
      <c r="F1140" s="237">
        <f>SUM(F1141:F1146)</f>
        <v>43</v>
      </c>
      <c r="G1140" s="237">
        <f>SUM(G1141:G1146)</f>
        <v>43</v>
      </c>
      <c r="H1140" s="237">
        <f>SUM(H1141:H1146)</f>
        <v>43</v>
      </c>
      <c r="I1140" s="324"/>
    </row>
    <row r="1141" spans="1:9" s="62" customFormat="1" ht="12.75">
      <c r="A1141" s="673"/>
      <c r="B1141" s="247" t="s">
        <v>674</v>
      </c>
      <c r="C1141" s="247"/>
      <c r="D1141" s="247"/>
      <c r="E1141" s="237">
        <v>0</v>
      </c>
      <c r="F1141" s="237">
        <v>0</v>
      </c>
      <c r="G1141" s="237">
        <v>0</v>
      </c>
      <c r="H1141" s="237">
        <v>0</v>
      </c>
      <c r="I1141" s="324"/>
    </row>
    <row r="1142" spans="1:9" s="62" customFormat="1" ht="12.75">
      <c r="A1142" s="673"/>
      <c r="B1142" s="247" t="s">
        <v>708</v>
      </c>
      <c r="C1142" s="247"/>
      <c r="D1142" s="247"/>
      <c r="E1142" s="237">
        <v>150</v>
      </c>
      <c r="F1142" s="237">
        <v>43</v>
      </c>
      <c r="G1142" s="237">
        <v>43</v>
      </c>
      <c r="H1142" s="237">
        <v>43</v>
      </c>
      <c r="I1142" s="324"/>
    </row>
    <row r="1143" spans="1:9" s="62" customFormat="1" ht="12.75">
      <c r="A1143" s="673"/>
      <c r="B1143" s="247" t="s">
        <v>709</v>
      </c>
      <c r="C1143" s="247"/>
      <c r="D1143" s="247"/>
      <c r="E1143" s="237">
        <v>0</v>
      </c>
      <c r="F1143" s="237">
        <v>0</v>
      </c>
      <c r="G1143" s="237">
        <v>0</v>
      </c>
      <c r="H1143" s="237">
        <v>0</v>
      </c>
      <c r="I1143" s="324"/>
    </row>
    <row r="1144" spans="1:9" s="62" customFormat="1" ht="17.25" customHeight="1">
      <c r="A1144" s="673"/>
      <c r="B1144" s="247" t="s">
        <v>711</v>
      </c>
      <c r="C1144" s="247"/>
      <c r="D1144" s="247"/>
      <c r="E1144" s="237">
        <v>0</v>
      </c>
      <c r="F1144" s="237">
        <v>0</v>
      </c>
      <c r="G1144" s="237">
        <v>0</v>
      </c>
      <c r="H1144" s="237">
        <v>0</v>
      </c>
      <c r="I1144" s="324"/>
    </row>
    <row r="1145" spans="1:9" s="62" customFormat="1" ht="16.5">
      <c r="A1145" s="673"/>
      <c r="B1145" s="247" t="s">
        <v>548</v>
      </c>
      <c r="C1145" s="247"/>
      <c r="D1145" s="247"/>
      <c r="E1145" s="237"/>
      <c r="F1145" s="237"/>
      <c r="G1145" s="237"/>
      <c r="H1145" s="237"/>
      <c r="I1145" s="324"/>
    </row>
    <row r="1146" spans="1:9" s="62" customFormat="1" ht="12.75" customHeight="1">
      <c r="A1146" s="673"/>
      <c r="B1146" s="247" t="s">
        <v>1012</v>
      </c>
      <c r="C1146" s="247"/>
      <c r="D1146" s="247"/>
      <c r="E1146" s="237">
        <v>0</v>
      </c>
      <c r="F1146" s="237">
        <v>0</v>
      </c>
      <c r="G1146" s="237">
        <v>0</v>
      </c>
      <c r="H1146" s="237">
        <v>0</v>
      </c>
      <c r="I1146" s="324"/>
    </row>
    <row r="1147" spans="1:9" s="62" customFormat="1" ht="17.25" customHeight="1">
      <c r="A1147" s="171"/>
      <c r="B1147" s="268" t="s">
        <v>698</v>
      </c>
      <c r="C1147" s="268"/>
      <c r="D1147" s="268"/>
      <c r="E1147" s="268"/>
      <c r="F1147" s="237"/>
      <c r="G1147" s="237"/>
      <c r="H1147" s="237"/>
      <c r="I1147" s="324"/>
    </row>
    <row r="1148" spans="1:9" s="62" customFormat="1" ht="17.25" customHeight="1">
      <c r="A1148" s="171"/>
      <c r="B1148" s="268" t="s">
        <v>967</v>
      </c>
      <c r="C1148" s="268"/>
      <c r="D1148" s="268"/>
      <c r="E1148" s="268"/>
      <c r="F1148" s="271"/>
      <c r="G1148" s="271"/>
      <c r="H1148" s="271"/>
      <c r="I1148" s="324"/>
    </row>
    <row r="1149" spans="1:9" s="62" customFormat="1" ht="64.5" customHeight="1">
      <c r="A1149" s="171"/>
      <c r="B1149" s="268" t="s">
        <v>968</v>
      </c>
      <c r="C1149" s="268"/>
      <c r="D1149" s="268"/>
      <c r="E1149" s="268"/>
      <c r="F1149" s="271"/>
      <c r="G1149" s="271"/>
      <c r="H1149" s="271"/>
      <c r="I1149" s="324"/>
    </row>
    <row r="1150" spans="1:9" s="62" customFormat="1" ht="16.5" customHeight="1">
      <c r="A1150" s="673" t="s">
        <v>621</v>
      </c>
      <c r="B1150" s="678" t="s">
        <v>439</v>
      </c>
      <c r="C1150" s="679"/>
      <c r="D1150" s="679"/>
      <c r="E1150" s="679"/>
      <c r="F1150" s="679"/>
      <c r="G1150" s="679"/>
      <c r="H1150" s="680"/>
      <c r="I1150" s="324"/>
    </row>
    <row r="1151" spans="1:9" s="62" customFormat="1" ht="14.25" customHeight="1">
      <c r="A1151" s="673"/>
      <c r="B1151" s="247" t="s">
        <v>777</v>
      </c>
      <c r="C1151" s="247"/>
      <c r="D1151" s="247"/>
      <c r="E1151" s="237">
        <f>SUM(E1152:E1157)</f>
        <v>50</v>
      </c>
      <c r="F1151" s="237">
        <f>SUM(F1152:F1157)</f>
        <v>50</v>
      </c>
      <c r="G1151" s="237">
        <f>SUM(G1152:G1157)</f>
        <v>50</v>
      </c>
      <c r="H1151" s="237">
        <f>SUM(H1152:H1157)</f>
        <v>50</v>
      </c>
      <c r="I1151" s="324"/>
    </row>
    <row r="1152" spans="1:9" s="62" customFormat="1" ht="12.75">
      <c r="A1152" s="673"/>
      <c r="B1152" s="247" t="s">
        <v>674</v>
      </c>
      <c r="C1152" s="247"/>
      <c r="D1152" s="247"/>
      <c r="E1152" s="237">
        <v>0</v>
      </c>
      <c r="F1152" s="237">
        <v>0</v>
      </c>
      <c r="G1152" s="237">
        <v>0</v>
      </c>
      <c r="H1152" s="237">
        <v>0</v>
      </c>
      <c r="I1152" s="324"/>
    </row>
    <row r="1153" spans="1:9" s="62" customFormat="1" ht="12.75">
      <c r="A1153" s="673"/>
      <c r="B1153" s="247" t="s">
        <v>708</v>
      </c>
      <c r="C1153" s="247"/>
      <c r="D1153" s="247"/>
      <c r="E1153" s="237">
        <v>50</v>
      </c>
      <c r="F1153" s="237">
        <v>50</v>
      </c>
      <c r="G1153" s="237">
        <v>50</v>
      </c>
      <c r="H1153" s="237">
        <v>50</v>
      </c>
      <c r="I1153" s="324"/>
    </row>
    <row r="1154" spans="1:9" s="62" customFormat="1" ht="12.75">
      <c r="A1154" s="673"/>
      <c r="B1154" s="247" t="s">
        <v>709</v>
      </c>
      <c r="C1154" s="247"/>
      <c r="D1154" s="247"/>
      <c r="E1154" s="237">
        <v>0</v>
      </c>
      <c r="F1154" s="237">
        <v>0</v>
      </c>
      <c r="G1154" s="237">
        <v>0</v>
      </c>
      <c r="H1154" s="237">
        <v>0</v>
      </c>
      <c r="I1154" s="324"/>
    </row>
    <row r="1155" spans="1:9" s="62" customFormat="1" ht="15" customHeight="1">
      <c r="A1155" s="673"/>
      <c r="B1155" s="247" t="s">
        <v>711</v>
      </c>
      <c r="C1155" s="247"/>
      <c r="D1155" s="247"/>
      <c r="E1155" s="237">
        <v>0</v>
      </c>
      <c r="F1155" s="237">
        <v>0</v>
      </c>
      <c r="G1155" s="237">
        <v>0</v>
      </c>
      <c r="H1155" s="237">
        <v>0</v>
      </c>
      <c r="I1155" s="324"/>
    </row>
    <row r="1156" spans="1:9" s="62" customFormat="1" ht="12.75" customHeight="1">
      <c r="A1156" s="673"/>
      <c r="B1156" s="247" t="s">
        <v>548</v>
      </c>
      <c r="C1156" s="247"/>
      <c r="D1156" s="247"/>
      <c r="E1156" s="237"/>
      <c r="F1156" s="237"/>
      <c r="G1156" s="237"/>
      <c r="H1156" s="237"/>
      <c r="I1156" s="324"/>
    </row>
    <row r="1157" spans="1:9" s="62" customFormat="1" ht="15" customHeight="1">
      <c r="A1157" s="673"/>
      <c r="B1157" s="247" t="s">
        <v>1012</v>
      </c>
      <c r="C1157" s="247"/>
      <c r="D1157" s="247"/>
      <c r="E1157" s="237">
        <v>0</v>
      </c>
      <c r="F1157" s="237">
        <v>0</v>
      </c>
      <c r="G1157" s="237">
        <v>0</v>
      </c>
      <c r="H1157" s="237">
        <v>0</v>
      </c>
      <c r="I1157" s="324"/>
    </row>
    <row r="1158" spans="1:9" s="62" customFormat="1" ht="18" customHeight="1">
      <c r="A1158" s="171"/>
      <c r="B1158" s="268" t="s">
        <v>698</v>
      </c>
      <c r="C1158" s="268"/>
      <c r="D1158" s="268"/>
      <c r="E1158" s="268"/>
      <c r="F1158" s="237"/>
      <c r="G1158" s="237"/>
      <c r="H1158" s="237"/>
      <c r="I1158" s="324"/>
    </row>
    <row r="1159" spans="1:9" s="62" customFormat="1" ht="12.75">
      <c r="A1159" s="171"/>
      <c r="B1159" s="268" t="s">
        <v>967</v>
      </c>
      <c r="C1159" s="268"/>
      <c r="D1159" s="268"/>
      <c r="E1159" s="268"/>
      <c r="F1159" s="271"/>
      <c r="G1159" s="271"/>
      <c r="H1159" s="271"/>
      <c r="I1159" s="324"/>
    </row>
    <row r="1160" spans="1:9" s="62" customFormat="1" ht="57" customHeight="1">
      <c r="A1160" s="171"/>
      <c r="B1160" s="268" t="s">
        <v>968</v>
      </c>
      <c r="C1160" s="268"/>
      <c r="D1160" s="268"/>
      <c r="E1160" s="268"/>
      <c r="F1160" s="271"/>
      <c r="G1160" s="271"/>
      <c r="H1160" s="271"/>
      <c r="I1160" s="324"/>
    </row>
    <row r="1161" spans="1:9" s="62" customFormat="1" ht="18" customHeight="1">
      <c r="A1161" s="673" t="s">
        <v>622</v>
      </c>
      <c r="B1161" s="686" t="s">
        <v>440</v>
      </c>
      <c r="C1161" s="687"/>
      <c r="D1161" s="687"/>
      <c r="E1161" s="687"/>
      <c r="F1161" s="687"/>
      <c r="G1161" s="687"/>
      <c r="H1161" s="688"/>
      <c r="I1161" s="324"/>
    </row>
    <row r="1162" spans="1:9" s="62" customFormat="1" ht="18.75" customHeight="1">
      <c r="A1162" s="673"/>
      <c r="B1162" s="247" t="s">
        <v>777</v>
      </c>
      <c r="C1162" s="247"/>
      <c r="D1162" s="247"/>
      <c r="E1162" s="237">
        <f>SUM(E1163:E1168)</f>
        <v>400</v>
      </c>
      <c r="F1162" s="237">
        <f>SUM(F1163:F1168)</f>
        <v>368</v>
      </c>
      <c r="G1162" s="237">
        <f>SUM(G1163:G1168)</f>
        <v>368</v>
      </c>
      <c r="H1162" s="237">
        <f>SUM(H1163:H1168)</f>
        <v>368</v>
      </c>
      <c r="I1162" s="324"/>
    </row>
    <row r="1163" spans="1:9" s="62" customFormat="1" ht="15" customHeight="1">
      <c r="A1163" s="673"/>
      <c r="B1163" s="247" t="s">
        <v>674</v>
      </c>
      <c r="C1163" s="247"/>
      <c r="D1163" s="247"/>
      <c r="E1163" s="237">
        <v>0</v>
      </c>
      <c r="F1163" s="237">
        <v>0</v>
      </c>
      <c r="G1163" s="237">
        <v>0</v>
      </c>
      <c r="H1163" s="237">
        <v>0</v>
      </c>
      <c r="I1163" s="324"/>
    </row>
    <row r="1164" spans="1:9" s="62" customFormat="1" ht="15" customHeight="1">
      <c r="A1164" s="673"/>
      <c r="B1164" s="247" t="s">
        <v>708</v>
      </c>
      <c r="C1164" s="247"/>
      <c r="D1164" s="247"/>
      <c r="E1164" s="237">
        <v>400</v>
      </c>
      <c r="F1164" s="237">
        <v>368</v>
      </c>
      <c r="G1164" s="237">
        <v>368</v>
      </c>
      <c r="H1164" s="237">
        <v>368</v>
      </c>
      <c r="I1164" s="324"/>
    </row>
    <row r="1165" spans="1:9" s="62" customFormat="1" ht="15" customHeight="1">
      <c r="A1165" s="673"/>
      <c r="B1165" s="247" t="s">
        <v>709</v>
      </c>
      <c r="C1165" s="247"/>
      <c r="D1165" s="247"/>
      <c r="E1165" s="237">
        <v>0</v>
      </c>
      <c r="F1165" s="237">
        <v>0</v>
      </c>
      <c r="G1165" s="237">
        <v>0</v>
      </c>
      <c r="H1165" s="237">
        <v>0</v>
      </c>
      <c r="I1165" s="324"/>
    </row>
    <row r="1166" spans="1:9" s="62" customFormat="1" ht="15" customHeight="1">
      <c r="A1166" s="673"/>
      <c r="B1166" s="247" t="s">
        <v>711</v>
      </c>
      <c r="C1166" s="247"/>
      <c r="D1166" s="247"/>
      <c r="E1166" s="237">
        <v>0</v>
      </c>
      <c r="F1166" s="237">
        <v>0</v>
      </c>
      <c r="G1166" s="237">
        <v>0</v>
      </c>
      <c r="H1166" s="237">
        <v>0</v>
      </c>
      <c r="I1166" s="324"/>
    </row>
    <row r="1167" spans="1:9" s="62" customFormat="1" ht="12" customHeight="1">
      <c r="A1167" s="673"/>
      <c r="B1167" s="247" t="s">
        <v>548</v>
      </c>
      <c r="C1167" s="247"/>
      <c r="D1167" s="247"/>
      <c r="E1167" s="237"/>
      <c r="F1167" s="237"/>
      <c r="G1167" s="237"/>
      <c r="H1167" s="237"/>
      <c r="I1167" s="324"/>
    </row>
    <row r="1168" spans="1:9" s="62" customFormat="1" ht="15.75" customHeight="1">
      <c r="A1168" s="673"/>
      <c r="B1168" s="247" t="s">
        <v>1012</v>
      </c>
      <c r="C1168" s="247"/>
      <c r="D1168" s="247"/>
      <c r="E1168" s="237">
        <v>0</v>
      </c>
      <c r="F1168" s="237">
        <v>0</v>
      </c>
      <c r="G1168" s="237">
        <v>0</v>
      </c>
      <c r="H1168" s="237">
        <v>0</v>
      </c>
      <c r="I1168" s="324"/>
    </row>
    <row r="1169" spans="1:9" s="62" customFormat="1" ht="18" customHeight="1">
      <c r="A1169" s="171"/>
      <c r="B1169" s="268" t="s">
        <v>698</v>
      </c>
      <c r="C1169" s="268"/>
      <c r="D1169" s="268"/>
      <c r="E1169" s="237"/>
      <c r="F1169" s="237"/>
      <c r="G1169" s="237"/>
      <c r="H1169" s="237"/>
      <c r="I1169" s="324"/>
    </row>
    <row r="1170" spans="1:9" s="62" customFormat="1" ht="12" customHeight="1">
      <c r="A1170" s="171"/>
      <c r="B1170" s="268" t="s">
        <v>967</v>
      </c>
      <c r="C1170" s="268"/>
      <c r="D1170" s="268"/>
      <c r="E1170" s="237">
        <v>0</v>
      </c>
      <c r="F1170" s="237">
        <v>0</v>
      </c>
      <c r="G1170" s="237">
        <v>0</v>
      </c>
      <c r="H1170" s="237">
        <v>0</v>
      </c>
      <c r="I1170" s="324"/>
    </row>
    <row r="1171" spans="1:9" s="62" customFormat="1" ht="57" customHeight="1">
      <c r="A1171" s="171"/>
      <c r="B1171" s="268" t="s">
        <v>428</v>
      </c>
      <c r="C1171" s="268"/>
      <c r="D1171" s="268"/>
      <c r="E1171" s="268"/>
      <c r="F1171" s="237">
        <v>0</v>
      </c>
      <c r="G1171" s="237">
        <v>0</v>
      </c>
      <c r="H1171" s="237">
        <v>0</v>
      </c>
      <c r="I1171" s="324"/>
    </row>
    <row r="1172" spans="1:9" s="62" customFormat="1" ht="12.75">
      <c r="A1172" s="673" t="s">
        <v>623</v>
      </c>
      <c r="B1172" s="678" t="s">
        <v>441</v>
      </c>
      <c r="C1172" s="679"/>
      <c r="D1172" s="679"/>
      <c r="E1172" s="679"/>
      <c r="F1172" s="679"/>
      <c r="G1172" s="679"/>
      <c r="H1172" s="680"/>
      <c r="I1172" s="324"/>
    </row>
    <row r="1173" spans="1:9" s="62" customFormat="1" ht="15" customHeight="1">
      <c r="A1173" s="673"/>
      <c r="B1173" s="247" t="s">
        <v>777</v>
      </c>
      <c r="C1173" s="247"/>
      <c r="D1173" s="247"/>
      <c r="E1173" s="237">
        <f>SUM(E1174:E1179)</f>
        <v>100</v>
      </c>
      <c r="F1173" s="237">
        <f>SUM(F1174:F1179)</f>
        <v>0</v>
      </c>
      <c r="G1173" s="237">
        <f>SUM(G1174:G1179)</f>
        <v>0</v>
      </c>
      <c r="H1173" s="237">
        <f>SUM(H1174:H1179)</f>
        <v>0</v>
      </c>
      <c r="I1173" s="324"/>
    </row>
    <row r="1174" spans="1:9" s="62" customFormat="1" ht="12.75">
      <c r="A1174" s="673"/>
      <c r="B1174" s="247" t="s">
        <v>674</v>
      </c>
      <c r="C1174" s="247"/>
      <c r="D1174" s="247"/>
      <c r="E1174" s="237">
        <v>0</v>
      </c>
      <c r="F1174" s="237">
        <v>0</v>
      </c>
      <c r="G1174" s="237">
        <v>0</v>
      </c>
      <c r="H1174" s="237">
        <v>0</v>
      </c>
      <c r="I1174" s="324"/>
    </row>
    <row r="1175" spans="1:9" s="62" customFormat="1" ht="18.75" customHeight="1">
      <c r="A1175" s="673"/>
      <c r="B1175" s="247" t="s">
        <v>708</v>
      </c>
      <c r="C1175" s="247"/>
      <c r="D1175" s="247"/>
      <c r="E1175" s="237">
        <v>100</v>
      </c>
      <c r="F1175" s="237">
        <v>0</v>
      </c>
      <c r="G1175" s="237">
        <v>0</v>
      </c>
      <c r="H1175" s="237">
        <v>0</v>
      </c>
      <c r="I1175" s="324"/>
    </row>
    <row r="1176" spans="1:9" s="62" customFormat="1" ht="15.75" customHeight="1">
      <c r="A1176" s="673"/>
      <c r="B1176" s="247" t="s">
        <v>709</v>
      </c>
      <c r="C1176" s="247"/>
      <c r="D1176" s="247"/>
      <c r="E1176" s="237">
        <v>0</v>
      </c>
      <c r="F1176" s="237">
        <v>0</v>
      </c>
      <c r="G1176" s="237">
        <v>0</v>
      </c>
      <c r="H1176" s="237">
        <v>0</v>
      </c>
      <c r="I1176" s="324"/>
    </row>
    <row r="1177" spans="1:9" s="62" customFormat="1" ht="15" customHeight="1">
      <c r="A1177" s="673"/>
      <c r="B1177" s="247" t="s">
        <v>711</v>
      </c>
      <c r="C1177" s="247"/>
      <c r="D1177" s="247"/>
      <c r="E1177" s="237">
        <v>0</v>
      </c>
      <c r="F1177" s="237">
        <v>0</v>
      </c>
      <c r="G1177" s="237">
        <v>0</v>
      </c>
      <c r="H1177" s="237">
        <v>0</v>
      </c>
      <c r="I1177" s="324"/>
    </row>
    <row r="1178" spans="1:9" s="62" customFormat="1" ht="16.5">
      <c r="A1178" s="673"/>
      <c r="B1178" s="247" t="s">
        <v>548</v>
      </c>
      <c r="C1178" s="247"/>
      <c r="D1178" s="247"/>
      <c r="E1178" s="237"/>
      <c r="F1178" s="237"/>
      <c r="G1178" s="237"/>
      <c r="H1178" s="237"/>
      <c r="I1178" s="324"/>
    </row>
    <row r="1179" spans="1:9" s="62" customFormat="1" ht="12.75">
      <c r="A1179" s="673"/>
      <c r="B1179" s="247" t="s">
        <v>1012</v>
      </c>
      <c r="C1179" s="247"/>
      <c r="D1179" s="247"/>
      <c r="E1179" s="237">
        <v>0</v>
      </c>
      <c r="F1179" s="237">
        <v>0</v>
      </c>
      <c r="G1179" s="237">
        <v>0</v>
      </c>
      <c r="H1179" s="237">
        <v>0</v>
      </c>
      <c r="I1179" s="324"/>
    </row>
    <row r="1180" spans="1:9" s="62" customFormat="1" ht="12.75">
      <c r="A1180" s="171"/>
      <c r="B1180" s="268" t="s">
        <v>698</v>
      </c>
      <c r="C1180" s="268"/>
      <c r="D1180" s="268"/>
      <c r="E1180" s="237"/>
      <c r="F1180" s="237"/>
      <c r="G1180" s="237"/>
      <c r="H1180" s="237"/>
      <c r="I1180" s="324"/>
    </row>
    <row r="1181" spans="1:9" s="62" customFormat="1" ht="12.75">
      <c r="A1181" s="171"/>
      <c r="B1181" s="268" t="s">
        <v>967</v>
      </c>
      <c r="C1181" s="268"/>
      <c r="D1181" s="268"/>
      <c r="E1181" s="268"/>
      <c r="F1181" s="237">
        <v>0</v>
      </c>
      <c r="G1181" s="237">
        <v>0</v>
      </c>
      <c r="H1181" s="237">
        <v>0</v>
      </c>
      <c r="I1181" s="324"/>
    </row>
    <row r="1182" spans="1:9" s="62" customFormat="1" ht="51">
      <c r="A1182" s="171"/>
      <c r="B1182" s="268" t="s">
        <v>428</v>
      </c>
      <c r="C1182" s="268"/>
      <c r="D1182" s="268"/>
      <c r="E1182" s="268"/>
      <c r="F1182" s="237">
        <v>0</v>
      </c>
      <c r="G1182" s="237">
        <v>0</v>
      </c>
      <c r="H1182" s="237">
        <v>0</v>
      </c>
      <c r="I1182" s="324"/>
    </row>
    <row r="1183" spans="1:9" s="62" customFormat="1" ht="21" customHeight="1">
      <c r="A1183" s="673" t="s">
        <v>624</v>
      </c>
      <c r="B1183" s="686" t="s">
        <v>442</v>
      </c>
      <c r="C1183" s="687"/>
      <c r="D1183" s="687"/>
      <c r="E1183" s="687"/>
      <c r="F1183" s="687"/>
      <c r="G1183" s="687"/>
      <c r="H1183" s="688"/>
      <c r="I1183" s="324"/>
    </row>
    <row r="1184" spans="1:9" s="62" customFormat="1" ht="21" customHeight="1">
      <c r="A1184" s="673"/>
      <c r="B1184" s="247" t="s">
        <v>777</v>
      </c>
      <c r="C1184" s="247"/>
      <c r="D1184" s="247"/>
      <c r="E1184" s="237">
        <f>SUM(E1185:E1190)</f>
        <v>8305.22</v>
      </c>
      <c r="F1184" s="237">
        <f>SUM(F1185:F1190)</f>
        <v>8705.22</v>
      </c>
      <c r="G1184" s="237">
        <f>SUM(G1185:G1190)</f>
        <v>8473.18425</v>
      </c>
      <c r="H1184" s="237">
        <f>SUM(H1185:H1190)</f>
        <v>8473.18425</v>
      </c>
      <c r="I1184" s="324"/>
    </row>
    <row r="1185" spans="1:9" s="62" customFormat="1" ht="12.75">
      <c r="A1185" s="673"/>
      <c r="B1185" s="247" t="s">
        <v>674</v>
      </c>
      <c r="C1185" s="247"/>
      <c r="D1185" s="247"/>
      <c r="E1185" s="298">
        <v>0</v>
      </c>
      <c r="F1185" s="298">
        <v>0</v>
      </c>
      <c r="G1185" s="298">
        <v>0</v>
      </c>
      <c r="H1185" s="298">
        <v>0</v>
      </c>
      <c r="I1185" s="324"/>
    </row>
    <row r="1186" spans="1:9" s="62" customFormat="1" ht="12.75">
      <c r="A1186" s="673"/>
      <c r="B1186" s="247" t="s">
        <v>708</v>
      </c>
      <c r="C1186" s="247"/>
      <c r="D1186" s="247"/>
      <c r="E1186" s="237">
        <v>8305.22</v>
      </c>
      <c r="F1186" s="237">
        <v>8705.22</v>
      </c>
      <c r="G1186" s="237">
        <v>8473.18425</v>
      </c>
      <c r="H1186" s="237">
        <v>8473.18425</v>
      </c>
      <c r="I1186" s="324"/>
    </row>
    <row r="1187" spans="1:9" s="62" customFormat="1" ht="16.5" customHeight="1">
      <c r="A1187" s="673"/>
      <c r="B1187" s="247" t="s">
        <v>709</v>
      </c>
      <c r="C1187" s="247"/>
      <c r="D1187" s="247"/>
      <c r="E1187" s="237">
        <v>0</v>
      </c>
      <c r="F1187" s="237">
        <v>0</v>
      </c>
      <c r="G1187" s="237">
        <v>0</v>
      </c>
      <c r="H1187" s="237">
        <v>0</v>
      </c>
      <c r="I1187" s="324"/>
    </row>
    <row r="1188" spans="1:9" s="62" customFormat="1" ht="12.75">
      <c r="A1188" s="673"/>
      <c r="B1188" s="247" t="s">
        <v>711</v>
      </c>
      <c r="C1188" s="247"/>
      <c r="D1188" s="247"/>
      <c r="E1188" s="237">
        <v>0</v>
      </c>
      <c r="F1188" s="237">
        <v>0</v>
      </c>
      <c r="G1188" s="237">
        <v>0</v>
      </c>
      <c r="H1188" s="237">
        <v>0</v>
      </c>
      <c r="I1188" s="324"/>
    </row>
    <row r="1189" spans="1:9" s="62" customFormat="1" ht="15" customHeight="1">
      <c r="A1189" s="673"/>
      <c r="B1189" s="247" t="s">
        <v>548</v>
      </c>
      <c r="C1189" s="247"/>
      <c r="D1189" s="247"/>
      <c r="E1189" s="237"/>
      <c r="F1189" s="237"/>
      <c r="G1189" s="237"/>
      <c r="H1189" s="237"/>
      <c r="I1189" s="324"/>
    </row>
    <row r="1190" spans="1:9" s="62" customFormat="1" ht="14.25" customHeight="1">
      <c r="A1190" s="673"/>
      <c r="B1190" s="247" t="s">
        <v>1012</v>
      </c>
      <c r="C1190" s="247"/>
      <c r="D1190" s="247"/>
      <c r="E1190" s="237">
        <v>0</v>
      </c>
      <c r="F1190" s="237">
        <v>0</v>
      </c>
      <c r="G1190" s="237">
        <v>0</v>
      </c>
      <c r="H1190" s="237">
        <v>0</v>
      </c>
      <c r="I1190" s="324"/>
    </row>
    <row r="1191" spans="1:9" s="62" customFormat="1" ht="12.75">
      <c r="A1191" s="171"/>
      <c r="B1191" s="268" t="s">
        <v>698</v>
      </c>
      <c r="C1191" s="268"/>
      <c r="D1191" s="268"/>
      <c r="E1191" s="237"/>
      <c r="F1191" s="237"/>
      <c r="G1191" s="237"/>
      <c r="H1191" s="237"/>
      <c r="I1191" s="324"/>
    </row>
    <row r="1192" spans="1:9" s="62" customFormat="1" ht="12.75">
      <c r="A1192" s="171"/>
      <c r="B1192" s="268" t="s">
        <v>967</v>
      </c>
      <c r="C1192" s="268"/>
      <c r="D1192" s="268"/>
      <c r="E1192" s="237">
        <v>0</v>
      </c>
      <c r="F1192" s="237">
        <v>0</v>
      </c>
      <c r="G1192" s="237">
        <v>0</v>
      </c>
      <c r="H1192" s="237">
        <v>0</v>
      </c>
      <c r="I1192" s="324"/>
    </row>
    <row r="1193" spans="1:9" s="62" customFormat="1" ht="51">
      <c r="A1193" s="171"/>
      <c r="B1193" s="268" t="s">
        <v>428</v>
      </c>
      <c r="C1193" s="268"/>
      <c r="D1193" s="268"/>
      <c r="E1193" s="268"/>
      <c r="F1193" s="237">
        <v>0</v>
      </c>
      <c r="G1193" s="237">
        <v>0</v>
      </c>
      <c r="H1193" s="237">
        <v>0</v>
      </c>
      <c r="I1193" s="324"/>
    </row>
    <row r="1194" spans="1:9" s="62" customFormat="1" ht="12.75">
      <c r="A1194" s="673" t="s">
        <v>625</v>
      </c>
      <c r="B1194" s="684" t="s">
        <v>443</v>
      </c>
      <c r="C1194" s="684"/>
      <c r="D1194" s="684"/>
      <c r="E1194" s="684"/>
      <c r="F1194" s="684"/>
      <c r="G1194" s="684"/>
      <c r="H1194" s="684"/>
      <c r="I1194" s="324"/>
    </row>
    <row r="1195" spans="1:9" s="62" customFormat="1" ht="18" customHeight="1">
      <c r="A1195" s="673"/>
      <c r="B1195" s="247" t="s">
        <v>777</v>
      </c>
      <c r="C1195" s="247"/>
      <c r="D1195" s="247"/>
      <c r="E1195" s="237">
        <f>SUM(E1196:E1201)</f>
        <v>785</v>
      </c>
      <c r="F1195" s="237">
        <f>SUM(F1196:F1201)</f>
        <v>785</v>
      </c>
      <c r="G1195" s="237">
        <f>SUM(G1196:G1201)</f>
        <v>785</v>
      </c>
      <c r="H1195" s="237">
        <f>SUM(H1196:H1201)</f>
        <v>785</v>
      </c>
      <c r="I1195" s="324"/>
    </row>
    <row r="1196" spans="1:9" s="62" customFormat="1" ht="12.75">
      <c r="A1196" s="673"/>
      <c r="B1196" s="247" t="s">
        <v>674</v>
      </c>
      <c r="C1196" s="247"/>
      <c r="D1196" s="247"/>
      <c r="E1196" s="237">
        <v>0</v>
      </c>
      <c r="F1196" s="237">
        <v>0</v>
      </c>
      <c r="G1196" s="237">
        <v>0</v>
      </c>
      <c r="H1196" s="237">
        <v>0</v>
      </c>
      <c r="I1196" s="324"/>
    </row>
    <row r="1197" spans="1:9" s="62" customFormat="1" ht="12.75">
      <c r="A1197" s="673"/>
      <c r="B1197" s="247" t="s">
        <v>708</v>
      </c>
      <c r="C1197" s="247"/>
      <c r="D1197" s="247"/>
      <c r="E1197" s="237">
        <v>785</v>
      </c>
      <c r="F1197" s="237">
        <v>785</v>
      </c>
      <c r="G1197" s="237">
        <v>785</v>
      </c>
      <c r="H1197" s="237">
        <v>785</v>
      </c>
      <c r="I1197" s="324"/>
    </row>
    <row r="1198" spans="1:9" s="62" customFormat="1" ht="13.5" customHeight="1">
      <c r="A1198" s="673"/>
      <c r="B1198" s="247" t="s">
        <v>709</v>
      </c>
      <c r="C1198" s="247"/>
      <c r="D1198" s="247"/>
      <c r="E1198" s="237">
        <v>0</v>
      </c>
      <c r="F1198" s="237">
        <v>0</v>
      </c>
      <c r="G1198" s="237">
        <v>0</v>
      </c>
      <c r="H1198" s="237">
        <v>0</v>
      </c>
      <c r="I1198" s="324"/>
    </row>
    <row r="1199" spans="1:9" s="62" customFormat="1" ht="17.25" customHeight="1">
      <c r="A1199" s="673"/>
      <c r="B1199" s="247" t="s">
        <v>711</v>
      </c>
      <c r="C1199" s="247"/>
      <c r="D1199" s="247"/>
      <c r="E1199" s="237">
        <v>0</v>
      </c>
      <c r="F1199" s="237">
        <v>0</v>
      </c>
      <c r="G1199" s="237">
        <v>0</v>
      </c>
      <c r="H1199" s="237">
        <v>0</v>
      </c>
      <c r="I1199" s="324"/>
    </row>
    <row r="1200" spans="1:9" s="62" customFormat="1" ht="17.25" customHeight="1">
      <c r="A1200" s="673"/>
      <c r="B1200" s="247" t="s">
        <v>548</v>
      </c>
      <c r="C1200" s="247"/>
      <c r="D1200" s="247"/>
      <c r="E1200" s="237"/>
      <c r="F1200" s="237"/>
      <c r="G1200" s="237"/>
      <c r="H1200" s="237"/>
      <c r="I1200" s="324"/>
    </row>
    <row r="1201" spans="1:9" s="62" customFormat="1" ht="19.5" customHeight="1">
      <c r="A1201" s="673"/>
      <c r="B1201" s="247" t="s">
        <v>1012</v>
      </c>
      <c r="C1201" s="247"/>
      <c r="D1201" s="247"/>
      <c r="E1201" s="237">
        <v>0</v>
      </c>
      <c r="F1201" s="237">
        <v>0</v>
      </c>
      <c r="G1201" s="237">
        <v>0</v>
      </c>
      <c r="H1201" s="237">
        <v>0</v>
      </c>
      <c r="I1201" s="324"/>
    </row>
    <row r="1202" spans="1:9" s="62" customFormat="1" ht="50.25" customHeight="1">
      <c r="A1202" s="171"/>
      <c r="B1202" s="247" t="s">
        <v>11</v>
      </c>
      <c r="C1202" s="247"/>
      <c r="D1202" s="247"/>
      <c r="E1202" s="237"/>
      <c r="F1202" s="237"/>
      <c r="G1202" s="237"/>
      <c r="H1202" s="237"/>
      <c r="I1202" s="324"/>
    </row>
    <row r="1203" spans="1:9" s="62" customFormat="1" ht="12.75">
      <c r="A1203" s="171"/>
      <c r="B1203" s="268" t="s">
        <v>967</v>
      </c>
      <c r="C1203" s="268"/>
      <c r="D1203" s="268"/>
      <c r="E1203" s="268"/>
      <c r="F1203" s="271"/>
      <c r="G1203" s="271"/>
      <c r="H1203" s="271"/>
      <c r="I1203" s="324"/>
    </row>
    <row r="1204" spans="1:9" s="62" customFormat="1" ht="12.75">
      <c r="A1204" s="171"/>
      <c r="B1204" s="268" t="s">
        <v>968</v>
      </c>
      <c r="C1204" s="268"/>
      <c r="D1204" s="268"/>
      <c r="E1204" s="268"/>
      <c r="F1204" s="271"/>
      <c r="G1204" s="271"/>
      <c r="H1204" s="271"/>
      <c r="I1204" s="324"/>
    </row>
    <row r="1205" spans="1:9" s="62" customFormat="1" ht="18" customHeight="1">
      <c r="A1205" s="673" t="s">
        <v>626</v>
      </c>
      <c r="B1205" s="689" t="s">
        <v>445</v>
      </c>
      <c r="C1205" s="689"/>
      <c r="D1205" s="689"/>
      <c r="E1205" s="689"/>
      <c r="F1205" s="689"/>
      <c r="G1205" s="689"/>
      <c r="H1205" s="689"/>
      <c r="I1205" s="324"/>
    </row>
    <row r="1206" spans="1:9" s="62" customFormat="1" ht="39" customHeight="1">
      <c r="A1206" s="673"/>
      <c r="B1206" s="247" t="s">
        <v>777</v>
      </c>
      <c r="C1206" s="247"/>
      <c r="D1206" s="247"/>
      <c r="E1206" s="237">
        <f>SUM(E1207:E1212)</f>
        <v>210</v>
      </c>
      <c r="F1206" s="237">
        <f>SUM(F1207:F1212)</f>
        <v>210</v>
      </c>
      <c r="G1206" s="237">
        <f>SUM(G1207:G1212)</f>
        <v>209.983</v>
      </c>
      <c r="H1206" s="237">
        <f>SUM(H1207:H1212)</f>
        <v>209.983</v>
      </c>
      <c r="I1206" s="324"/>
    </row>
    <row r="1207" spans="1:9" s="62" customFormat="1" ht="12.75">
      <c r="A1207" s="673"/>
      <c r="B1207" s="247" t="s">
        <v>674</v>
      </c>
      <c r="C1207" s="247"/>
      <c r="D1207" s="247"/>
      <c r="E1207" s="237">
        <f aca="true" t="shared" si="21" ref="E1207:H1212">E1218</f>
        <v>0</v>
      </c>
      <c r="F1207" s="237">
        <f t="shared" si="21"/>
        <v>0</v>
      </c>
      <c r="G1207" s="237">
        <f t="shared" si="21"/>
        <v>0</v>
      </c>
      <c r="H1207" s="237">
        <f t="shared" si="21"/>
        <v>0</v>
      </c>
      <c r="I1207" s="324"/>
    </row>
    <row r="1208" spans="1:9" s="62" customFormat="1" ht="12.75">
      <c r="A1208" s="673"/>
      <c r="B1208" s="247" t="s">
        <v>708</v>
      </c>
      <c r="C1208" s="247"/>
      <c r="D1208" s="247"/>
      <c r="E1208" s="237">
        <f t="shared" si="21"/>
        <v>210</v>
      </c>
      <c r="F1208" s="237">
        <f t="shared" si="21"/>
        <v>210</v>
      </c>
      <c r="G1208" s="237">
        <f t="shared" si="21"/>
        <v>209.983</v>
      </c>
      <c r="H1208" s="237">
        <f t="shared" si="21"/>
        <v>209.983</v>
      </c>
      <c r="I1208" s="324"/>
    </row>
    <row r="1209" spans="1:9" s="62" customFormat="1" ht="13.5" customHeight="1">
      <c r="A1209" s="673"/>
      <c r="B1209" s="247" t="s">
        <v>709</v>
      </c>
      <c r="C1209" s="247"/>
      <c r="D1209" s="247"/>
      <c r="E1209" s="237">
        <f t="shared" si="21"/>
        <v>0</v>
      </c>
      <c r="F1209" s="237">
        <f t="shared" si="21"/>
        <v>0</v>
      </c>
      <c r="G1209" s="237">
        <f t="shared" si="21"/>
        <v>0</v>
      </c>
      <c r="H1209" s="237">
        <f t="shared" si="21"/>
        <v>0</v>
      </c>
      <c r="I1209" s="324"/>
    </row>
    <row r="1210" spans="1:9" s="62" customFormat="1" ht="12.75">
      <c r="A1210" s="673"/>
      <c r="B1210" s="247" t="s">
        <v>711</v>
      </c>
      <c r="C1210" s="247"/>
      <c r="D1210" s="247"/>
      <c r="E1210" s="237">
        <f t="shared" si="21"/>
        <v>0</v>
      </c>
      <c r="F1210" s="237">
        <f t="shared" si="21"/>
        <v>0</v>
      </c>
      <c r="G1210" s="237">
        <f t="shared" si="21"/>
        <v>0</v>
      </c>
      <c r="H1210" s="237">
        <f t="shared" si="21"/>
        <v>0</v>
      </c>
      <c r="I1210" s="324"/>
    </row>
    <row r="1211" spans="1:9" s="62" customFormat="1" ht="20.25" customHeight="1">
      <c r="A1211" s="673"/>
      <c r="B1211" s="247" t="s">
        <v>548</v>
      </c>
      <c r="C1211" s="247"/>
      <c r="D1211" s="247"/>
      <c r="E1211" s="237">
        <f t="shared" si="21"/>
        <v>0</v>
      </c>
      <c r="F1211" s="237">
        <f t="shared" si="21"/>
        <v>0</v>
      </c>
      <c r="G1211" s="237">
        <f t="shared" si="21"/>
        <v>0</v>
      </c>
      <c r="H1211" s="237">
        <f t="shared" si="21"/>
        <v>0</v>
      </c>
      <c r="I1211" s="324"/>
    </row>
    <row r="1212" spans="1:9" s="62" customFormat="1" ht="12.75">
      <c r="A1212" s="673"/>
      <c r="B1212" s="247" t="s">
        <v>1012</v>
      </c>
      <c r="C1212" s="247"/>
      <c r="D1212" s="247"/>
      <c r="E1212" s="237">
        <f t="shared" si="21"/>
        <v>0</v>
      </c>
      <c r="F1212" s="237">
        <f t="shared" si="21"/>
        <v>0</v>
      </c>
      <c r="G1212" s="237">
        <f t="shared" si="21"/>
        <v>0</v>
      </c>
      <c r="H1212" s="237">
        <f t="shared" si="21"/>
        <v>0</v>
      </c>
      <c r="I1212" s="324"/>
    </row>
    <row r="1213" spans="1:9" s="62" customFormat="1" ht="18" customHeight="1">
      <c r="A1213" s="171"/>
      <c r="B1213" s="268" t="s">
        <v>698</v>
      </c>
      <c r="C1213" s="268"/>
      <c r="D1213" s="268"/>
      <c r="E1213" s="237"/>
      <c r="F1213" s="237"/>
      <c r="G1213" s="237"/>
      <c r="H1213" s="237"/>
      <c r="I1213" s="324"/>
    </row>
    <row r="1214" spans="1:9" s="62" customFormat="1" ht="12.75">
      <c r="A1214" s="171"/>
      <c r="B1214" s="268" t="s">
        <v>967</v>
      </c>
      <c r="C1214" s="268"/>
      <c r="D1214" s="268"/>
      <c r="E1214" s="271"/>
      <c r="F1214" s="271"/>
      <c r="G1214" s="271"/>
      <c r="H1214" s="271"/>
      <c r="I1214" s="324"/>
    </row>
    <row r="1215" spans="1:9" s="62" customFormat="1" ht="12.75">
      <c r="A1215" s="171"/>
      <c r="B1215" s="268" t="s">
        <v>968</v>
      </c>
      <c r="C1215" s="268"/>
      <c r="D1215" s="268"/>
      <c r="E1215" s="271"/>
      <c r="F1215" s="271"/>
      <c r="G1215" s="271"/>
      <c r="H1215" s="271"/>
      <c r="I1215" s="324"/>
    </row>
    <row r="1216" spans="1:9" s="62" customFormat="1" ht="12.75">
      <c r="A1216" s="673" t="s">
        <v>627</v>
      </c>
      <c r="B1216" s="684" t="s">
        <v>446</v>
      </c>
      <c r="C1216" s="684"/>
      <c r="D1216" s="684"/>
      <c r="E1216" s="684"/>
      <c r="F1216" s="684"/>
      <c r="G1216" s="684"/>
      <c r="H1216" s="684"/>
      <c r="I1216" s="324"/>
    </row>
    <row r="1217" spans="1:9" s="62" customFormat="1" ht="15.75" customHeight="1">
      <c r="A1217" s="673"/>
      <c r="B1217" s="247" t="s">
        <v>777</v>
      </c>
      <c r="C1217" s="247"/>
      <c r="D1217" s="247"/>
      <c r="E1217" s="237">
        <f>SUM(E1218:E1223)</f>
        <v>210</v>
      </c>
      <c r="F1217" s="237">
        <f>SUM(F1218:F1223)</f>
        <v>210</v>
      </c>
      <c r="G1217" s="237">
        <f>SUM(G1218:G1223)</f>
        <v>209.983</v>
      </c>
      <c r="H1217" s="237">
        <f>SUM(H1218:H1223)</f>
        <v>209.983</v>
      </c>
      <c r="I1217" s="324"/>
    </row>
    <row r="1218" spans="1:9" s="62" customFormat="1" ht="14.25" customHeight="1">
      <c r="A1218" s="673"/>
      <c r="B1218" s="247" t="s">
        <v>674</v>
      </c>
      <c r="C1218" s="247"/>
      <c r="D1218" s="247"/>
      <c r="E1218" s="237">
        <v>0</v>
      </c>
      <c r="F1218" s="237">
        <v>0</v>
      </c>
      <c r="G1218" s="237">
        <v>0</v>
      </c>
      <c r="H1218" s="237">
        <v>0</v>
      </c>
      <c r="I1218" s="324"/>
    </row>
    <row r="1219" spans="1:9" s="62" customFormat="1" ht="14.25" customHeight="1">
      <c r="A1219" s="673"/>
      <c r="B1219" s="247" t="s">
        <v>708</v>
      </c>
      <c r="C1219" s="247"/>
      <c r="D1219" s="247"/>
      <c r="E1219" s="237">
        <v>210</v>
      </c>
      <c r="F1219" s="237">
        <v>210</v>
      </c>
      <c r="G1219" s="237">
        <v>209.983</v>
      </c>
      <c r="H1219" s="237">
        <v>209.983</v>
      </c>
      <c r="I1219" s="324"/>
    </row>
    <row r="1220" spans="1:9" s="62" customFormat="1" ht="18" customHeight="1">
      <c r="A1220" s="673"/>
      <c r="B1220" s="247" t="s">
        <v>709</v>
      </c>
      <c r="C1220" s="247"/>
      <c r="D1220" s="247"/>
      <c r="E1220" s="237">
        <v>0</v>
      </c>
      <c r="F1220" s="237">
        <v>0</v>
      </c>
      <c r="G1220" s="237">
        <v>0</v>
      </c>
      <c r="H1220" s="237">
        <v>0</v>
      </c>
      <c r="I1220" s="324"/>
    </row>
    <row r="1221" spans="1:9" s="62" customFormat="1" ht="12.75">
      <c r="A1221" s="673"/>
      <c r="B1221" s="247" t="s">
        <v>711</v>
      </c>
      <c r="C1221" s="247"/>
      <c r="D1221" s="247"/>
      <c r="E1221" s="237">
        <v>0</v>
      </c>
      <c r="F1221" s="237">
        <v>0</v>
      </c>
      <c r="G1221" s="237">
        <v>0</v>
      </c>
      <c r="H1221" s="237">
        <v>0</v>
      </c>
      <c r="I1221" s="324"/>
    </row>
    <row r="1222" spans="1:9" s="62" customFormat="1" ht="16.5">
      <c r="A1222" s="673"/>
      <c r="B1222" s="247" t="s">
        <v>548</v>
      </c>
      <c r="C1222" s="247"/>
      <c r="D1222" s="247"/>
      <c r="E1222" s="237"/>
      <c r="F1222" s="237"/>
      <c r="G1222" s="237"/>
      <c r="H1222" s="237"/>
      <c r="I1222" s="324"/>
    </row>
    <row r="1223" spans="1:9" s="62" customFormat="1" ht="12.75">
      <c r="A1223" s="673"/>
      <c r="B1223" s="247" t="s">
        <v>1012</v>
      </c>
      <c r="C1223" s="247"/>
      <c r="D1223" s="247"/>
      <c r="E1223" s="237">
        <v>0</v>
      </c>
      <c r="F1223" s="237">
        <v>0</v>
      </c>
      <c r="G1223" s="237">
        <v>0</v>
      </c>
      <c r="H1223" s="237">
        <v>0</v>
      </c>
      <c r="I1223" s="324"/>
    </row>
    <row r="1224" spans="1:9" s="62" customFormat="1" ht="25.5" customHeight="1">
      <c r="A1224" s="198"/>
      <c r="B1224" s="305" t="s">
        <v>448</v>
      </c>
      <c r="C1224" s="305"/>
      <c r="D1224" s="305"/>
      <c r="E1224" s="305"/>
      <c r="F1224" s="306"/>
      <c r="G1224" s="307"/>
      <c r="H1224" s="307"/>
      <c r="I1224" s="324"/>
    </row>
    <row r="1225" spans="1:9" s="62" customFormat="1" ht="12.75">
      <c r="A1225" s="198"/>
      <c r="B1225" s="268" t="s">
        <v>967</v>
      </c>
      <c r="C1225" s="268"/>
      <c r="D1225" s="268"/>
      <c r="E1225" s="268"/>
      <c r="F1225" s="271"/>
      <c r="G1225" s="271"/>
      <c r="H1225" s="271"/>
      <c r="I1225" s="324"/>
    </row>
    <row r="1226" spans="1:9" s="62" customFormat="1" ht="12.75">
      <c r="A1226" s="198"/>
      <c r="B1226" s="268" t="s">
        <v>968</v>
      </c>
      <c r="C1226" s="268"/>
      <c r="D1226" s="268"/>
      <c r="E1226" s="268"/>
      <c r="F1226" s="271"/>
      <c r="G1226" s="271"/>
      <c r="H1226" s="271"/>
      <c r="I1226" s="324"/>
    </row>
    <row r="1227" spans="1:9" s="62" customFormat="1" ht="12.75">
      <c r="A1227" s="673" t="s">
        <v>628</v>
      </c>
      <c r="B1227" s="684" t="s">
        <v>449</v>
      </c>
      <c r="C1227" s="684"/>
      <c r="D1227" s="684"/>
      <c r="E1227" s="684"/>
      <c r="F1227" s="684"/>
      <c r="G1227" s="684"/>
      <c r="H1227" s="684"/>
      <c r="I1227" s="324"/>
    </row>
    <row r="1228" spans="1:9" s="62" customFormat="1" ht="12.75" customHeight="1">
      <c r="A1228" s="673"/>
      <c r="B1228" s="247" t="s">
        <v>777</v>
      </c>
      <c r="C1228" s="247"/>
      <c r="D1228" s="247"/>
      <c r="E1228" s="237">
        <f>SUM(E1229:E1234)</f>
        <v>22864</v>
      </c>
      <c r="F1228" s="237">
        <f>SUM(F1229:F1234)</f>
        <v>24264.18</v>
      </c>
      <c r="G1228" s="237">
        <f>SUM(G1229:G1234)</f>
        <v>23981.6305</v>
      </c>
      <c r="H1228" s="237">
        <f>SUM(H1229:H1234)</f>
        <v>23981.6305</v>
      </c>
      <c r="I1228" s="324"/>
    </row>
    <row r="1229" spans="1:9" s="62" customFormat="1" ht="19.5" customHeight="1">
      <c r="A1229" s="673"/>
      <c r="B1229" s="247" t="s">
        <v>674</v>
      </c>
      <c r="C1229" s="247"/>
      <c r="D1229" s="247"/>
      <c r="E1229" s="237">
        <f aca="true" t="shared" si="22" ref="E1229:E1234">E1237+E1248</f>
        <v>0</v>
      </c>
      <c r="F1229" s="237">
        <f aca="true" t="shared" si="23" ref="F1229:H1230">F1237+F1248</f>
        <v>0</v>
      </c>
      <c r="G1229" s="237">
        <f t="shared" si="23"/>
        <v>0</v>
      </c>
      <c r="H1229" s="237">
        <f t="shared" si="23"/>
        <v>0</v>
      </c>
      <c r="I1229" s="324"/>
    </row>
    <row r="1230" spans="1:9" s="62" customFormat="1" ht="15.75" customHeight="1">
      <c r="A1230" s="673"/>
      <c r="B1230" s="247" t="s">
        <v>708</v>
      </c>
      <c r="C1230" s="247"/>
      <c r="D1230" s="247"/>
      <c r="E1230" s="237">
        <f t="shared" si="22"/>
        <v>22864</v>
      </c>
      <c r="F1230" s="237">
        <f t="shared" si="23"/>
        <v>24264.18</v>
      </c>
      <c r="G1230" s="237">
        <f t="shared" si="23"/>
        <v>23981.6305</v>
      </c>
      <c r="H1230" s="237">
        <f t="shared" si="23"/>
        <v>23981.6305</v>
      </c>
      <c r="I1230" s="324"/>
    </row>
    <row r="1231" spans="1:9" s="62" customFormat="1" ht="12.75">
      <c r="A1231" s="673"/>
      <c r="B1231" s="247" t="s">
        <v>709</v>
      </c>
      <c r="C1231" s="247"/>
      <c r="D1231" s="247"/>
      <c r="E1231" s="237">
        <f t="shared" si="22"/>
        <v>0</v>
      </c>
      <c r="F1231" s="237">
        <f aca="true" t="shared" si="24" ref="F1231:H1234">F1239+F1250</f>
        <v>0</v>
      </c>
      <c r="G1231" s="237">
        <f t="shared" si="24"/>
        <v>0</v>
      </c>
      <c r="H1231" s="237">
        <f t="shared" si="24"/>
        <v>0</v>
      </c>
      <c r="I1231" s="324"/>
    </row>
    <row r="1232" spans="1:9" s="62" customFormat="1" ht="12.75">
      <c r="A1232" s="673"/>
      <c r="B1232" s="247" t="s">
        <v>711</v>
      </c>
      <c r="C1232" s="247"/>
      <c r="D1232" s="247"/>
      <c r="E1232" s="237">
        <f t="shared" si="22"/>
        <v>0</v>
      </c>
      <c r="F1232" s="237">
        <f t="shared" si="24"/>
        <v>0</v>
      </c>
      <c r="G1232" s="237">
        <f t="shared" si="24"/>
        <v>0</v>
      </c>
      <c r="H1232" s="237">
        <f t="shared" si="24"/>
        <v>0</v>
      </c>
      <c r="I1232" s="324"/>
    </row>
    <row r="1233" spans="1:9" s="62" customFormat="1" ht="16.5">
      <c r="A1233" s="673"/>
      <c r="B1233" s="247" t="s">
        <v>548</v>
      </c>
      <c r="C1233" s="247"/>
      <c r="D1233" s="247"/>
      <c r="E1233" s="237">
        <f t="shared" si="22"/>
        <v>0</v>
      </c>
      <c r="F1233" s="237">
        <f t="shared" si="24"/>
        <v>0</v>
      </c>
      <c r="G1233" s="237">
        <f t="shared" si="24"/>
        <v>0</v>
      </c>
      <c r="H1233" s="237">
        <f t="shared" si="24"/>
        <v>0</v>
      </c>
      <c r="I1233" s="324"/>
    </row>
    <row r="1234" spans="1:9" s="62" customFormat="1" ht="12.75">
      <c r="A1234" s="673"/>
      <c r="B1234" s="247" t="s">
        <v>1012</v>
      </c>
      <c r="C1234" s="247"/>
      <c r="D1234" s="247"/>
      <c r="E1234" s="237">
        <f t="shared" si="22"/>
        <v>0</v>
      </c>
      <c r="F1234" s="237">
        <f t="shared" si="24"/>
        <v>0</v>
      </c>
      <c r="G1234" s="237">
        <f t="shared" si="24"/>
        <v>0</v>
      </c>
      <c r="H1234" s="237">
        <f t="shared" si="24"/>
        <v>0</v>
      </c>
      <c r="I1234" s="324"/>
    </row>
    <row r="1235" spans="1:9" s="62" customFormat="1" ht="38.25" customHeight="1">
      <c r="A1235" s="673" t="s">
        <v>629</v>
      </c>
      <c r="B1235" s="684" t="s">
        <v>450</v>
      </c>
      <c r="C1235" s="684"/>
      <c r="D1235" s="684"/>
      <c r="E1235" s="684"/>
      <c r="F1235" s="684"/>
      <c r="G1235" s="684"/>
      <c r="H1235" s="684"/>
      <c r="I1235" s="324"/>
    </row>
    <row r="1236" spans="1:9" s="62" customFormat="1" ht="15" customHeight="1">
      <c r="A1236" s="673"/>
      <c r="B1236" s="247" t="s">
        <v>777</v>
      </c>
      <c r="C1236" s="247"/>
      <c r="D1236" s="247"/>
      <c r="E1236" s="237">
        <f>SUM(E1237:E1242)</f>
        <v>14391.5</v>
      </c>
      <c r="F1236" s="237">
        <f>SUM(F1237:F1242)</f>
        <v>14791.68</v>
      </c>
      <c r="G1236" s="237">
        <f>SUM(G1237:G1242)</f>
        <v>14550.93388</v>
      </c>
      <c r="H1236" s="237">
        <f>SUM(H1237:H1242)</f>
        <v>14550.93388</v>
      </c>
      <c r="I1236" s="324"/>
    </row>
    <row r="1237" spans="1:9" s="62" customFormat="1" ht="15" customHeight="1">
      <c r="A1237" s="673"/>
      <c r="B1237" s="247" t="s">
        <v>674</v>
      </c>
      <c r="C1237" s="247"/>
      <c r="D1237" s="247"/>
      <c r="E1237" s="237">
        <v>0</v>
      </c>
      <c r="F1237" s="237">
        <v>0</v>
      </c>
      <c r="G1237" s="237">
        <v>0</v>
      </c>
      <c r="H1237" s="237">
        <v>0</v>
      </c>
      <c r="I1237" s="324"/>
    </row>
    <row r="1238" spans="1:9" s="62" customFormat="1" ht="15" customHeight="1">
      <c r="A1238" s="673"/>
      <c r="B1238" s="247" t="s">
        <v>708</v>
      </c>
      <c r="C1238" s="247"/>
      <c r="D1238" s="247"/>
      <c r="E1238" s="237">
        <v>14391.5</v>
      </c>
      <c r="F1238" s="237">
        <v>14791.68</v>
      </c>
      <c r="G1238" s="237">
        <v>14550.93388</v>
      </c>
      <c r="H1238" s="237">
        <v>14550.93388</v>
      </c>
      <c r="I1238" s="324"/>
    </row>
    <row r="1239" spans="1:9" s="62" customFormat="1" ht="12.75">
      <c r="A1239" s="673"/>
      <c r="B1239" s="247" t="s">
        <v>709</v>
      </c>
      <c r="C1239" s="247"/>
      <c r="D1239" s="247"/>
      <c r="E1239" s="237">
        <v>0</v>
      </c>
      <c r="F1239" s="237">
        <v>0</v>
      </c>
      <c r="G1239" s="237">
        <v>0</v>
      </c>
      <c r="H1239" s="237">
        <v>0</v>
      </c>
      <c r="I1239" s="324"/>
    </row>
    <row r="1240" spans="1:9" s="62" customFormat="1" ht="18" customHeight="1">
      <c r="A1240" s="673"/>
      <c r="B1240" s="247" t="s">
        <v>711</v>
      </c>
      <c r="C1240" s="247"/>
      <c r="D1240" s="247"/>
      <c r="E1240" s="237">
        <v>0</v>
      </c>
      <c r="F1240" s="237">
        <v>0</v>
      </c>
      <c r="G1240" s="237">
        <v>0</v>
      </c>
      <c r="H1240" s="237">
        <v>0</v>
      </c>
      <c r="I1240" s="324"/>
    </row>
    <row r="1241" spans="1:9" s="62" customFormat="1" ht="16.5">
      <c r="A1241" s="673"/>
      <c r="B1241" s="247" t="s">
        <v>548</v>
      </c>
      <c r="C1241" s="247"/>
      <c r="D1241" s="247"/>
      <c r="E1241" s="237"/>
      <c r="F1241" s="237"/>
      <c r="G1241" s="237"/>
      <c r="H1241" s="237"/>
      <c r="I1241" s="324"/>
    </row>
    <row r="1242" spans="1:9" s="62" customFormat="1" ht="12.75">
      <c r="A1242" s="673"/>
      <c r="B1242" s="247" t="s">
        <v>1012</v>
      </c>
      <c r="C1242" s="247"/>
      <c r="D1242" s="247"/>
      <c r="E1242" s="237">
        <v>0</v>
      </c>
      <c r="F1242" s="237">
        <v>0</v>
      </c>
      <c r="G1242" s="237">
        <v>0</v>
      </c>
      <c r="H1242" s="237">
        <v>0</v>
      </c>
      <c r="I1242" s="324"/>
    </row>
    <row r="1243" spans="1:9" s="62" customFormat="1" ht="12.75">
      <c r="A1243" s="171"/>
      <c r="B1243" s="308" t="s">
        <v>451</v>
      </c>
      <c r="C1243" s="308"/>
      <c r="D1243" s="308"/>
      <c r="E1243" s="237"/>
      <c r="F1243" s="237"/>
      <c r="G1243" s="237"/>
      <c r="H1243" s="237"/>
      <c r="I1243" s="324"/>
    </row>
    <row r="1244" spans="1:9" s="62" customFormat="1" ht="12.75">
      <c r="A1244" s="171"/>
      <c r="B1244" s="268" t="s">
        <v>967</v>
      </c>
      <c r="C1244" s="268"/>
      <c r="D1244" s="268"/>
      <c r="E1244" s="268"/>
      <c r="F1244" s="271"/>
      <c r="G1244" s="271"/>
      <c r="H1244" s="271"/>
      <c r="I1244" s="324"/>
    </row>
    <row r="1245" spans="1:9" s="62" customFormat="1" ht="12.75">
      <c r="A1245" s="171"/>
      <c r="B1245" s="268" t="s">
        <v>968</v>
      </c>
      <c r="C1245" s="268"/>
      <c r="D1245" s="268"/>
      <c r="E1245" s="268"/>
      <c r="F1245" s="271"/>
      <c r="G1245" s="271"/>
      <c r="H1245" s="271"/>
      <c r="I1245" s="324"/>
    </row>
    <row r="1246" spans="1:9" s="62" customFormat="1" ht="28.5" customHeight="1">
      <c r="A1246" s="673" t="s">
        <v>630</v>
      </c>
      <c r="B1246" s="684" t="s">
        <v>452</v>
      </c>
      <c r="C1246" s="684"/>
      <c r="D1246" s="684"/>
      <c r="E1246" s="684"/>
      <c r="F1246" s="684"/>
      <c r="G1246" s="684"/>
      <c r="H1246" s="684"/>
      <c r="I1246" s="324"/>
    </row>
    <row r="1247" spans="1:9" s="62" customFormat="1" ht="15" customHeight="1">
      <c r="A1247" s="673"/>
      <c r="B1247" s="247" t="s">
        <v>777</v>
      </c>
      <c r="C1247" s="247"/>
      <c r="D1247" s="247"/>
      <c r="E1247" s="237">
        <f>SUM(E1248:E1253)</f>
        <v>8472.5</v>
      </c>
      <c r="F1247" s="237">
        <f>SUM(F1248:F1253)</f>
        <v>9472.5</v>
      </c>
      <c r="G1247" s="237">
        <f>SUM(G1248:G1253)</f>
        <v>9430.69662</v>
      </c>
      <c r="H1247" s="237">
        <f>SUM(H1248:H1253)</f>
        <v>9430.69662</v>
      </c>
      <c r="I1247" s="324"/>
    </row>
    <row r="1248" spans="1:9" s="62" customFormat="1" ht="15.75" customHeight="1">
      <c r="A1248" s="673"/>
      <c r="B1248" s="247" t="s">
        <v>674</v>
      </c>
      <c r="C1248" s="247"/>
      <c r="D1248" s="247"/>
      <c r="E1248" s="237">
        <v>0</v>
      </c>
      <c r="F1248" s="237">
        <v>0</v>
      </c>
      <c r="G1248" s="237">
        <v>0</v>
      </c>
      <c r="H1248" s="237">
        <v>0</v>
      </c>
      <c r="I1248" s="324"/>
    </row>
    <row r="1249" spans="1:9" s="62" customFormat="1" ht="12.75">
      <c r="A1249" s="673"/>
      <c r="B1249" s="247" t="s">
        <v>708</v>
      </c>
      <c r="C1249" s="247"/>
      <c r="D1249" s="247"/>
      <c r="E1249" s="237">
        <v>8472.5</v>
      </c>
      <c r="F1249" s="237">
        <v>9472.5</v>
      </c>
      <c r="G1249" s="237">
        <v>9430.69662</v>
      </c>
      <c r="H1249" s="237">
        <v>9430.69662</v>
      </c>
      <c r="I1249" s="324"/>
    </row>
    <row r="1250" spans="1:9" s="62" customFormat="1" ht="12.75">
      <c r="A1250" s="673"/>
      <c r="B1250" s="247" t="s">
        <v>709</v>
      </c>
      <c r="C1250" s="247"/>
      <c r="D1250" s="247"/>
      <c r="E1250" s="237">
        <v>0</v>
      </c>
      <c r="F1250" s="237">
        <v>0</v>
      </c>
      <c r="G1250" s="237">
        <v>0</v>
      </c>
      <c r="H1250" s="237">
        <v>0</v>
      </c>
      <c r="I1250" s="324"/>
    </row>
    <row r="1251" spans="1:9" s="62" customFormat="1" ht="12.75">
      <c r="A1251" s="673"/>
      <c r="B1251" s="247" t="s">
        <v>711</v>
      </c>
      <c r="C1251" s="247"/>
      <c r="D1251" s="247"/>
      <c r="E1251" s="237">
        <v>0</v>
      </c>
      <c r="F1251" s="237">
        <v>0</v>
      </c>
      <c r="G1251" s="237">
        <v>0</v>
      </c>
      <c r="H1251" s="237">
        <v>0</v>
      </c>
      <c r="I1251" s="324"/>
    </row>
    <row r="1252" spans="1:9" s="62" customFormat="1" ht="16.5">
      <c r="A1252" s="673"/>
      <c r="B1252" s="247" t="s">
        <v>548</v>
      </c>
      <c r="C1252" s="247"/>
      <c r="D1252" s="247"/>
      <c r="E1252" s="237"/>
      <c r="F1252" s="237"/>
      <c r="G1252" s="237"/>
      <c r="H1252" s="237"/>
      <c r="I1252" s="324"/>
    </row>
    <row r="1253" spans="1:9" s="62" customFormat="1" ht="12.75">
      <c r="A1253" s="673"/>
      <c r="B1253" s="247" t="s">
        <v>1012</v>
      </c>
      <c r="C1253" s="247"/>
      <c r="D1253" s="247"/>
      <c r="E1253" s="237">
        <v>0</v>
      </c>
      <c r="F1253" s="237">
        <v>0</v>
      </c>
      <c r="G1253" s="237">
        <v>0</v>
      </c>
      <c r="H1253" s="237">
        <v>0</v>
      </c>
      <c r="I1253" s="324"/>
    </row>
    <row r="1254" spans="1:9" s="62" customFormat="1" ht="49.5" customHeight="1">
      <c r="A1254" s="171"/>
      <c r="B1254" s="308" t="s">
        <v>451</v>
      </c>
      <c r="C1254" s="308"/>
      <c r="D1254" s="308"/>
      <c r="E1254" s="308"/>
      <c r="F1254" s="237"/>
      <c r="G1254" s="237"/>
      <c r="H1254" s="237"/>
      <c r="I1254" s="324"/>
    </row>
    <row r="1255" spans="1:9" s="62" customFormat="1" ht="14.25" customHeight="1">
      <c r="A1255" s="171"/>
      <c r="B1255" s="268" t="s">
        <v>967</v>
      </c>
      <c r="C1255" s="268"/>
      <c r="D1255" s="268"/>
      <c r="E1255" s="268"/>
      <c r="F1255" s="237"/>
      <c r="G1255" s="237"/>
      <c r="H1255" s="237"/>
      <c r="I1255" s="324"/>
    </row>
    <row r="1256" spans="1:9" s="62" customFormat="1" ht="14.25" customHeight="1">
      <c r="A1256" s="171"/>
      <c r="B1256" s="268" t="s">
        <v>968</v>
      </c>
      <c r="C1256" s="268"/>
      <c r="D1256" s="268"/>
      <c r="E1256" s="268"/>
      <c r="F1256" s="237"/>
      <c r="G1256" s="237"/>
      <c r="H1256" s="237"/>
      <c r="I1256" s="324"/>
    </row>
    <row r="1257" spans="1:9" s="62" customFormat="1" ht="14.25" customHeight="1">
      <c r="A1257" s="673" t="s">
        <v>631</v>
      </c>
      <c r="B1257" s="684" t="s">
        <v>453</v>
      </c>
      <c r="C1257" s="684"/>
      <c r="D1257" s="684"/>
      <c r="E1257" s="684"/>
      <c r="F1257" s="684"/>
      <c r="G1257" s="684"/>
      <c r="H1257" s="684"/>
      <c r="I1257" s="324"/>
    </row>
    <row r="1258" spans="1:9" s="62" customFormat="1" ht="15.75" customHeight="1">
      <c r="A1258" s="673"/>
      <c r="B1258" s="247" t="s">
        <v>777</v>
      </c>
      <c r="C1258" s="247"/>
      <c r="D1258" s="247"/>
      <c r="E1258" s="237">
        <f>SUM(E1259:E1264)</f>
        <v>0</v>
      </c>
      <c r="F1258" s="237">
        <f>SUM(F1259:F1264)</f>
        <v>0</v>
      </c>
      <c r="G1258" s="237">
        <f>SUM(G1259:G1264)</f>
        <v>0</v>
      </c>
      <c r="H1258" s="237">
        <f>SUM(H1259:H1264)</f>
        <v>0</v>
      </c>
      <c r="I1258" s="324"/>
    </row>
    <row r="1259" spans="1:9" s="62" customFormat="1" ht="18" customHeight="1">
      <c r="A1259" s="673"/>
      <c r="B1259" s="247" t="s">
        <v>674</v>
      </c>
      <c r="C1259" s="247"/>
      <c r="D1259" s="247"/>
      <c r="E1259" s="237">
        <f aca="true" t="shared" si="25" ref="E1259:H1264">E1270</f>
        <v>0</v>
      </c>
      <c r="F1259" s="237">
        <f t="shared" si="25"/>
        <v>0</v>
      </c>
      <c r="G1259" s="237">
        <f t="shared" si="25"/>
        <v>0</v>
      </c>
      <c r="H1259" s="237">
        <f t="shared" si="25"/>
        <v>0</v>
      </c>
      <c r="I1259" s="324"/>
    </row>
    <row r="1260" spans="1:9" s="62" customFormat="1" ht="12.75">
      <c r="A1260" s="673"/>
      <c r="B1260" s="247" t="s">
        <v>708</v>
      </c>
      <c r="C1260" s="247"/>
      <c r="D1260" s="247"/>
      <c r="E1260" s="237">
        <f t="shared" si="25"/>
        <v>0</v>
      </c>
      <c r="F1260" s="237">
        <f t="shared" si="25"/>
        <v>0</v>
      </c>
      <c r="G1260" s="237">
        <f t="shared" si="25"/>
        <v>0</v>
      </c>
      <c r="H1260" s="237">
        <f t="shared" si="25"/>
        <v>0</v>
      </c>
      <c r="I1260" s="324"/>
    </row>
    <row r="1261" spans="1:9" s="62" customFormat="1" ht="12.75">
      <c r="A1261" s="673"/>
      <c r="B1261" s="247" t="s">
        <v>709</v>
      </c>
      <c r="C1261" s="247"/>
      <c r="D1261" s="247"/>
      <c r="E1261" s="237">
        <f t="shared" si="25"/>
        <v>0</v>
      </c>
      <c r="F1261" s="237">
        <f t="shared" si="25"/>
        <v>0</v>
      </c>
      <c r="G1261" s="237">
        <f t="shared" si="25"/>
        <v>0</v>
      </c>
      <c r="H1261" s="237">
        <f t="shared" si="25"/>
        <v>0</v>
      </c>
      <c r="I1261" s="324"/>
    </row>
    <row r="1262" spans="1:9" s="62" customFormat="1" ht="12.75">
      <c r="A1262" s="673"/>
      <c r="B1262" s="247" t="s">
        <v>711</v>
      </c>
      <c r="C1262" s="247"/>
      <c r="D1262" s="247"/>
      <c r="E1262" s="237">
        <f t="shared" si="25"/>
        <v>0</v>
      </c>
      <c r="F1262" s="237">
        <f t="shared" si="25"/>
        <v>0</v>
      </c>
      <c r="G1262" s="237">
        <f t="shared" si="25"/>
        <v>0</v>
      </c>
      <c r="H1262" s="237">
        <f t="shared" si="25"/>
        <v>0</v>
      </c>
      <c r="I1262" s="324"/>
    </row>
    <row r="1263" spans="1:9" s="62" customFormat="1" ht="16.5">
      <c r="A1263" s="673"/>
      <c r="B1263" s="247" t="s">
        <v>548</v>
      </c>
      <c r="C1263" s="247"/>
      <c r="D1263" s="247"/>
      <c r="E1263" s="237">
        <f t="shared" si="25"/>
        <v>0</v>
      </c>
      <c r="F1263" s="237">
        <f t="shared" si="25"/>
        <v>0</v>
      </c>
      <c r="G1263" s="237">
        <f t="shared" si="25"/>
        <v>0</v>
      </c>
      <c r="H1263" s="237">
        <f t="shared" si="25"/>
        <v>0</v>
      </c>
      <c r="I1263" s="324"/>
    </row>
    <row r="1264" spans="1:9" s="62" customFormat="1" ht="12.75">
      <c r="A1264" s="673"/>
      <c r="B1264" s="247" t="s">
        <v>1012</v>
      </c>
      <c r="C1264" s="247"/>
      <c r="D1264" s="247"/>
      <c r="E1264" s="237">
        <f t="shared" si="25"/>
        <v>0</v>
      </c>
      <c r="F1264" s="237">
        <f t="shared" si="25"/>
        <v>0</v>
      </c>
      <c r="G1264" s="237">
        <f t="shared" si="25"/>
        <v>0</v>
      </c>
      <c r="H1264" s="237">
        <f t="shared" si="25"/>
        <v>0</v>
      </c>
      <c r="I1264" s="324"/>
    </row>
    <row r="1265" spans="1:9" s="62" customFormat="1" ht="14.25" customHeight="1">
      <c r="A1265" s="171"/>
      <c r="B1265" s="308" t="s">
        <v>451</v>
      </c>
      <c r="C1265" s="308"/>
      <c r="D1265" s="308"/>
      <c r="E1265" s="308"/>
      <c r="F1265" s="237"/>
      <c r="G1265" s="237"/>
      <c r="H1265" s="237"/>
      <c r="I1265" s="324"/>
    </row>
    <row r="1266" spans="1:9" s="62" customFormat="1" ht="14.25" customHeight="1">
      <c r="A1266" s="171"/>
      <c r="B1266" s="268" t="s">
        <v>967</v>
      </c>
      <c r="C1266" s="268"/>
      <c r="D1266" s="268"/>
      <c r="E1266" s="268"/>
      <c r="F1266" s="237"/>
      <c r="G1266" s="237"/>
      <c r="H1266" s="237"/>
      <c r="I1266" s="324"/>
    </row>
    <row r="1267" spans="1:9" s="62" customFormat="1" ht="14.25" customHeight="1">
      <c r="A1267" s="171"/>
      <c r="B1267" s="268" t="s">
        <v>968</v>
      </c>
      <c r="C1267" s="268"/>
      <c r="D1267" s="268"/>
      <c r="E1267" s="268"/>
      <c r="F1267" s="237"/>
      <c r="G1267" s="237"/>
      <c r="H1267" s="237"/>
      <c r="I1267" s="324"/>
    </row>
    <row r="1268" spans="1:9" s="62" customFormat="1" ht="18" customHeight="1">
      <c r="A1268" s="673" t="s">
        <v>632</v>
      </c>
      <c r="B1268" s="686" t="s">
        <v>454</v>
      </c>
      <c r="C1268" s="687"/>
      <c r="D1268" s="687"/>
      <c r="E1268" s="687"/>
      <c r="F1268" s="687"/>
      <c r="G1268" s="687"/>
      <c r="H1268" s="688"/>
      <c r="I1268" s="324"/>
    </row>
    <row r="1269" spans="1:9" s="62" customFormat="1" ht="16.5" customHeight="1">
      <c r="A1269" s="673"/>
      <c r="B1269" s="247" t="s">
        <v>777</v>
      </c>
      <c r="C1269" s="247"/>
      <c r="D1269" s="247"/>
      <c r="E1269" s="237">
        <f>SUM(E1270:E1275)</f>
        <v>0</v>
      </c>
      <c r="F1269" s="237">
        <f>SUM(F1270:F1275)</f>
        <v>0</v>
      </c>
      <c r="G1269" s="237">
        <f>SUM(G1270:G1275)</f>
        <v>0</v>
      </c>
      <c r="H1269" s="237">
        <f>SUM(H1270:H1275)</f>
        <v>0</v>
      </c>
      <c r="I1269" s="324"/>
    </row>
    <row r="1270" spans="1:9" s="62" customFormat="1" ht="18" customHeight="1">
      <c r="A1270" s="673"/>
      <c r="B1270" s="247" t="s">
        <v>674</v>
      </c>
      <c r="C1270" s="247"/>
      <c r="D1270" s="247"/>
      <c r="E1270" s="237">
        <v>0</v>
      </c>
      <c r="F1270" s="237">
        <v>0</v>
      </c>
      <c r="G1270" s="237">
        <v>0</v>
      </c>
      <c r="H1270" s="237">
        <v>0</v>
      </c>
      <c r="I1270" s="324"/>
    </row>
    <row r="1271" spans="1:9" s="62" customFormat="1" ht="12.75">
      <c r="A1271" s="673"/>
      <c r="B1271" s="247" t="s">
        <v>708</v>
      </c>
      <c r="C1271" s="247"/>
      <c r="D1271" s="247"/>
      <c r="E1271" s="237">
        <v>0</v>
      </c>
      <c r="F1271" s="237">
        <v>0</v>
      </c>
      <c r="G1271" s="237">
        <v>0</v>
      </c>
      <c r="H1271" s="237">
        <v>0</v>
      </c>
      <c r="I1271" s="324"/>
    </row>
    <row r="1272" spans="1:9" s="62" customFormat="1" ht="21" customHeight="1">
      <c r="A1272" s="673"/>
      <c r="B1272" s="247" t="s">
        <v>709</v>
      </c>
      <c r="C1272" s="247"/>
      <c r="D1272" s="247"/>
      <c r="E1272" s="237">
        <v>0</v>
      </c>
      <c r="F1272" s="237">
        <v>0</v>
      </c>
      <c r="G1272" s="237">
        <v>0</v>
      </c>
      <c r="H1272" s="237">
        <v>0</v>
      </c>
      <c r="I1272" s="324"/>
    </row>
    <row r="1273" spans="1:9" s="62" customFormat="1" ht="12.75">
      <c r="A1273" s="673"/>
      <c r="B1273" s="247" t="s">
        <v>711</v>
      </c>
      <c r="C1273" s="247"/>
      <c r="D1273" s="247"/>
      <c r="E1273" s="237">
        <v>0</v>
      </c>
      <c r="F1273" s="237">
        <v>0</v>
      </c>
      <c r="G1273" s="237">
        <v>0</v>
      </c>
      <c r="H1273" s="237">
        <v>0</v>
      </c>
      <c r="I1273" s="324"/>
    </row>
    <row r="1274" spans="1:9" s="62" customFormat="1" ht="16.5">
      <c r="A1274" s="673"/>
      <c r="B1274" s="247" t="s">
        <v>548</v>
      </c>
      <c r="C1274" s="247"/>
      <c r="D1274" s="247"/>
      <c r="E1274" s="237"/>
      <c r="F1274" s="237"/>
      <c r="G1274" s="237"/>
      <c r="H1274" s="237"/>
      <c r="I1274" s="324"/>
    </row>
    <row r="1275" spans="1:9" s="62" customFormat="1" ht="12.75">
      <c r="A1275" s="673"/>
      <c r="B1275" s="247" t="s">
        <v>1012</v>
      </c>
      <c r="C1275" s="247"/>
      <c r="D1275" s="247"/>
      <c r="E1275" s="237">
        <v>0</v>
      </c>
      <c r="F1275" s="237">
        <v>0</v>
      </c>
      <c r="G1275" s="237">
        <v>0</v>
      </c>
      <c r="H1275" s="237">
        <v>0</v>
      </c>
      <c r="I1275" s="324"/>
    </row>
    <row r="1276" spans="1:9" s="62" customFormat="1" ht="16.5" customHeight="1">
      <c r="A1276" s="171"/>
      <c r="B1276" s="305" t="s">
        <v>455</v>
      </c>
      <c r="C1276" s="305"/>
      <c r="D1276" s="305"/>
      <c r="E1276" s="305"/>
      <c r="F1276" s="237"/>
      <c r="G1276" s="237"/>
      <c r="H1276" s="237"/>
      <c r="I1276" s="324"/>
    </row>
    <row r="1277" spans="1:9" s="62" customFormat="1" ht="14.25" customHeight="1">
      <c r="A1277" s="171"/>
      <c r="B1277" s="268" t="s">
        <v>967</v>
      </c>
      <c r="C1277" s="268"/>
      <c r="D1277" s="268"/>
      <c r="E1277" s="268"/>
      <c r="F1277" s="237"/>
      <c r="G1277" s="237"/>
      <c r="H1277" s="237"/>
      <c r="I1277" s="324"/>
    </row>
    <row r="1278" spans="1:9" s="62" customFormat="1" ht="14.25" customHeight="1">
      <c r="A1278" s="171"/>
      <c r="B1278" s="268" t="s">
        <v>968</v>
      </c>
      <c r="C1278" s="268"/>
      <c r="D1278" s="268"/>
      <c r="E1278" s="268"/>
      <c r="F1278" s="237"/>
      <c r="G1278" s="237"/>
      <c r="H1278" s="237"/>
      <c r="I1278" s="324"/>
    </row>
    <row r="1279" spans="1:9" s="62" customFormat="1" ht="14.25" customHeight="1">
      <c r="A1279" s="673" t="s">
        <v>456</v>
      </c>
      <c r="B1279" s="685" t="s">
        <v>457</v>
      </c>
      <c r="C1279" s="685"/>
      <c r="D1279" s="685"/>
      <c r="E1279" s="685"/>
      <c r="F1279" s="685"/>
      <c r="G1279" s="685"/>
      <c r="H1279" s="685"/>
      <c r="I1279" s="324"/>
    </row>
    <row r="1280" spans="1:9" s="62" customFormat="1" ht="15.75" customHeight="1">
      <c r="A1280" s="673"/>
      <c r="B1280" s="247" t="s">
        <v>777</v>
      </c>
      <c r="C1280" s="247"/>
      <c r="D1280" s="247"/>
      <c r="E1280" s="309">
        <f>SUM(E1281:E1286)</f>
        <v>328095.06299999997</v>
      </c>
      <c r="F1280" s="309">
        <f>SUM(F1281:F1286)</f>
        <v>406237.16435</v>
      </c>
      <c r="G1280" s="309">
        <f>SUM(G1281:G1286)</f>
        <v>405588.62</v>
      </c>
      <c r="H1280" s="309">
        <f>SUM(H1281:H1286)</f>
        <v>405571.97365</v>
      </c>
      <c r="I1280" s="324"/>
    </row>
    <row r="1281" spans="1:9" s="62" customFormat="1" ht="17.25" customHeight="1">
      <c r="A1281" s="673"/>
      <c r="B1281" s="247" t="s">
        <v>674</v>
      </c>
      <c r="C1281" s="247"/>
      <c r="D1281" s="247"/>
      <c r="E1281" s="310">
        <f aca="true" t="shared" si="26" ref="E1281:H1283">E1292+E1322+E1429+E1503+E1522+E1563+E1662+E1703</f>
        <v>0</v>
      </c>
      <c r="F1281" s="310">
        <f t="shared" si="26"/>
        <v>9960.1</v>
      </c>
      <c r="G1281" s="310">
        <f t="shared" si="26"/>
        <v>9960.1</v>
      </c>
      <c r="H1281" s="310">
        <f t="shared" si="26"/>
        <v>9960.1</v>
      </c>
      <c r="I1281" s="324"/>
    </row>
    <row r="1282" spans="1:9" s="62" customFormat="1" ht="12.75">
      <c r="A1282" s="673"/>
      <c r="B1282" s="247" t="s">
        <v>708</v>
      </c>
      <c r="C1282" s="247"/>
      <c r="D1282" s="247"/>
      <c r="E1282" s="310">
        <f t="shared" si="26"/>
        <v>307496.16299999994</v>
      </c>
      <c r="F1282" s="310">
        <f t="shared" si="26"/>
        <v>375678.16435</v>
      </c>
      <c r="G1282" s="310">
        <f t="shared" si="26"/>
        <v>375029.62</v>
      </c>
      <c r="H1282" s="310">
        <f t="shared" si="26"/>
        <v>375012.97365</v>
      </c>
      <c r="I1282" s="324"/>
    </row>
    <row r="1283" spans="1:9" s="62" customFormat="1" ht="16.5" customHeight="1">
      <c r="A1283" s="673"/>
      <c r="B1283" s="247" t="s">
        <v>709</v>
      </c>
      <c r="C1283" s="247"/>
      <c r="D1283" s="247"/>
      <c r="E1283" s="310">
        <f t="shared" si="26"/>
        <v>20023.9</v>
      </c>
      <c r="F1283" s="310">
        <f t="shared" si="26"/>
        <v>20023.9</v>
      </c>
      <c r="G1283" s="310">
        <f t="shared" si="26"/>
        <v>20023.9</v>
      </c>
      <c r="H1283" s="310">
        <f t="shared" si="26"/>
        <v>20023.9</v>
      </c>
      <c r="I1283" s="324"/>
    </row>
    <row r="1284" spans="1:9" s="62" customFormat="1" ht="12.75">
      <c r="A1284" s="673"/>
      <c r="B1284" s="247" t="s">
        <v>711</v>
      </c>
      <c r="C1284" s="247"/>
      <c r="D1284" s="247"/>
      <c r="E1284" s="310">
        <v>0</v>
      </c>
      <c r="F1284" s="310">
        <v>0</v>
      </c>
      <c r="G1284" s="310">
        <v>0</v>
      </c>
      <c r="H1284" s="310">
        <v>0</v>
      </c>
      <c r="I1284" s="324"/>
    </row>
    <row r="1285" spans="1:9" s="62" customFormat="1" ht="16.5">
      <c r="A1285" s="673"/>
      <c r="B1285" s="247" t="s">
        <v>548</v>
      </c>
      <c r="C1285" s="247"/>
      <c r="D1285" s="247"/>
      <c r="E1285" s="310"/>
      <c r="F1285" s="310"/>
      <c r="G1285" s="310"/>
      <c r="H1285" s="310"/>
      <c r="I1285" s="324"/>
    </row>
    <row r="1286" spans="1:9" s="62" customFormat="1" ht="12.75">
      <c r="A1286" s="673"/>
      <c r="B1286" s="247" t="s">
        <v>1012</v>
      </c>
      <c r="C1286" s="247"/>
      <c r="D1286" s="247"/>
      <c r="E1286" s="310">
        <f>E1527</f>
        <v>575</v>
      </c>
      <c r="F1286" s="310">
        <f>F1527</f>
        <v>575</v>
      </c>
      <c r="G1286" s="310">
        <f>G1527</f>
        <v>575</v>
      </c>
      <c r="H1286" s="310">
        <f>H1527</f>
        <v>575</v>
      </c>
      <c r="I1286" s="324"/>
    </row>
    <row r="1287" spans="1:9" s="62" customFormat="1" ht="18" customHeight="1">
      <c r="A1287" s="171"/>
      <c r="B1287" s="308" t="s">
        <v>451</v>
      </c>
      <c r="C1287" s="308"/>
      <c r="D1287" s="308"/>
      <c r="E1287" s="310"/>
      <c r="F1287" s="310"/>
      <c r="G1287" s="310"/>
      <c r="H1287" s="310"/>
      <c r="I1287" s="324"/>
    </row>
    <row r="1288" spans="1:9" s="62" customFormat="1" ht="18" customHeight="1">
      <c r="A1288" s="171"/>
      <c r="B1288" s="268" t="s">
        <v>967</v>
      </c>
      <c r="C1288" s="268"/>
      <c r="D1288" s="268"/>
      <c r="E1288" s="310"/>
      <c r="F1288" s="310"/>
      <c r="G1288" s="310"/>
      <c r="H1288" s="310"/>
      <c r="I1288" s="324"/>
    </row>
    <row r="1289" spans="1:9" s="62" customFormat="1" ht="18" customHeight="1">
      <c r="A1289" s="171"/>
      <c r="B1289" s="268" t="s">
        <v>968</v>
      </c>
      <c r="C1289" s="268"/>
      <c r="D1289" s="268"/>
      <c r="E1289" s="268"/>
      <c r="F1289" s="310"/>
      <c r="G1289" s="310"/>
      <c r="H1289" s="310"/>
      <c r="I1289" s="324"/>
    </row>
    <row r="1290" spans="1:9" s="62" customFormat="1" ht="18" customHeight="1">
      <c r="A1290" s="673" t="s">
        <v>458</v>
      </c>
      <c r="B1290" s="675" t="s">
        <v>459</v>
      </c>
      <c r="C1290" s="675"/>
      <c r="D1290" s="675"/>
      <c r="E1290" s="675"/>
      <c r="F1290" s="675"/>
      <c r="G1290" s="675"/>
      <c r="H1290" s="675"/>
      <c r="I1290" s="324"/>
    </row>
    <row r="1291" spans="1:9" s="62" customFormat="1" ht="13.5" customHeight="1">
      <c r="A1291" s="673"/>
      <c r="B1291" s="247" t="s">
        <v>777</v>
      </c>
      <c r="C1291" s="247"/>
      <c r="D1291" s="247"/>
      <c r="E1291" s="310">
        <f>E1293</f>
        <v>30</v>
      </c>
      <c r="F1291" s="310">
        <f>F1293</f>
        <v>30</v>
      </c>
      <c r="G1291" s="310">
        <f>G1293</f>
        <v>30</v>
      </c>
      <c r="H1291" s="310">
        <f>H1293</f>
        <v>29.971</v>
      </c>
      <c r="I1291" s="324"/>
    </row>
    <row r="1292" spans="1:9" s="62" customFormat="1" ht="15.75" customHeight="1">
      <c r="A1292" s="673"/>
      <c r="B1292" s="247" t="s">
        <v>674</v>
      </c>
      <c r="C1292" s="247"/>
      <c r="D1292" s="247"/>
      <c r="E1292" s="310">
        <v>0</v>
      </c>
      <c r="F1292" s="310">
        <v>0</v>
      </c>
      <c r="G1292" s="310">
        <v>0</v>
      </c>
      <c r="H1292" s="310">
        <v>0</v>
      </c>
      <c r="I1292" s="324"/>
    </row>
    <row r="1293" spans="1:9" s="62" customFormat="1" ht="12.75">
      <c r="A1293" s="673"/>
      <c r="B1293" s="247" t="s">
        <v>708</v>
      </c>
      <c r="C1293" s="247"/>
      <c r="D1293" s="247"/>
      <c r="E1293" s="310">
        <f>E1301+E1312</f>
        <v>30</v>
      </c>
      <c r="F1293" s="310">
        <f>F1301+F1312</f>
        <v>30</v>
      </c>
      <c r="G1293" s="310">
        <f>G1301+G1312</f>
        <v>30</v>
      </c>
      <c r="H1293" s="310">
        <f>H1301+H1312</f>
        <v>29.971</v>
      </c>
      <c r="I1293" s="324"/>
    </row>
    <row r="1294" spans="1:9" s="62" customFormat="1" ht="19.5" customHeight="1">
      <c r="A1294" s="673"/>
      <c r="B1294" s="247" t="s">
        <v>709</v>
      </c>
      <c r="C1294" s="247"/>
      <c r="D1294" s="247"/>
      <c r="E1294" s="310">
        <v>0</v>
      </c>
      <c r="F1294" s="310">
        <v>0</v>
      </c>
      <c r="G1294" s="310">
        <v>0</v>
      </c>
      <c r="H1294" s="310">
        <v>0</v>
      </c>
      <c r="I1294" s="324"/>
    </row>
    <row r="1295" spans="1:9" s="62" customFormat="1" ht="16.5" customHeight="1">
      <c r="A1295" s="673"/>
      <c r="B1295" s="247" t="s">
        <v>711</v>
      </c>
      <c r="C1295" s="247"/>
      <c r="D1295" s="247"/>
      <c r="E1295" s="310">
        <v>0</v>
      </c>
      <c r="F1295" s="310">
        <v>0</v>
      </c>
      <c r="G1295" s="310">
        <v>0</v>
      </c>
      <c r="H1295" s="310">
        <v>0</v>
      </c>
      <c r="I1295" s="324"/>
    </row>
    <row r="1296" spans="1:9" s="62" customFormat="1" ht="16.5">
      <c r="A1296" s="673"/>
      <c r="B1296" s="247" t="s">
        <v>548</v>
      </c>
      <c r="C1296" s="247"/>
      <c r="D1296" s="247"/>
      <c r="E1296" s="310"/>
      <c r="F1296" s="310"/>
      <c r="G1296" s="310"/>
      <c r="H1296" s="310"/>
      <c r="I1296" s="324"/>
    </row>
    <row r="1297" spans="1:9" s="62" customFormat="1" ht="12.75">
      <c r="A1297" s="673"/>
      <c r="B1297" s="247" t="s">
        <v>1012</v>
      </c>
      <c r="C1297" s="247"/>
      <c r="D1297" s="247"/>
      <c r="E1297" s="310">
        <v>0</v>
      </c>
      <c r="F1297" s="310">
        <v>0</v>
      </c>
      <c r="G1297" s="310">
        <v>0</v>
      </c>
      <c r="H1297" s="310">
        <v>0</v>
      </c>
      <c r="I1297" s="324"/>
    </row>
    <row r="1298" spans="1:9" s="62" customFormat="1" ht="15" customHeight="1">
      <c r="A1298" s="673" t="s">
        <v>460</v>
      </c>
      <c r="B1298" s="675" t="s">
        <v>461</v>
      </c>
      <c r="C1298" s="675"/>
      <c r="D1298" s="675"/>
      <c r="E1298" s="675"/>
      <c r="F1298" s="675"/>
      <c r="G1298" s="675"/>
      <c r="H1298" s="675"/>
      <c r="I1298" s="324"/>
    </row>
    <row r="1299" spans="1:9" s="62" customFormat="1" ht="15" customHeight="1">
      <c r="A1299" s="673"/>
      <c r="B1299" s="247" t="s">
        <v>777</v>
      </c>
      <c r="C1299" s="247"/>
      <c r="D1299" s="247"/>
      <c r="E1299" s="310">
        <f>SUM(E1301)</f>
        <v>30</v>
      </c>
      <c r="F1299" s="310">
        <f>SUM(F1301)</f>
        <v>30</v>
      </c>
      <c r="G1299" s="310">
        <f>G1301</f>
        <v>30</v>
      </c>
      <c r="H1299" s="310">
        <f>H1301</f>
        <v>29.971</v>
      </c>
      <c r="I1299" s="324"/>
    </row>
    <row r="1300" spans="1:9" s="62" customFormat="1" ht="15" customHeight="1">
      <c r="A1300" s="673"/>
      <c r="B1300" s="247" t="s">
        <v>674</v>
      </c>
      <c r="C1300" s="247"/>
      <c r="D1300" s="247"/>
      <c r="E1300" s="310">
        <v>0</v>
      </c>
      <c r="F1300" s="310">
        <v>0</v>
      </c>
      <c r="G1300" s="310">
        <v>0</v>
      </c>
      <c r="H1300" s="310">
        <v>0</v>
      </c>
      <c r="I1300" s="324"/>
    </row>
    <row r="1301" spans="1:9" s="62" customFormat="1" ht="15" customHeight="1">
      <c r="A1301" s="673"/>
      <c r="B1301" s="247" t="s">
        <v>708</v>
      </c>
      <c r="C1301" s="247"/>
      <c r="D1301" s="247"/>
      <c r="E1301" s="310">
        <v>30</v>
      </c>
      <c r="F1301" s="238">
        <v>30</v>
      </c>
      <c r="G1301" s="238">
        <v>30</v>
      </c>
      <c r="H1301" s="238">
        <v>29.971</v>
      </c>
      <c r="I1301" s="324"/>
    </row>
    <row r="1302" spans="1:9" s="62" customFormat="1" ht="17.25" customHeight="1">
      <c r="A1302" s="673"/>
      <c r="B1302" s="247" t="s">
        <v>709</v>
      </c>
      <c r="C1302" s="247"/>
      <c r="D1302" s="247"/>
      <c r="E1302" s="310">
        <v>0</v>
      </c>
      <c r="F1302" s="310">
        <v>0</v>
      </c>
      <c r="G1302" s="310">
        <v>0</v>
      </c>
      <c r="H1302" s="310">
        <v>0</v>
      </c>
      <c r="I1302" s="324"/>
    </row>
    <row r="1303" spans="1:9" s="62" customFormat="1" ht="15" customHeight="1">
      <c r="A1303" s="673"/>
      <c r="B1303" s="247" t="s">
        <v>711</v>
      </c>
      <c r="C1303" s="247"/>
      <c r="D1303" s="247"/>
      <c r="E1303" s="310">
        <v>0</v>
      </c>
      <c r="F1303" s="310">
        <v>0</v>
      </c>
      <c r="G1303" s="310">
        <v>0</v>
      </c>
      <c r="H1303" s="310">
        <v>0</v>
      </c>
      <c r="I1303" s="324"/>
    </row>
    <row r="1304" spans="1:9" s="62" customFormat="1" ht="16.5">
      <c r="A1304" s="673"/>
      <c r="B1304" s="247" t="s">
        <v>548</v>
      </c>
      <c r="C1304" s="247"/>
      <c r="D1304" s="247"/>
      <c r="E1304" s="310"/>
      <c r="F1304" s="310"/>
      <c r="G1304" s="310"/>
      <c r="H1304" s="310"/>
      <c r="I1304" s="324"/>
    </row>
    <row r="1305" spans="1:9" s="62" customFormat="1" ht="12.75">
      <c r="A1305" s="673"/>
      <c r="B1305" s="247" t="s">
        <v>1012</v>
      </c>
      <c r="C1305" s="247"/>
      <c r="D1305" s="247"/>
      <c r="E1305" s="310">
        <v>0</v>
      </c>
      <c r="F1305" s="310">
        <v>0</v>
      </c>
      <c r="G1305" s="310">
        <v>0</v>
      </c>
      <c r="H1305" s="310">
        <v>0</v>
      </c>
      <c r="I1305" s="324"/>
    </row>
    <row r="1306" spans="1:9" s="62" customFormat="1" ht="45" customHeight="1">
      <c r="A1306" s="171"/>
      <c r="B1306" s="308" t="s">
        <v>451</v>
      </c>
      <c r="C1306" s="308"/>
      <c r="D1306" s="308"/>
      <c r="E1306" s="310"/>
      <c r="F1306" s="310"/>
      <c r="G1306" s="310"/>
      <c r="H1306" s="310"/>
      <c r="I1306" s="324"/>
    </row>
    <row r="1307" spans="1:9" s="62" customFormat="1" ht="16.5" customHeight="1">
      <c r="A1307" s="171"/>
      <c r="B1307" s="268" t="s">
        <v>967</v>
      </c>
      <c r="C1307" s="268"/>
      <c r="D1307" s="268"/>
      <c r="E1307" s="310"/>
      <c r="F1307" s="310"/>
      <c r="G1307" s="310"/>
      <c r="H1307" s="310"/>
      <c r="I1307" s="324"/>
    </row>
    <row r="1308" spans="1:9" s="62" customFormat="1" ht="12.75">
      <c r="A1308" s="171"/>
      <c r="B1308" s="268" t="s">
        <v>968</v>
      </c>
      <c r="C1308" s="268"/>
      <c r="D1308" s="268"/>
      <c r="E1308" s="310"/>
      <c r="F1308" s="310"/>
      <c r="G1308" s="310"/>
      <c r="H1308" s="310"/>
      <c r="I1308" s="324"/>
    </row>
    <row r="1309" spans="1:9" s="62" customFormat="1" ht="15" customHeight="1">
      <c r="A1309" s="673" t="s">
        <v>462</v>
      </c>
      <c r="B1309" s="675" t="s">
        <v>463</v>
      </c>
      <c r="C1309" s="675"/>
      <c r="D1309" s="675"/>
      <c r="E1309" s="675"/>
      <c r="F1309" s="675"/>
      <c r="G1309" s="675"/>
      <c r="H1309" s="675"/>
      <c r="I1309" s="324"/>
    </row>
    <row r="1310" spans="1:9" s="62" customFormat="1" ht="15" customHeight="1">
      <c r="A1310" s="673"/>
      <c r="B1310" s="247" t="s">
        <v>777</v>
      </c>
      <c r="C1310" s="247"/>
      <c r="D1310" s="247"/>
      <c r="E1310" s="310">
        <f>SUM(E1312)</f>
        <v>0</v>
      </c>
      <c r="F1310" s="310">
        <f>SUM(F1312)</f>
        <v>0</v>
      </c>
      <c r="G1310" s="310">
        <f>G1312</f>
        <v>0</v>
      </c>
      <c r="H1310" s="310">
        <f>H1312</f>
        <v>0</v>
      </c>
      <c r="I1310" s="324"/>
    </row>
    <row r="1311" spans="1:9" s="62" customFormat="1" ht="15.75" customHeight="1">
      <c r="A1311" s="673"/>
      <c r="B1311" s="247" t="s">
        <v>674</v>
      </c>
      <c r="C1311" s="247"/>
      <c r="D1311" s="247"/>
      <c r="E1311" s="310">
        <v>0</v>
      </c>
      <c r="F1311" s="310">
        <v>0</v>
      </c>
      <c r="G1311" s="310">
        <v>0</v>
      </c>
      <c r="H1311" s="310">
        <v>0</v>
      </c>
      <c r="I1311" s="324"/>
    </row>
    <row r="1312" spans="1:9" s="62" customFormat="1" ht="15" customHeight="1">
      <c r="A1312" s="673"/>
      <c r="B1312" s="247" t="s">
        <v>708</v>
      </c>
      <c r="C1312" s="247"/>
      <c r="D1312" s="247"/>
      <c r="E1312" s="310">
        <v>0</v>
      </c>
      <c r="F1312" s="310">
        <v>0</v>
      </c>
      <c r="G1312" s="310">
        <v>0</v>
      </c>
      <c r="H1312" s="310">
        <v>0</v>
      </c>
      <c r="I1312" s="324"/>
    </row>
    <row r="1313" spans="1:9" s="62" customFormat="1" ht="18" customHeight="1">
      <c r="A1313" s="673"/>
      <c r="B1313" s="247" t="s">
        <v>709</v>
      </c>
      <c r="C1313" s="247"/>
      <c r="D1313" s="247"/>
      <c r="E1313" s="310">
        <v>0</v>
      </c>
      <c r="F1313" s="310">
        <v>0</v>
      </c>
      <c r="G1313" s="310">
        <v>0</v>
      </c>
      <c r="H1313" s="310">
        <v>0</v>
      </c>
      <c r="I1313" s="324"/>
    </row>
    <row r="1314" spans="1:9" s="62" customFormat="1" ht="13.5" customHeight="1">
      <c r="A1314" s="673"/>
      <c r="B1314" s="247" t="s">
        <v>711</v>
      </c>
      <c r="C1314" s="247"/>
      <c r="D1314" s="247"/>
      <c r="E1314" s="310">
        <v>0</v>
      </c>
      <c r="F1314" s="310">
        <v>0</v>
      </c>
      <c r="G1314" s="310">
        <v>0</v>
      </c>
      <c r="H1314" s="310">
        <v>0</v>
      </c>
      <c r="I1314" s="324"/>
    </row>
    <row r="1315" spans="1:9" s="62" customFormat="1" ht="16.5">
      <c r="A1315" s="673"/>
      <c r="B1315" s="247" t="s">
        <v>548</v>
      </c>
      <c r="C1315" s="247"/>
      <c r="D1315" s="247"/>
      <c r="E1315" s="310"/>
      <c r="F1315" s="310"/>
      <c r="G1315" s="310"/>
      <c r="H1315" s="310"/>
      <c r="I1315" s="324"/>
    </row>
    <row r="1316" spans="1:9" s="62" customFormat="1" ht="12.75">
      <c r="A1316" s="673"/>
      <c r="B1316" s="247" t="s">
        <v>1012</v>
      </c>
      <c r="C1316" s="247"/>
      <c r="D1316" s="247"/>
      <c r="E1316" s="310">
        <v>0</v>
      </c>
      <c r="F1316" s="310">
        <v>0</v>
      </c>
      <c r="G1316" s="310">
        <v>0</v>
      </c>
      <c r="H1316" s="310">
        <v>0</v>
      </c>
      <c r="I1316" s="324"/>
    </row>
    <row r="1317" spans="1:9" s="62" customFormat="1" ht="42" customHeight="1">
      <c r="A1317" s="673"/>
      <c r="B1317" s="312" t="s">
        <v>451</v>
      </c>
      <c r="C1317" s="312"/>
      <c r="D1317" s="312"/>
      <c r="E1317" s="312"/>
      <c r="F1317" s="313"/>
      <c r="G1317" s="313"/>
      <c r="H1317" s="313"/>
      <c r="I1317" s="324"/>
    </row>
    <row r="1318" spans="1:9" s="62" customFormat="1" ht="12.75">
      <c r="A1318" s="171"/>
      <c r="B1318" s="268" t="s">
        <v>967</v>
      </c>
      <c r="C1318" s="268"/>
      <c r="D1318" s="268"/>
      <c r="E1318" s="268"/>
      <c r="F1318" s="313"/>
      <c r="G1318" s="313"/>
      <c r="H1318" s="313"/>
      <c r="I1318" s="324"/>
    </row>
    <row r="1319" spans="1:9" s="62" customFormat="1" ht="12.75">
      <c r="A1319" s="171"/>
      <c r="B1319" s="268" t="s">
        <v>968</v>
      </c>
      <c r="C1319" s="268"/>
      <c r="D1319" s="268"/>
      <c r="E1319" s="268"/>
      <c r="F1319" s="313"/>
      <c r="G1319" s="313"/>
      <c r="H1319" s="313"/>
      <c r="I1319" s="324"/>
    </row>
    <row r="1320" spans="1:9" s="62" customFormat="1" ht="13.5" customHeight="1">
      <c r="A1320" s="673" t="s">
        <v>464</v>
      </c>
      <c r="B1320" s="675" t="s">
        <v>465</v>
      </c>
      <c r="C1320" s="675"/>
      <c r="D1320" s="675"/>
      <c r="E1320" s="675"/>
      <c r="F1320" s="675"/>
      <c r="G1320" s="675"/>
      <c r="H1320" s="675"/>
      <c r="I1320" s="324"/>
    </row>
    <row r="1321" spans="1:9" s="62" customFormat="1" ht="13.5" customHeight="1">
      <c r="A1321" s="673"/>
      <c r="B1321" s="247" t="s">
        <v>777</v>
      </c>
      <c r="C1321" s="247"/>
      <c r="D1321" s="247"/>
      <c r="E1321" s="310">
        <f>SUM(E1322:E1327)</f>
        <v>186745.93699999998</v>
      </c>
      <c r="F1321" s="310">
        <f>SUM(F1322:F1327)</f>
        <v>234184.44577999998</v>
      </c>
      <c r="G1321" s="310">
        <f>SUM(G1322:G1327)</f>
        <v>233547.27909</v>
      </c>
      <c r="H1321" s="310">
        <f>SUM(H1322:H1327)</f>
        <v>233545.03509000002</v>
      </c>
      <c r="I1321" s="324"/>
    </row>
    <row r="1322" spans="1:9" s="62" customFormat="1" ht="13.5" customHeight="1">
      <c r="A1322" s="673"/>
      <c r="B1322" s="247" t="s">
        <v>674</v>
      </c>
      <c r="C1322" s="247"/>
      <c r="D1322" s="247"/>
      <c r="E1322" s="310">
        <v>0</v>
      </c>
      <c r="F1322" s="310">
        <v>0</v>
      </c>
      <c r="G1322" s="310">
        <v>0</v>
      </c>
      <c r="H1322" s="310">
        <v>0</v>
      </c>
      <c r="I1322" s="324"/>
    </row>
    <row r="1323" spans="1:9" s="62" customFormat="1" ht="13.5" customHeight="1">
      <c r="A1323" s="673"/>
      <c r="B1323" s="247" t="s">
        <v>708</v>
      </c>
      <c r="C1323" s="247"/>
      <c r="D1323" s="247"/>
      <c r="E1323" s="310">
        <f>E1331+E1342+E1353+E1364+E1375+E1386+E1397+E1408+E1419</f>
        <v>166722.03699999998</v>
      </c>
      <c r="F1323" s="310">
        <f>F1331+F1342+F1353+F1364+F1375+F1386+F1397+F1408+F1419</f>
        <v>214160.54578</v>
      </c>
      <c r="G1323" s="310">
        <f>G1331+G1342+G1353+G1364+G1375+G1386+G1397+G1408+G1419</f>
        <v>213523.37909</v>
      </c>
      <c r="H1323" s="310">
        <f>H1331+H1342+H1353+H1364+H1375+H1386+H1397+H1408+H1419</f>
        <v>213521.13509000003</v>
      </c>
      <c r="I1323" s="324"/>
    </row>
    <row r="1324" spans="1:9" s="62" customFormat="1" ht="18.75" customHeight="1">
      <c r="A1324" s="673"/>
      <c r="B1324" s="247" t="s">
        <v>709</v>
      </c>
      <c r="C1324" s="247"/>
      <c r="D1324" s="247"/>
      <c r="E1324" s="310">
        <f>E1354</f>
        <v>20023.9</v>
      </c>
      <c r="F1324" s="310">
        <f>F1354</f>
        <v>20023.9</v>
      </c>
      <c r="G1324" s="310">
        <f>G1354</f>
        <v>20023.9</v>
      </c>
      <c r="H1324" s="310">
        <f>H1354</f>
        <v>20023.9</v>
      </c>
      <c r="I1324" s="324"/>
    </row>
    <row r="1325" spans="1:9" s="62" customFormat="1" ht="12" customHeight="1">
      <c r="A1325" s="673"/>
      <c r="B1325" s="247" t="s">
        <v>711</v>
      </c>
      <c r="C1325" s="247"/>
      <c r="D1325" s="247"/>
      <c r="E1325" s="310">
        <v>0</v>
      </c>
      <c r="F1325" s="310">
        <v>0</v>
      </c>
      <c r="G1325" s="310">
        <v>0</v>
      </c>
      <c r="H1325" s="310">
        <v>0</v>
      </c>
      <c r="I1325" s="324"/>
    </row>
    <row r="1326" spans="1:9" s="62" customFormat="1" ht="16.5">
      <c r="A1326" s="673"/>
      <c r="B1326" s="247" t="s">
        <v>548</v>
      </c>
      <c r="C1326" s="247"/>
      <c r="D1326" s="247"/>
      <c r="E1326" s="310"/>
      <c r="F1326" s="310"/>
      <c r="G1326" s="310"/>
      <c r="H1326" s="310"/>
      <c r="I1326" s="324"/>
    </row>
    <row r="1327" spans="1:9" s="62" customFormat="1" ht="12.75">
      <c r="A1327" s="673"/>
      <c r="B1327" s="247" t="s">
        <v>1012</v>
      </c>
      <c r="C1327" s="247"/>
      <c r="D1327" s="247"/>
      <c r="E1327" s="310">
        <v>0</v>
      </c>
      <c r="F1327" s="310">
        <v>0</v>
      </c>
      <c r="G1327" s="310">
        <v>0</v>
      </c>
      <c r="H1327" s="310">
        <v>0</v>
      </c>
      <c r="I1327" s="324"/>
    </row>
    <row r="1328" spans="1:9" s="62" customFormat="1" ht="49.5" customHeight="1">
      <c r="A1328" s="673" t="s">
        <v>466</v>
      </c>
      <c r="B1328" s="677" t="s">
        <v>467</v>
      </c>
      <c r="C1328" s="677"/>
      <c r="D1328" s="677"/>
      <c r="E1328" s="677"/>
      <c r="F1328" s="677"/>
      <c r="G1328" s="677"/>
      <c r="H1328" s="677"/>
      <c r="I1328" s="324"/>
    </row>
    <row r="1329" spans="1:9" s="62" customFormat="1" ht="12.75">
      <c r="A1329" s="673"/>
      <c r="B1329" s="247" t="s">
        <v>777</v>
      </c>
      <c r="C1329" s="247"/>
      <c r="D1329" s="247"/>
      <c r="E1329" s="310">
        <f>SUM(E1330:E1338)</f>
        <v>89231.641</v>
      </c>
      <c r="F1329" s="310">
        <f>SUM(F1330:F1338)</f>
        <v>91023.66</v>
      </c>
      <c r="G1329" s="310">
        <f>SUM(G1330:G1338)</f>
        <v>91023.66</v>
      </c>
      <c r="H1329" s="310">
        <f>SUM(H1330:H1338)</f>
        <v>91023.66</v>
      </c>
      <c r="I1329" s="324"/>
    </row>
    <row r="1330" spans="1:9" s="62" customFormat="1" ht="12.75">
      <c r="A1330" s="673"/>
      <c r="B1330" s="247" t="s">
        <v>674</v>
      </c>
      <c r="C1330" s="247"/>
      <c r="D1330" s="247"/>
      <c r="E1330" s="310">
        <v>0</v>
      </c>
      <c r="F1330" s="310">
        <v>0</v>
      </c>
      <c r="G1330" s="310">
        <v>0</v>
      </c>
      <c r="H1330" s="310">
        <v>0</v>
      </c>
      <c r="I1330" s="324"/>
    </row>
    <row r="1331" spans="1:9" s="62" customFormat="1" ht="14.25" customHeight="1">
      <c r="A1331" s="673"/>
      <c r="B1331" s="247" t="s">
        <v>708</v>
      </c>
      <c r="C1331" s="247"/>
      <c r="D1331" s="247"/>
      <c r="E1331" s="310">
        <v>89231.641</v>
      </c>
      <c r="F1331" s="238">
        <v>91023.66</v>
      </c>
      <c r="G1331" s="238">
        <v>91023.66</v>
      </c>
      <c r="H1331" s="238">
        <v>91023.66</v>
      </c>
      <c r="I1331" s="324"/>
    </row>
    <row r="1332" spans="1:9" s="62" customFormat="1" ht="14.25" customHeight="1">
      <c r="A1332" s="673"/>
      <c r="B1332" s="247" t="s">
        <v>709</v>
      </c>
      <c r="C1332" s="247"/>
      <c r="D1332" s="247"/>
      <c r="E1332" s="310">
        <v>0</v>
      </c>
      <c r="F1332" s="310">
        <v>0</v>
      </c>
      <c r="G1332" s="310">
        <v>0</v>
      </c>
      <c r="H1332" s="310">
        <v>0</v>
      </c>
      <c r="I1332" s="324"/>
    </row>
    <row r="1333" spans="1:9" s="62" customFormat="1" ht="16.5" customHeight="1">
      <c r="A1333" s="673"/>
      <c r="B1333" s="247" t="s">
        <v>711</v>
      </c>
      <c r="C1333" s="247"/>
      <c r="D1333" s="247"/>
      <c r="E1333" s="310">
        <v>0</v>
      </c>
      <c r="F1333" s="310">
        <v>0</v>
      </c>
      <c r="G1333" s="310">
        <v>0</v>
      </c>
      <c r="H1333" s="310">
        <v>0</v>
      </c>
      <c r="I1333" s="324"/>
    </row>
    <row r="1334" spans="1:9" s="62" customFormat="1" ht="15" customHeight="1">
      <c r="A1334" s="673"/>
      <c r="B1334" s="247" t="s">
        <v>548</v>
      </c>
      <c r="C1334" s="247"/>
      <c r="D1334" s="247"/>
      <c r="E1334" s="310"/>
      <c r="F1334" s="310"/>
      <c r="G1334" s="310"/>
      <c r="H1334" s="310"/>
      <c r="I1334" s="324"/>
    </row>
    <row r="1335" spans="1:9" s="62" customFormat="1" ht="15" customHeight="1">
      <c r="A1335" s="673"/>
      <c r="B1335" s="247" t="s">
        <v>1012</v>
      </c>
      <c r="C1335" s="247"/>
      <c r="D1335" s="247"/>
      <c r="E1335" s="310">
        <v>0</v>
      </c>
      <c r="F1335" s="310">
        <v>0</v>
      </c>
      <c r="G1335" s="310">
        <v>0</v>
      </c>
      <c r="H1335" s="310">
        <v>0</v>
      </c>
      <c r="I1335" s="324"/>
    </row>
    <row r="1336" spans="1:9" s="62" customFormat="1" ht="19.5" customHeight="1">
      <c r="A1336" s="171"/>
      <c r="B1336" s="308" t="s">
        <v>451</v>
      </c>
      <c r="C1336" s="308"/>
      <c r="D1336" s="308"/>
      <c r="E1336" s="310"/>
      <c r="F1336" s="310"/>
      <c r="G1336" s="310"/>
      <c r="H1336" s="310"/>
      <c r="I1336" s="324"/>
    </row>
    <row r="1337" spans="1:9" s="62" customFormat="1" ht="12.75">
      <c r="A1337" s="171"/>
      <c r="B1337" s="268" t="s">
        <v>967</v>
      </c>
      <c r="C1337" s="268"/>
      <c r="D1337" s="268"/>
      <c r="E1337" s="310"/>
      <c r="F1337" s="310"/>
      <c r="G1337" s="310"/>
      <c r="H1337" s="310"/>
      <c r="I1337" s="324"/>
    </row>
    <row r="1338" spans="1:9" s="62" customFormat="1" ht="84" customHeight="1">
      <c r="A1338" s="171"/>
      <c r="B1338" s="268" t="s">
        <v>968</v>
      </c>
      <c r="C1338" s="268"/>
      <c r="D1338" s="268"/>
      <c r="E1338" s="310"/>
      <c r="F1338" s="310"/>
      <c r="G1338" s="310"/>
      <c r="H1338" s="310"/>
      <c r="I1338" s="324"/>
    </row>
    <row r="1339" spans="1:9" s="62" customFormat="1" ht="12.75">
      <c r="A1339" s="673" t="s">
        <v>469</v>
      </c>
      <c r="B1339" s="677" t="s">
        <v>470</v>
      </c>
      <c r="C1339" s="677"/>
      <c r="D1339" s="677"/>
      <c r="E1339" s="677"/>
      <c r="F1339" s="677"/>
      <c r="G1339" s="677"/>
      <c r="H1339" s="677"/>
      <c r="I1339" s="324"/>
    </row>
    <row r="1340" spans="1:9" s="62" customFormat="1" ht="12.75">
      <c r="A1340" s="673"/>
      <c r="B1340" s="247" t="s">
        <v>777</v>
      </c>
      <c r="C1340" s="247"/>
      <c r="D1340" s="247"/>
      <c r="E1340" s="310">
        <f>SUM(E1341:E1346)</f>
        <v>1310.09</v>
      </c>
      <c r="F1340" s="310">
        <f>SUM(F1341:F1346)</f>
        <v>2285.535</v>
      </c>
      <c r="G1340" s="310">
        <f>SUM(G1341:G1346)</f>
        <v>2285.535</v>
      </c>
      <c r="H1340" s="310">
        <f>SUM(H1341:H1346)</f>
        <v>2283.319</v>
      </c>
      <c r="I1340" s="324"/>
    </row>
    <row r="1341" spans="1:9" s="62" customFormat="1" ht="12.75">
      <c r="A1341" s="673"/>
      <c r="B1341" s="247" t="s">
        <v>674</v>
      </c>
      <c r="C1341" s="247"/>
      <c r="D1341" s="247"/>
      <c r="E1341" s="310">
        <v>0</v>
      </c>
      <c r="F1341" s="310">
        <v>0</v>
      </c>
      <c r="G1341" s="310">
        <v>0</v>
      </c>
      <c r="H1341" s="310">
        <v>0</v>
      </c>
      <c r="I1341" s="324"/>
    </row>
    <row r="1342" spans="1:9" s="62" customFormat="1" ht="12.75">
      <c r="A1342" s="673"/>
      <c r="B1342" s="247" t="s">
        <v>708</v>
      </c>
      <c r="C1342" s="247"/>
      <c r="D1342" s="247"/>
      <c r="E1342" s="310">
        <v>1310.09</v>
      </c>
      <c r="F1342" s="238">
        <v>2285.535</v>
      </c>
      <c r="G1342" s="238">
        <v>2285.535</v>
      </c>
      <c r="H1342" s="238">
        <v>2283.319</v>
      </c>
      <c r="I1342" s="324"/>
    </row>
    <row r="1343" spans="1:9" s="62" customFormat="1" ht="12.75">
      <c r="A1343" s="673"/>
      <c r="B1343" s="247" t="s">
        <v>709</v>
      </c>
      <c r="C1343" s="247"/>
      <c r="D1343" s="247"/>
      <c r="E1343" s="310">
        <v>0</v>
      </c>
      <c r="F1343" s="310">
        <v>0</v>
      </c>
      <c r="G1343" s="310">
        <v>0</v>
      </c>
      <c r="H1343" s="310">
        <v>0</v>
      </c>
      <c r="I1343" s="324"/>
    </row>
    <row r="1344" spans="1:9" s="62" customFormat="1" ht="12.75">
      <c r="A1344" s="673"/>
      <c r="B1344" s="247" t="s">
        <v>711</v>
      </c>
      <c r="C1344" s="247"/>
      <c r="D1344" s="247"/>
      <c r="E1344" s="310">
        <v>0</v>
      </c>
      <c r="F1344" s="310">
        <v>0</v>
      </c>
      <c r="G1344" s="310">
        <v>0</v>
      </c>
      <c r="H1344" s="310">
        <v>0</v>
      </c>
      <c r="I1344" s="324"/>
    </row>
    <row r="1345" spans="1:9" s="62" customFormat="1" ht="16.5">
      <c r="A1345" s="673"/>
      <c r="B1345" s="247" t="s">
        <v>548</v>
      </c>
      <c r="C1345" s="247"/>
      <c r="D1345" s="247"/>
      <c r="E1345" s="310"/>
      <c r="F1345" s="310"/>
      <c r="G1345" s="310"/>
      <c r="H1345" s="310"/>
      <c r="I1345" s="324"/>
    </row>
    <row r="1346" spans="1:9" s="62" customFormat="1" ht="18.75" customHeight="1">
      <c r="A1346" s="673"/>
      <c r="B1346" s="247" t="s">
        <v>1012</v>
      </c>
      <c r="C1346" s="247"/>
      <c r="D1346" s="247"/>
      <c r="E1346" s="310">
        <v>0</v>
      </c>
      <c r="F1346" s="310">
        <v>0</v>
      </c>
      <c r="G1346" s="310">
        <v>0</v>
      </c>
      <c r="H1346" s="310">
        <v>0</v>
      </c>
      <c r="I1346" s="324"/>
    </row>
    <row r="1347" spans="1:9" s="62" customFormat="1" ht="15.75" customHeight="1">
      <c r="A1347" s="171"/>
      <c r="B1347" s="308" t="s">
        <v>451</v>
      </c>
      <c r="C1347" s="308"/>
      <c r="D1347" s="308"/>
      <c r="E1347" s="308"/>
      <c r="F1347" s="310"/>
      <c r="G1347" s="310"/>
      <c r="H1347" s="310"/>
      <c r="I1347" s="324"/>
    </row>
    <row r="1348" spans="1:9" s="62" customFormat="1" ht="12.75">
      <c r="A1348" s="171"/>
      <c r="B1348" s="268" t="s">
        <v>967</v>
      </c>
      <c r="C1348" s="268"/>
      <c r="D1348" s="268"/>
      <c r="E1348" s="268"/>
      <c r="F1348" s="310"/>
      <c r="G1348" s="310"/>
      <c r="H1348" s="310"/>
      <c r="I1348" s="324"/>
    </row>
    <row r="1349" spans="1:9" s="62" customFormat="1" ht="12.75">
      <c r="A1349" s="171"/>
      <c r="B1349" s="268" t="s">
        <v>968</v>
      </c>
      <c r="C1349" s="268"/>
      <c r="D1349" s="268"/>
      <c r="E1349" s="268"/>
      <c r="F1349" s="310"/>
      <c r="G1349" s="310"/>
      <c r="H1349" s="310"/>
      <c r="I1349" s="324"/>
    </row>
    <row r="1350" spans="1:9" s="62" customFormat="1" ht="45" customHeight="1">
      <c r="A1350" s="673" t="s">
        <v>471</v>
      </c>
      <c r="B1350" s="677" t="s">
        <v>472</v>
      </c>
      <c r="C1350" s="677"/>
      <c r="D1350" s="677"/>
      <c r="E1350" s="677"/>
      <c r="F1350" s="677"/>
      <c r="G1350" s="677"/>
      <c r="H1350" s="677"/>
      <c r="I1350" s="324"/>
    </row>
    <row r="1351" spans="1:9" s="62" customFormat="1" ht="12.75">
      <c r="A1351" s="673"/>
      <c r="B1351" s="247" t="s">
        <v>777</v>
      </c>
      <c r="C1351" s="247"/>
      <c r="D1351" s="247"/>
      <c r="E1351" s="310">
        <f>SUM(E1352:E1357)</f>
        <v>62713.96</v>
      </c>
      <c r="F1351" s="310">
        <f>SUM(F1352:F1357)</f>
        <v>102356.005</v>
      </c>
      <c r="G1351" s="310">
        <f>SUM(G1352:G1357)</f>
        <v>102169.32445000001</v>
      </c>
      <c r="H1351" s="310">
        <f>SUM(H1352:H1357)</f>
        <v>102169.32445000001</v>
      </c>
      <c r="I1351" s="324"/>
    </row>
    <row r="1352" spans="1:9" s="62" customFormat="1" ht="12.75">
      <c r="A1352" s="673"/>
      <c r="B1352" s="247" t="s">
        <v>674</v>
      </c>
      <c r="C1352" s="247"/>
      <c r="D1352" s="247"/>
      <c r="E1352" s="310">
        <v>0</v>
      </c>
      <c r="F1352" s="310">
        <v>0</v>
      </c>
      <c r="G1352" s="310">
        <v>0</v>
      </c>
      <c r="H1352" s="310">
        <v>0</v>
      </c>
      <c r="I1352" s="324"/>
    </row>
    <row r="1353" spans="1:9" s="62" customFormat="1" ht="15.75" customHeight="1">
      <c r="A1353" s="673"/>
      <c r="B1353" s="247" t="s">
        <v>708</v>
      </c>
      <c r="C1353" s="247"/>
      <c r="D1353" s="247"/>
      <c r="E1353" s="310">
        <v>42690.06</v>
      </c>
      <c r="F1353" s="238">
        <v>82332.105</v>
      </c>
      <c r="G1353" s="238">
        <v>82145.42445</v>
      </c>
      <c r="H1353" s="238">
        <v>82145.42445</v>
      </c>
      <c r="I1353" s="324"/>
    </row>
    <row r="1354" spans="1:9" s="62" customFormat="1" ht="15.75" customHeight="1">
      <c r="A1354" s="673"/>
      <c r="B1354" s="247" t="s">
        <v>709</v>
      </c>
      <c r="C1354" s="247"/>
      <c r="D1354" s="247"/>
      <c r="E1354" s="310">
        <v>20023.9</v>
      </c>
      <c r="F1354" s="238">
        <v>20023.9</v>
      </c>
      <c r="G1354" s="238">
        <v>20023.9</v>
      </c>
      <c r="H1354" s="238">
        <v>20023.9</v>
      </c>
      <c r="I1354" s="324"/>
    </row>
    <row r="1355" spans="1:9" s="62" customFormat="1" ht="13.5" customHeight="1">
      <c r="A1355" s="673"/>
      <c r="B1355" s="247" t="s">
        <v>711</v>
      </c>
      <c r="C1355" s="247"/>
      <c r="D1355" s="247"/>
      <c r="E1355" s="310">
        <v>0</v>
      </c>
      <c r="F1355" s="310">
        <v>0</v>
      </c>
      <c r="G1355" s="310">
        <v>0</v>
      </c>
      <c r="H1355" s="310">
        <v>0</v>
      </c>
      <c r="I1355" s="324"/>
    </row>
    <row r="1356" spans="1:9" s="62" customFormat="1" ht="16.5">
      <c r="A1356" s="673"/>
      <c r="B1356" s="247" t="s">
        <v>548</v>
      </c>
      <c r="C1356" s="247"/>
      <c r="D1356" s="247"/>
      <c r="E1356" s="310"/>
      <c r="F1356" s="310"/>
      <c r="G1356" s="310"/>
      <c r="H1356" s="310"/>
      <c r="I1356" s="324"/>
    </row>
    <row r="1357" spans="1:9" s="62" customFormat="1" ht="12.75">
      <c r="A1357" s="673"/>
      <c r="B1357" s="247" t="s">
        <v>1012</v>
      </c>
      <c r="C1357" s="247"/>
      <c r="D1357" s="247"/>
      <c r="E1357" s="310">
        <v>0</v>
      </c>
      <c r="F1357" s="310">
        <v>0</v>
      </c>
      <c r="G1357" s="310">
        <v>0</v>
      </c>
      <c r="H1357" s="310">
        <v>0</v>
      </c>
      <c r="I1357" s="324"/>
    </row>
    <row r="1358" spans="1:9" s="62" customFormat="1" ht="16.5" customHeight="1">
      <c r="A1358" s="171"/>
      <c r="B1358" s="314" t="s">
        <v>473</v>
      </c>
      <c r="C1358" s="314"/>
      <c r="D1358" s="314"/>
      <c r="E1358" s="310">
        <v>0</v>
      </c>
      <c r="F1358" s="310">
        <v>0</v>
      </c>
      <c r="G1358" s="310">
        <v>0</v>
      </c>
      <c r="H1358" s="310">
        <v>0</v>
      </c>
      <c r="I1358" s="324"/>
    </row>
    <row r="1359" spans="1:9" s="62" customFormat="1" ht="12.75">
      <c r="A1359" s="171"/>
      <c r="B1359" s="316" t="s">
        <v>967</v>
      </c>
      <c r="C1359" s="316"/>
      <c r="D1359" s="316"/>
      <c r="E1359" s="317"/>
      <c r="F1359" s="317"/>
      <c r="G1359" s="317"/>
      <c r="H1359" s="317"/>
      <c r="I1359" s="324"/>
    </row>
    <row r="1360" spans="1:9" s="62" customFormat="1" ht="76.5">
      <c r="A1360" s="171"/>
      <c r="B1360" s="316" t="s">
        <v>474</v>
      </c>
      <c r="C1360" s="316"/>
      <c r="D1360" s="316"/>
      <c r="E1360" s="316"/>
      <c r="F1360" s="317">
        <v>68035.36609</v>
      </c>
      <c r="G1360" s="317">
        <v>67585.63009</v>
      </c>
      <c r="H1360" s="317">
        <v>67585.63009</v>
      </c>
      <c r="I1360" s="324"/>
    </row>
    <row r="1361" spans="1:9" s="62" customFormat="1" ht="44.25" customHeight="1">
      <c r="A1361" s="673" t="s">
        <v>475</v>
      </c>
      <c r="B1361" s="677" t="s">
        <v>476</v>
      </c>
      <c r="C1361" s="677"/>
      <c r="D1361" s="677"/>
      <c r="E1361" s="677"/>
      <c r="F1361" s="677"/>
      <c r="G1361" s="677"/>
      <c r="H1361" s="677"/>
      <c r="I1361" s="324"/>
    </row>
    <row r="1362" spans="1:9" s="62" customFormat="1" ht="15.75" customHeight="1">
      <c r="A1362" s="673"/>
      <c r="B1362" s="247" t="s">
        <v>777</v>
      </c>
      <c r="C1362" s="247"/>
      <c r="D1362" s="247"/>
      <c r="E1362" s="310">
        <f>SUM(E1363:E1368)</f>
        <v>2500</v>
      </c>
      <c r="F1362" s="310">
        <f>SUM(F1363:F1368)</f>
        <v>2500</v>
      </c>
      <c r="G1362" s="310">
        <f>SUM(G1363:G1368)</f>
        <v>2500</v>
      </c>
      <c r="H1362" s="310">
        <f>SUM(H1363:H1368)</f>
        <v>2500</v>
      </c>
      <c r="I1362" s="324"/>
    </row>
    <row r="1363" spans="1:9" s="62" customFormat="1" ht="15.75" customHeight="1">
      <c r="A1363" s="673"/>
      <c r="B1363" s="247" t="s">
        <v>674</v>
      </c>
      <c r="C1363" s="247"/>
      <c r="D1363" s="247"/>
      <c r="E1363" s="310">
        <v>0</v>
      </c>
      <c r="F1363" s="310">
        <v>0</v>
      </c>
      <c r="G1363" s="310">
        <v>0</v>
      </c>
      <c r="H1363" s="310">
        <v>0</v>
      </c>
      <c r="I1363" s="324"/>
    </row>
    <row r="1364" spans="1:9" s="62" customFormat="1" ht="15.75" customHeight="1">
      <c r="A1364" s="673"/>
      <c r="B1364" s="247" t="s">
        <v>708</v>
      </c>
      <c r="C1364" s="247"/>
      <c r="D1364" s="247"/>
      <c r="E1364" s="310">
        <v>2500</v>
      </c>
      <c r="F1364" s="238">
        <v>2500</v>
      </c>
      <c r="G1364" s="238">
        <v>2500</v>
      </c>
      <c r="H1364" s="238">
        <v>2500</v>
      </c>
      <c r="I1364" s="324"/>
    </row>
    <row r="1365" spans="1:9" s="62" customFormat="1" ht="18" customHeight="1">
      <c r="A1365" s="673"/>
      <c r="B1365" s="247" t="s">
        <v>709</v>
      </c>
      <c r="C1365" s="247"/>
      <c r="D1365" s="247"/>
      <c r="E1365" s="310">
        <v>0</v>
      </c>
      <c r="F1365" s="310">
        <v>0</v>
      </c>
      <c r="G1365" s="310">
        <v>0</v>
      </c>
      <c r="H1365" s="310">
        <v>0</v>
      </c>
      <c r="I1365" s="324"/>
    </row>
    <row r="1366" spans="1:9" s="62" customFormat="1" ht="18.75" customHeight="1">
      <c r="A1366" s="673"/>
      <c r="B1366" s="247" t="s">
        <v>711</v>
      </c>
      <c r="C1366" s="247"/>
      <c r="D1366" s="247"/>
      <c r="E1366" s="310">
        <v>0</v>
      </c>
      <c r="F1366" s="310">
        <v>0</v>
      </c>
      <c r="G1366" s="310">
        <v>0</v>
      </c>
      <c r="H1366" s="310">
        <v>0</v>
      </c>
      <c r="I1366" s="324"/>
    </row>
    <row r="1367" spans="1:9" s="62" customFormat="1" ht="15" customHeight="1">
      <c r="A1367" s="673"/>
      <c r="B1367" s="247" t="s">
        <v>548</v>
      </c>
      <c r="C1367" s="247"/>
      <c r="D1367" s="247"/>
      <c r="E1367" s="310"/>
      <c r="F1367" s="310"/>
      <c r="G1367" s="310"/>
      <c r="H1367" s="310"/>
      <c r="I1367" s="324"/>
    </row>
    <row r="1368" spans="1:9" s="62" customFormat="1" ht="18" customHeight="1">
      <c r="A1368" s="673"/>
      <c r="B1368" s="247" t="s">
        <v>1012</v>
      </c>
      <c r="C1368" s="247"/>
      <c r="D1368" s="247"/>
      <c r="E1368" s="310">
        <v>0</v>
      </c>
      <c r="F1368" s="310">
        <v>0</v>
      </c>
      <c r="G1368" s="310">
        <v>0</v>
      </c>
      <c r="H1368" s="310">
        <v>0</v>
      </c>
      <c r="I1368" s="324"/>
    </row>
    <row r="1369" spans="1:9" s="62" customFormat="1" ht="12.75">
      <c r="A1369" s="171"/>
      <c r="B1369" s="305" t="s">
        <v>473</v>
      </c>
      <c r="C1369" s="305"/>
      <c r="D1369" s="305"/>
      <c r="E1369" s="310"/>
      <c r="F1369" s="310"/>
      <c r="G1369" s="310"/>
      <c r="H1369" s="310"/>
      <c r="I1369" s="324"/>
    </row>
    <row r="1370" spans="1:9" s="62" customFormat="1" ht="12.75">
      <c r="A1370" s="171"/>
      <c r="B1370" s="268" t="s">
        <v>967</v>
      </c>
      <c r="C1370" s="268"/>
      <c r="D1370" s="268"/>
      <c r="E1370" s="310"/>
      <c r="F1370" s="310"/>
      <c r="G1370" s="310"/>
      <c r="H1370" s="310"/>
      <c r="I1370" s="324"/>
    </row>
    <row r="1371" spans="1:9" s="62" customFormat="1" ht="12.75">
      <c r="A1371" s="171"/>
      <c r="B1371" s="268" t="s">
        <v>968</v>
      </c>
      <c r="C1371" s="268"/>
      <c r="D1371" s="268"/>
      <c r="E1371" s="310"/>
      <c r="F1371" s="310"/>
      <c r="G1371" s="310"/>
      <c r="H1371" s="310"/>
      <c r="I1371" s="324"/>
    </row>
    <row r="1372" spans="1:9" s="62" customFormat="1" ht="12.75">
      <c r="A1372" s="673" t="s">
        <v>477</v>
      </c>
      <c r="B1372" s="677" t="s">
        <v>478</v>
      </c>
      <c r="C1372" s="677"/>
      <c r="D1372" s="677"/>
      <c r="E1372" s="677"/>
      <c r="F1372" s="677"/>
      <c r="G1372" s="677"/>
      <c r="H1372" s="677"/>
      <c r="I1372" s="324"/>
    </row>
    <row r="1373" spans="1:9" s="62" customFormat="1" ht="12.75">
      <c r="A1373" s="673"/>
      <c r="B1373" s="247" t="s">
        <v>777</v>
      </c>
      <c r="C1373" s="247"/>
      <c r="D1373" s="247"/>
      <c r="E1373" s="310">
        <f>SUM(E1374:E1379)</f>
        <v>30409.446</v>
      </c>
      <c r="F1373" s="310">
        <f>SUM(F1374:F1379)</f>
        <v>35450.46843</v>
      </c>
      <c r="G1373" s="310">
        <f>SUM(G1374:G1379)</f>
        <v>34999.98229</v>
      </c>
      <c r="H1373" s="310">
        <f>SUM(H1374:H1379)</f>
        <v>34999.98229</v>
      </c>
      <c r="I1373" s="324"/>
    </row>
    <row r="1374" spans="1:9" s="62" customFormat="1" ht="12.75">
      <c r="A1374" s="673"/>
      <c r="B1374" s="247" t="s">
        <v>674</v>
      </c>
      <c r="C1374" s="247"/>
      <c r="D1374" s="247"/>
      <c r="E1374" s="310">
        <v>0</v>
      </c>
      <c r="F1374" s="310">
        <v>0</v>
      </c>
      <c r="G1374" s="238">
        <v>0</v>
      </c>
      <c r="H1374" s="238">
        <v>0</v>
      </c>
      <c r="I1374" s="324"/>
    </row>
    <row r="1375" spans="1:9" s="62" customFormat="1" ht="12.75">
      <c r="A1375" s="673"/>
      <c r="B1375" s="247" t="s">
        <v>708</v>
      </c>
      <c r="C1375" s="247"/>
      <c r="D1375" s="247"/>
      <c r="E1375" s="310">
        <v>30409.446</v>
      </c>
      <c r="F1375" s="238">
        <v>35450.46843</v>
      </c>
      <c r="G1375" s="238">
        <v>34999.98229</v>
      </c>
      <c r="H1375" s="238">
        <v>34999.98229</v>
      </c>
      <c r="I1375" s="324"/>
    </row>
    <row r="1376" spans="1:9" s="62" customFormat="1" ht="17.25" customHeight="1">
      <c r="A1376" s="673"/>
      <c r="B1376" s="247" t="s">
        <v>709</v>
      </c>
      <c r="C1376" s="247"/>
      <c r="D1376" s="247"/>
      <c r="E1376" s="310">
        <v>0</v>
      </c>
      <c r="F1376" s="310">
        <v>0</v>
      </c>
      <c r="G1376" s="310">
        <v>0</v>
      </c>
      <c r="H1376" s="310">
        <v>0</v>
      </c>
      <c r="I1376" s="324"/>
    </row>
    <row r="1377" spans="1:9" s="62" customFormat="1" ht="17.25" customHeight="1">
      <c r="A1377" s="673"/>
      <c r="B1377" s="247" t="s">
        <v>711</v>
      </c>
      <c r="C1377" s="247"/>
      <c r="D1377" s="247"/>
      <c r="E1377" s="310">
        <v>0</v>
      </c>
      <c r="F1377" s="310">
        <v>0</v>
      </c>
      <c r="G1377" s="310">
        <v>0</v>
      </c>
      <c r="H1377" s="310">
        <v>0</v>
      </c>
      <c r="I1377" s="324"/>
    </row>
    <row r="1378" spans="1:9" s="62" customFormat="1" ht="16.5">
      <c r="A1378" s="673"/>
      <c r="B1378" s="247" t="s">
        <v>548</v>
      </c>
      <c r="C1378" s="247"/>
      <c r="D1378" s="247"/>
      <c r="E1378" s="310"/>
      <c r="F1378" s="310"/>
      <c r="G1378" s="310"/>
      <c r="H1378" s="310"/>
      <c r="I1378" s="324"/>
    </row>
    <row r="1379" spans="1:9" s="62" customFormat="1" ht="17.25" customHeight="1">
      <c r="A1379" s="673"/>
      <c r="B1379" s="247" t="s">
        <v>1012</v>
      </c>
      <c r="C1379" s="247"/>
      <c r="D1379" s="247"/>
      <c r="E1379" s="310">
        <v>0</v>
      </c>
      <c r="F1379" s="310">
        <v>0</v>
      </c>
      <c r="G1379" s="310">
        <v>0</v>
      </c>
      <c r="H1379" s="310">
        <v>0</v>
      </c>
      <c r="I1379" s="324"/>
    </row>
    <row r="1380" spans="1:9" s="62" customFormat="1" ht="12.75">
      <c r="A1380" s="171"/>
      <c r="B1380" s="305" t="s">
        <v>473</v>
      </c>
      <c r="C1380" s="305"/>
      <c r="D1380" s="305"/>
      <c r="E1380" s="305"/>
      <c r="F1380" s="310"/>
      <c r="G1380" s="310"/>
      <c r="H1380" s="310"/>
      <c r="I1380" s="324"/>
    </row>
    <row r="1381" spans="1:9" s="62" customFormat="1" ht="12.75">
      <c r="A1381" s="171"/>
      <c r="B1381" s="268" t="s">
        <v>967</v>
      </c>
      <c r="C1381" s="268"/>
      <c r="D1381" s="268"/>
      <c r="E1381" s="268"/>
      <c r="F1381" s="310"/>
      <c r="G1381" s="310"/>
      <c r="H1381" s="310"/>
      <c r="I1381" s="324"/>
    </row>
    <row r="1382" spans="1:9" s="62" customFormat="1" ht="12.75">
      <c r="A1382" s="171"/>
      <c r="B1382" s="268" t="s">
        <v>968</v>
      </c>
      <c r="C1382" s="268"/>
      <c r="D1382" s="268"/>
      <c r="E1382" s="268"/>
      <c r="F1382" s="310"/>
      <c r="G1382" s="310"/>
      <c r="H1382" s="310"/>
      <c r="I1382" s="324"/>
    </row>
    <row r="1383" spans="1:9" s="62" customFormat="1" ht="16.5" customHeight="1">
      <c r="A1383" s="673" t="s">
        <v>479</v>
      </c>
      <c r="B1383" s="677" t="s">
        <v>480</v>
      </c>
      <c r="C1383" s="677"/>
      <c r="D1383" s="677"/>
      <c r="E1383" s="677"/>
      <c r="F1383" s="677"/>
      <c r="G1383" s="677"/>
      <c r="H1383" s="677"/>
      <c r="I1383" s="324"/>
    </row>
    <row r="1384" spans="1:9" s="62" customFormat="1" ht="16.5" customHeight="1">
      <c r="A1384" s="673"/>
      <c r="B1384" s="247" t="s">
        <v>777</v>
      </c>
      <c r="C1384" s="247"/>
      <c r="D1384" s="247"/>
      <c r="E1384" s="310">
        <f>SUM(E1385:E1390)</f>
        <v>124.6</v>
      </c>
      <c r="F1384" s="310">
        <f>SUM(F1385:F1390)</f>
        <v>112.57735</v>
      </c>
      <c r="G1384" s="310">
        <f>SUM(G1385:G1390)</f>
        <v>112.57735</v>
      </c>
      <c r="H1384" s="310">
        <f>SUM(H1385:H1390)</f>
        <v>112.57735</v>
      </c>
      <c r="I1384" s="324"/>
    </row>
    <row r="1385" spans="1:9" s="62" customFormat="1" ht="16.5" customHeight="1">
      <c r="A1385" s="673"/>
      <c r="B1385" s="247" t="s">
        <v>674</v>
      </c>
      <c r="C1385" s="247"/>
      <c r="D1385" s="247"/>
      <c r="E1385" s="310">
        <v>0</v>
      </c>
      <c r="F1385" s="310">
        <v>0</v>
      </c>
      <c r="G1385" s="310">
        <v>0</v>
      </c>
      <c r="H1385" s="310">
        <v>0</v>
      </c>
      <c r="I1385" s="324"/>
    </row>
    <row r="1386" spans="1:9" s="62" customFormat="1" ht="16.5" customHeight="1">
      <c r="A1386" s="673"/>
      <c r="B1386" s="247" t="s">
        <v>708</v>
      </c>
      <c r="C1386" s="247"/>
      <c r="D1386" s="247"/>
      <c r="E1386" s="310">
        <v>124.6</v>
      </c>
      <c r="F1386" s="238">
        <v>112.57735</v>
      </c>
      <c r="G1386" s="238">
        <v>112.57735</v>
      </c>
      <c r="H1386" s="238">
        <v>112.57735</v>
      </c>
      <c r="I1386" s="324"/>
    </row>
    <row r="1387" spans="1:9" s="62" customFormat="1" ht="18" customHeight="1">
      <c r="A1387" s="673"/>
      <c r="B1387" s="247" t="s">
        <v>709</v>
      </c>
      <c r="C1387" s="247"/>
      <c r="D1387" s="247"/>
      <c r="E1387" s="310">
        <v>0</v>
      </c>
      <c r="F1387" s="310">
        <v>0</v>
      </c>
      <c r="G1387" s="310">
        <v>0</v>
      </c>
      <c r="H1387" s="310">
        <v>0</v>
      </c>
      <c r="I1387" s="324"/>
    </row>
    <row r="1388" spans="1:9" s="62" customFormat="1" ht="16.5" customHeight="1">
      <c r="A1388" s="673"/>
      <c r="B1388" s="247" t="s">
        <v>711</v>
      </c>
      <c r="C1388" s="247"/>
      <c r="D1388" s="247"/>
      <c r="E1388" s="310">
        <v>0</v>
      </c>
      <c r="F1388" s="310">
        <v>0</v>
      </c>
      <c r="G1388" s="310">
        <v>0</v>
      </c>
      <c r="H1388" s="310">
        <v>0</v>
      </c>
      <c r="I1388" s="324"/>
    </row>
    <row r="1389" spans="1:9" s="62" customFormat="1" ht="16.5">
      <c r="A1389" s="673"/>
      <c r="B1389" s="247" t="s">
        <v>548</v>
      </c>
      <c r="C1389" s="247"/>
      <c r="D1389" s="247"/>
      <c r="E1389" s="310"/>
      <c r="F1389" s="310"/>
      <c r="G1389" s="310"/>
      <c r="H1389" s="310"/>
      <c r="I1389" s="324"/>
    </row>
    <row r="1390" spans="1:9" s="62" customFormat="1" ht="12.75">
      <c r="A1390" s="673"/>
      <c r="B1390" s="247" t="s">
        <v>1012</v>
      </c>
      <c r="C1390" s="247"/>
      <c r="D1390" s="247"/>
      <c r="E1390" s="310">
        <v>0</v>
      </c>
      <c r="F1390" s="310">
        <v>0</v>
      </c>
      <c r="G1390" s="310">
        <v>0</v>
      </c>
      <c r="H1390" s="310">
        <v>0</v>
      </c>
      <c r="I1390" s="324"/>
    </row>
    <row r="1391" spans="1:9" s="62" customFormat="1" ht="12.75">
      <c r="A1391" s="171"/>
      <c r="B1391" s="308" t="s">
        <v>451</v>
      </c>
      <c r="C1391" s="308"/>
      <c r="D1391" s="308"/>
      <c r="E1391" s="308"/>
      <c r="F1391" s="310"/>
      <c r="G1391" s="310"/>
      <c r="H1391" s="310"/>
      <c r="I1391" s="324"/>
    </row>
    <row r="1392" spans="1:9" s="62" customFormat="1" ht="12.75">
      <c r="A1392" s="171"/>
      <c r="B1392" s="268" t="s">
        <v>967</v>
      </c>
      <c r="C1392" s="268"/>
      <c r="D1392" s="268"/>
      <c r="E1392" s="268"/>
      <c r="F1392" s="310"/>
      <c r="G1392" s="310"/>
      <c r="H1392" s="310"/>
      <c r="I1392" s="324"/>
    </row>
    <row r="1393" spans="1:9" s="62" customFormat="1" ht="12.75">
      <c r="A1393" s="171"/>
      <c r="B1393" s="268" t="s">
        <v>968</v>
      </c>
      <c r="C1393" s="268"/>
      <c r="D1393" s="268"/>
      <c r="E1393" s="268"/>
      <c r="F1393" s="310"/>
      <c r="G1393" s="310"/>
      <c r="H1393" s="310"/>
      <c r="I1393" s="324"/>
    </row>
    <row r="1394" spans="1:9" s="62" customFormat="1" ht="17.25" customHeight="1">
      <c r="A1394" s="673" t="s">
        <v>481</v>
      </c>
      <c r="B1394" s="677" t="s">
        <v>482</v>
      </c>
      <c r="C1394" s="677"/>
      <c r="D1394" s="677"/>
      <c r="E1394" s="677"/>
      <c r="F1394" s="677"/>
      <c r="G1394" s="677"/>
      <c r="H1394" s="677"/>
      <c r="I1394" s="324"/>
    </row>
    <row r="1395" spans="1:9" s="62" customFormat="1" ht="17.25" customHeight="1">
      <c r="A1395" s="673"/>
      <c r="B1395" s="247" t="s">
        <v>777</v>
      </c>
      <c r="C1395" s="247"/>
      <c r="D1395" s="247"/>
      <c r="E1395" s="310">
        <f>SUM(E1396:E1401)</f>
        <v>103.8</v>
      </c>
      <c r="F1395" s="310">
        <f>SUM(F1396:F1401)</f>
        <v>103.8</v>
      </c>
      <c r="G1395" s="310">
        <f>SUM(G1396:G1401)</f>
        <v>103.8</v>
      </c>
      <c r="H1395" s="310">
        <f>SUM(H1396:H1401)</f>
        <v>103.784</v>
      </c>
      <c r="I1395" s="324"/>
    </row>
    <row r="1396" spans="1:9" s="62" customFormat="1" ht="17.25" customHeight="1">
      <c r="A1396" s="673"/>
      <c r="B1396" s="247" t="s">
        <v>674</v>
      </c>
      <c r="C1396" s="247"/>
      <c r="D1396" s="247"/>
      <c r="E1396" s="310">
        <v>0</v>
      </c>
      <c r="F1396" s="310">
        <v>0</v>
      </c>
      <c r="G1396" s="310">
        <v>0</v>
      </c>
      <c r="H1396" s="310">
        <v>0</v>
      </c>
      <c r="I1396" s="324"/>
    </row>
    <row r="1397" spans="1:9" s="62" customFormat="1" ht="17.25" customHeight="1">
      <c r="A1397" s="673"/>
      <c r="B1397" s="247" t="s">
        <v>708</v>
      </c>
      <c r="C1397" s="247"/>
      <c r="D1397" s="247"/>
      <c r="E1397" s="310">
        <v>103.8</v>
      </c>
      <c r="F1397" s="238">
        <v>103.8</v>
      </c>
      <c r="G1397" s="238">
        <v>103.8</v>
      </c>
      <c r="H1397" s="238">
        <v>103.784</v>
      </c>
      <c r="I1397" s="324"/>
    </row>
    <row r="1398" spans="1:9" s="62" customFormat="1" ht="18" customHeight="1">
      <c r="A1398" s="673"/>
      <c r="B1398" s="247" t="s">
        <v>709</v>
      </c>
      <c r="C1398" s="247"/>
      <c r="D1398" s="247"/>
      <c r="E1398" s="310">
        <v>0</v>
      </c>
      <c r="F1398" s="310">
        <v>0</v>
      </c>
      <c r="G1398" s="310">
        <v>0</v>
      </c>
      <c r="H1398" s="310">
        <v>0</v>
      </c>
      <c r="I1398" s="324"/>
    </row>
    <row r="1399" spans="1:9" s="62" customFormat="1" ht="18" customHeight="1">
      <c r="A1399" s="673"/>
      <c r="B1399" s="247" t="s">
        <v>711</v>
      </c>
      <c r="C1399" s="247"/>
      <c r="D1399" s="247"/>
      <c r="E1399" s="310">
        <v>0</v>
      </c>
      <c r="F1399" s="310">
        <v>0</v>
      </c>
      <c r="G1399" s="310">
        <v>0</v>
      </c>
      <c r="H1399" s="310">
        <v>0</v>
      </c>
      <c r="I1399" s="324"/>
    </row>
    <row r="1400" spans="1:9" s="62" customFormat="1" ht="16.5">
      <c r="A1400" s="673"/>
      <c r="B1400" s="247" t="s">
        <v>548</v>
      </c>
      <c r="C1400" s="247"/>
      <c r="D1400" s="247"/>
      <c r="E1400" s="310"/>
      <c r="F1400" s="310"/>
      <c r="G1400" s="310"/>
      <c r="H1400" s="310"/>
      <c r="I1400" s="324"/>
    </row>
    <row r="1401" spans="1:9" s="62" customFormat="1" ht="12.75">
      <c r="A1401" s="673"/>
      <c r="B1401" s="247" t="s">
        <v>1012</v>
      </c>
      <c r="C1401" s="247"/>
      <c r="D1401" s="247"/>
      <c r="E1401" s="310">
        <v>0</v>
      </c>
      <c r="F1401" s="310">
        <v>0</v>
      </c>
      <c r="G1401" s="310">
        <v>0</v>
      </c>
      <c r="H1401" s="310">
        <v>0</v>
      </c>
      <c r="I1401" s="324"/>
    </row>
    <row r="1402" spans="1:9" s="62" customFormat="1" ht="15" customHeight="1">
      <c r="A1402" s="171"/>
      <c r="B1402" s="308" t="s">
        <v>451</v>
      </c>
      <c r="C1402" s="308"/>
      <c r="D1402" s="308"/>
      <c r="E1402" s="310"/>
      <c r="F1402" s="310"/>
      <c r="G1402" s="310"/>
      <c r="H1402" s="310"/>
      <c r="I1402" s="324"/>
    </row>
    <row r="1403" spans="1:9" s="62" customFormat="1" ht="12.75">
      <c r="A1403" s="171"/>
      <c r="B1403" s="268" t="s">
        <v>967</v>
      </c>
      <c r="C1403" s="268"/>
      <c r="D1403" s="268"/>
      <c r="E1403" s="268"/>
      <c r="F1403" s="310"/>
      <c r="G1403" s="310"/>
      <c r="H1403" s="310"/>
      <c r="I1403" s="324"/>
    </row>
    <row r="1404" spans="1:9" s="62" customFormat="1" ht="12.75">
      <c r="A1404" s="171"/>
      <c r="B1404" s="268" t="s">
        <v>968</v>
      </c>
      <c r="C1404" s="268"/>
      <c r="D1404" s="268"/>
      <c r="E1404" s="268"/>
      <c r="F1404" s="310"/>
      <c r="G1404" s="310"/>
      <c r="H1404" s="310"/>
      <c r="I1404" s="324"/>
    </row>
    <row r="1405" spans="1:9" s="62" customFormat="1" ht="30" customHeight="1">
      <c r="A1405" s="673" t="s">
        <v>483</v>
      </c>
      <c r="B1405" s="677" t="s">
        <v>484</v>
      </c>
      <c r="C1405" s="677"/>
      <c r="D1405" s="677"/>
      <c r="E1405" s="677"/>
      <c r="F1405" s="677"/>
      <c r="G1405" s="677"/>
      <c r="H1405" s="677"/>
      <c r="I1405" s="324"/>
    </row>
    <row r="1406" spans="1:9" s="62" customFormat="1" ht="15" customHeight="1">
      <c r="A1406" s="673"/>
      <c r="B1406" s="247" t="s">
        <v>777</v>
      </c>
      <c r="C1406" s="247"/>
      <c r="D1406" s="247"/>
      <c r="E1406" s="310">
        <f>SUM(E1407:E1412)</f>
        <v>284.9</v>
      </c>
      <c r="F1406" s="310">
        <f>SUM(F1407:F1412)</f>
        <v>284.9</v>
      </c>
      <c r="G1406" s="310">
        <f>SUM(G1407:G1412)</f>
        <v>284.9</v>
      </c>
      <c r="H1406" s="310">
        <f>SUM(H1407:H1412)</f>
        <v>284.9</v>
      </c>
      <c r="I1406" s="324"/>
    </row>
    <row r="1407" spans="1:9" s="62" customFormat="1" ht="15" customHeight="1">
      <c r="A1407" s="673"/>
      <c r="B1407" s="247" t="s">
        <v>674</v>
      </c>
      <c r="C1407" s="247"/>
      <c r="D1407" s="247"/>
      <c r="E1407" s="310">
        <v>0</v>
      </c>
      <c r="F1407" s="310">
        <v>0</v>
      </c>
      <c r="G1407" s="310">
        <v>0</v>
      </c>
      <c r="H1407" s="310">
        <v>0</v>
      </c>
      <c r="I1407" s="324"/>
    </row>
    <row r="1408" spans="1:9" s="62" customFormat="1" ht="15" customHeight="1">
      <c r="A1408" s="673"/>
      <c r="B1408" s="247" t="s">
        <v>708</v>
      </c>
      <c r="C1408" s="247"/>
      <c r="D1408" s="247"/>
      <c r="E1408" s="310">
        <v>284.9</v>
      </c>
      <c r="F1408" s="238">
        <v>284.9</v>
      </c>
      <c r="G1408" s="238">
        <v>284.9</v>
      </c>
      <c r="H1408" s="238">
        <v>284.9</v>
      </c>
      <c r="I1408" s="324"/>
    </row>
    <row r="1409" spans="1:9" s="62" customFormat="1" ht="16.5" customHeight="1">
      <c r="A1409" s="673"/>
      <c r="B1409" s="247" t="s">
        <v>709</v>
      </c>
      <c r="C1409" s="247"/>
      <c r="D1409" s="247"/>
      <c r="E1409" s="310">
        <v>0</v>
      </c>
      <c r="F1409" s="310">
        <v>0</v>
      </c>
      <c r="G1409" s="310">
        <v>0</v>
      </c>
      <c r="H1409" s="310">
        <v>0</v>
      </c>
      <c r="I1409" s="324"/>
    </row>
    <row r="1410" spans="1:9" s="62" customFormat="1" ht="18" customHeight="1">
      <c r="A1410" s="673"/>
      <c r="B1410" s="247" t="s">
        <v>711</v>
      </c>
      <c r="C1410" s="247"/>
      <c r="D1410" s="247"/>
      <c r="E1410" s="310">
        <v>0</v>
      </c>
      <c r="F1410" s="310">
        <v>0</v>
      </c>
      <c r="G1410" s="310">
        <v>0</v>
      </c>
      <c r="H1410" s="310">
        <v>0</v>
      </c>
      <c r="I1410" s="324"/>
    </row>
    <row r="1411" spans="1:9" s="62" customFormat="1" ht="16.5">
      <c r="A1411" s="673"/>
      <c r="B1411" s="247" t="s">
        <v>548</v>
      </c>
      <c r="C1411" s="247"/>
      <c r="D1411" s="247"/>
      <c r="E1411" s="310"/>
      <c r="F1411" s="310"/>
      <c r="G1411" s="310"/>
      <c r="H1411" s="310"/>
      <c r="I1411" s="324"/>
    </row>
    <row r="1412" spans="1:9" s="62" customFormat="1" ht="12.75">
      <c r="A1412" s="673"/>
      <c r="B1412" s="247" t="s">
        <v>1012</v>
      </c>
      <c r="C1412" s="247"/>
      <c r="D1412" s="247"/>
      <c r="E1412" s="310">
        <v>0</v>
      </c>
      <c r="F1412" s="310">
        <v>0</v>
      </c>
      <c r="G1412" s="310">
        <v>0</v>
      </c>
      <c r="H1412" s="310">
        <v>0</v>
      </c>
      <c r="I1412" s="324"/>
    </row>
    <row r="1413" spans="1:9" s="62" customFormat="1" ht="37.5" customHeight="1">
      <c r="A1413" s="171"/>
      <c r="B1413" s="308" t="s">
        <v>451</v>
      </c>
      <c r="C1413" s="308"/>
      <c r="D1413" s="308"/>
      <c r="E1413" s="308"/>
      <c r="F1413" s="310"/>
      <c r="G1413" s="310"/>
      <c r="H1413" s="310"/>
      <c r="I1413" s="324"/>
    </row>
    <row r="1414" spans="1:9" s="62" customFormat="1" ht="12.75">
      <c r="A1414" s="171"/>
      <c r="B1414" s="268" t="s">
        <v>967</v>
      </c>
      <c r="C1414" s="268"/>
      <c r="D1414" s="268"/>
      <c r="E1414" s="268"/>
      <c r="F1414" s="310"/>
      <c r="G1414" s="310"/>
      <c r="H1414" s="310"/>
      <c r="I1414" s="324"/>
    </row>
    <row r="1415" spans="1:9" s="62" customFormat="1" ht="12.75">
      <c r="A1415" s="171"/>
      <c r="B1415" s="268" t="s">
        <v>968</v>
      </c>
      <c r="C1415" s="268"/>
      <c r="D1415" s="268"/>
      <c r="E1415" s="268"/>
      <c r="F1415" s="310"/>
      <c r="G1415" s="310"/>
      <c r="H1415" s="310"/>
      <c r="I1415" s="324"/>
    </row>
    <row r="1416" spans="1:9" s="62" customFormat="1" ht="24.75" customHeight="1">
      <c r="A1416" s="673" t="s">
        <v>485</v>
      </c>
      <c r="B1416" s="677" t="s">
        <v>486</v>
      </c>
      <c r="C1416" s="677"/>
      <c r="D1416" s="677"/>
      <c r="E1416" s="677"/>
      <c r="F1416" s="677"/>
      <c r="G1416" s="677"/>
      <c r="H1416" s="677"/>
      <c r="I1416" s="324"/>
    </row>
    <row r="1417" spans="1:9" s="62" customFormat="1" ht="15" customHeight="1">
      <c r="A1417" s="673"/>
      <c r="B1417" s="247" t="s">
        <v>777</v>
      </c>
      <c r="C1417" s="247"/>
      <c r="D1417" s="247"/>
      <c r="E1417" s="310">
        <f>SUM(E1418:E1423)</f>
        <v>67.5</v>
      </c>
      <c r="F1417" s="310">
        <f>SUM(F1418:F1423)</f>
        <v>67.5</v>
      </c>
      <c r="G1417" s="310">
        <f>SUM(G1418:G1423)</f>
        <v>67.5</v>
      </c>
      <c r="H1417" s="310">
        <f>SUM(H1418:H1423)</f>
        <v>67.488</v>
      </c>
      <c r="I1417" s="324"/>
    </row>
    <row r="1418" spans="1:9" s="62" customFormat="1" ht="15" customHeight="1">
      <c r="A1418" s="673"/>
      <c r="B1418" s="247" t="s">
        <v>674</v>
      </c>
      <c r="C1418" s="247"/>
      <c r="D1418" s="247"/>
      <c r="E1418" s="310">
        <v>0</v>
      </c>
      <c r="F1418" s="310">
        <v>0</v>
      </c>
      <c r="G1418" s="310">
        <v>0</v>
      </c>
      <c r="H1418" s="310">
        <v>0</v>
      </c>
      <c r="I1418" s="324"/>
    </row>
    <row r="1419" spans="1:9" s="62" customFormat="1" ht="15" customHeight="1">
      <c r="A1419" s="673"/>
      <c r="B1419" s="247" t="s">
        <v>708</v>
      </c>
      <c r="C1419" s="247"/>
      <c r="D1419" s="247"/>
      <c r="E1419" s="310">
        <v>67.5</v>
      </c>
      <c r="F1419" s="238">
        <v>67.5</v>
      </c>
      <c r="G1419" s="238">
        <v>67.5</v>
      </c>
      <c r="H1419" s="238">
        <v>67.488</v>
      </c>
      <c r="I1419" s="324"/>
    </row>
    <row r="1420" spans="1:9" s="62" customFormat="1" ht="14.25" customHeight="1">
      <c r="A1420" s="673"/>
      <c r="B1420" s="247" t="s">
        <v>709</v>
      </c>
      <c r="C1420" s="247"/>
      <c r="D1420" s="247"/>
      <c r="E1420" s="310">
        <v>0</v>
      </c>
      <c r="F1420" s="310">
        <v>0</v>
      </c>
      <c r="G1420" s="310">
        <v>0</v>
      </c>
      <c r="H1420" s="310">
        <v>0</v>
      </c>
      <c r="I1420" s="324"/>
    </row>
    <row r="1421" spans="1:9" s="62" customFormat="1" ht="114" customHeight="1">
      <c r="A1421" s="673"/>
      <c r="B1421" s="247" t="s">
        <v>711</v>
      </c>
      <c r="C1421" s="247"/>
      <c r="D1421" s="247"/>
      <c r="E1421" s="310">
        <v>0</v>
      </c>
      <c r="F1421" s="310">
        <v>0</v>
      </c>
      <c r="G1421" s="310">
        <v>0</v>
      </c>
      <c r="H1421" s="310">
        <v>0</v>
      </c>
      <c r="I1421" s="324"/>
    </row>
    <row r="1422" spans="1:9" s="62" customFormat="1" ht="13.5" customHeight="1">
      <c r="A1422" s="673"/>
      <c r="B1422" s="247" t="s">
        <v>548</v>
      </c>
      <c r="C1422" s="247"/>
      <c r="D1422" s="247"/>
      <c r="E1422" s="310"/>
      <c r="F1422" s="310"/>
      <c r="G1422" s="310"/>
      <c r="H1422" s="310"/>
      <c r="I1422" s="324"/>
    </row>
    <row r="1423" spans="1:9" s="62" customFormat="1" ht="12.75">
      <c r="A1423" s="673"/>
      <c r="B1423" s="247" t="s">
        <v>1012</v>
      </c>
      <c r="C1423" s="247"/>
      <c r="D1423" s="247"/>
      <c r="E1423" s="310">
        <v>0</v>
      </c>
      <c r="F1423" s="310">
        <v>0</v>
      </c>
      <c r="G1423" s="310">
        <v>0</v>
      </c>
      <c r="H1423" s="310">
        <v>0</v>
      </c>
      <c r="I1423" s="324"/>
    </row>
    <row r="1424" spans="1:9" s="62" customFormat="1" ht="57" customHeight="1">
      <c r="A1424" s="171"/>
      <c r="B1424" s="308" t="s">
        <v>451</v>
      </c>
      <c r="C1424" s="308"/>
      <c r="D1424" s="308"/>
      <c r="E1424" s="308"/>
      <c r="F1424" s="310"/>
      <c r="G1424" s="310"/>
      <c r="H1424" s="310"/>
      <c r="I1424" s="324"/>
    </row>
    <row r="1425" spans="1:9" s="62" customFormat="1" ht="12.75">
      <c r="A1425" s="171"/>
      <c r="B1425" s="268" t="s">
        <v>967</v>
      </c>
      <c r="C1425" s="268"/>
      <c r="D1425" s="268"/>
      <c r="E1425" s="268"/>
      <c r="F1425" s="310"/>
      <c r="G1425" s="310"/>
      <c r="H1425" s="310"/>
      <c r="I1425" s="324"/>
    </row>
    <row r="1426" spans="1:9" s="62" customFormat="1" ht="12.75">
      <c r="A1426" s="171"/>
      <c r="B1426" s="268" t="s">
        <v>968</v>
      </c>
      <c r="C1426" s="268"/>
      <c r="D1426" s="268"/>
      <c r="E1426" s="268"/>
      <c r="F1426" s="310"/>
      <c r="G1426" s="310"/>
      <c r="H1426" s="310"/>
      <c r="I1426" s="324"/>
    </row>
    <row r="1427" spans="1:9" s="62" customFormat="1" ht="15.75" customHeight="1">
      <c r="A1427" s="673" t="s">
        <v>487</v>
      </c>
      <c r="B1427" s="677" t="s">
        <v>488</v>
      </c>
      <c r="C1427" s="677"/>
      <c r="D1427" s="677"/>
      <c r="E1427" s="677"/>
      <c r="F1427" s="677"/>
      <c r="G1427" s="677"/>
      <c r="H1427" s="677"/>
      <c r="I1427" s="324"/>
    </row>
    <row r="1428" spans="1:9" s="62" customFormat="1" ht="15.75" customHeight="1">
      <c r="A1428" s="673"/>
      <c r="B1428" s="247" t="s">
        <v>777</v>
      </c>
      <c r="C1428" s="247"/>
      <c r="D1428" s="247"/>
      <c r="E1428" s="310">
        <f>SUM(E1429:E1434)</f>
        <v>94308.2</v>
      </c>
      <c r="F1428" s="310">
        <f>SUM(F1429:F1434)</f>
        <v>92551.52358000002</v>
      </c>
      <c r="G1428" s="310">
        <f>SUM(G1429:G1434)</f>
        <v>92540.14812000001</v>
      </c>
      <c r="H1428" s="310">
        <f>SUM(H1429:H1434)</f>
        <v>92526.78207000002</v>
      </c>
      <c r="I1428" s="324"/>
    </row>
    <row r="1429" spans="1:9" s="62" customFormat="1" ht="32.25" customHeight="1">
      <c r="A1429" s="673"/>
      <c r="B1429" s="247" t="s">
        <v>674</v>
      </c>
      <c r="C1429" s="247"/>
      <c r="D1429" s="247"/>
      <c r="E1429" s="310">
        <f>E1437+E1448+E1459+E1470+E1481+E1492</f>
        <v>0</v>
      </c>
      <c r="F1429" s="310">
        <f>F1437+F1481</f>
        <v>9960.1</v>
      </c>
      <c r="G1429" s="310">
        <f>G1437+G1481</f>
        <v>9960.1</v>
      </c>
      <c r="H1429" s="310">
        <f>H1437+H1481</f>
        <v>9960.1</v>
      </c>
      <c r="I1429" s="324"/>
    </row>
    <row r="1430" spans="1:9" s="62" customFormat="1" ht="13.5" customHeight="1">
      <c r="A1430" s="673"/>
      <c r="B1430" s="247" t="s">
        <v>708</v>
      </c>
      <c r="C1430" s="247"/>
      <c r="D1430" s="247"/>
      <c r="E1430" s="310">
        <f>E1438+E1449+E1460+E1471+E1482+E1493</f>
        <v>94308.2</v>
      </c>
      <c r="F1430" s="310">
        <f>F1438+F1449+F1460+F1471+F1482+F1493</f>
        <v>82591.42358000002</v>
      </c>
      <c r="G1430" s="310">
        <f>G1438+G1449+G1460+G1471+G1493+G1482</f>
        <v>82580.04812</v>
      </c>
      <c r="H1430" s="310">
        <f>H1438+H1449+H1460+H1471+H1493+H1482</f>
        <v>82566.68207000001</v>
      </c>
      <c r="I1430" s="324"/>
    </row>
    <row r="1431" spans="1:9" s="62" customFormat="1" ht="12.75">
      <c r="A1431" s="673"/>
      <c r="B1431" s="247" t="s">
        <v>709</v>
      </c>
      <c r="C1431" s="247"/>
      <c r="D1431" s="247"/>
      <c r="E1431" s="310">
        <v>0</v>
      </c>
      <c r="F1431" s="310">
        <v>0</v>
      </c>
      <c r="G1431" s="310">
        <v>0</v>
      </c>
      <c r="H1431" s="310">
        <v>0</v>
      </c>
      <c r="I1431" s="324"/>
    </row>
    <row r="1432" spans="1:9" s="62" customFormat="1" ht="12.75">
      <c r="A1432" s="673"/>
      <c r="B1432" s="247" t="s">
        <v>711</v>
      </c>
      <c r="C1432" s="247"/>
      <c r="D1432" s="247"/>
      <c r="E1432" s="310">
        <v>0</v>
      </c>
      <c r="F1432" s="310">
        <v>0</v>
      </c>
      <c r="G1432" s="310">
        <v>0</v>
      </c>
      <c r="H1432" s="310">
        <v>0</v>
      </c>
      <c r="I1432" s="324"/>
    </row>
    <row r="1433" spans="1:9" s="62" customFormat="1" ht="16.5">
      <c r="A1433" s="673"/>
      <c r="B1433" s="247" t="s">
        <v>548</v>
      </c>
      <c r="C1433" s="247"/>
      <c r="D1433" s="247"/>
      <c r="E1433" s="310"/>
      <c r="F1433" s="310"/>
      <c r="G1433" s="310"/>
      <c r="H1433" s="310"/>
      <c r="I1433" s="324"/>
    </row>
    <row r="1434" spans="1:9" s="62" customFormat="1" ht="12.75">
      <c r="A1434" s="673"/>
      <c r="B1434" s="247" t="s">
        <v>1012</v>
      </c>
      <c r="C1434" s="247"/>
      <c r="D1434" s="247"/>
      <c r="E1434" s="310">
        <v>0</v>
      </c>
      <c r="F1434" s="310">
        <v>0</v>
      </c>
      <c r="G1434" s="310">
        <v>0</v>
      </c>
      <c r="H1434" s="310">
        <v>0</v>
      </c>
      <c r="I1434" s="324"/>
    </row>
    <row r="1435" spans="1:9" s="62" customFormat="1" ht="51.75" customHeight="1">
      <c r="A1435" s="673" t="s">
        <v>489</v>
      </c>
      <c r="B1435" s="677" t="s">
        <v>490</v>
      </c>
      <c r="C1435" s="677"/>
      <c r="D1435" s="677"/>
      <c r="E1435" s="677"/>
      <c r="F1435" s="677"/>
      <c r="G1435" s="677"/>
      <c r="H1435" s="677"/>
      <c r="I1435" s="324"/>
    </row>
    <row r="1436" spans="1:9" s="62" customFormat="1" ht="15.75" customHeight="1">
      <c r="A1436" s="673"/>
      <c r="B1436" s="247" t="s">
        <v>777</v>
      </c>
      <c r="C1436" s="247"/>
      <c r="D1436" s="247"/>
      <c r="E1436" s="318">
        <f>SUM(E1437:E1442)</f>
        <v>52858.2</v>
      </c>
      <c r="F1436" s="318">
        <f>SUM(F1437:F1442)</f>
        <v>63334.1296</v>
      </c>
      <c r="G1436" s="318">
        <f>SUM(G1437:G1442)</f>
        <v>63322.75414</v>
      </c>
      <c r="H1436" s="318">
        <f>SUM(H1437:H1442)</f>
        <v>63322.75414</v>
      </c>
      <c r="I1436" s="324"/>
    </row>
    <row r="1437" spans="1:9" s="62" customFormat="1" ht="15.75" customHeight="1">
      <c r="A1437" s="673"/>
      <c r="B1437" s="247" t="s">
        <v>674</v>
      </c>
      <c r="C1437" s="247"/>
      <c r="D1437" s="247"/>
      <c r="E1437" s="318">
        <v>0</v>
      </c>
      <c r="F1437" s="239">
        <v>9960.1</v>
      </c>
      <c r="G1437" s="239">
        <v>9960.1</v>
      </c>
      <c r="H1437" s="239">
        <v>9960.1</v>
      </c>
      <c r="I1437" s="324"/>
    </row>
    <row r="1438" spans="1:9" s="62" customFormat="1" ht="15.75" customHeight="1">
      <c r="A1438" s="673"/>
      <c r="B1438" s="247" t="s">
        <v>708</v>
      </c>
      <c r="C1438" s="247"/>
      <c r="D1438" s="247"/>
      <c r="E1438" s="318">
        <v>52858.2</v>
      </c>
      <c r="F1438" s="239">
        <v>53374.0296</v>
      </c>
      <c r="G1438" s="239">
        <v>53362.65414</v>
      </c>
      <c r="H1438" s="239">
        <v>53362.65414</v>
      </c>
      <c r="I1438" s="324"/>
    </row>
    <row r="1439" spans="1:9" s="62" customFormat="1" ht="16.5" customHeight="1">
      <c r="A1439" s="673"/>
      <c r="B1439" s="247" t="s">
        <v>709</v>
      </c>
      <c r="C1439" s="247"/>
      <c r="D1439" s="247"/>
      <c r="E1439" s="318">
        <v>0</v>
      </c>
      <c r="F1439" s="239">
        <v>0</v>
      </c>
      <c r="G1439" s="239">
        <v>0</v>
      </c>
      <c r="H1439" s="239">
        <v>0</v>
      </c>
      <c r="I1439" s="324"/>
    </row>
    <row r="1440" spans="1:9" s="62" customFormat="1" ht="15" customHeight="1">
      <c r="A1440" s="673"/>
      <c r="B1440" s="247" t="s">
        <v>711</v>
      </c>
      <c r="C1440" s="247"/>
      <c r="D1440" s="247"/>
      <c r="E1440" s="318">
        <v>0</v>
      </c>
      <c r="F1440" s="318">
        <v>0</v>
      </c>
      <c r="G1440" s="318">
        <v>0</v>
      </c>
      <c r="H1440" s="318">
        <v>0</v>
      </c>
      <c r="I1440" s="324"/>
    </row>
    <row r="1441" spans="1:9" s="62" customFormat="1" ht="14.25" customHeight="1">
      <c r="A1441" s="673"/>
      <c r="B1441" s="247" t="s">
        <v>548</v>
      </c>
      <c r="C1441" s="247"/>
      <c r="D1441" s="247"/>
      <c r="E1441" s="318"/>
      <c r="F1441" s="318"/>
      <c r="G1441" s="318"/>
      <c r="H1441" s="318"/>
      <c r="I1441" s="324"/>
    </row>
    <row r="1442" spans="1:9" s="62" customFormat="1" ht="12.75">
      <c r="A1442" s="673"/>
      <c r="B1442" s="247" t="s">
        <v>1012</v>
      </c>
      <c r="C1442" s="247"/>
      <c r="D1442" s="247"/>
      <c r="E1442" s="318">
        <v>0</v>
      </c>
      <c r="F1442" s="318">
        <v>0</v>
      </c>
      <c r="G1442" s="318">
        <v>0</v>
      </c>
      <c r="H1442" s="318">
        <v>0</v>
      </c>
      <c r="I1442" s="324"/>
    </row>
    <row r="1443" spans="1:9" s="62" customFormat="1" ht="108">
      <c r="A1443" s="171"/>
      <c r="B1443" s="305" t="s">
        <v>491</v>
      </c>
      <c r="C1443" s="305"/>
      <c r="D1443" s="305"/>
      <c r="E1443" s="305"/>
      <c r="F1443" s="318">
        <v>50770</v>
      </c>
      <c r="G1443" s="318">
        <v>50769.99</v>
      </c>
      <c r="H1443" s="318">
        <v>50769.99</v>
      </c>
      <c r="I1443" s="324"/>
    </row>
    <row r="1444" spans="1:9" s="62" customFormat="1" ht="12.75">
      <c r="A1444" s="171"/>
      <c r="B1444" s="268" t="s">
        <v>967</v>
      </c>
      <c r="C1444" s="268"/>
      <c r="D1444" s="268"/>
      <c r="E1444" s="268"/>
      <c r="F1444" s="318"/>
      <c r="G1444" s="318"/>
      <c r="H1444" s="318"/>
      <c r="I1444" s="324"/>
    </row>
    <row r="1445" spans="1:9" s="62" customFormat="1" ht="12.75">
      <c r="A1445" s="171"/>
      <c r="B1445" s="268" t="s">
        <v>968</v>
      </c>
      <c r="C1445" s="268"/>
      <c r="D1445" s="268"/>
      <c r="E1445" s="268"/>
      <c r="F1445" s="318"/>
      <c r="G1445" s="318"/>
      <c r="H1445" s="318"/>
      <c r="I1445" s="324"/>
    </row>
    <row r="1446" spans="1:9" s="62" customFormat="1" ht="39" customHeight="1">
      <c r="A1446" s="673" t="s">
        <v>492</v>
      </c>
      <c r="B1446" s="677" t="s">
        <v>493</v>
      </c>
      <c r="C1446" s="677"/>
      <c r="D1446" s="677"/>
      <c r="E1446" s="677"/>
      <c r="F1446" s="677"/>
      <c r="G1446" s="677"/>
      <c r="H1446" s="677"/>
      <c r="I1446" s="324"/>
    </row>
    <row r="1447" spans="1:9" s="62" customFormat="1" ht="17.25" customHeight="1">
      <c r="A1447" s="673"/>
      <c r="B1447" s="247" t="s">
        <v>777</v>
      </c>
      <c r="C1447" s="247"/>
      <c r="D1447" s="247"/>
      <c r="E1447" s="318">
        <f>SUM(E1448:E1453)</f>
        <v>11660</v>
      </c>
      <c r="F1447" s="318">
        <f>SUM(F1448:F1453)</f>
        <v>14770</v>
      </c>
      <c r="G1447" s="318">
        <f>SUM(G1448:G1453)</f>
        <v>14770</v>
      </c>
      <c r="H1447" s="318">
        <f>SUM(H1448:H1453)</f>
        <v>14756.63395</v>
      </c>
      <c r="I1447" s="324"/>
    </row>
    <row r="1448" spans="1:9" s="62" customFormat="1" ht="12.75" customHeight="1">
      <c r="A1448" s="673"/>
      <c r="B1448" s="247" t="s">
        <v>674</v>
      </c>
      <c r="C1448" s="247"/>
      <c r="D1448" s="247"/>
      <c r="E1448" s="318">
        <v>0</v>
      </c>
      <c r="F1448" s="318">
        <v>0</v>
      </c>
      <c r="G1448" s="318">
        <v>0</v>
      </c>
      <c r="H1448" s="318">
        <v>0</v>
      </c>
      <c r="I1448" s="324"/>
    </row>
    <row r="1449" spans="1:9" s="62" customFormat="1" ht="14.25" customHeight="1">
      <c r="A1449" s="673"/>
      <c r="B1449" s="247" t="s">
        <v>708</v>
      </c>
      <c r="C1449" s="247"/>
      <c r="D1449" s="247"/>
      <c r="E1449" s="318">
        <v>11660</v>
      </c>
      <c r="F1449" s="239">
        <v>14770</v>
      </c>
      <c r="G1449" s="239">
        <v>14770</v>
      </c>
      <c r="H1449" s="239">
        <v>14756.63395</v>
      </c>
      <c r="I1449" s="324"/>
    </row>
    <row r="1450" spans="1:9" s="62" customFormat="1" ht="12.75">
      <c r="A1450" s="673"/>
      <c r="B1450" s="247" t="s">
        <v>709</v>
      </c>
      <c r="C1450" s="247"/>
      <c r="D1450" s="247"/>
      <c r="E1450" s="318">
        <v>0</v>
      </c>
      <c r="F1450" s="318">
        <v>0</v>
      </c>
      <c r="G1450" s="318">
        <v>0</v>
      </c>
      <c r="H1450" s="318">
        <v>0</v>
      </c>
      <c r="I1450" s="324"/>
    </row>
    <row r="1451" spans="1:9" s="62" customFormat="1" ht="12.75">
      <c r="A1451" s="673"/>
      <c r="B1451" s="247" t="s">
        <v>711</v>
      </c>
      <c r="C1451" s="247"/>
      <c r="D1451" s="247"/>
      <c r="E1451" s="318">
        <v>0</v>
      </c>
      <c r="F1451" s="318">
        <v>0</v>
      </c>
      <c r="G1451" s="318">
        <v>0</v>
      </c>
      <c r="H1451" s="318">
        <v>0</v>
      </c>
      <c r="I1451" s="324"/>
    </row>
    <row r="1452" spans="1:9" s="62" customFormat="1" ht="16.5">
      <c r="A1452" s="673"/>
      <c r="B1452" s="247" t="s">
        <v>548</v>
      </c>
      <c r="C1452" s="247"/>
      <c r="D1452" s="247"/>
      <c r="E1452" s="318"/>
      <c r="F1452" s="318"/>
      <c r="G1452" s="318"/>
      <c r="H1452" s="318"/>
      <c r="I1452" s="324"/>
    </row>
    <row r="1453" spans="1:9" s="62" customFormat="1" ht="15.75" customHeight="1">
      <c r="A1453" s="673"/>
      <c r="B1453" s="247" t="s">
        <v>1012</v>
      </c>
      <c r="C1453" s="247"/>
      <c r="D1453" s="247"/>
      <c r="E1453" s="318">
        <v>0</v>
      </c>
      <c r="F1453" s="318">
        <v>0</v>
      </c>
      <c r="G1453" s="318">
        <v>0</v>
      </c>
      <c r="H1453" s="318">
        <v>0</v>
      </c>
      <c r="I1453" s="324"/>
    </row>
    <row r="1454" spans="1:9" s="62" customFormat="1" ht="15" customHeight="1">
      <c r="A1454" s="171"/>
      <c r="B1454" s="247"/>
      <c r="C1454" s="247"/>
      <c r="D1454" s="247"/>
      <c r="E1454" s="318"/>
      <c r="F1454" s="318"/>
      <c r="G1454" s="318"/>
      <c r="H1454" s="318"/>
      <c r="I1454" s="324"/>
    </row>
    <row r="1455" spans="1:9" s="62" customFormat="1" ht="12" customHeight="1">
      <c r="A1455" s="171"/>
      <c r="B1455" s="268" t="s">
        <v>967</v>
      </c>
      <c r="C1455" s="268"/>
      <c r="D1455" s="268"/>
      <c r="E1455" s="268"/>
      <c r="F1455" s="318"/>
      <c r="G1455" s="318"/>
      <c r="H1455" s="318"/>
      <c r="I1455" s="324"/>
    </row>
    <row r="1456" spans="1:9" s="62" customFormat="1" ht="12" customHeight="1">
      <c r="A1456" s="171"/>
      <c r="B1456" s="268" t="s">
        <v>968</v>
      </c>
      <c r="C1456" s="268"/>
      <c r="D1456" s="268"/>
      <c r="E1456" s="268"/>
      <c r="F1456" s="318"/>
      <c r="G1456" s="318"/>
      <c r="H1456" s="318"/>
      <c r="I1456" s="324"/>
    </row>
    <row r="1457" spans="1:9" s="62" customFormat="1" ht="29.25" customHeight="1">
      <c r="A1457" s="673" t="s">
        <v>494</v>
      </c>
      <c r="B1457" s="675" t="s">
        <v>495</v>
      </c>
      <c r="C1457" s="675"/>
      <c r="D1457" s="675"/>
      <c r="E1457" s="675"/>
      <c r="F1457" s="675"/>
      <c r="G1457" s="675"/>
      <c r="H1457" s="675"/>
      <c r="I1457" s="324"/>
    </row>
    <row r="1458" spans="1:9" s="62" customFormat="1" ht="16.5" customHeight="1">
      <c r="A1458" s="673"/>
      <c r="B1458" s="247" t="s">
        <v>777</v>
      </c>
      <c r="C1458" s="247"/>
      <c r="D1458" s="247"/>
      <c r="E1458" s="310">
        <f>SUM(E1459:E1464)</f>
        <v>7500</v>
      </c>
      <c r="F1458" s="310">
        <f>SUM(F1459:F1464)</f>
        <v>0</v>
      </c>
      <c r="G1458" s="310">
        <f>SUM(G1459:G1464)</f>
        <v>0</v>
      </c>
      <c r="H1458" s="310">
        <f>SUM(H1459:H1464)</f>
        <v>0</v>
      </c>
      <c r="I1458" s="324"/>
    </row>
    <row r="1459" spans="1:9" s="62" customFormat="1" ht="14.25" customHeight="1">
      <c r="A1459" s="673"/>
      <c r="B1459" s="247" t="s">
        <v>674</v>
      </c>
      <c r="C1459" s="247"/>
      <c r="D1459" s="247"/>
      <c r="E1459" s="310">
        <v>0</v>
      </c>
      <c r="F1459" s="310">
        <v>0</v>
      </c>
      <c r="G1459" s="310">
        <v>0</v>
      </c>
      <c r="H1459" s="310">
        <v>0</v>
      </c>
      <c r="I1459" s="324"/>
    </row>
    <row r="1460" spans="1:9" s="62" customFormat="1" ht="17.25" customHeight="1">
      <c r="A1460" s="673"/>
      <c r="B1460" s="247" t="s">
        <v>708</v>
      </c>
      <c r="C1460" s="247"/>
      <c r="D1460" s="247"/>
      <c r="E1460" s="318">
        <v>7500</v>
      </c>
      <c r="F1460" s="318">
        <v>0</v>
      </c>
      <c r="G1460" s="318">
        <v>0</v>
      </c>
      <c r="H1460" s="318">
        <v>0</v>
      </c>
      <c r="I1460" s="324"/>
    </row>
    <row r="1461" spans="1:9" s="62" customFormat="1" ht="12.75">
      <c r="A1461" s="673"/>
      <c r="B1461" s="247" t="s">
        <v>709</v>
      </c>
      <c r="C1461" s="247"/>
      <c r="D1461" s="247"/>
      <c r="E1461" s="310">
        <v>0</v>
      </c>
      <c r="F1461" s="310">
        <v>0</v>
      </c>
      <c r="G1461" s="310">
        <v>0</v>
      </c>
      <c r="H1461" s="310">
        <v>0</v>
      </c>
      <c r="I1461" s="324"/>
    </row>
    <row r="1462" spans="1:9" s="62" customFormat="1" ht="12.75">
      <c r="A1462" s="673"/>
      <c r="B1462" s="247" t="s">
        <v>711</v>
      </c>
      <c r="C1462" s="247"/>
      <c r="D1462" s="247"/>
      <c r="E1462" s="310">
        <v>0</v>
      </c>
      <c r="F1462" s="310">
        <v>0</v>
      </c>
      <c r="G1462" s="310">
        <v>0</v>
      </c>
      <c r="H1462" s="310">
        <v>0</v>
      </c>
      <c r="I1462" s="324"/>
    </row>
    <row r="1463" spans="1:9" s="62" customFormat="1" ht="16.5">
      <c r="A1463" s="673"/>
      <c r="B1463" s="247" t="s">
        <v>548</v>
      </c>
      <c r="C1463" s="247"/>
      <c r="D1463" s="247"/>
      <c r="E1463" s="310"/>
      <c r="F1463" s="310"/>
      <c r="G1463" s="310"/>
      <c r="H1463" s="310"/>
      <c r="I1463" s="324"/>
    </row>
    <row r="1464" spans="1:9" s="62" customFormat="1" ht="12.75">
      <c r="A1464" s="673"/>
      <c r="B1464" s="247" t="s">
        <v>1012</v>
      </c>
      <c r="C1464" s="247"/>
      <c r="D1464" s="247"/>
      <c r="E1464" s="310">
        <v>0</v>
      </c>
      <c r="F1464" s="310">
        <v>0</v>
      </c>
      <c r="G1464" s="310">
        <v>0</v>
      </c>
      <c r="H1464" s="310">
        <v>0</v>
      </c>
      <c r="I1464" s="324"/>
    </row>
    <row r="1465" spans="1:9" s="62" customFormat="1" ht="17.25" customHeight="1">
      <c r="A1465" s="171"/>
      <c r="B1465" s="308" t="s">
        <v>451</v>
      </c>
      <c r="C1465" s="308"/>
      <c r="D1465" s="308"/>
      <c r="E1465" s="308"/>
      <c r="F1465" s="310"/>
      <c r="G1465" s="310"/>
      <c r="H1465" s="310"/>
      <c r="I1465" s="324"/>
    </row>
    <row r="1466" spans="1:9" s="62" customFormat="1" ht="14.25" customHeight="1">
      <c r="A1466" s="171"/>
      <c r="B1466" s="268" t="s">
        <v>967</v>
      </c>
      <c r="C1466" s="268"/>
      <c r="D1466" s="268"/>
      <c r="E1466" s="268"/>
      <c r="F1466" s="310"/>
      <c r="G1466" s="310"/>
      <c r="H1466" s="310"/>
      <c r="I1466" s="324"/>
    </row>
    <row r="1467" spans="1:9" s="62" customFormat="1" ht="14.25" customHeight="1">
      <c r="A1467" s="171"/>
      <c r="B1467" s="268" t="s">
        <v>968</v>
      </c>
      <c r="C1467" s="268"/>
      <c r="D1467" s="268"/>
      <c r="E1467" s="268"/>
      <c r="F1467" s="310"/>
      <c r="G1467" s="310"/>
      <c r="H1467" s="310"/>
      <c r="I1467" s="324"/>
    </row>
    <row r="1468" spans="1:9" s="62" customFormat="1" ht="45.75" customHeight="1">
      <c r="A1468" s="673" t="s">
        <v>496</v>
      </c>
      <c r="B1468" s="677" t="s">
        <v>497</v>
      </c>
      <c r="C1468" s="677"/>
      <c r="D1468" s="677"/>
      <c r="E1468" s="677"/>
      <c r="F1468" s="677"/>
      <c r="G1468" s="677"/>
      <c r="H1468" s="677"/>
      <c r="I1468" s="324"/>
    </row>
    <row r="1469" spans="1:9" s="62" customFormat="1" ht="12.75" customHeight="1">
      <c r="A1469" s="673"/>
      <c r="B1469" s="247" t="s">
        <v>777</v>
      </c>
      <c r="C1469" s="247"/>
      <c r="D1469" s="247"/>
      <c r="E1469" s="310">
        <f>SUM(E1470:E1475)</f>
        <v>0</v>
      </c>
      <c r="F1469" s="310">
        <f>SUM(F1470:F1475)</f>
        <v>0</v>
      </c>
      <c r="G1469" s="310">
        <f>SUM(G1470:G1475)</f>
        <v>0</v>
      </c>
      <c r="H1469" s="310">
        <f>SUM(H1470:H1475)</f>
        <v>0</v>
      </c>
      <c r="I1469" s="324"/>
    </row>
    <row r="1470" spans="1:9" s="62" customFormat="1" ht="17.25" customHeight="1">
      <c r="A1470" s="673"/>
      <c r="B1470" s="247" t="s">
        <v>674</v>
      </c>
      <c r="C1470" s="247"/>
      <c r="D1470" s="247"/>
      <c r="E1470" s="310">
        <v>0</v>
      </c>
      <c r="F1470" s="310">
        <v>0</v>
      </c>
      <c r="G1470" s="310">
        <v>0</v>
      </c>
      <c r="H1470" s="310">
        <v>0</v>
      </c>
      <c r="I1470" s="324"/>
    </row>
    <row r="1471" spans="1:9" s="62" customFormat="1" ht="15.75" customHeight="1">
      <c r="A1471" s="673"/>
      <c r="B1471" s="247" t="s">
        <v>708</v>
      </c>
      <c r="C1471" s="247"/>
      <c r="D1471" s="247"/>
      <c r="E1471" s="310">
        <v>0</v>
      </c>
      <c r="F1471" s="310">
        <v>0</v>
      </c>
      <c r="G1471" s="310">
        <v>0</v>
      </c>
      <c r="H1471" s="310">
        <v>0</v>
      </c>
      <c r="I1471" s="324"/>
    </row>
    <row r="1472" spans="1:9" s="62" customFormat="1" ht="12.75">
      <c r="A1472" s="673"/>
      <c r="B1472" s="247" t="s">
        <v>709</v>
      </c>
      <c r="C1472" s="247"/>
      <c r="D1472" s="247"/>
      <c r="E1472" s="310">
        <v>0</v>
      </c>
      <c r="F1472" s="310">
        <v>0</v>
      </c>
      <c r="G1472" s="310">
        <v>0</v>
      </c>
      <c r="H1472" s="310">
        <v>0</v>
      </c>
      <c r="I1472" s="324"/>
    </row>
    <row r="1473" spans="1:9" s="62" customFormat="1" ht="12.75">
      <c r="A1473" s="673"/>
      <c r="B1473" s="247" t="s">
        <v>711</v>
      </c>
      <c r="C1473" s="247"/>
      <c r="D1473" s="247"/>
      <c r="E1473" s="310">
        <v>0</v>
      </c>
      <c r="F1473" s="310">
        <v>0</v>
      </c>
      <c r="G1473" s="310">
        <v>0</v>
      </c>
      <c r="H1473" s="310">
        <v>0</v>
      </c>
      <c r="I1473" s="324"/>
    </row>
    <row r="1474" spans="1:9" s="62" customFormat="1" ht="16.5">
      <c r="A1474" s="673"/>
      <c r="B1474" s="247" t="s">
        <v>548</v>
      </c>
      <c r="C1474" s="247"/>
      <c r="D1474" s="247"/>
      <c r="E1474" s="310">
        <v>0</v>
      </c>
      <c r="F1474" s="310">
        <v>0</v>
      </c>
      <c r="G1474" s="310">
        <v>0</v>
      </c>
      <c r="H1474" s="310">
        <v>0</v>
      </c>
      <c r="I1474" s="324"/>
    </row>
    <row r="1475" spans="1:9" s="62" customFormat="1" ht="12.75">
      <c r="A1475" s="673"/>
      <c r="B1475" s="247" t="s">
        <v>1012</v>
      </c>
      <c r="C1475" s="247"/>
      <c r="D1475" s="247"/>
      <c r="E1475" s="310">
        <v>0</v>
      </c>
      <c r="F1475" s="310">
        <v>0</v>
      </c>
      <c r="G1475" s="310">
        <v>0</v>
      </c>
      <c r="H1475" s="310">
        <v>0</v>
      </c>
      <c r="I1475" s="324"/>
    </row>
    <row r="1476" spans="1:9" s="62" customFormat="1" ht="12.75">
      <c r="A1476" s="171"/>
      <c r="B1476" s="308" t="s">
        <v>451</v>
      </c>
      <c r="C1476" s="308"/>
      <c r="D1476" s="308"/>
      <c r="E1476" s="308"/>
      <c r="F1476" s="310"/>
      <c r="G1476" s="310"/>
      <c r="H1476" s="310"/>
      <c r="I1476" s="324"/>
    </row>
    <row r="1477" spans="1:9" s="62" customFormat="1" ht="12.75">
      <c r="A1477" s="171"/>
      <c r="B1477" s="268" t="s">
        <v>967</v>
      </c>
      <c r="C1477" s="268"/>
      <c r="D1477" s="268"/>
      <c r="E1477" s="268"/>
      <c r="F1477" s="310"/>
      <c r="G1477" s="310"/>
      <c r="H1477" s="310"/>
      <c r="I1477" s="324"/>
    </row>
    <row r="1478" spans="1:9" s="62" customFormat="1" ht="12.75">
      <c r="A1478" s="171"/>
      <c r="B1478" s="268" t="s">
        <v>968</v>
      </c>
      <c r="C1478" s="268"/>
      <c r="D1478" s="268"/>
      <c r="E1478" s="268"/>
      <c r="F1478" s="310"/>
      <c r="G1478" s="310"/>
      <c r="H1478" s="310"/>
      <c r="I1478" s="324"/>
    </row>
    <row r="1479" spans="1:9" s="62" customFormat="1" ht="32.25" customHeight="1">
      <c r="A1479" s="673" t="s">
        <v>498</v>
      </c>
      <c r="B1479" s="677" t="s">
        <v>499</v>
      </c>
      <c r="C1479" s="677"/>
      <c r="D1479" s="677"/>
      <c r="E1479" s="677"/>
      <c r="F1479" s="677"/>
      <c r="G1479" s="677"/>
      <c r="H1479" s="677"/>
      <c r="I1479" s="324"/>
    </row>
    <row r="1480" spans="1:9" s="62" customFormat="1" ht="17.25" customHeight="1">
      <c r="A1480" s="673"/>
      <c r="B1480" s="247" t="s">
        <v>777</v>
      </c>
      <c r="C1480" s="247"/>
      <c r="D1480" s="247"/>
      <c r="E1480" s="310">
        <f>SUM(E1481:E1486)</f>
        <v>7845</v>
      </c>
      <c r="F1480" s="310">
        <f>SUM(F1481:F1486)</f>
        <v>7329.1704</v>
      </c>
      <c r="G1480" s="310">
        <f>SUM(G1481:G1486)</f>
        <v>7329.1704</v>
      </c>
      <c r="H1480" s="310">
        <f>SUM(H1481:H1486)</f>
        <v>7329.1704</v>
      </c>
      <c r="I1480" s="324"/>
    </row>
    <row r="1481" spans="1:9" s="62" customFormat="1" ht="20.25" customHeight="1">
      <c r="A1481" s="673"/>
      <c r="B1481" s="247" t="s">
        <v>674</v>
      </c>
      <c r="C1481" s="247"/>
      <c r="D1481" s="247"/>
      <c r="E1481" s="310">
        <v>0</v>
      </c>
      <c r="F1481" s="310">
        <v>0</v>
      </c>
      <c r="G1481" s="310">
        <v>0</v>
      </c>
      <c r="H1481" s="310">
        <v>0</v>
      </c>
      <c r="I1481" s="324"/>
    </row>
    <row r="1482" spans="1:9" s="62" customFormat="1" ht="12.75">
      <c r="A1482" s="673"/>
      <c r="B1482" s="247" t="s">
        <v>708</v>
      </c>
      <c r="C1482" s="247"/>
      <c r="D1482" s="247"/>
      <c r="E1482" s="310">
        <v>7845</v>
      </c>
      <c r="F1482" s="238">
        <v>7329.1704</v>
      </c>
      <c r="G1482" s="238">
        <v>7329.1704</v>
      </c>
      <c r="H1482" s="238">
        <v>7329.1704</v>
      </c>
      <c r="I1482" s="324"/>
    </row>
    <row r="1483" spans="1:9" s="62" customFormat="1" ht="18" customHeight="1">
      <c r="A1483" s="673"/>
      <c r="B1483" s="247" t="s">
        <v>709</v>
      </c>
      <c r="C1483" s="247"/>
      <c r="D1483" s="247"/>
      <c r="E1483" s="310">
        <v>0</v>
      </c>
      <c r="F1483" s="310">
        <v>0</v>
      </c>
      <c r="G1483" s="310">
        <v>0</v>
      </c>
      <c r="H1483" s="310">
        <v>0</v>
      </c>
      <c r="I1483" s="324"/>
    </row>
    <row r="1484" spans="1:9" s="62" customFormat="1" ht="12.75">
      <c r="A1484" s="673"/>
      <c r="B1484" s="247" t="s">
        <v>711</v>
      </c>
      <c r="C1484" s="247"/>
      <c r="D1484" s="247"/>
      <c r="E1484" s="310">
        <v>0</v>
      </c>
      <c r="F1484" s="310">
        <v>0</v>
      </c>
      <c r="G1484" s="310">
        <v>0</v>
      </c>
      <c r="H1484" s="310">
        <v>0</v>
      </c>
      <c r="I1484" s="324"/>
    </row>
    <row r="1485" spans="1:9" ht="16.5">
      <c r="A1485" s="673"/>
      <c r="B1485" s="247" t="s">
        <v>548</v>
      </c>
      <c r="C1485" s="247"/>
      <c r="D1485" s="247"/>
      <c r="E1485" s="310"/>
      <c r="F1485" s="310"/>
      <c r="G1485" s="310"/>
      <c r="H1485" s="310"/>
      <c r="I1485" s="25"/>
    </row>
    <row r="1486" spans="1:9" ht="12.75">
      <c r="A1486" s="673"/>
      <c r="B1486" s="247" t="s">
        <v>1012</v>
      </c>
      <c r="C1486" s="247"/>
      <c r="D1486" s="247"/>
      <c r="E1486" s="310">
        <v>0</v>
      </c>
      <c r="F1486" s="310">
        <v>0</v>
      </c>
      <c r="G1486" s="310">
        <v>0</v>
      </c>
      <c r="H1486" s="310">
        <v>0</v>
      </c>
      <c r="I1486" s="25"/>
    </row>
    <row r="1487" spans="1:9" ht="42" customHeight="1">
      <c r="A1487" s="171"/>
      <c r="B1487" s="308" t="s">
        <v>451</v>
      </c>
      <c r="C1487" s="308"/>
      <c r="D1487" s="308"/>
      <c r="E1487" s="308"/>
      <c r="F1487" s="310"/>
      <c r="G1487" s="310"/>
      <c r="H1487" s="310"/>
      <c r="I1487" s="25"/>
    </row>
    <row r="1488" spans="1:9" ht="12.75">
      <c r="A1488" s="171"/>
      <c r="B1488" s="268" t="s">
        <v>967</v>
      </c>
      <c r="C1488" s="268"/>
      <c r="D1488" s="268"/>
      <c r="E1488" s="268"/>
      <c r="F1488" s="310"/>
      <c r="G1488" s="310"/>
      <c r="H1488" s="310"/>
      <c r="I1488" s="25"/>
    </row>
    <row r="1489" spans="1:9" ht="12.75">
      <c r="A1489" s="171"/>
      <c r="B1489" s="268" t="s">
        <v>968</v>
      </c>
      <c r="C1489" s="268"/>
      <c r="D1489" s="268"/>
      <c r="E1489" s="268"/>
      <c r="F1489" s="310"/>
      <c r="G1489" s="310"/>
      <c r="H1489" s="310"/>
      <c r="I1489" s="25"/>
    </row>
    <row r="1490" spans="1:9" ht="12.75">
      <c r="A1490" s="673" t="s">
        <v>500</v>
      </c>
      <c r="B1490" s="677" t="s">
        <v>501</v>
      </c>
      <c r="C1490" s="677"/>
      <c r="D1490" s="677"/>
      <c r="E1490" s="677"/>
      <c r="F1490" s="677"/>
      <c r="G1490" s="677"/>
      <c r="H1490" s="677"/>
      <c r="I1490" s="25"/>
    </row>
    <row r="1491" spans="1:9" ht="12.75" customHeight="1">
      <c r="A1491" s="673"/>
      <c r="B1491" s="247" t="s">
        <v>777</v>
      </c>
      <c r="C1491" s="247"/>
      <c r="D1491" s="247"/>
      <c r="E1491" s="310">
        <f>SUM(E1492:E1497)</f>
        <v>14445</v>
      </c>
      <c r="F1491" s="310">
        <f>SUM(F1492:F1497)</f>
        <v>7118.22358</v>
      </c>
      <c r="G1491" s="310">
        <f>SUM(G1492:G1497)</f>
        <v>7118.22358</v>
      </c>
      <c r="H1491" s="310">
        <f>SUM(H1492:H1497)</f>
        <v>7118.22358</v>
      </c>
      <c r="I1491" s="25"/>
    </row>
    <row r="1492" spans="1:9" ht="15.75" customHeight="1">
      <c r="A1492" s="673"/>
      <c r="B1492" s="247" t="s">
        <v>674</v>
      </c>
      <c r="C1492" s="247"/>
      <c r="D1492" s="247"/>
      <c r="E1492" s="310">
        <v>0</v>
      </c>
      <c r="F1492" s="310">
        <v>0</v>
      </c>
      <c r="G1492" s="310">
        <v>0</v>
      </c>
      <c r="H1492" s="310">
        <v>0</v>
      </c>
      <c r="I1492" s="25"/>
    </row>
    <row r="1493" spans="1:9" ht="12.75">
      <c r="A1493" s="673"/>
      <c r="B1493" s="247" t="s">
        <v>708</v>
      </c>
      <c r="C1493" s="247"/>
      <c r="D1493" s="247"/>
      <c r="E1493" s="310">
        <v>14445</v>
      </c>
      <c r="F1493" s="238">
        <v>7118.22358</v>
      </c>
      <c r="G1493" s="238">
        <v>7118.22358</v>
      </c>
      <c r="H1493" s="238">
        <v>7118.22358</v>
      </c>
      <c r="I1493" s="25"/>
    </row>
    <row r="1494" spans="1:9" ht="12.75">
      <c r="A1494" s="673"/>
      <c r="B1494" s="247" t="s">
        <v>709</v>
      </c>
      <c r="C1494" s="247"/>
      <c r="D1494" s="247"/>
      <c r="E1494" s="310">
        <v>0</v>
      </c>
      <c r="F1494" s="310">
        <v>0</v>
      </c>
      <c r="G1494" s="310">
        <v>0</v>
      </c>
      <c r="H1494" s="310">
        <v>0</v>
      </c>
      <c r="I1494" s="25"/>
    </row>
    <row r="1495" spans="1:9" ht="12.75">
      <c r="A1495" s="673"/>
      <c r="B1495" s="247" t="s">
        <v>711</v>
      </c>
      <c r="C1495" s="247"/>
      <c r="D1495" s="247"/>
      <c r="E1495" s="310">
        <v>0</v>
      </c>
      <c r="F1495" s="310">
        <v>0</v>
      </c>
      <c r="G1495" s="310">
        <v>0</v>
      </c>
      <c r="H1495" s="310">
        <v>0</v>
      </c>
      <c r="I1495" s="25"/>
    </row>
    <row r="1496" spans="1:9" ht="16.5">
      <c r="A1496" s="673"/>
      <c r="B1496" s="247" t="s">
        <v>548</v>
      </c>
      <c r="C1496" s="247"/>
      <c r="D1496" s="247"/>
      <c r="E1496" s="310"/>
      <c r="F1496" s="310"/>
      <c r="G1496" s="310"/>
      <c r="H1496" s="310"/>
      <c r="I1496" s="25"/>
    </row>
    <row r="1497" spans="1:9" ht="12.75">
      <c r="A1497" s="673"/>
      <c r="B1497" s="247" t="s">
        <v>1012</v>
      </c>
      <c r="C1497" s="247"/>
      <c r="D1497" s="247"/>
      <c r="E1497" s="310">
        <v>0</v>
      </c>
      <c r="F1497" s="310">
        <v>0</v>
      </c>
      <c r="G1497" s="310">
        <v>0</v>
      </c>
      <c r="H1497" s="310">
        <v>0</v>
      </c>
      <c r="I1497" s="25"/>
    </row>
    <row r="1498" spans="1:9" ht="30" customHeight="1">
      <c r="A1498" s="171"/>
      <c r="B1498" s="308" t="s">
        <v>451</v>
      </c>
      <c r="C1498" s="308"/>
      <c r="D1498" s="308"/>
      <c r="E1498" s="308"/>
      <c r="F1498" s="310"/>
      <c r="G1498" s="310"/>
      <c r="H1498" s="310"/>
      <c r="I1498" s="25"/>
    </row>
    <row r="1499" spans="1:9" ht="12.75">
      <c r="A1499" s="171"/>
      <c r="B1499" s="268" t="s">
        <v>967</v>
      </c>
      <c r="C1499" s="268"/>
      <c r="D1499" s="268"/>
      <c r="E1499" s="268"/>
      <c r="F1499" s="310"/>
      <c r="G1499" s="310"/>
      <c r="H1499" s="310"/>
      <c r="I1499" s="25"/>
    </row>
    <row r="1500" spans="1:9" ht="12.75">
      <c r="A1500" s="171"/>
      <c r="B1500" s="268" t="s">
        <v>968</v>
      </c>
      <c r="C1500" s="268"/>
      <c r="D1500" s="268"/>
      <c r="E1500" s="268"/>
      <c r="F1500" s="310"/>
      <c r="G1500" s="310"/>
      <c r="H1500" s="310"/>
      <c r="I1500" s="25"/>
    </row>
    <row r="1501" spans="1:9" ht="12.75">
      <c r="A1501" s="673" t="s">
        <v>502</v>
      </c>
      <c r="B1501" s="677" t="s">
        <v>503</v>
      </c>
      <c r="C1501" s="677"/>
      <c r="D1501" s="677"/>
      <c r="E1501" s="677"/>
      <c r="F1501" s="677"/>
      <c r="G1501" s="677"/>
      <c r="H1501" s="677"/>
      <c r="I1501" s="25"/>
    </row>
    <row r="1502" spans="1:9" ht="20.25" customHeight="1">
      <c r="A1502" s="673"/>
      <c r="B1502" s="247" t="s">
        <v>777</v>
      </c>
      <c r="C1502" s="247"/>
      <c r="D1502" s="247"/>
      <c r="E1502" s="310">
        <f>SUM(E1503:E1508)</f>
        <v>300</v>
      </c>
      <c r="F1502" s="310">
        <f>SUM(F1503:F1508)</f>
        <v>0</v>
      </c>
      <c r="G1502" s="310">
        <f>SUM(G1503:G1508)</f>
        <v>0</v>
      </c>
      <c r="H1502" s="310">
        <f>SUM(H1503:H1508)</f>
        <v>0</v>
      </c>
      <c r="I1502" s="25"/>
    </row>
    <row r="1503" spans="1:9" ht="14.25" customHeight="1">
      <c r="A1503" s="673"/>
      <c r="B1503" s="247" t="s">
        <v>674</v>
      </c>
      <c r="C1503" s="247"/>
      <c r="D1503" s="247"/>
      <c r="E1503" s="310">
        <f aca="true" t="shared" si="27" ref="E1503:H1508">E1511</f>
        <v>0</v>
      </c>
      <c r="F1503" s="310">
        <f t="shared" si="27"/>
        <v>0</v>
      </c>
      <c r="G1503" s="310">
        <f t="shared" si="27"/>
        <v>0</v>
      </c>
      <c r="H1503" s="310">
        <f t="shared" si="27"/>
        <v>0</v>
      </c>
      <c r="I1503" s="25"/>
    </row>
    <row r="1504" spans="1:9" ht="13.5" customHeight="1">
      <c r="A1504" s="673"/>
      <c r="B1504" s="247" t="s">
        <v>708</v>
      </c>
      <c r="C1504" s="247"/>
      <c r="D1504" s="247"/>
      <c r="E1504" s="310">
        <f t="shared" si="27"/>
        <v>300</v>
      </c>
      <c r="F1504" s="310">
        <f t="shared" si="27"/>
        <v>0</v>
      </c>
      <c r="G1504" s="310">
        <f t="shared" si="27"/>
        <v>0</v>
      </c>
      <c r="H1504" s="310">
        <f t="shared" si="27"/>
        <v>0</v>
      </c>
      <c r="I1504" s="25"/>
    </row>
    <row r="1505" spans="1:9" ht="12.75">
      <c r="A1505" s="673"/>
      <c r="B1505" s="247" t="s">
        <v>709</v>
      </c>
      <c r="C1505" s="247"/>
      <c r="D1505" s="247"/>
      <c r="E1505" s="310">
        <f t="shared" si="27"/>
        <v>0</v>
      </c>
      <c r="F1505" s="310">
        <f t="shared" si="27"/>
        <v>0</v>
      </c>
      <c r="G1505" s="310">
        <f t="shared" si="27"/>
        <v>0</v>
      </c>
      <c r="H1505" s="310">
        <f t="shared" si="27"/>
        <v>0</v>
      </c>
      <c r="I1505" s="25"/>
    </row>
    <row r="1506" spans="1:9" ht="27.75" customHeight="1">
      <c r="A1506" s="673"/>
      <c r="B1506" s="247" t="s">
        <v>711</v>
      </c>
      <c r="C1506" s="247"/>
      <c r="D1506" s="247"/>
      <c r="E1506" s="310">
        <f t="shared" si="27"/>
        <v>0</v>
      </c>
      <c r="F1506" s="310">
        <f t="shared" si="27"/>
        <v>0</v>
      </c>
      <c r="G1506" s="310">
        <f t="shared" si="27"/>
        <v>0</v>
      </c>
      <c r="H1506" s="310">
        <f t="shared" si="27"/>
        <v>0</v>
      </c>
      <c r="I1506" s="25"/>
    </row>
    <row r="1507" spans="1:9" ht="16.5">
      <c r="A1507" s="673"/>
      <c r="B1507" s="247" t="s">
        <v>548</v>
      </c>
      <c r="C1507" s="247"/>
      <c r="D1507" s="247"/>
      <c r="E1507" s="310">
        <f t="shared" si="27"/>
        <v>0</v>
      </c>
      <c r="F1507" s="310">
        <f t="shared" si="27"/>
        <v>0</v>
      </c>
      <c r="G1507" s="310">
        <f t="shared" si="27"/>
        <v>0</v>
      </c>
      <c r="H1507" s="310">
        <f t="shared" si="27"/>
        <v>0</v>
      </c>
      <c r="I1507" s="25"/>
    </row>
    <row r="1508" spans="1:9" ht="12.75">
      <c r="A1508" s="673"/>
      <c r="B1508" s="247" t="s">
        <v>1012</v>
      </c>
      <c r="C1508" s="247"/>
      <c r="D1508" s="247"/>
      <c r="E1508" s="310">
        <f t="shared" si="27"/>
        <v>0</v>
      </c>
      <c r="F1508" s="310">
        <f t="shared" si="27"/>
        <v>0</v>
      </c>
      <c r="G1508" s="310">
        <f t="shared" si="27"/>
        <v>0</v>
      </c>
      <c r="H1508" s="310">
        <f t="shared" si="27"/>
        <v>0</v>
      </c>
      <c r="I1508" s="25"/>
    </row>
    <row r="1509" spans="1:9" ht="12.75">
      <c r="A1509" s="673" t="s">
        <v>504</v>
      </c>
      <c r="B1509" s="677" t="s">
        <v>505</v>
      </c>
      <c r="C1509" s="677"/>
      <c r="D1509" s="677"/>
      <c r="E1509" s="677"/>
      <c r="F1509" s="677"/>
      <c r="G1509" s="677"/>
      <c r="H1509" s="677"/>
      <c r="I1509" s="25"/>
    </row>
    <row r="1510" spans="1:9" ht="12.75">
      <c r="A1510" s="673"/>
      <c r="B1510" s="247" t="s">
        <v>777</v>
      </c>
      <c r="C1510" s="247"/>
      <c r="D1510" s="247"/>
      <c r="E1510" s="310">
        <f>SUM(E1512)</f>
        <v>300</v>
      </c>
      <c r="F1510" s="310">
        <f>SUM(F1512)</f>
        <v>0</v>
      </c>
      <c r="G1510" s="310">
        <f>G1512</f>
        <v>0</v>
      </c>
      <c r="H1510" s="310">
        <f>H1512</f>
        <v>0</v>
      </c>
      <c r="I1510" s="25"/>
    </row>
    <row r="1511" spans="1:9" ht="12.75">
      <c r="A1511" s="673"/>
      <c r="B1511" s="247" t="s">
        <v>674</v>
      </c>
      <c r="C1511" s="247"/>
      <c r="D1511" s="247"/>
      <c r="E1511" s="310">
        <v>0</v>
      </c>
      <c r="F1511" s="310">
        <v>0</v>
      </c>
      <c r="G1511" s="310">
        <v>0</v>
      </c>
      <c r="H1511" s="310">
        <v>0</v>
      </c>
      <c r="I1511" s="25"/>
    </row>
    <row r="1512" spans="1:9" ht="12.75">
      <c r="A1512" s="673"/>
      <c r="B1512" s="247" t="s">
        <v>708</v>
      </c>
      <c r="C1512" s="247"/>
      <c r="D1512" s="247"/>
      <c r="E1512" s="310">
        <v>300</v>
      </c>
      <c r="F1512" s="310">
        <v>0</v>
      </c>
      <c r="G1512" s="310">
        <v>0</v>
      </c>
      <c r="H1512" s="310">
        <v>0</v>
      </c>
      <c r="I1512" s="25"/>
    </row>
    <row r="1513" spans="1:9" ht="16.5" customHeight="1">
      <c r="A1513" s="673"/>
      <c r="B1513" s="247" t="s">
        <v>709</v>
      </c>
      <c r="C1513" s="247"/>
      <c r="D1513" s="247"/>
      <c r="E1513" s="310">
        <v>0</v>
      </c>
      <c r="F1513" s="310">
        <v>0</v>
      </c>
      <c r="G1513" s="310">
        <v>0</v>
      </c>
      <c r="H1513" s="310">
        <v>0</v>
      </c>
      <c r="I1513" s="25"/>
    </row>
    <row r="1514" spans="1:9" ht="15" customHeight="1">
      <c r="A1514" s="673"/>
      <c r="B1514" s="247" t="s">
        <v>711</v>
      </c>
      <c r="C1514" s="247"/>
      <c r="D1514" s="247"/>
      <c r="E1514" s="310">
        <v>0</v>
      </c>
      <c r="F1514" s="310">
        <v>0</v>
      </c>
      <c r="G1514" s="310">
        <v>0</v>
      </c>
      <c r="H1514" s="310">
        <v>0</v>
      </c>
      <c r="I1514" s="25"/>
    </row>
    <row r="1515" spans="1:9" ht="19.5" customHeight="1">
      <c r="A1515" s="673"/>
      <c r="B1515" s="247" t="s">
        <v>548</v>
      </c>
      <c r="C1515" s="247"/>
      <c r="D1515" s="247"/>
      <c r="E1515" s="310"/>
      <c r="F1515" s="310"/>
      <c r="G1515" s="310"/>
      <c r="H1515" s="310"/>
      <c r="I1515" s="25"/>
    </row>
    <row r="1516" spans="1:9" ht="12.75">
      <c r="A1516" s="673"/>
      <c r="B1516" s="247" t="s">
        <v>1012</v>
      </c>
      <c r="C1516" s="247"/>
      <c r="D1516" s="247"/>
      <c r="E1516" s="310">
        <v>0</v>
      </c>
      <c r="F1516" s="310">
        <v>0</v>
      </c>
      <c r="G1516" s="310">
        <v>0</v>
      </c>
      <c r="H1516" s="310">
        <v>0</v>
      </c>
      <c r="I1516" s="25"/>
    </row>
    <row r="1517" spans="1:9" ht="27.75" customHeight="1">
      <c r="A1517" s="171"/>
      <c r="B1517" s="308" t="s">
        <v>506</v>
      </c>
      <c r="C1517" s="308"/>
      <c r="D1517" s="308"/>
      <c r="E1517" s="310"/>
      <c r="F1517" s="310"/>
      <c r="G1517" s="310"/>
      <c r="H1517" s="310"/>
      <c r="I1517" s="25"/>
    </row>
    <row r="1518" spans="1:9" ht="12.75">
      <c r="A1518" s="171"/>
      <c r="B1518" s="268" t="s">
        <v>967</v>
      </c>
      <c r="C1518" s="268"/>
      <c r="D1518" s="268"/>
      <c r="E1518" s="268"/>
      <c r="F1518" s="310"/>
      <c r="G1518" s="310"/>
      <c r="H1518" s="310"/>
      <c r="I1518" s="25"/>
    </row>
    <row r="1519" spans="1:9" ht="12.75">
      <c r="A1519" s="171"/>
      <c r="B1519" s="268" t="s">
        <v>968</v>
      </c>
      <c r="C1519" s="268"/>
      <c r="D1519" s="268"/>
      <c r="E1519" s="268"/>
      <c r="F1519" s="310"/>
      <c r="G1519" s="310"/>
      <c r="H1519" s="310"/>
      <c r="I1519" s="25"/>
    </row>
    <row r="1520" spans="1:9" ht="12.75">
      <c r="A1520" s="673" t="s">
        <v>507</v>
      </c>
      <c r="B1520" s="677" t="s">
        <v>508</v>
      </c>
      <c r="C1520" s="677"/>
      <c r="D1520" s="677"/>
      <c r="E1520" s="677"/>
      <c r="F1520" s="677"/>
      <c r="G1520" s="677"/>
      <c r="H1520" s="677"/>
      <c r="I1520" s="25"/>
    </row>
    <row r="1521" spans="1:9" ht="12.75">
      <c r="A1521" s="673"/>
      <c r="B1521" s="247" t="s">
        <v>777</v>
      </c>
      <c r="C1521" s="247"/>
      <c r="D1521" s="247"/>
      <c r="E1521" s="310">
        <f>SUM(E1522:E1527)</f>
        <v>956</v>
      </c>
      <c r="F1521" s="310">
        <f>SUM(F1522:F1527)</f>
        <v>915.328</v>
      </c>
      <c r="G1521" s="310">
        <f>SUM(G1522:G1527)</f>
        <v>915.328</v>
      </c>
      <c r="H1521" s="310">
        <f>SUM(H1522:H1527)</f>
        <v>915.328</v>
      </c>
      <c r="I1521" s="25"/>
    </row>
    <row r="1522" spans="1:9" ht="12.75">
      <c r="A1522" s="673"/>
      <c r="B1522" s="247" t="s">
        <v>674</v>
      </c>
      <c r="C1522" s="247"/>
      <c r="D1522" s="247"/>
      <c r="E1522" s="310">
        <f aca="true" t="shared" si="28" ref="E1522:H1527">E1530+E1541+E1552</f>
        <v>0</v>
      </c>
      <c r="F1522" s="310">
        <f t="shared" si="28"/>
        <v>0</v>
      </c>
      <c r="G1522" s="310">
        <f t="shared" si="28"/>
        <v>0</v>
      </c>
      <c r="H1522" s="310">
        <f t="shared" si="28"/>
        <v>0</v>
      </c>
      <c r="I1522" s="25"/>
    </row>
    <row r="1523" spans="1:9" ht="12.75">
      <c r="A1523" s="673"/>
      <c r="B1523" s="247" t="s">
        <v>708</v>
      </c>
      <c r="C1523" s="247"/>
      <c r="D1523" s="247"/>
      <c r="E1523" s="310">
        <f t="shared" si="28"/>
        <v>381</v>
      </c>
      <c r="F1523" s="310">
        <f t="shared" si="28"/>
        <v>340.328</v>
      </c>
      <c r="G1523" s="310">
        <f t="shared" si="28"/>
        <v>340.328</v>
      </c>
      <c r="H1523" s="310">
        <f t="shared" si="28"/>
        <v>340.328</v>
      </c>
      <c r="I1523" s="25"/>
    </row>
    <row r="1524" spans="1:9" ht="12.75" customHeight="1">
      <c r="A1524" s="673"/>
      <c r="B1524" s="247" t="s">
        <v>709</v>
      </c>
      <c r="C1524" s="247"/>
      <c r="D1524" s="247"/>
      <c r="E1524" s="310">
        <f t="shared" si="28"/>
        <v>0</v>
      </c>
      <c r="F1524" s="310">
        <f t="shared" si="28"/>
        <v>0</v>
      </c>
      <c r="G1524" s="310">
        <f t="shared" si="28"/>
        <v>0</v>
      </c>
      <c r="H1524" s="310">
        <f t="shared" si="28"/>
        <v>0</v>
      </c>
      <c r="I1524" s="25"/>
    </row>
    <row r="1525" spans="1:9" ht="15" customHeight="1">
      <c r="A1525" s="673"/>
      <c r="B1525" s="247" t="s">
        <v>711</v>
      </c>
      <c r="C1525" s="247"/>
      <c r="D1525" s="247"/>
      <c r="E1525" s="310">
        <f t="shared" si="28"/>
        <v>0</v>
      </c>
      <c r="F1525" s="310">
        <f t="shared" si="28"/>
        <v>0</v>
      </c>
      <c r="G1525" s="310">
        <f t="shared" si="28"/>
        <v>0</v>
      </c>
      <c r="H1525" s="310">
        <f t="shared" si="28"/>
        <v>0</v>
      </c>
      <c r="I1525" s="25"/>
    </row>
    <row r="1526" spans="1:9" ht="15" customHeight="1">
      <c r="A1526" s="673"/>
      <c r="B1526" s="247" t="s">
        <v>548</v>
      </c>
      <c r="C1526" s="247"/>
      <c r="D1526" s="247"/>
      <c r="E1526" s="310">
        <f t="shared" si="28"/>
        <v>0</v>
      </c>
      <c r="F1526" s="310">
        <f t="shared" si="28"/>
        <v>0</v>
      </c>
      <c r="G1526" s="310">
        <f t="shared" si="28"/>
        <v>0</v>
      </c>
      <c r="H1526" s="310">
        <f t="shared" si="28"/>
        <v>0</v>
      </c>
      <c r="I1526" s="25"/>
    </row>
    <row r="1527" spans="1:9" ht="12.75">
      <c r="A1527" s="673"/>
      <c r="B1527" s="247" t="s">
        <v>1012</v>
      </c>
      <c r="C1527" s="247"/>
      <c r="D1527" s="247"/>
      <c r="E1527" s="310">
        <f t="shared" si="28"/>
        <v>575</v>
      </c>
      <c r="F1527" s="310">
        <f t="shared" si="28"/>
        <v>575</v>
      </c>
      <c r="G1527" s="310">
        <f t="shared" si="28"/>
        <v>575</v>
      </c>
      <c r="H1527" s="310">
        <f t="shared" si="28"/>
        <v>575</v>
      </c>
      <c r="I1527" s="25"/>
    </row>
    <row r="1528" spans="1:9" ht="27" customHeight="1">
      <c r="A1528" s="673" t="s">
        <v>509</v>
      </c>
      <c r="B1528" s="677" t="s">
        <v>510</v>
      </c>
      <c r="C1528" s="677"/>
      <c r="D1528" s="677"/>
      <c r="E1528" s="677"/>
      <c r="F1528" s="677"/>
      <c r="G1528" s="677"/>
      <c r="H1528" s="677"/>
      <c r="I1528" s="25"/>
    </row>
    <row r="1529" spans="1:9" ht="12.75">
      <c r="A1529" s="673"/>
      <c r="B1529" s="247" t="s">
        <v>777</v>
      </c>
      <c r="C1529" s="247"/>
      <c r="D1529" s="247"/>
      <c r="E1529" s="310">
        <f>SUM(E1535)</f>
        <v>450</v>
      </c>
      <c r="F1529" s="310">
        <f>SUM(F1535)</f>
        <v>450</v>
      </c>
      <c r="G1529" s="310">
        <f>SUM(G1535)</f>
        <v>450</v>
      </c>
      <c r="H1529" s="310">
        <f>SUM(H1535)</f>
        <v>450</v>
      </c>
      <c r="I1529" s="25"/>
    </row>
    <row r="1530" spans="1:9" ht="12.75">
      <c r="A1530" s="673"/>
      <c r="B1530" s="247" t="s">
        <v>674</v>
      </c>
      <c r="C1530" s="247"/>
      <c r="D1530" s="247"/>
      <c r="E1530" s="310">
        <v>0</v>
      </c>
      <c r="F1530" s="310">
        <v>0</v>
      </c>
      <c r="G1530" s="310">
        <v>0</v>
      </c>
      <c r="H1530" s="310">
        <v>0</v>
      </c>
      <c r="I1530" s="25"/>
    </row>
    <row r="1531" spans="1:9" ht="12.75">
      <c r="A1531" s="673"/>
      <c r="B1531" s="247" t="s">
        <v>708</v>
      </c>
      <c r="C1531" s="247"/>
      <c r="D1531" s="247"/>
      <c r="E1531" s="310">
        <v>0</v>
      </c>
      <c r="F1531" s="310">
        <v>0</v>
      </c>
      <c r="G1531" s="310">
        <v>0</v>
      </c>
      <c r="H1531" s="310">
        <v>0</v>
      </c>
      <c r="I1531" s="25"/>
    </row>
    <row r="1532" spans="1:9" ht="12.75">
      <c r="A1532" s="673"/>
      <c r="B1532" s="247" t="s">
        <v>709</v>
      </c>
      <c r="C1532" s="247"/>
      <c r="D1532" s="247"/>
      <c r="E1532" s="310">
        <v>0</v>
      </c>
      <c r="F1532" s="310">
        <v>0</v>
      </c>
      <c r="G1532" s="310">
        <v>0</v>
      </c>
      <c r="H1532" s="310">
        <v>0</v>
      </c>
      <c r="I1532" s="25"/>
    </row>
    <row r="1533" spans="1:9" ht="12.75">
      <c r="A1533" s="673"/>
      <c r="B1533" s="247" t="s">
        <v>711</v>
      </c>
      <c r="C1533" s="247"/>
      <c r="D1533" s="247"/>
      <c r="E1533" s="310">
        <v>0</v>
      </c>
      <c r="F1533" s="310">
        <v>0</v>
      </c>
      <c r="G1533" s="310">
        <v>0</v>
      </c>
      <c r="H1533" s="310">
        <v>0</v>
      </c>
      <c r="I1533" s="25"/>
    </row>
    <row r="1534" spans="1:9" ht="16.5">
      <c r="A1534" s="673"/>
      <c r="B1534" s="247" t="s">
        <v>548</v>
      </c>
      <c r="C1534" s="247"/>
      <c r="D1534" s="247"/>
      <c r="E1534" s="310"/>
      <c r="F1534" s="310"/>
      <c r="G1534" s="310"/>
      <c r="H1534" s="310"/>
      <c r="I1534" s="25"/>
    </row>
    <row r="1535" spans="1:9" ht="15" customHeight="1">
      <c r="A1535" s="673"/>
      <c r="B1535" s="247" t="s">
        <v>1012</v>
      </c>
      <c r="C1535" s="247"/>
      <c r="D1535" s="247"/>
      <c r="E1535" s="310">
        <v>450</v>
      </c>
      <c r="F1535" s="238">
        <v>450</v>
      </c>
      <c r="G1535" s="238">
        <v>450</v>
      </c>
      <c r="H1535" s="238">
        <v>450</v>
      </c>
      <c r="I1535" s="25"/>
    </row>
    <row r="1536" spans="1:9" ht="15.75" customHeight="1">
      <c r="A1536" s="171"/>
      <c r="B1536" s="308" t="s">
        <v>451</v>
      </c>
      <c r="C1536" s="308"/>
      <c r="D1536" s="308"/>
      <c r="E1536" s="308"/>
      <c r="F1536" s="310"/>
      <c r="G1536" s="310"/>
      <c r="H1536" s="310"/>
      <c r="I1536" s="25"/>
    </row>
    <row r="1537" spans="1:9" ht="12.75" customHeight="1">
      <c r="A1537" s="171"/>
      <c r="B1537" s="268" t="s">
        <v>967</v>
      </c>
      <c r="C1537" s="268"/>
      <c r="D1537" s="268"/>
      <c r="E1537" s="268"/>
      <c r="F1537" s="310"/>
      <c r="G1537" s="310"/>
      <c r="H1537" s="310"/>
      <c r="I1537" s="25"/>
    </row>
    <row r="1538" spans="1:9" ht="12.75">
      <c r="A1538" s="171"/>
      <c r="B1538" s="268" t="s">
        <v>968</v>
      </c>
      <c r="C1538" s="268"/>
      <c r="D1538" s="268"/>
      <c r="E1538" s="268"/>
      <c r="F1538" s="310"/>
      <c r="G1538" s="310"/>
      <c r="H1538" s="310"/>
      <c r="I1538" s="25"/>
    </row>
    <row r="1539" spans="1:9" ht="28.5" customHeight="1">
      <c r="A1539" s="673" t="s">
        <v>511</v>
      </c>
      <c r="B1539" s="677" t="s">
        <v>512</v>
      </c>
      <c r="C1539" s="677"/>
      <c r="D1539" s="677"/>
      <c r="E1539" s="677"/>
      <c r="F1539" s="677"/>
      <c r="G1539" s="677"/>
      <c r="H1539" s="677"/>
      <c r="I1539" s="25"/>
    </row>
    <row r="1540" spans="1:9" ht="12.75">
      <c r="A1540" s="673"/>
      <c r="B1540" s="247" t="s">
        <v>777</v>
      </c>
      <c r="C1540" s="247"/>
      <c r="D1540" s="247"/>
      <c r="E1540" s="310">
        <f>SUM(E1546)</f>
        <v>125</v>
      </c>
      <c r="F1540" s="310">
        <f>SUM(F1546)</f>
        <v>125</v>
      </c>
      <c r="G1540" s="310">
        <f>SUM(G1546)</f>
        <v>125</v>
      </c>
      <c r="H1540" s="310">
        <f>SUM(H1546)</f>
        <v>125</v>
      </c>
      <c r="I1540" s="25"/>
    </row>
    <row r="1541" spans="1:9" ht="12.75">
      <c r="A1541" s="673"/>
      <c r="B1541" s="247" t="s">
        <v>674</v>
      </c>
      <c r="C1541" s="247"/>
      <c r="D1541" s="247"/>
      <c r="E1541" s="310">
        <v>0</v>
      </c>
      <c r="F1541" s="310">
        <v>0</v>
      </c>
      <c r="G1541" s="310">
        <v>0</v>
      </c>
      <c r="H1541" s="310">
        <v>0</v>
      </c>
      <c r="I1541" s="25"/>
    </row>
    <row r="1542" spans="1:9" ht="12.75">
      <c r="A1542" s="673"/>
      <c r="B1542" s="247" t="s">
        <v>708</v>
      </c>
      <c r="C1542" s="247"/>
      <c r="D1542" s="247"/>
      <c r="E1542" s="310">
        <v>0</v>
      </c>
      <c r="F1542" s="310">
        <v>0</v>
      </c>
      <c r="G1542" s="310">
        <v>0</v>
      </c>
      <c r="H1542" s="310">
        <v>0</v>
      </c>
      <c r="I1542" s="25"/>
    </row>
    <row r="1543" spans="1:9" ht="12.75">
      <c r="A1543" s="673"/>
      <c r="B1543" s="247" t="s">
        <v>709</v>
      </c>
      <c r="C1543" s="247"/>
      <c r="D1543" s="247"/>
      <c r="E1543" s="310">
        <v>0</v>
      </c>
      <c r="F1543" s="310">
        <v>0</v>
      </c>
      <c r="G1543" s="310">
        <v>0</v>
      </c>
      <c r="H1543" s="310">
        <v>0</v>
      </c>
      <c r="I1543" s="25"/>
    </row>
    <row r="1544" spans="1:9" ht="12.75">
      <c r="A1544" s="673"/>
      <c r="B1544" s="247" t="s">
        <v>711</v>
      </c>
      <c r="C1544" s="247"/>
      <c r="D1544" s="247"/>
      <c r="E1544" s="310">
        <v>0</v>
      </c>
      <c r="F1544" s="310">
        <v>0</v>
      </c>
      <c r="G1544" s="310">
        <v>0</v>
      </c>
      <c r="H1544" s="310">
        <v>0</v>
      </c>
      <c r="I1544" s="25"/>
    </row>
    <row r="1545" spans="1:9" ht="16.5">
      <c r="A1545" s="673"/>
      <c r="B1545" s="247" t="s">
        <v>548</v>
      </c>
      <c r="C1545" s="247"/>
      <c r="D1545" s="247"/>
      <c r="E1545" s="310">
        <v>0</v>
      </c>
      <c r="F1545" s="310">
        <v>0</v>
      </c>
      <c r="G1545" s="310">
        <v>0</v>
      </c>
      <c r="H1545" s="310">
        <v>0</v>
      </c>
      <c r="I1545" s="25"/>
    </row>
    <row r="1546" spans="1:9" ht="12.75" customHeight="1">
      <c r="A1546" s="673"/>
      <c r="B1546" s="247" t="s">
        <v>1012</v>
      </c>
      <c r="C1546" s="247"/>
      <c r="D1546" s="247"/>
      <c r="E1546" s="310">
        <v>125</v>
      </c>
      <c r="F1546" s="238">
        <v>125</v>
      </c>
      <c r="G1546" s="238">
        <v>125</v>
      </c>
      <c r="H1546" s="238">
        <v>125</v>
      </c>
      <c r="I1546" s="25"/>
    </row>
    <row r="1547" spans="1:9" ht="16.5" customHeight="1">
      <c r="A1547" s="171"/>
      <c r="B1547" s="308" t="s">
        <v>451</v>
      </c>
      <c r="C1547" s="308"/>
      <c r="D1547" s="308"/>
      <c r="E1547" s="308"/>
      <c r="F1547" s="310"/>
      <c r="G1547" s="310"/>
      <c r="H1547" s="310"/>
      <c r="I1547" s="25"/>
    </row>
    <row r="1548" spans="1:9" ht="12.75" customHeight="1">
      <c r="A1548" s="171"/>
      <c r="B1548" s="268" t="s">
        <v>967</v>
      </c>
      <c r="C1548" s="268"/>
      <c r="D1548" s="268"/>
      <c r="E1548" s="268"/>
      <c r="F1548" s="310"/>
      <c r="G1548" s="310"/>
      <c r="H1548" s="310"/>
      <c r="I1548" s="25"/>
    </row>
    <row r="1549" spans="1:9" ht="12.75">
      <c r="A1549" s="171"/>
      <c r="B1549" s="268" t="s">
        <v>968</v>
      </c>
      <c r="C1549" s="268"/>
      <c r="D1549" s="268"/>
      <c r="E1549" s="268"/>
      <c r="F1549" s="310"/>
      <c r="G1549" s="310"/>
      <c r="H1549" s="310"/>
      <c r="I1549" s="25"/>
    </row>
    <row r="1550" spans="1:9" ht="30" customHeight="1">
      <c r="A1550" s="673" t="s">
        <v>513</v>
      </c>
      <c r="B1550" s="677" t="s">
        <v>514</v>
      </c>
      <c r="C1550" s="677"/>
      <c r="D1550" s="677"/>
      <c r="E1550" s="677"/>
      <c r="F1550" s="677"/>
      <c r="G1550" s="677"/>
      <c r="H1550" s="677"/>
      <c r="I1550" s="25"/>
    </row>
    <row r="1551" spans="1:9" ht="12.75">
      <c r="A1551" s="673"/>
      <c r="B1551" s="247" t="s">
        <v>777</v>
      </c>
      <c r="C1551" s="247"/>
      <c r="D1551" s="247"/>
      <c r="E1551" s="310">
        <f>SUM(E1552:E1557)</f>
        <v>381</v>
      </c>
      <c r="F1551" s="310">
        <f>SUM(F1552:F1557)</f>
        <v>340.328</v>
      </c>
      <c r="G1551" s="310">
        <f>SUM(G1552:G1557)</f>
        <v>340.328</v>
      </c>
      <c r="H1551" s="310">
        <f>SUM(H1552:H1557)</f>
        <v>340.328</v>
      </c>
      <c r="I1551" s="25"/>
    </row>
    <row r="1552" spans="1:9" ht="12.75">
      <c r="A1552" s="673"/>
      <c r="B1552" s="247" t="s">
        <v>674</v>
      </c>
      <c r="C1552" s="247"/>
      <c r="D1552" s="247"/>
      <c r="E1552" s="310">
        <v>0</v>
      </c>
      <c r="F1552" s="310">
        <v>0</v>
      </c>
      <c r="G1552" s="310">
        <v>0</v>
      </c>
      <c r="H1552" s="310">
        <v>0</v>
      </c>
      <c r="I1552" s="25"/>
    </row>
    <row r="1553" spans="1:9" ht="12.75">
      <c r="A1553" s="673"/>
      <c r="B1553" s="247" t="s">
        <v>708</v>
      </c>
      <c r="C1553" s="247"/>
      <c r="D1553" s="247"/>
      <c r="E1553" s="310">
        <v>381</v>
      </c>
      <c r="F1553" s="238">
        <v>340.328</v>
      </c>
      <c r="G1553" s="238">
        <v>340.328</v>
      </c>
      <c r="H1553" s="238">
        <v>340.328</v>
      </c>
      <c r="I1553" s="25"/>
    </row>
    <row r="1554" spans="1:9" ht="12.75">
      <c r="A1554" s="673"/>
      <c r="B1554" s="247" t="s">
        <v>709</v>
      </c>
      <c r="C1554" s="247"/>
      <c r="D1554" s="247"/>
      <c r="E1554" s="310">
        <v>0</v>
      </c>
      <c r="F1554" s="310">
        <v>0</v>
      </c>
      <c r="G1554" s="310">
        <v>0</v>
      </c>
      <c r="H1554" s="310">
        <v>0</v>
      </c>
      <c r="I1554" s="25"/>
    </row>
    <row r="1555" spans="1:9" ht="12.75">
      <c r="A1555" s="673"/>
      <c r="B1555" s="247" t="s">
        <v>711</v>
      </c>
      <c r="C1555" s="247"/>
      <c r="D1555" s="247"/>
      <c r="E1555" s="310">
        <v>0</v>
      </c>
      <c r="F1555" s="310">
        <v>0</v>
      </c>
      <c r="G1555" s="310">
        <v>0</v>
      </c>
      <c r="H1555" s="310">
        <v>0</v>
      </c>
      <c r="I1555" s="25"/>
    </row>
    <row r="1556" spans="1:9" ht="16.5">
      <c r="A1556" s="673"/>
      <c r="B1556" s="247" t="s">
        <v>548</v>
      </c>
      <c r="C1556" s="247"/>
      <c r="D1556" s="247"/>
      <c r="E1556" s="310"/>
      <c r="F1556" s="310"/>
      <c r="G1556" s="310"/>
      <c r="H1556" s="310"/>
      <c r="I1556" s="25"/>
    </row>
    <row r="1557" spans="1:9" ht="12.75" customHeight="1">
      <c r="A1557" s="673"/>
      <c r="B1557" s="247" t="s">
        <v>1012</v>
      </c>
      <c r="C1557" s="247"/>
      <c r="D1557" s="247"/>
      <c r="E1557" s="310">
        <v>0</v>
      </c>
      <c r="F1557" s="310">
        <v>0</v>
      </c>
      <c r="G1557" s="310">
        <v>0</v>
      </c>
      <c r="H1557" s="310">
        <v>0</v>
      </c>
      <c r="I1557" s="25"/>
    </row>
    <row r="1558" spans="1:9" ht="12.75">
      <c r="A1558" s="171"/>
      <c r="B1558" s="308" t="s">
        <v>451</v>
      </c>
      <c r="C1558" s="308"/>
      <c r="D1558" s="308"/>
      <c r="E1558" s="308"/>
      <c r="F1558" s="310"/>
      <c r="G1558" s="310"/>
      <c r="H1558" s="310"/>
      <c r="I1558" s="25"/>
    </row>
    <row r="1559" spans="1:9" ht="12.75" customHeight="1">
      <c r="A1559" s="171"/>
      <c r="B1559" s="268" t="s">
        <v>967</v>
      </c>
      <c r="C1559" s="268"/>
      <c r="D1559" s="268"/>
      <c r="E1559" s="268"/>
      <c r="F1559" s="310"/>
      <c r="G1559" s="310"/>
      <c r="H1559" s="310"/>
      <c r="I1559" s="25"/>
    </row>
    <row r="1560" spans="1:9" ht="12.75">
      <c r="A1560" s="171"/>
      <c r="B1560" s="268" t="s">
        <v>968</v>
      </c>
      <c r="C1560" s="268"/>
      <c r="D1560" s="268"/>
      <c r="E1560" s="268"/>
      <c r="F1560" s="310"/>
      <c r="G1560" s="310"/>
      <c r="H1560" s="310"/>
      <c r="I1560" s="25"/>
    </row>
    <row r="1561" spans="1:9" ht="45" customHeight="1">
      <c r="A1561" s="673" t="s">
        <v>515</v>
      </c>
      <c r="B1561" s="677" t="s">
        <v>516</v>
      </c>
      <c r="C1561" s="677"/>
      <c r="D1561" s="677"/>
      <c r="E1561" s="677"/>
      <c r="F1561" s="677"/>
      <c r="G1561" s="677"/>
      <c r="H1561" s="677"/>
      <c r="I1561" s="25"/>
    </row>
    <row r="1562" spans="1:9" ht="12.75">
      <c r="A1562" s="673"/>
      <c r="B1562" s="247" t="s">
        <v>777</v>
      </c>
      <c r="C1562" s="247"/>
      <c r="D1562" s="247"/>
      <c r="E1562" s="310">
        <f>SUM(E1563:E1568)</f>
        <v>45000</v>
      </c>
      <c r="F1562" s="310">
        <f>SUM(F1563:F1568)</f>
        <v>78150.76699</v>
      </c>
      <c r="G1562" s="310">
        <f>SUM(G1563:G1568)</f>
        <v>78150.76699</v>
      </c>
      <c r="H1562" s="310">
        <f>SUM(H1563:H1568)</f>
        <v>78150.76699</v>
      </c>
      <c r="I1562" s="25"/>
    </row>
    <row r="1563" spans="1:9" ht="12.75">
      <c r="A1563" s="673"/>
      <c r="B1563" s="247" t="s">
        <v>674</v>
      </c>
      <c r="C1563" s="247"/>
      <c r="D1563" s="247"/>
      <c r="E1563" s="310">
        <f aca="true" t="shared" si="29" ref="E1563:H1568">E1574+E1585+E1596+E1651+E1607</f>
        <v>0</v>
      </c>
      <c r="F1563" s="310">
        <f t="shared" si="29"/>
        <v>0</v>
      </c>
      <c r="G1563" s="310">
        <f t="shared" si="29"/>
        <v>0</v>
      </c>
      <c r="H1563" s="310">
        <f t="shared" si="29"/>
        <v>0</v>
      </c>
      <c r="I1563" s="25"/>
    </row>
    <row r="1564" spans="1:9" ht="12.75">
      <c r="A1564" s="673"/>
      <c r="B1564" s="247" t="s">
        <v>708</v>
      </c>
      <c r="C1564" s="247"/>
      <c r="D1564" s="247"/>
      <c r="E1564" s="310">
        <f t="shared" si="29"/>
        <v>45000</v>
      </c>
      <c r="F1564" s="310">
        <f t="shared" si="29"/>
        <v>78150.76699</v>
      </c>
      <c r="G1564" s="310">
        <f t="shared" si="29"/>
        <v>78150.76699</v>
      </c>
      <c r="H1564" s="310">
        <f t="shared" si="29"/>
        <v>78150.76699</v>
      </c>
      <c r="I1564" s="25"/>
    </row>
    <row r="1565" spans="1:9" ht="12.75">
      <c r="A1565" s="673"/>
      <c r="B1565" s="247" t="s">
        <v>709</v>
      </c>
      <c r="C1565" s="247"/>
      <c r="D1565" s="247"/>
      <c r="E1565" s="310">
        <f t="shared" si="29"/>
        <v>0</v>
      </c>
      <c r="F1565" s="310">
        <f t="shared" si="29"/>
        <v>0</v>
      </c>
      <c r="G1565" s="310">
        <f t="shared" si="29"/>
        <v>0</v>
      </c>
      <c r="H1565" s="310">
        <f t="shared" si="29"/>
        <v>0</v>
      </c>
      <c r="I1565" s="25"/>
    </row>
    <row r="1566" spans="1:9" ht="12.75">
      <c r="A1566" s="673"/>
      <c r="B1566" s="247" t="s">
        <v>711</v>
      </c>
      <c r="C1566" s="247"/>
      <c r="D1566" s="247"/>
      <c r="E1566" s="310">
        <f t="shared" si="29"/>
        <v>0</v>
      </c>
      <c r="F1566" s="310">
        <f t="shared" si="29"/>
        <v>0</v>
      </c>
      <c r="G1566" s="310">
        <f t="shared" si="29"/>
        <v>0</v>
      </c>
      <c r="H1566" s="310">
        <f t="shared" si="29"/>
        <v>0</v>
      </c>
      <c r="I1566" s="25"/>
    </row>
    <row r="1567" spans="1:9" ht="16.5">
      <c r="A1567" s="673"/>
      <c r="B1567" s="247" t="s">
        <v>548</v>
      </c>
      <c r="C1567" s="247"/>
      <c r="D1567" s="247"/>
      <c r="E1567" s="310">
        <f t="shared" si="29"/>
        <v>0</v>
      </c>
      <c r="F1567" s="310">
        <f t="shared" si="29"/>
        <v>0</v>
      </c>
      <c r="G1567" s="310">
        <f t="shared" si="29"/>
        <v>0</v>
      </c>
      <c r="H1567" s="310">
        <f t="shared" si="29"/>
        <v>0</v>
      </c>
      <c r="I1567" s="25"/>
    </row>
    <row r="1568" spans="1:9" ht="12.75">
      <c r="A1568" s="673"/>
      <c r="B1568" s="247" t="s">
        <v>1012</v>
      </c>
      <c r="C1568" s="247"/>
      <c r="D1568" s="247"/>
      <c r="E1568" s="310">
        <f t="shared" si="29"/>
        <v>0</v>
      </c>
      <c r="F1568" s="310">
        <f t="shared" si="29"/>
        <v>0</v>
      </c>
      <c r="G1568" s="310">
        <f t="shared" si="29"/>
        <v>0</v>
      </c>
      <c r="H1568" s="310">
        <f t="shared" si="29"/>
        <v>0</v>
      </c>
      <c r="I1568" s="25"/>
    </row>
    <row r="1569" spans="1:9" ht="12.75">
      <c r="A1569" s="171"/>
      <c r="B1569" s="308" t="s">
        <v>451</v>
      </c>
      <c r="C1569" s="308"/>
      <c r="D1569" s="308"/>
      <c r="E1569" s="308"/>
      <c r="F1569" s="310"/>
      <c r="G1569" s="310"/>
      <c r="H1569" s="310"/>
      <c r="I1569" s="25"/>
    </row>
    <row r="1570" spans="1:9" ht="12.75">
      <c r="A1570" s="171"/>
      <c r="B1570" s="268" t="s">
        <v>967</v>
      </c>
      <c r="C1570" s="268"/>
      <c r="D1570" s="268"/>
      <c r="E1570" s="268"/>
      <c r="F1570" s="310"/>
      <c r="G1570" s="310"/>
      <c r="H1570" s="310"/>
      <c r="I1570" s="25"/>
    </row>
    <row r="1571" spans="1:9" ht="12.75">
      <c r="A1571" s="171"/>
      <c r="B1571" s="268" t="s">
        <v>968</v>
      </c>
      <c r="C1571" s="268"/>
      <c r="D1571" s="268"/>
      <c r="E1571" s="268"/>
      <c r="F1571" s="310"/>
      <c r="G1571" s="310"/>
      <c r="H1571" s="310"/>
      <c r="I1571" s="25"/>
    </row>
    <row r="1572" spans="1:9" ht="30" customHeight="1">
      <c r="A1572" s="673" t="s">
        <v>517</v>
      </c>
      <c r="B1572" s="677" t="s">
        <v>518</v>
      </c>
      <c r="C1572" s="677"/>
      <c r="D1572" s="677"/>
      <c r="E1572" s="677"/>
      <c r="F1572" s="677"/>
      <c r="G1572" s="677"/>
      <c r="H1572" s="677"/>
      <c r="I1572" s="25"/>
    </row>
    <row r="1573" spans="1:9" ht="12.75">
      <c r="A1573" s="673"/>
      <c r="B1573" s="247" t="s">
        <v>777</v>
      </c>
      <c r="C1573" s="247"/>
      <c r="D1573" s="247"/>
      <c r="E1573" s="310">
        <f>SUM(E1574:E1579)</f>
        <v>0</v>
      </c>
      <c r="F1573" s="310">
        <f>SUM(F1574:F1579)</f>
        <v>0</v>
      </c>
      <c r="G1573" s="310">
        <f>SUM(G1574:G1579)</f>
        <v>0</v>
      </c>
      <c r="H1573" s="310">
        <f>SUM(H1574:H1579)</f>
        <v>0</v>
      </c>
      <c r="I1573" s="25"/>
    </row>
    <row r="1574" spans="1:9" ht="12.75">
      <c r="A1574" s="673"/>
      <c r="B1574" s="247" t="s">
        <v>674</v>
      </c>
      <c r="C1574" s="247"/>
      <c r="D1574" s="247"/>
      <c r="E1574" s="310">
        <v>0</v>
      </c>
      <c r="F1574" s="310">
        <v>0</v>
      </c>
      <c r="G1574" s="310">
        <v>0</v>
      </c>
      <c r="H1574" s="310">
        <v>0</v>
      </c>
      <c r="I1574" s="25"/>
    </row>
    <row r="1575" spans="1:9" ht="12.75">
      <c r="A1575" s="673"/>
      <c r="B1575" s="247" t="s">
        <v>708</v>
      </c>
      <c r="C1575" s="247"/>
      <c r="D1575" s="247"/>
      <c r="E1575" s="310">
        <v>0</v>
      </c>
      <c r="F1575" s="310">
        <v>0</v>
      </c>
      <c r="G1575" s="310">
        <v>0</v>
      </c>
      <c r="H1575" s="310">
        <v>0</v>
      </c>
      <c r="I1575" s="25"/>
    </row>
    <row r="1576" spans="1:9" ht="12.75" customHeight="1">
      <c r="A1576" s="673"/>
      <c r="B1576" s="247" t="s">
        <v>709</v>
      </c>
      <c r="C1576" s="247"/>
      <c r="D1576" s="247"/>
      <c r="E1576" s="310">
        <v>0</v>
      </c>
      <c r="F1576" s="310">
        <v>0</v>
      </c>
      <c r="G1576" s="310">
        <v>0</v>
      </c>
      <c r="H1576" s="310">
        <v>0</v>
      </c>
      <c r="I1576" s="25"/>
    </row>
    <row r="1577" spans="1:9" ht="12.75">
      <c r="A1577" s="673"/>
      <c r="B1577" s="247" t="s">
        <v>711</v>
      </c>
      <c r="C1577" s="247"/>
      <c r="D1577" s="247"/>
      <c r="E1577" s="310">
        <v>0</v>
      </c>
      <c r="F1577" s="310">
        <v>0</v>
      </c>
      <c r="G1577" s="310">
        <v>0</v>
      </c>
      <c r="H1577" s="310">
        <v>0</v>
      </c>
      <c r="I1577" s="25"/>
    </row>
    <row r="1578" spans="1:9" ht="16.5">
      <c r="A1578" s="673"/>
      <c r="B1578" s="247" t="s">
        <v>548</v>
      </c>
      <c r="C1578" s="247"/>
      <c r="D1578" s="247"/>
      <c r="E1578" s="310"/>
      <c r="F1578" s="310"/>
      <c r="G1578" s="310"/>
      <c r="H1578" s="310"/>
      <c r="I1578" s="25"/>
    </row>
    <row r="1579" spans="1:9" ht="12.75">
      <c r="A1579" s="673"/>
      <c r="B1579" s="247" t="s">
        <v>1012</v>
      </c>
      <c r="C1579" s="247"/>
      <c r="D1579" s="247"/>
      <c r="E1579" s="310">
        <v>0</v>
      </c>
      <c r="F1579" s="310">
        <v>0</v>
      </c>
      <c r="G1579" s="310">
        <v>0</v>
      </c>
      <c r="H1579" s="310">
        <v>0</v>
      </c>
      <c r="I1579" s="25"/>
    </row>
    <row r="1580" spans="1:9" ht="12.75">
      <c r="A1580" s="171"/>
      <c r="B1580" s="308" t="s">
        <v>451</v>
      </c>
      <c r="C1580" s="308"/>
      <c r="D1580" s="308"/>
      <c r="E1580" s="308"/>
      <c r="F1580" s="310"/>
      <c r="G1580" s="310"/>
      <c r="H1580" s="310"/>
      <c r="I1580" s="25"/>
    </row>
    <row r="1581" spans="1:9" ht="12.75">
      <c r="A1581" s="171"/>
      <c r="B1581" s="268" t="s">
        <v>967</v>
      </c>
      <c r="C1581" s="268"/>
      <c r="D1581" s="268"/>
      <c r="E1581" s="268"/>
      <c r="F1581" s="310"/>
      <c r="G1581" s="310"/>
      <c r="H1581" s="310"/>
      <c r="I1581" s="25"/>
    </row>
    <row r="1582" spans="1:9" ht="12.75">
      <c r="A1582" s="171"/>
      <c r="B1582" s="268" t="s">
        <v>968</v>
      </c>
      <c r="C1582" s="268"/>
      <c r="D1582" s="268"/>
      <c r="E1582" s="268"/>
      <c r="F1582" s="310"/>
      <c r="G1582" s="310"/>
      <c r="H1582" s="310"/>
      <c r="I1582" s="25"/>
    </row>
    <row r="1583" spans="1:9" ht="12.75" customHeight="1">
      <c r="A1583" s="673" t="s">
        <v>519</v>
      </c>
      <c r="B1583" s="677" t="s">
        <v>520</v>
      </c>
      <c r="C1583" s="677"/>
      <c r="D1583" s="677"/>
      <c r="E1583" s="677"/>
      <c r="F1583" s="677"/>
      <c r="G1583" s="677"/>
      <c r="H1583" s="677"/>
      <c r="I1583" s="25"/>
    </row>
    <row r="1584" spans="1:9" ht="12.75">
      <c r="A1584" s="673"/>
      <c r="B1584" s="247" t="s">
        <v>777</v>
      </c>
      <c r="C1584" s="247"/>
      <c r="D1584" s="247"/>
      <c r="E1584" s="310">
        <f>SUM(E1585:E1590)</f>
        <v>45000</v>
      </c>
      <c r="F1584" s="310">
        <f>SUM(F1585:F1590)</f>
        <v>77805.88993</v>
      </c>
      <c r="G1584" s="310">
        <f>SUM(G1585:G1590)</f>
        <v>77805.88993</v>
      </c>
      <c r="H1584" s="310">
        <f>SUM(H1585:H1590)</f>
        <v>77805.88993</v>
      </c>
      <c r="I1584" s="25"/>
    </row>
    <row r="1585" spans="1:9" ht="12.75">
      <c r="A1585" s="673"/>
      <c r="B1585" s="247" t="s">
        <v>674</v>
      </c>
      <c r="C1585" s="247"/>
      <c r="D1585" s="247"/>
      <c r="E1585" s="310">
        <v>0</v>
      </c>
      <c r="F1585" s="310">
        <v>0</v>
      </c>
      <c r="G1585" s="310">
        <v>0</v>
      </c>
      <c r="H1585" s="310">
        <v>0</v>
      </c>
      <c r="I1585" s="25"/>
    </row>
    <row r="1586" spans="1:9" ht="12.75">
      <c r="A1586" s="673"/>
      <c r="B1586" s="247" t="s">
        <v>708</v>
      </c>
      <c r="C1586" s="247"/>
      <c r="D1586" s="247"/>
      <c r="E1586" s="310">
        <v>45000</v>
      </c>
      <c r="F1586" s="240">
        <v>77805.88993</v>
      </c>
      <c r="G1586" s="240">
        <v>77805.88993</v>
      </c>
      <c r="H1586" s="240">
        <v>77805.88993</v>
      </c>
      <c r="I1586" s="25"/>
    </row>
    <row r="1587" spans="1:9" ht="12.75" customHeight="1">
      <c r="A1587" s="673"/>
      <c r="B1587" s="247" t="s">
        <v>709</v>
      </c>
      <c r="C1587" s="247"/>
      <c r="D1587" s="247"/>
      <c r="E1587" s="310">
        <v>0</v>
      </c>
      <c r="F1587" s="310">
        <v>0</v>
      </c>
      <c r="G1587" s="310">
        <v>0</v>
      </c>
      <c r="H1587" s="310">
        <v>0</v>
      </c>
      <c r="I1587" s="25"/>
    </row>
    <row r="1588" spans="1:9" ht="12.75">
      <c r="A1588" s="673"/>
      <c r="B1588" s="247" t="s">
        <v>711</v>
      </c>
      <c r="C1588" s="247"/>
      <c r="D1588" s="247"/>
      <c r="E1588" s="310">
        <v>0</v>
      </c>
      <c r="F1588" s="310">
        <v>0</v>
      </c>
      <c r="G1588" s="310">
        <v>0</v>
      </c>
      <c r="H1588" s="310">
        <v>0</v>
      </c>
      <c r="I1588" s="25"/>
    </row>
    <row r="1589" spans="1:9" ht="16.5">
      <c r="A1589" s="673"/>
      <c r="B1589" s="247" t="s">
        <v>548</v>
      </c>
      <c r="C1589" s="247"/>
      <c r="D1589" s="247"/>
      <c r="E1589" s="310"/>
      <c r="F1589" s="310"/>
      <c r="G1589" s="310"/>
      <c r="H1589" s="310"/>
      <c r="I1589" s="25"/>
    </row>
    <row r="1590" spans="1:9" ht="12.75">
      <c r="A1590" s="673"/>
      <c r="B1590" s="247" t="s">
        <v>1012</v>
      </c>
      <c r="C1590" s="247"/>
      <c r="D1590" s="247"/>
      <c r="E1590" s="310">
        <v>0</v>
      </c>
      <c r="F1590" s="310">
        <v>0</v>
      </c>
      <c r="G1590" s="310">
        <v>0</v>
      </c>
      <c r="H1590" s="310">
        <v>0</v>
      </c>
      <c r="I1590" s="25"/>
    </row>
    <row r="1591" spans="1:9" ht="56.25">
      <c r="A1591" s="171"/>
      <c r="B1591" s="308" t="s">
        <v>522</v>
      </c>
      <c r="C1591" s="308"/>
      <c r="D1591" s="308"/>
      <c r="E1591" s="308"/>
      <c r="F1591" s="310"/>
      <c r="G1591" s="310"/>
      <c r="H1591" s="310"/>
      <c r="I1591" s="25"/>
    </row>
    <row r="1592" spans="1:9" ht="12.75">
      <c r="A1592" s="171"/>
      <c r="B1592" s="268" t="s">
        <v>967</v>
      </c>
      <c r="C1592" s="268"/>
      <c r="D1592" s="268"/>
      <c r="E1592" s="268"/>
      <c r="F1592" s="310"/>
      <c r="G1592" s="310"/>
      <c r="H1592" s="310"/>
      <c r="I1592" s="25"/>
    </row>
    <row r="1593" spans="1:9" ht="12.75">
      <c r="A1593" s="171"/>
      <c r="B1593" s="268" t="s">
        <v>968</v>
      </c>
      <c r="C1593" s="268"/>
      <c r="D1593" s="268"/>
      <c r="E1593" s="268"/>
      <c r="F1593" s="310"/>
      <c r="G1593" s="310"/>
      <c r="H1593" s="310"/>
      <c r="I1593" s="25"/>
    </row>
    <row r="1594" spans="1:9" ht="28.5" customHeight="1">
      <c r="A1594" s="673" t="s">
        <v>523</v>
      </c>
      <c r="B1594" s="677" t="s">
        <v>524</v>
      </c>
      <c r="C1594" s="677"/>
      <c r="D1594" s="677"/>
      <c r="E1594" s="677"/>
      <c r="F1594" s="677"/>
      <c r="G1594" s="677"/>
      <c r="H1594" s="677"/>
      <c r="I1594" s="25"/>
    </row>
    <row r="1595" spans="1:9" ht="12.75">
      <c r="A1595" s="673"/>
      <c r="B1595" s="247" t="s">
        <v>777</v>
      </c>
      <c r="C1595" s="247"/>
      <c r="D1595" s="247"/>
      <c r="E1595" s="310">
        <f>SUM(E1596:E1601)</f>
        <v>0</v>
      </c>
      <c r="F1595" s="310">
        <f>SUM(F1596:F1601)</f>
        <v>0</v>
      </c>
      <c r="G1595" s="310">
        <f>SUM(G1596:G1601)</f>
        <v>0</v>
      </c>
      <c r="H1595" s="310">
        <f>SUM(H1596:H1601)</f>
        <v>0</v>
      </c>
      <c r="I1595" s="25"/>
    </row>
    <row r="1596" spans="1:9" ht="12.75">
      <c r="A1596" s="673"/>
      <c r="B1596" s="247" t="s">
        <v>674</v>
      </c>
      <c r="C1596" s="247"/>
      <c r="D1596" s="247"/>
      <c r="E1596" s="310">
        <v>0</v>
      </c>
      <c r="F1596" s="310">
        <v>0</v>
      </c>
      <c r="G1596" s="310">
        <v>0</v>
      </c>
      <c r="H1596" s="310">
        <v>0</v>
      </c>
      <c r="I1596" s="25"/>
    </row>
    <row r="1597" spans="1:9" ht="12.75">
      <c r="A1597" s="673"/>
      <c r="B1597" s="247" t="s">
        <v>708</v>
      </c>
      <c r="C1597" s="247"/>
      <c r="D1597" s="247"/>
      <c r="E1597" s="310">
        <v>0</v>
      </c>
      <c r="F1597" s="310">
        <v>0</v>
      </c>
      <c r="G1597" s="310">
        <v>0</v>
      </c>
      <c r="H1597" s="310">
        <v>0</v>
      </c>
      <c r="I1597" s="25"/>
    </row>
    <row r="1598" spans="1:9" ht="12.75" customHeight="1">
      <c r="A1598" s="673"/>
      <c r="B1598" s="247" t="s">
        <v>709</v>
      </c>
      <c r="C1598" s="247"/>
      <c r="D1598" s="247"/>
      <c r="E1598" s="310">
        <v>0</v>
      </c>
      <c r="F1598" s="310">
        <v>0</v>
      </c>
      <c r="G1598" s="310">
        <v>0</v>
      </c>
      <c r="H1598" s="310">
        <v>0</v>
      </c>
      <c r="I1598" s="25"/>
    </row>
    <row r="1599" spans="1:9" ht="12.75">
      <c r="A1599" s="673"/>
      <c r="B1599" s="247" t="s">
        <v>711</v>
      </c>
      <c r="C1599" s="247"/>
      <c r="D1599" s="247"/>
      <c r="E1599" s="310">
        <v>0</v>
      </c>
      <c r="F1599" s="310">
        <v>0</v>
      </c>
      <c r="G1599" s="310">
        <v>0</v>
      </c>
      <c r="H1599" s="310">
        <v>0</v>
      </c>
      <c r="I1599" s="25"/>
    </row>
    <row r="1600" spans="1:9" ht="16.5">
      <c r="A1600" s="673"/>
      <c r="B1600" s="247" t="s">
        <v>548</v>
      </c>
      <c r="C1600" s="247"/>
      <c r="D1600" s="247"/>
      <c r="E1600" s="310"/>
      <c r="F1600" s="310"/>
      <c r="G1600" s="310"/>
      <c r="H1600" s="310"/>
      <c r="I1600" s="25"/>
    </row>
    <row r="1601" spans="1:9" ht="12.75">
      <c r="A1601" s="673"/>
      <c r="B1601" s="247" t="s">
        <v>1012</v>
      </c>
      <c r="C1601" s="247"/>
      <c r="D1601" s="247"/>
      <c r="E1601" s="310">
        <v>0</v>
      </c>
      <c r="F1601" s="310">
        <v>0</v>
      </c>
      <c r="G1601" s="310">
        <v>0</v>
      </c>
      <c r="H1601" s="310">
        <v>0</v>
      </c>
      <c r="I1601" s="25"/>
    </row>
    <row r="1602" spans="1:9" ht="18" customHeight="1">
      <c r="A1602" s="171"/>
      <c r="B1602" s="308" t="s">
        <v>451</v>
      </c>
      <c r="C1602" s="308"/>
      <c r="D1602" s="308"/>
      <c r="E1602" s="308"/>
      <c r="F1602" s="310"/>
      <c r="G1602" s="310"/>
      <c r="H1602" s="310"/>
      <c r="I1602" s="25"/>
    </row>
    <row r="1603" spans="1:9" ht="12.75">
      <c r="A1603" s="171"/>
      <c r="B1603" s="268" t="s">
        <v>967</v>
      </c>
      <c r="C1603" s="268"/>
      <c r="D1603" s="268"/>
      <c r="E1603" s="268"/>
      <c r="F1603" s="310"/>
      <c r="G1603" s="310"/>
      <c r="H1603" s="310"/>
      <c r="I1603" s="25"/>
    </row>
    <row r="1604" spans="1:9" ht="12.75">
      <c r="A1604" s="171"/>
      <c r="B1604" s="268" t="s">
        <v>968</v>
      </c>
      <c r="C1604" s="268"/>
      <c r="D1604" s="268"/>
      <c r="E1604" s="268"/>
      <c r="F1604" s="310"/>
      <c r="G1604" s="310"/>
      <c r="H1604" s="310"/>
      <c r="I1604" s="25"/>
    </row>
    <row r="1605" spans="1:9" ht="12.75">
      <c r="A1605" s="673" t="s">
        <v>525</v>
      </c>
      <c r="B1605" s="677" t="s">
        <v>526</v>
      </c>
      <c r="C1605" s="677"/>
      <c r="D1605" s="677"/>
      <c r="E1605" s="677"/>
      <c r="F1605" s="677"/>
      <c r="G1605" s="677"/>
      <c r="H1605" s="677"/>
      <c r="I1605" s="25"/>
    </row>
    <row r="1606" spans="1:9" ht="12.75">
      <c r="A1606" s="673"/>
      <c r="B1606" s="247" t="s">
        <v>777</v>
      </c>
      <c r="C1606" s="247"/>
      <c r="D1606" s="247"/>
      <c r="E1606" s="310">
        <f>SUM(E1607:E1612)</f>
        <v>0</v>
      </c>
      <c r="F1606" s="310">
        <f>SUM(F1607:F1612)</f>
        <v>344.87706</v>
      </c>
      <c r="G1606" s="310">
        <f>SUM(G1607:G1612)</f>
        <v>344.87706</v>
      </c>
      <c r="H1606" s="310">
        <f>SUM(H1607:H1612)</f>
        <v>344.87706</v>
      </c>
      <c r="I1606" s="25"/>
    </row>
    <row r="1607" spans="1:9" ht="12.75">
      <c r="A1607" s="673"/>
      <c r="B1607" s="247" t="s">
        <v>674</v>
      </c>
      <c r="C1607" s="247"/>
      <c r="D1607" s="247"/>
      <c r="E1607" s="310">
        <f>E1618+E1629</f>
        <v>0</v>
      </c>
      <c r="F1607" s="238">
        <f aca="true" t="shared" si="30" ref="F1607:H1608">F1618+F1651+F1629+F1640</f>
        <v>0</v>
      </c>
      <c r="G1607" s="238">
        <f t="shared" si="30"/>
        <v>0</v>
      </c>
      <c r="H1607" s="238">
        <f t="shared" si="30"/>
        <v>0</v>
      </c>
      <c r="I1607" s="25"/>
    </row>
    <row r="1608" spans="1:9" ht="12.75">
      <c r="A1608" s="673"/>
      <c r="B1608" s="247" t="s">
        <v>708</v>
      </c>
      <c r="C1608" s="247"/>
      <c r="D1608" s="247"/>
      <c r="E1608" s="310">
        <f>E1619+E1630</f>
        <v>0</v>
      </c>
      <c r="F1608" s="238">
        <f t="shared" si="30"/>
        <v>344.87706</v>
      </c>
      <c r="G1608" s="238">
        <f t="shared" si="30"/>
        <v>344.87706</v>
      </c>
      <c r="H1608" s="238">
        <f t="shared" si="30"/>
        <v>344.87706</v>
      </c>
      <c r="I1608" s="25"/>
    </row>
    <row r="1609" spans="1:9" ht="12.75">
      <c r="A1609" s="673"/>
      <c r="B1609" s="247" t="s">
        <v>709</v>
      </c>
      <c r="C1609" s="247"/>
      <c r="D1609" s="247"/>
      <c r="E1609" s="310">
        <f>E1620+E1631</f>
        <v>0</v>
      </c>
      <c r="F1609" s="310">
        <f aca="true" t="shared" si="31" ref="F1609:H1610">F1620+F1631</f>
        <v>0</v>
      </c>
      <c r="G1609" s="310">
        <f t="shared" si="31"/>
        <v>0</v>
      </c>
      <c r="H1609" s="310">
        <f t="shared" si="31"/>
        <v>0</v>
      </c>
      <c r="I1609" s="25"/>
    </row>
    <row r="1610" spans="1:9" ht="12.75">
      <c r="A1610" s="673"/>
      <c r="B1610" s="247" t="s">
        <v>711</v>
      </c>
      <c r="C1610" s="247"/>
      <c r="D1610" s="247"/>
      <c r="E1610" s="310">
        <f>E1621+E1632</f>
        <v>0</v>
      </c>
      <c r="F1610" s="310">
        <f t="shared" si="31"/>
        <v>0</v>
      </c>
      <c r="G1610" s="310">
        <f t="shared" si="31"/>
        <v>0</v>
      </c>
      <c r="H1610" s="310">
        <f t="shared" si="31"/>
        <v>0</v>
      </c>
      <c r="I1610" s="25"/>
    </row>
    <row r="1611" spans="1:9" ht="16.5">
      <c r="A1611" s="673"/>
      <c r="B1611" s="247" t="s">
        <v>548</v>
      </c>
      <c r="C1611" s="247"/>
      <c r="D1611" s="247"/>
      <c r="E1611" s="310"/>
      <c r="F1611" s="310"/>
      <c r="G1611" s="310"/>
      <c r="H1611" s="310"/>
      <c r="I1611" s="25"/>
    </row>
    <row r="1612" spans="1:9" ht="16.5" customHeight="1">
      <c r="A1612" s="673"/>
      <c r="B1612" s="247" t="s">
        <v>1012</v>
      </c>
      <c r="C1612" s="247"/>
      <c r="D1612" s="247"/>
      <c r="E1612" s="310">
        <f>E1623+E1634</f>
        <v>0</v>
      </c>
      <c r="F1612" s="310">
        <f>F1623+F1634</f>
        <v>0</v>
      </c>
      <c r="G1612" s="310">
        <f>G1623+G1634</f>
        <v>0</v>
      </c>
      <c r="H1612" s="310">
        <f>H1623+H1634</f>
        <v>0</v>
      </c>
      <c r="I1612" s="25"/>
    </row>
    <row r="1613" spans="1:9" ht="12.75">
      <c r="A1613" s="171"/>
      <c r="B1613" s="308" t="s">
        <v>451</v>
      </c>
      <c r="C1613" s="308"/>
      <c r="D1613" s="308"/>
      <c r="E1613" s="308"/>
      <c r="F1613" s="310"/>
      <c r="G1613" s="310"/>
      <c r="H1613" s="310"/>
      <c r="I1613" s="25"/>
    </row>
    <row r="1614" spans="1:9" ht="12.75">
      <c r="A1614" s="171"/>
      <c r="B1614" s="268" t="s">
        <v>967</v>
      </c>
      <c r="C1614" s="268"/>
      <c r="D1614" s="268"/>
      <c r="E1614" s="268"/>
      <c r="F1614" s="310"/>
      <c r="G1614" s="310"/>
      <c r="H1614" s="310"/>
      <c r="I1614" s="25"/>
    </row>
    <row r="1615" spans="1:9" ht="12.75">
      <c r="A1615" s="171"/>
      <c r="B1615" s="268" t="s">
        <v>968</v>
      </c>
      <c r="C1615" s="268"/>
      <c r="D1615" s="268"/>
      <c r="E1615" s="268"/>
      <c r="F1615" s="310"/>
      <c r="G1615" s="310"/>
      <c r="H1615" s="310"/>
      <c r="I1615" s="25"/>
    </row>
    <row r="1616" spans="1:9" ht="12.75">
      <c r="A1616" s="673" t="s">
        <v>527</v>
      </c>
      <c r="B1616" s="681" t="s">
        <v>528</v>
      </c>
      <c r="C1616" s="682"/>
      <c r="D1616" s="682"/>
      <c r="E1616" s="682"/>
      <c r="F1616" s="682"/>
      <c r="G1616" s="682"/>
      <c r="H1616" s="683"/>
      <c r="I1616" s="25"/>
    </row>
    <row r="1617" spans="1:9" ht="12.75">
      <c r="A1617" s="673"/>
      <c r="B1617" s="247" t="s">
        <v>777</v>
      </c>
      <c r="C1617" s="247"/>
      <c r="D1617" s="247"/>
      <c r="E1617" s="310">
        <f>SUM(E1618:E1623)</f>
        <v>0</v>
      </c>
      <c r="F1617" s="310">
        <f>SUM(F1618:F1623)</f>
        <v>0</v>
      </c>
      <c r="G1617" s="310">
        <f>SUM(G1618:G1623)</f>
        <v>0</v>
      </c>
      <c r="H1617" s="310">
        <f>SUM(H1618:H1623)</f>
        <v>0</v>
      </c>
      <c r="I1617" s="25"/>
    </row>
    <row r="1618" spans="1:9" ht="12.75">
      <c r="A1618" s="673"/>
      <c r="B1618" s="247" t="s">
        <v>674</v>
      </c>
      <c r="C1618" s="247"/>
      <c r="D1618" s="247"/>
      <c r="E1618" s="310">
        <v>0</v>
      </c>
      <c r="F1618" s="310">
        <v>0</v>
      </c>
      <c r="G1618" s="310">
        <v>0</v>
      </c>
      <c r="H1618" s="310">
        <v>0</v>
      </c>
      <c r="I1618" s="25"/>
    </row>
    <row r="1619" spans="1:9" ht="12.75">
      <c r="A1619" s="673"/>
      <c r="B1619" s="247" t="s">
        <v>708</v>
      </c>
      <c r="C1619" s="247"/>
      <c r="D1619" s="247"/>
      <c r="E1619" s="310">
        <v>0</v>
      </c>
      <c r="F1619" s="310">
        <v>0</v>
      </c>
      <c r="G1619" s="310">
        <v>0</v>
      </c>
      <c r="H1619" s="310">
        <v>0</v>
      </c>
      <c r="I1619" s="25"/>
    </row>
    <row r="1620" spans="1:9" ht="12.75" customHeight="1">
      <c r="A1620" s="673"/>
      <c r="B1620" s="247" t="s">
        <v>709</v>
      </c>
      <c r="C1620" s="247"/>
      <c r="D1620" s="247"/>
      <c r="E1620" s="310">
        <v>0</v>
      </c>
      <c r="F1620" s="310">
        <v>0</v>
      </c>
      <c r="G1620" s="310">
        <v>0</v>
      </c>
      <c r="H1620" s="310">
        <v>0</v>
      </c>
      <c r="I1620" s="25"/>
    </row>
    <row r="1621" spans="1:9" ht="12.75">
      <c r="A1621" s="673"/>
      <c r="B1621" s="247" t="s">
        <v>711</v>
      </c>
      <c r="C1621" s="247"/>
      <c r="D1621" s="247"/>
      <c r="E1621" s="310">
        <v>0</v>
      </c>
      <c r="F1621" s="310">
        <v>0</v>
      </c>
      <c r="G1621" s="310">
        <v>0</v>
      </c>
      <c r="H1621" s="310">
        <v>0</v>
      </c>
      <c r="I1621" s="25"/>
    </row>
    <row r="1622" spans="1:9" ht="16.5">
      <c r="A1622" s="673"/>
      <c r="B1622" s="247" t="s">
        <v>548</v>
      </c>
      <c r="C1622" s="247"/>
      <c r="D1622" s="247"/>
      <c r="E1622" s="310"/>
      <c r="F1622" s="310"/>
      <c r="G1622" s="310"/>
      <c r="H1622" s="310"/>
      <c r="I1622" s="25"/>
    </row>
    <row r="1623" spans="1:9" ht="12.75">
      <c r="A1623" s="673"/>
      <c r="B1623" s="247" t="s">
        <v>1012</v>
      </c>
      <c r="C1623" s="247"/>
      <c r="D1623" s="247"/>
      <c r="E1623" s="310">
        <v>0</v>
      </c>
      <c r="F1623" s="310">
        <v>0</v>
      </c>
      <c r="G1623" s="310">
        <v>0</v>
      </c>
      <c r="H1623" s="310">
        <v>0</v>
      </c>
      <c r="I1623" s="25"/>
    </row>
    <row r="1624" spans="1:9" ht="12.75">
      <c r="A1624" s="171"/>
      <c r="B1624" s="319" t="s">
        <v>735</v>
      </c>
      <c r="C1624" s="320"/>
      <c r="D1624" s="320"/>
      <c r="E1624" s="320"/>
      <c r="F1624" s="320"/>
      <c r="G1624" s="320"/>
      <c r="H1624" s="321"/>
      <c r="I1624" s="25"/>
    </row>
    <row r="1625" spans="1:9" ht="12.75">
      <c r="A1625" s="171"/>
      <c r="B1625" s="268" t="s">
        <v>967</v>
      </c>
      <c r="C1625" s="268"/>
      <c r="D1625" s="268"/>
      <c r="E1625" s="268"/>
      <c r="F1625" s="310"/>
      <c r="G1625" s="310"/>
      <c r="H1625" s="310"/>
      <c r="I1625" s="25"/>
    </row>
    <row r="1626" spans="1:9" ht="12.75">
      <c r="A1626" s="171"/>
      <c r="B1626" s="268" t="s">
        <v>968</v>
      </c>
      <c r="C1626" s="268"/>
      <c r="D1626" s="268"/>
      <c r="E1626" s="268"/>
      <c r="F1626" s="310"/>
      <c r="G1626" s="310"/>
      <c r="H1626" s="310"/>
      <c r="I1626" s="25"/>
    </row>
    <row r="1627" spans="1:9" ht="12.75">
      <c r="A1627" s="673" t="s">
        <v>531</v>
      </c>
      <c r="B1627" s="677" t="s">
        <v>532</v>
      </c>
      <c r="C1627" s="677"/>
      <c r="D1627" s="677"/>
      <c r="E1627" s="677"/>
      <c r="F1627" s="677"/>
      <c r="G1627" s="677"/>
      <c r="H1627" s="677"/>
      <c r="I1627" s="25"/>
    </row>
    <row r="1628" spans="1:9" ht="12.75">
      <c r="A1628" s="673"/>
      <c r="B1628" s="247" t="s">
        <v>777</v>
      </c>
      <c r="C1628" s="247"/>
      <c r="D1628" s="247"/>
      <c r="E1628" s="310">
        <f>SUM(E1629:E1634)</f>
        <v>0</v>
      </c>
      <c r="F1628" s="310">
        <f>SUM(F1629:F1634)</f>
        <v>0</v>
      </c>
      <c r="G1628" s="310">
        <f>SUM(G1629:G1634)</f>
        <v>0</v>
      </c>
      <c r="H1628" s="310">
        <f>SUM(H1629:H1634)</f>
        <v>0</v>
      </c>
      <c r="I1628" s="25"/>
    </row>
    <row r="1629" spans="1:9" ht="12.75">
      <c r="A1629" s="673"/>
      <c r="B1629" s="247" t="s">
        <v>674</v>
      </c>
      <c r="C1629" s="247"/>
      <c r="D1629" s="247"/>
      <c r="E1629" s="310">
        <v>0</v>
      </c>
      <c r="F1629" s="310">
        <v>0</v>
      </c>
      <c r="G1629" s="310">
        <v>0</v>
      </c>
      <c r="H1629" s="310">
        <v>0</v>
      </c>
      <c r="I1629" s="25"/>
    </row>
    <row r="1630" spans="1:9" ht="12.75">
      <c r="A1630" s="673"/>
      <c r="B1630" s="247" t="s">
        <v>708</v>
      </c>
      <c r="C1630" s="247"/>
      <c r="D1630" s="247"/>
      <c r="E1630" s="310">
        <v>0</v>
      </c>
      <c r="F1630" s="310">
        <v>0</v>
      </c>
      <c r="G1630" s="310">
        <v>0</v>
      </c>
      <c r="H1630" s="310">
        <v>0</v>
      </c>
      <c r="I1630" s="25"/>
    </row>
    <row r="1631" spans="1:9" ht="12.75">
      <c r="A1631" s="673"/>
      <c r="B1631" s="247" t="s">
        <v>709</v>
      </c>
      <c r="C1631" s="247"/>
      <c r="D1631" s="247"/>
      <c r="E1631" s="310">
        <v>0</v>
      </c>
      <c r="F1631" s="310">
        <v>0</v>
      </c>
      <c r="G1631" s="310">
        <v>0</v>
      </c>
      <c r="H1631" s="310">
        <v>0</v>
      </c>
      <c r="I1631" s="25"/>
    </row>
    <row r="1632" spans="1:9" ht="12.75">
      <c r="A1632" s="673"/>
      <c r="B1632" s="247" t="s">
        <v>711</v>
      </c>
      <c r="C1632" s="247"/>
      <c r="D1632" s="247"/>
      <c r="E1632" s="310">
        <v>0</v>
      </c>
      <c r="F1632" s="310">
        <v>0</v>
      </c>
      <c r="G1632" s="310">
        <v>0</v>
      </c>
      <c r="H1632" s="310">
        <v>0</v>
      </c>
      <c r="I1632" s="25"/>
    </row>
    <row r="1633" spans="1:9" ht="16.5">
      <c r="A1633" s="673"/>
      <c r="B1633" s="247" t="s">
        <v>548</v>
      </c>
      <c r="C1633" s="247"/>
      <c r="D1633" s="247"/>
      <c r="E1633" s="310"/>
      <c r="F1633" s="310"/>
      <c r="G1633" s="310"/>
      <c r="H1633" s="310"/>
      <c r="I1633" s="25"/>
    </row>
    <row r="1634" spans="1:9" ht="12.75">
      <c r="A1634" s="673"/>
      <c r="B1634" s="247" t="s">
        <v>1012</v>
      </c>
      <c r="C1634" s="247"/>
      <c r="D1634" s="247"/>
      <c r="E1634" s="310">
        <v>0</v>
      </c>
      <c r="F1634" s="310">
        <v>0</v>
      </c>
      <c r="G1634" s="310">
        <v>0</v>
      </c>
      <c r="H1634" s="310">
        <v>0</v>
      </c>
      <c r="I1634" s="25"/>
    </row>
    <row r="1635" spans="1:9" ht="15" customHeight="1">
      <c r="A1635" s="171"/>
      <c r="B1635" s="308" t="s">
        <v>451</v>
      </c>
      <c r="C1635" s="308"/>
      <c r="D1635" s="308"/>
      <c r="E1635" s="308"/>
      <c r="F1635" s="310"/>
      <c r="G1635" s="310"/>
      <c r="H1635" s="310"/>
      <c r="I1635" s="25"/>
    </row>
    <row r="1636" spans="1:9" ht="12.75">
      <c r="A1636" s="171"/>
      <c r="B1636" s="268" t="s">
        <v>967</v>
      </c>
      <c r="C1636" s="268"/>
      <c r="D1636" s="268"/>
      <c r="E1636" s="268"/>
      <c r="F1636" s="310"/>
      <c r="G1636" s="310"/>
      <c r="H1636" s="310"/>
      <c r="I1636" s="25"/>
    </row>
    <row r="1637" spans="1:9" ht="12.75">
      <c r="A1637" s="171"/>
      <c r="B1637" s="268" t="s">
        <v>968</v>
      </c>
      <c r="C1637" s="268"/>
      <c r="D1637" s="268"/>
      <c r="E1637" s="268"/>
      <c r="F1637" s="310"/>
      <c r="G1637" s="310"/>
      <c r="H1637" s="310"/>
      <c r="I1637" s="25"/>
    </row>
    <row r="1638" spans="1:9" ht="12.75">
      <c r="A1638" s="673" t="s">
        <v>244</v>
      </c>
      <c r="B1638" s="678" t="s">
        <v>1114</v>
      </c>
      <c r="C1638" s="679"/>
      <c r="D1638" s="679"/>
      <c r="E1638" s="679"/>
      <c r="F1638" s="679"/>
      <c r="G1638" s="679"/>
      <c r="H1638" s="680"/>
      <c r="I1638" s="25"/>
    </row>
    <row r="1639" spans="1:9" ht="12.75">
      <c r="A1639" s="673"/>
      <c r="B1639" s="247" t="s">
        <v>777</v>
      </c>
      <c r="C1639" s="268"/>
      <c r="D1639" s="268"/>
      <c r="E1639" s="310">
        <f>SUM(E1640:E1645)</f>
        <v>4733.073</v>
      </c>
      <c r="F1639" s="310">
        <f>SUM(F1640:F1645)</f>
        <v>344.87706</v>
      </c>
      <c r="G1639" s="310">
        <f>SUM(G1640:G1645)</f>
        <v>344.87706</v>
      </c>
      <c r="H1639" s="310">
        <f>SUM(H1640:H1645)</f>
        <v>344.87706</v>
      </c>
      <c r="I1639" s="25"/>
    </row>
    <row r="1640" spans="1:9" ht="12.75">
      <c r="A1640" s="673"/>
      <c r="B1640" s="247" t="s">
        <v>674</v>
      </c>
      <c r="C1640" s="268"/>
      <c r="D1640" s="268"/>
      <c r="E1640" s="310">
        <v>0</v>
      </c>
      <c r="F1640" s="310">
        <v>0</v>
      </c>
      <c r="G1640" s="310">
        <v>0</v>
      </c>
      <c r="H1640" s="310">
        <v>0</v>
      </c>
      <c r="I1640" s="25"/>
    </row>
    <row r="1641" spans="1:9" ht="12.75">
      <c r="A1641" s="673"/>
      <c r="B1641" s="247" t="s">
        <v>708</v>
      </c>
      <c r="C1641" s="268"/>
      <c r="D1641" s="268"/>
      <c r="E1641" s="329">
        <v>4733.073</v>
      </c>
      <c r="F1641" s="238">
        <v>344.87706</v>
      </c>
      <c r="G1641" s="238">
        <v>344.87706</v>
      </c>
      <c r="H1641" s="238">
        <v>344.87706</v>
      </c>
      <c r="I1641" s="25"/>
    </row>
    <row r="1642" spans="1:9" ht="12.75">
      <c r="A1642" s="673"/>
      <c r="B1642" s="247" t="s">
        <v>709</v>
      </c>
      <c r="C1642" s="268"/>
      <c r="D1642" s="268"/>
      <c r="E1642" s="310">
        <v>0</v>
      </c>
      <c r="F1642" s="310">
        <v>0</v>
      </c>
      <c r="G1642" s="310">
        <v>0</v>
      </c>
      <c r="H1642" s="310">
        <v>0</v>
      </c>
      <c r="I1642" s="25"/>
    </row>
    <row r="1643" spans="1:9" ht="12.75">
      <c r="A1643" s="673"/>
      <c r="B1643" s="247" t="s">
        <v>711</v>
      </c>
      <c r="C1643" s="268"/>
      <c r="D1643" s="268"/>
      <c r="E1643" s="310">
        <v>0</v>
      </c>
      <c r="F1643" s="310">
        <v>0</v>
      </c>
      <c r="G1643" s="310">
        <v>0</v>
      </c>
      <c r="H1643" s="310">
        <v>0</v>
      </c>
      <c r="I1643" s="25"/>
    </row>
    <row r="1644" spans="1:9" ht="16.5">
      <c r="A1644" s="673"/>
      <c r="B1644" s="247" t="s">
        <v>548</v>
      </c>
      <c r="C1644" s="268"/>
      <c r="D1644" s="268"/>
      <c r="E1644" s="310"/>
      <c r="F1644" s="310"/>
      <c r="G1644" s="310"/>
      <c r="H1644" s="310"/>
      <c r="I1644" s="25"/>
    </row>
    <row r="1645" spans="1:9" ht="12.75">
      <c r="A1645" s="673"/>
      <c r="B1645" s="247" t="s">
        <v>1012</v>
      </c>
      <c r="C1645" s="268"/>
      <c r="D1645" s="268"/>
      <c r="E1645" s="310">
        <v>0</v>
      </c>
      <c r="F1645" s="310">
        <v>0</v>
      </c>
      <c r="G1645" s="310">
        <v>0</v>
      </c>
      <c r="H1645" s="310">
        <v>0</v>
      </c>
      <c r="I1645" s="25"/>
    </row>
    <row r="1646" spans="1:9" ht="12.75">
      <c r="A1646" s="171"/>
      <c r="B1646" s="308" t="s">
        <v>451</v>
      </c>
      <c r="C1646" s="268"/>
      <c r="D1646" s="268"/>
      <c r="E1646" s="268"/>
      <c r="F1646" s="310"/>
      <c r="G1646" s="310"/>
      <c r="H1646" s="310"/>
      <c r="I1646" s="25"/>
    </row>
    <row r="1647" spans="1:9" ht="12.75">
      <c r="A1647" s="171"/>
      <c r="B1647" s="268" t="s">
        <v>967</v>
      </c>
      <c r="C1647" s="268"/>
      <c r="D1647" s="268"/>
      <c r="E1647" s="268"/>
      <c r="F1647" s="310"/>
      <c r="G1647" s="310"/>
      <c r="H1647" s="310"/>
      <c r="I1647" s="25"/>
    </row>
    <row r="1648" spans="1:9" ht="12.75">
      <c r="A1648" s="171"/>
      <c r="B1648" s="268" t="s">
        <v>968</v>
      </c>
      <c r="C1648" s="268"/>
      <c r="D1648" s="268"/>
      <c r="E1648" s="268"/>
      <c r="F1648" s="310"/>
      <c r="G1648" s="310"/>
      <c r="H1648" s="310"/>
      <c r="I1648" s="25"/>
    </row>
    <row r="1649" spans="1:9" ht="12.75">
      <c r="A1649" s="673" t="s">
        <v>533</v>
      </c>
      <c r="B1649" s="677" t="s">
        <v>534</v>
      </c>
      <c r="C1649" s="677"/>
      <c r="D1649" s="677"/>
      <c r="E1649" s="677"/>
      <c r="F1649" s="677"/>
      <c r="G1649" s="677"/>
      <c r="H1649" s="677"/>
      <c r="I1649" s="25"/>
    </row>
    <row r="1650" spans="1:9" ht="12.75">
      <c r="A1650" s="673"/>
      <c r="B1650" s="247" t="s">
        <v>777</v>
      </c>
      <c r="C1650" s="247"/>
      <c r="D1650" s="247"/>
      <c r="E1650" s="310">
        <f>SUM(E1651:E1656)</f>
        <v>0</v>
      </c>
      <c r="F1650" s="310">
        <f>SUM(F1651:F1656)</f>
        <v>0</v>
      </c>
      <c r="G1650" s="310">
        <f>SUM(G1651:G1656)</f>
        <v>0</v>
      </c>
      <c r="H1650" s="310">
        <f>SUM(H1651:H1656)</f>
        <v>0</v>
      </c>
      <c r="I1650" s="25"/>
    </row>
    <row r="1651" spans="1:9" ht="12.75">
      <c r="A1651" s="673"/>
      <c r="B1651" s="247" t="s">
        <v>674</v>
      </c>
      <c r="C1651" s="247"/>
      <c r="D1651" s="247"/>
      <c r="E1651" s="310">
        <v>0</v>
      </c>
      <c r="F1651" s="310">
        <v>0</v>
      </c>
      <c r="G1651" s="310">
        <v>0</v>
      </c>
      <c r="H1651" s="310">
        <v>0</v>
      </c>
      <c r="I1651" s="25"/>
    </row>
    <row r="1652" spans="1:9" ht="12.75">
      <c r="A1652" s="673"/>
      <c r="B1652" s="247" t="s">
        <v>708</v>
      </c>
      <c r="C1652" s="247"/>
      <c r="D1652" s="247"/>
      <c r="E1652" s="310">
        <v>0</v>
      </c>
      <c r="F1652" s="310">
        <v>0</v>
      </c>
      <c r="G1652" s="310">
        <v>0</v>
      </c>
      <c r="H1652" s="310">
        <v>0</v>
      </c>
      <c r="I1652" s="25"/>
    </row>
    <row r="1653" spans="1:9" ht="12.75">
      <c r="A1653" s="673"/>
      <c r="B1653" s="247" t="s">
        <v>709</v>
      </c>
      <c r="C1653" s="247"/>
      <c r="D1653" s="247"/>
      <c r="E1653" s="310">
        <v>0</v>
      </c>
      <c r="F1653" s="310">
        <v>0</v>
      </c>
      <c r="G1653" s="310">
        <v>0</v>
      </c>
      <c r="H1653" s="310">
        <v>0</v>
      </c>
      <c r="I1653" s="25"/>
    </row>
    <row r="1654" spans="1:9" ht="12.75">
      <c r="A1654" s="673"/>
      <c r="B1654" s="247" t="s">
        <v>711</v>
      </c>
      <c r="C1654" s="247"/>
      <c r="D1654" s="247"/>
      <c r="E1654" s="310">
        <v>0</v>
      </c>
      <c r="F1654" s="310">
        <v>0</v>
      </c>
      <c r="G1654" s="310">
        <v>0</v>
      </c>
      <c r="H1654" s="310">
        <v>0</v>
      </c>
      <c r="I1654" s="25"/>
    </row>
    <row r="1655" spans="1:9" ht="16.5">
      <c r="A1655" s="673"/>
      <c r="B1655" s="247" t="s">
        <v>548</v>
      </c>
      <c r="C1655" s="247"/>
      <c r="D1655" s="247"/>
      <c r="E1655" s="310"/>
      <c r="F1655" s="310"/>
      <c r="G1655" s="310"/>
      <c r="H1655" s="310"/>
      <c r="I1655" s="25"/>
    </row>
    <row r="1656" spans="1:9" ht="12.75">
      <c r="A1656" s="673"/>
      <c r="B1656" s="247" t="s">
        <v>1012</v>
      </c>
      <c r="C1656" s="247"/>
      <c r="D1656" s="247"/>
      <c r="E1656" s="310">
        <v>0</v>
      </c>
      <c r="F1656" s="310">
        <v>0</v>
      </c>
      <c r="G1656" s="310">
        <v>0</v>
      </c>
      <c r="H1656" s="310">
        <v>0</v>
      </c>
      <c r="I1656" s="25"/>
    </row>
    <row r="1657" spans="1:9" ht="12.75">
      <c r="A1657" s="198"/>
      <c r="B1657" s="308" t="s">
        <v>451</v>
      </c>
      <c r="C1657" s="308"/>
      <c r="D1657" s="308"/>
      <c r="E1657" s="308"/>
      <c r="F1657" s="313"/>
      <c r="G1657" s="313"/>
      <c r="H1657" s="313"/>
      <c r="I1657" s="25"/>
    </row>
    <row r="1658" spans="1:9" ht="12.75">
      <c r="A1658" s="198"/>
      <c r="B1658" s="268" t="s">
        <v>967</v>
      </c>
      <c r="C1658" s="268"/>
      <c r="D1658" s="268"/>
      <c r="E1658" s="268"/>
      <c r="F1658" s="313"/>
      <c r="G1658" s="313"/>
      <c r="H1658" s="313"/>
      <c r="I1658" s="25"/>
    </row>
    <row r="1659" spans="1:9" ht="12.75">
      <c r="A1659" s="198"/>
      <c r="B1659" s="268" t="s">
        <v>968</v>
      </c>
      <c r="C1659" s="268"/>
      <c r="D1659" s="268"/>
      <c r="E1659" s="268"/>
      <c r="F1659" s="313"/>
      <c r="G1659" s="313"/>
      <c r="H1659" s="313"/>
      <c r="I1659" s="25"/>
    </row>
    <row r="1660" spans="1:9" ht="12.75">
      <c r="A1660" s="673" t="s">
        <v>535</v>
      </c>
      <c r="B1660" s="677" t="s">
        <v>536</v>
      </c>
      <c r="C1660" s="677"/>
      <c r="D1660" s="677"/>
      <c r="E1660" s="677"/>
      <c r="F1660" s="677"/>
      <c r="G1660" s="677"/>
      <c r="H1660" s="677"/>
      <c r="I1660" s="25"/>
    </row>
    <row r="1661" spans="1:9" ht="12.75">
      <c r="A1661" s="673"/>
      <c r="B1661" s="247" t="s">
        <v>777</v>
      </c>
      <c r="C1661" s="247"/>
      <c r="D1661" s="247"/>
      <c r="E1661" s="310">
        <f>SUM(E1662:E1667)</f>
        <v>605.0999999999999</v>
      </c>
      <c r="F1661" s="310">
        <f>SUM(F1662:F1667)</f>
        <v>405.09999999999997</v>
      </c>
      <c r="G1661" s="310">
        <f>SUM(G1662:G1667)</f>
        <v>405.0978</v>
      </c>
      <c r="H1661" s="310">
        <f>SUM(H1662:H1667)</f>
        <v>404.0905</v>
      </c>
      <c r="I1661" s="25"/>
    </row>
    <row r="1662" spans="1:9" ht="12.75">
      <c r="A1662" s="673"/>
      <c r="B1662" s="247" t="s">
        <v>674</v>
      </c>
      <c r="C1662" s="247"/>
      <c r="D1662" s="247"/>
      <c r="E1662" s="310">
        <f aca="true" t="shared" si="32" ref="E1662:H1667">E1670+E1681+E1692</f>
        <v>0</v>
      </c>
      <c r="F1662" s="310">
        <f t="shared" si="32"/>
        <v>0</v>
      </c>
      <c r="G1662" s="310">
        <f t="shared" si="32"/>
        <v>0</v>
      </c>
      <c r="H1662" s="310">
        <f t="shared" si="32"/>
        <v>0</v>
      </c>
      <c r="I1662" s="25"/>
    </row>
    <row r="1663" spans="1:9" ht="12.75">
      <c r="A1663" s="673"/>
      <c r="B1663" s="247" t="s">
        <v>708</v>
      </c>
      <c r="C1663" s="247"/>
      <c r="D1663" s="247"/>
      <c r="E1663" s="310">
        <f t="shared" si="32"/>
        <v>605.0999999999999</v>
      </c>
      <c r="F1663" s="310">
        <f t="shared" si="32"/>
        <v>405.09999999999997</v>
      </c>
      <c r="G1663" s="310">
        <f t="shared" si="32"/>
        <v>405.0978</v>
      </c>
      <c r="H1663" s="310">
        <f t="shared" si="32"/>
        <v>404.0905</v>
      </c>
      <c r="I1663" s="25"/>
    </row>
    <row r="1664" spans="1:9" ht="12.75">
      <c r="A1664" s="673"/>
      <c r="B1664" s="247" t="s">
        <v>709</v>
      </c>
      <c r="C1664" s="247"/>
      <c r="D1664" s="247"/>
      <c r="E1664" s="310">
        <f t="shared" si="32"/>
        <v>0</v>
      </c>
      <c r="F1664" s="310">
        <f t="shared" si="32"/>
        <v>0</v>
      </c>
      <c r="G1664" s="310">
        <f t="shared" si="32"/>
        <v>0</v>
      </c>
      <c r="H1664" s="310">
        <f t="shared" si="32"/>
        <v>0</v>
      </c>
      <c r="I1664" s="25"/>
    </row>
    <row r="1665" spans="1:9" ht="12.75">
      <c r="A1665" s="673"/>
      <c r="B1665" s="247" t="s">
        <v>711</v>
      </c>
      <c r="C1665" s="247"/>
      <c r="D1665" s="247"/>
      <c r="E1665" s="310">
        <f t="shared" si="32"/>
        <v>0</v>
      </c>
      <c r="F1665" s="310">
        <f t="shared" si="32"/>
        <v>0</v>
      </c>
      <c r="G1665" s="310">
        <f t="shared" si="32"/>
        <v>0</v>
      </c>
      <c r="H1665" s="310">
        <f t="shared" si="32"/>
        <v>0</v>
      </c>
      <c r="I1665" s="25"/>
    </row>
    <row r="1666" spans="1:9" ht="16.5">
      <c r="A1666" s="673"/>
      <c r="B1666" s="247" t="s">
        <v>548</v>
      </c>
      <c r="C1666" s="247"/>
      <c r="D1666" s="247"/>
      <c r="E1666" s="310">
        <f t="shared" si="32"/>
        <v>0</v>
      </c>
      <c r="F1666" s="310">
        <f t="shared" si="32"/>
        <v>0</v>
      </c>
      <c r="G1666" s="310">
        <f t="shared" si="32"/>
        <v>0</v>
      </c>
      <c r="H1666" s="310">
        <f t="shared" si="32"/>
        <v>0</v>
      </c>
      <c r="I1666" s="25"/>
    </row>
    <row r="1667" spans="1:9" ht="12.75">
      <c r="A1667" s="673"/>
      <c r="B1667" s="247" t="s">
        <v>1012</v>
      </c>
      <c r="C1667" s="247"/>
      <c r="D1667" s="247"/>
      <c r="E1667" s="310">
        <f t="shared" si="32"/>
        <v>0</v>
      </c>
      <c r="F1667" s="310">
        <f t="shared" si="32"/>
        <v>0</v>
      </c>
      <c r="G1667" s="310">
        <f t="shared" si="32"/>
        <v>0</v>
      </c>
      <c r="H1667" s="310">
        <f t="shared" si="32"/>
        <v>0</v>
      </c>
      <c r="I1667" s="25"/>
    </row>
    <row r="1668" spans="1:9" ht="12.75">
      <c r="A1668" s="673" t="s">
        <v>537</v>
      </c>
      <c r="B1668" s="677" t="s">
        <v>538</v>
      </c>
      <c r="C1668" s="677"/>
      <c r="D1668" s="677"/>
      <c r="E1668" s="677"/>
      <c r="F1668" s="677"/>
      <c r="G1668" s="677"/>
      <c r="H1668" s="677"/>
      <c r="I1668" s="25"/>
    </row>
    <row r="1669" spans="1:9" ht="12.75">
      <c r="A1669" s="673"/>
      <c r="B1669" s="247" t="s">
        <v>777</v>
      </c>
      <c r="C1669" s="247"/>
      <c r="D1669" s="247"/>
      <c r="E1669" s="310">
        <f>SUM(E1670:E1675)</f>
        <v>353.4</v>
      </c>
      <c r="F1669" s="310">
        <f>SUM(F1670:F1675)</f>
        <v>353.4</v>
      </c>
      <c r="G1669" s="310">
        <f>SUM(G1670:G1675)</f>
        <v>353.4</v>
      </c>
      <c r="H1669" s="310">
        <f>SUM(H1670:H1675)</f>
        <v>352.3927</v>
      </c>
      <c r="I1669" s="25"/>
    </row>
    <row r="1670" spans="1:9" ht="12.75">
      <c r="A1670" s="673"/>
      <c r="B1670" s="247" t="s">
        <v>674</v>
      </c>
      <c r="C1670" s="247"/>
      <c r="D1670" s="247"/>
      <c r="E1670" s="310">
        <v>0</v>
      </c>
      <c r="F1670" s="310">
        <v>0</v>
      </c>
      <c r="G1670" s="310">
        <v>0</v>
      </c>
      <c r="H1670" s="310">
        <v>0</v>
      </c>
      <c r="I1670" s="25"/>
    </row>
    <row r="1671" spans="1:9" ht="12.75">
      <c r="A1671" s="673"/>
      <c r="B1671" s="247" t="s">
        <v>708</v>
      </c>
      <c r="C1671" s="247"/>
      <c r="D1671" s="247"/>
      <c r="E1671" s="310">
        <v>353.4</v>
      </c>
      <c r="F1671" s="238">
        <v>353.4</v>
      </c>
      <c r="G1671" s="238">
        <v>353.4</v>
      </c>
      <c r="H1671" s="238">
        <v>352.3927</v>
      </c>
      <c r="I1671" s="25"/>
    </row>
    <row r="1672" spans="1:9" ht="12.75">
      <c r="A1672" s="673"/>
      <c r="B1672" s="247" t="s">
        <v>709</v>
      </c>
      <c r="C1672" s="247"/>
      <c r="D1672" s="247"/>
      <c r="E1672" s="310">
        <v>0</v>
      </c>
      <c r="F1672" s="310">
        <v>0</v>
      </c>
      <c r="G1672" s="310">
        <v>0</v>
      </c>
      <c r="H1672" s="310">
        <v>0</v>
      </c>
      <c r="I1672" s="25"/>
    </row>
    <row r="1673" spans="1:9" ht="12.75">
      <c r="A1673" s="673"/>
      <c r="B1673" s="247" t="s">
        <v>711</v>
      </c>
      <c r="C1673" s="247"/>
      <c r="D1673" s="247"/>
      <c r="E1673" s="310">
        <v>0</v>
      </c>
      <c r="F1673" s="310">
        <v>0</v>
      </c>
      <c r="G1673" s="310">
        <v>0</v>
      </c>
      <c r="H1673" s="310">
        <v>0</v>
      </c>
      <c r="I1673" s="25"/>
    </row>
    <row r="1674" spans="1:9" ht="16.5">
      <c r="A1674" s="673"/>
      <c r="B1674" s="247" t="s">
        <v>548</v>
      </c>
      <c r="C1674" s="247"/>
      <c r="D1674" s="247"/>
      <c r="E1674" s="310"/>
      <c r="F1674" s="310"/>
      <c r="G1674" s="310"/>
      <c r="H1674" s="310"/>
      <c r="I1674" s="25"/>
    </row>
    <row r="1675" spans="1:9" ht="12.75">
      <c r="A1675" s="673"/>
      <c r="B1675" s="247" t="s">
        <v>1012</v>
      </c>
      <c r="C1675" s="247"/>
      <c r="D1675" s="247"/>
      <c r="E1675" s="310">
        <v>0</v>
      </c>
      <c r="F1675" s="310">
        <v>0</v>
      </c>
      <c r="G1675" s="310">
        <v>0</v>
      </c>
      <c r="H1675" s="310">
        <v>0</v>
      </c>
      <c r="I1675" s="25"/>
    </row>
    <row r="1676" spans="1:9" ht="12.75">
      <c r="A1676" s="171"/>
      <c r="B1676" s="308" t="s">
        <v>451</v>
      </c>
      <c r="C1676" s="308"/>
      <c r="D1676" s="308"/>
      <c r="E1676" s="310"/>
      <c r="F1676" s="310"/>
      <c r="G1676" s="310"/>
      <c r="H1676" s="310"/>
      <c r="I1676" s="25"/>
    </row>
    <row r="1677" spans="1:9" ht="12.75">
      <c r="A1677" s="171"/>
      <c r="B1677" s="268" t="s">
        <v>967</v>
      </c>
      <c r="C1677" s="268"/>
      <c r="D1677" s="268"/>
      <c r="E1677" s="268"/>
      <c r="F1677" s="310"/>
      <c r="G1677" s="310"/>
      <c r="H1677" s="310"/>
      <c r="I1677" s="25"/>
    </row>
    <row r="1678" spans="1:9" ht="12.75">
      <c r="A1678" s="171"/>
      <c r="B1678" s="268" t="s">
        <v>968</v>
      </c>
      <c r="C1678" s="268"/>
      <c r="D1678" s="268"/>
      <c r="E1678" s="268"/>
      <c r="F1678" s="310"/>
      <c r="G1678" s="310"/>
      <c r="H1678" s="310"/>
      <c r="I1678" s="25"/>
    </row>
    <row r="1679" spans="1:9" ht="12.75">
      <c r="A1679" s="673" t="s">
        <v>539</v>
      </c>
      <c r="B1679" s="676" t="s">
        <v>540</v>
      </c>
      <c r="C1679" s="676"/>
      <c r="D1679" s="676"/>
      <c r="E1679" s="676"/>
      <c r="F1679" s="676"/>
      <c r="G1679" s="676"/>
      <c r="H1679" s="676"/>
      <c r="I1679" s="25"/>
    </row>
    <row r="1680" spans="1:9" ht="12.75">
      <c r="A1680" s="673"/>
      <c r="B1680" s="247" t="s">
        <v>777</v>
      </c>
      <c r="C1680" s="247"/>
      <c r="D1680" s="247"/>
      <c r="E1680" s="310">
        <f>SUM(E1681:E1686)</f>
        <v>51.7</v>
      </c>
      <c r="F1680" s="310">
        <f>SUM(F1681:F1686)</f>
        <v>51.7</v>
      </c>
      <c r="G1680" s="310">
        <f>SUM(G1681:G1686)</f>
        <v>51.6978</v>
      </c>
      <c r="H1680" s="310">
        <f>SUM(H1681:H1686)</f>
        <v>51.6978</v>
      </c>
      <c r="I1680" s="25"/>
    </row>
    <row r="1681" spans="1:9" ht="12.75">
      <c r="A1681" s="673"/>
      <c r="B1681" s="247" t="s">
        <v>674</v>
      </c>
      <c r="C1681" s="247"/>
      <c r="D1681" s="247"/>
      <c r="E1681" s="310">
        <v>0</v>
      </c>
      <c r="F1681" s="310">
        <v>0</v>
      </c>
      <c r="G1681" s="310">
        <v>0</v>
      </c>
      <c r="H1681" s="310">
        <v>0</v>
      </c>
      <c r="I1681" s="25"/>
    </row>
    <row r="1682" spans="1:9" ht="12.75">
      <c r="A1682" s="673"/>
      <c r="B1682" s="247" t="s">
        <v>708</v>
      </c>
      <c r="C1682" s="247"/>
      <c r="D1682" s="247"/>
      <c r="E1682" s="310">
        <v>51.7</v>
      </c>
      <c r="F1682" s="238">
        <v>51.7</v>
      </c>
      <c r="G1682" s="238">
        <v>51.6978</v>
      </c>
      <c r="H1682" s="238">
        <v>51.6978</v>
      </c>
      <c r="I1682" s="25"/>
    </row>
    <row r="1683" spans="1:9" ht="12.75">
      <c r="A1683" s="673"/>
      <c r="B1683" s="247" t="s">
        <v>709</v>
      </c>
      <c r="C1683" s="247"/>
      <c r="D1683" s="247"/>
      <c r="E1683" s="310">
        <v>0</v>
      </c>
      <c r="F1683" s="310">
        <v>0</v>
      </c>
      <c r="G1683" s="310">
        <v>0</v>
      </c>
      <c r="H1683" s="310">
        <v>0</v>
      </c>
      <c r="I1683" s="25"/>
    </row>
    <row r="1684" spans="1:9" ht="12.75">
      <c r="A1684" s="673"/>
      <c r="B1684" s="247" t="s">
        <v>711</v>
      </c>
      <c r="C1684" s="247"/>
      <c r="D1684" s="247"/>
      <c r="E1684" s="310">
        <v>0</v>
      </c>
      <c r="F1684" s="310">
        <v>0</v>
      </c>
      <c r="G1684" s="310">
        <v>0</v>
      </c>
      <c r="H1684" s="310">
        <v>0</v>
      </c>
      <c r="I1684" s="25"/>
    </row>
    <row r="1685" spans="1:9" ht="16.5">
      <c r="A1685" s="673"/>
      <c r="B1685" s="247" t="s">
        <v>548</v>
      </c>
      <c r="C1685" s="247"/>
      <c r="D1685" s="247"/>
      <c r="E1685" s="310"/>
      <c r="F1685" s="310"/>
      <c r="G1685" s="310"/>
      <c r="H1685" s="310"/>
      <c r="I1685" s="25"/>
    </row>
    <row r="1686" spans="1:9" ht="12.75">
      <c r="A1686" s="673"/>
      <c r="B1686" s="247" t="s">
        <v>1012</v>
      </c>
      <c r="C1686" s="247"/>
      <c r="D1686" s="247"/>
      <c r="E1686" s="310">
        <v>0</v>
      </c>
      <c r="F1686" s="310">
        <v>0</v>
      </c>
      <c r="G1686" s="310">
        <v>0</v>
      </c>
      <c r="H1686" s="310">
        <v>0</v>
      </c>
      <c r="I1686" s="25"/>
    </row>
    <row r="1687" spans="1:9" ht="12.75">
      <c r="A1687" s="171"/>
      <c r="B1687" s="308" t="s">
        <v>451</v>
      </c>
      <c r="C1687" s="308"/>
      <c r="D1687" s="308"/>
      <c r="E1687" s="310"/>
      <c r="F1687" s="310"/>
      <c r="G1687" s="310"/>
      <c r="H1687" s="310"/>
      <c r="I1687" s="25"/>
    </row>
    <row r="1688" spans="1:9" ht="12.75">
      <c r="A1688" s="171"/>
      <c r="B1688" s="268" t="s">
        <v>967</v>
      </c>
      <c r="C1688" s="268"/>
      <c r="D1688" s="268"/>
      <c r="E1688" s="268"/>
      <c r="F1688" s="310"/>
      <c r="G1688" s="310"/>
      <c r="H1688" s="310"/>
      <c r="I1688" s="25"/>
    </row>
    <row r="1689" spans="1:9" ht="12.75">
      <c r="A1689" s="171"/>
      <c r="B1689" s="268" t="s">
        <v>968</v>
      </c>
      <c r="C1689" s="268"/>
      <c r="D1689" s="268"/>
      <c r="E1689" s="268"/>
      <c r="F1689" s="310"/>
      <c r="G1689" s="310"/>
      <c r="H1689" s="310"/>
      <c r="I1689" s="25"/>
    </row>
    <row r="1690" spans="1:9" ht="12.75">
      <c r="A1690" s="673" t="s">
        <v>541</v>
      </c>
      <c r="B1690" s="675" t="s">
        <v>542</v>
      </c>
      <c r="C1690" s="675"/>
      <c r="D1690" s="675"/>
      <c r="E1690" s="675"/>
      <c r="F1690" s="675"/>
      <c r="G1690" s="675"/>
      <c r="H1690" s="675"/>
      <c r="I1690" s="25"/>
    </row>
    <row r="1691" spans="1:9" ht="12.75">
      <c r="A1691" s="673"/>
      <c r="B1691" s="247" t="s">
        <v>777</v>
      </c>
      <c r="C1691" s="247"/>
      <c r="D1691" s="247"/>
      <c r="E1691" s="310">
        <f>SUM(E1692:E1697)</f>
        <v>200</v>
      </c>
      <c r="F1691" s="310">
        <f>SUM(F1692:F1697)</f>
        <v>0</v>
      </c>
      <c r="G1691" s="310">
        <f>SUM(G1692:G1697)</f>
        <v>0</v>
      </c>
      <c r="H1691" s="310">
        <f>SUM(H1692:H1697)</f>
        <v>0</v>
      </c>
      <c r="I1691" s="25"/>
    </row>
    <row r="1692" spans="1:9" ht="12.75">
      <c r="A1692" s="673"/>
      <c r="B1692" s="247" t="s">
        <v>674</v>
      </c>
      <c r="C1692" s="247"/>
      <c r="D1692" s="247"/>
      <c r="E1692" s="310">
        <v>0</v>
      </c>
      <c r="F1692" s="310">
        <v>0</v>
      </c>
      <c r="G1692" s="310">
        <v>0</v>
      </c>
      <c r="H1692" s="310">
        <v>0</v>
      </c>
      <c r="I1692" s="25"/>
    </row>
    <row r="1693" spans="1:9" ht="12.75">
      <c r="A1693" s="673"/>
      <c r="B1693" s="247" t="s">
        <v>708</v>
      </c>
      <c r="C1693" s="247"/>
      <c r="D1693" s="247"/>
      <c r="E1693" s="310">
        <v>200</v>
      </c>
      <c r="F1693" s="310">
        <v>0</v>
      </c>
      <c r="G1693" s="310">
        <v>0</v>
      </c>
      <c r="H1693" s="310">
        <v>0</v>
      </c>
      <c r="I1693" s="25"/>
    </row>
    <row r="1694" spans="1:9" ht="12.75">
      <c r="A1694" s="673"/>
      <c r="B1694" s="247" t="s">
        <v>709</v>
      </c>
      <c r="C1694" s="247"/>
      <c r="D1694" s="247"/>
      <c r="E1694" s="310">
        <v>0</v>
      </c>
      <c r="F1694" s="310">
        <v>0</v>
      </c>
      <c r="G1694" s="310">
        <v>0</v>
      </c>
      <c r="H1694" s="310">
        <v>0</v>
      </c>
      <c r="I1694" s="25"/>
    </row>
    <row r="1695" spans="1:9" ht="12.75">
      <c r="A1695" s="673"/>
      <c r="B1695" s="247" t="s">
        <v>711</v>
      </c>
      <c r="C1695" s="247"/>
      <c r="D1695" s="247"/>
      <c r="E1695" s="310">
        <v>0</v>
      </c>
      <c r="F1695" s="310">
        <v>0</v>
      </c>
      <c r="G1695" s="310">
        <v>0</v>
      </c>
      <c r="H1695" s="310">
        <v>0</v>
      </c>
      <c r="I1695" s="25"/>
    </row>
    <row r="1696" spans="1:9" ht="16.5">
      <c r="A1696" s="673"/>
      <c r="B1696" s="247" t="s">
        <v>548</v>
      </c>
      <c r="C1696" s="247"/>
      <c r="D1696" s="247"/>
      <c r="E1696" s="310"/>
      <c r="F1696" s="310"/>
      <c r="G1696" s="310"/>
      <c r="H1696" s="310"/>
      <c r="I1696" s="25"/>
    </row>
    <row r="1697" spans="1:9" ht="12.75">
      <c r="A1697" s="673"/>
      <c r="B1697" s="247" t="s">
        <v>1012</v>
      </c>
      <c r="C1697" s="247"/>
      <c r="D1697" s="247"/>
      <c r="E1697" s="310">
        <v>0</v>
      </c>
      <c r="F1697" s="310">
        <v>0</v>
      </c>
      <c r="G1697" s="310">
        <v>0</v>
      </c>
      <c r="H1697" s="310">
        <v>0</v>
      </c>
      <c r="I1697" s="25"/>
    </row>
    <row r="1698" spans="1:9" ht="12.75">
      <c r="A1698" s="171"/>
      <c r="B1698" s="308" t="s">
        <v>451</v>
      </c>
      <c r="C1698" s="308"/>
      <c r="D1698" s="308"/>
      <c r="E1698" s="308"/>
      <c r="F1698" s="310"/>
      <c r="G1698" s="310"/>
      <c r="H1698" s="310"/>
      <c r="I1698" s="25"/>
    </row>
    <row r="1699" spans="1:9" ht="12.75">
      <c r="A1699" s="171"/>
      <c r="B1699" s="268" t="s">
        <v>967</v>
      </c>
      <c r="C1699" s="268"/>
      <c r="D1699" s="268"/>
      <c r="E1699" s="268"/>
      <c r="F1699" s="310"/>
      <c r="G1699" s="310"/>
      <c r="H1699" s="310"/>
      <c r="I1699" s="25"/>
    </row>
    <row r="1700" spans="1:9" ht="12.75">
      <c r="A1700" s="171"/>
      <c r="B1700" s="268" t="s">
        <v>968</v>
      </c>
      <c r="C1700" s="268"/>
      <c r="D1700" s="268"/>
      <c r="E1700" s="268"/>
      <c r="F1700" s="310"/>
      <c r="G1700" s="310"/>
      <c r="H1700" s="310"/>
      <c r="I1700" s="25"/>
    </row>
    <row r="1701" spans="1:9" ht="12.75">
      <c r="A1701" s="673" t="s">
        <v>543</v>
      </c>
      <c r="B1701" s="677" t="s">
        <v>544</v>
      </c>
      <c r="C1701" s="677"/>
      <c r="D1701" s="677"/>
      <c r="E1701" s="677"/>
      <c r="F1701" s="677"/>
      <c r="G1701" s="677"/>
      <c r="H1701" s="677"/>
      <c r="I1701" s="25"/>
    </row>
    <row r="1702" spans="1:9" ht="12.75">
      <c r="A1702" s="673"/>
      <c r="B1702" s="247" t="s">
        <v>777</v>
      </c>
      <c r="C1702" s="247"/>
      <c r="D1702" s="247"/>
      <c r="E1702" s="310">
        <f>SUM(E1703:E1708)</f>
        <v>149.826</v>
      </c>
      <c r="F1702" s="310">
        <f>SUM(F1703:F1708)</f>
        <v>0</v>
      </c>
      <c r="G1702" s="310">
        <f>SUM(G1703:G1708)</f>
        <v>0</v>
      </c>
      <c r="H1702" s="310">
        <f>SUM(H1703:H1708)</f>
        <v>0</v>
      </c>
      <c r="I1702" s="25"/>
    </row>
    <row r="1703" spans="1:9" ht="12.75">
      <c r="A1703" s="673"/>
      <c r="B1703" s="247" t="s">
        <v>674</v>
      </c>
      <c r="C1703" s="247"/>
      <c r="D1703" s="247"/>
      <c r="E1703" s="310">
        <f aca="true" t="shared" si="33" ref="E1703:H1708">E1714</f>
        <v>0</v>
      </c>
      <c r="F1703" s="310">
        <f t="shared" si="33"/>
        <v>0</v>
      </c>
      <c r="G1703" s="310">
        <f t="shared" si="33"/>
        <v>0</v>
      </c>
      <c r="H1703" s="310">
        <f t="shared" si="33"/>
        <v>0</v>
      </c>
      <c r="I1703" s="25"/>
    </row>
    <row r="1704" spans="1:9" ht="12.75">
      <c r="A1704" s="673"/>
      <c r="B1704" s="247" t="s">
        <v>708</v>
      </c>
      <c r="C1704" s="247"/>
      <c r="D1704" s="247"/>
      <c r="E1704" s="310">
        <f t="shared" si="33"/>
        <v>149.826</v>
      </c>
      <c r="F1704" s="310">
        <f t="shared" si="33"/>
        <v>0</v>
      </c>
      <c r="G1704" s="310">
        <f t="shared" si="33"/>
        <v>0</v>
      </c>
      <c r="H1704" s="310">
        <f t="shared" si="33"/>
        <v>0</v>
      </c>
      <c r="I1704" s="25"/>
    </row>
    <row r="1705" spans="1:9" ht="12.75">
      <c r="A1705" s="673"/>
      <c r="B1705" s="247" t="s">
        <v>709</v>
      </c>
      <c r="C1705" s="247"/>
      <c r="D1705" s="247"/>
      <c r="E1705" s="310">
        <f t="shared" si="33"/>
        <v>0</v>
      </c>
      <c r="F1705" s="310">
        <f t="shared" si="33"/>
        <v>0</v>
      </c>
      <c r="G1705" s="310">
        <f t="shared" si="33"/>
        <v>0</v>
      </c>
      <c r="H1705" s="310">
        <f t="shared" si="33"/>
        <v>0</v>
      </c>
      <c r="I1705" s="25"/>
    </row>
    <row r="1706" spans="1:9" ht="12.75">
      <c r="A1706" s="673"/>
      <c r="B1706" s="247" t="s">
        <v>711</v>
      </c>
      <c r="C1706" s="247"/>
      <c r="D1706" s="247"/>
      <c r="E1706" s="310">
        <f t="shared" si="33"/>
        <v>0</v>
      </c>
      <c r="F1706" s="310">
        <f t="shared" si="33"/>
        <v>0</v>
      </c>
      <c r="G1706" s="310">
        <f t="shared" si="33"/>
        <v>0</v>
      </c>
      <c r="H1706" s="310">
        <f t="shared" si="33"/>
        <v>0</v>
      </c>
      <c r="I1706" s="25"/>
    </row>
    <row r="1707" spans="1:9" ht="16.5">
      <c r="A1707" s="673"/>
      <c r="B1707" s="247" t="s">
        <v>548</v>
      </c>
      <c r="C1707" s="247"/>
      <c r="D1707" s="247"/>
      <c r="E1707" s="310">
        <f t="shared" si="33"/>
        <v>0</v>
      </c>
      <c r="F1707" s="310">
        <f t="shared" si="33"/>
        <v>0</v>
      </c>
      <c r="G1707" s="310">
        <f t="shared" si="33"/>
        <v>0</v>
      </c>
      <c r="H1707" s="310">
        <f t="shared" si="33"/>
        <v>0</v>
      </c>
      <c r="I1707" s="25"/>
    </row>
    <row r="1708" spans="1:9" ht="12.75">
      <c r="A1708" s="673"/>
      <c r="B1708" s="247" t="s">
        <v>1012</v>
      </c>
      <c r="C1708" s="247"/>
      <c r="D1708" s="247"/>
      <c r="E1708" s="310">
        <f t="shared" si="33"/>
        <v>0</v>
      </c>
      <c r="F1708" s="310">
        <f t="shared" si="33"/>
        <v>0</v>
      </c>
      <c r="G1708" s="310">
        <f t="shared" si="33"/>
        <v>0</v>
      </c>
      <c r="H1708" s="310">
        <f t="shared" si="33"/>
        <v>0</v>
      </c>
      <c r="I1708" s="25"/>
    </row>
    <row r="1709" spans="1:9" ht="12.75">
      <c r="A1709" s="171"/>
      <c r="B1709" s="308" t="s">
        <v>451</v>
      </c>
      <c r="C1709" s="308"/>
      <c r="D1709" s="308"/>
      <c r="E1709" s="308"/>
      <c r="F1709" s="310"/>
      <c r="G1709" s="310"/>
      <c r="H1709" s="310"/>
      <c r="I1709" s="25"/>
    </row>
    <row r="1710" spans="1:9" ht="12.75">
      <c r="A1710" s="171"/>
      <c r="B1710" s="268" t="s">
        <v>967</v>
      </c>
      <c r="C1710" s="268"/>
      <c r="D1710" s="268"/>
      <c r="E1710" s="268"/>
      <c r="F1710" s="310"/>
      <c r="G1710" s="310"/>
      <c r="H1710" s="310"/>
      <c r="I1710" s="25"/>
    </row>
    <row r="1711" spans="1:9" ht="12.75">
      <c r="A1711" s="171"/>
      <c r="B1711" s="268" t="s">
        <v>968</v>
      </c>
      <c r="C1711" s="268"/>
      <c r="D1711" s="268"/>
      <c r="E1711" s="268"/>
      <c r="F1711" s="310"/>
      <c r="G1711" s="310"/>
      <c r="H1711" s="310"/>
      <c r="I1711" s="25"/>
    </row>
    <row r="1712" spans="1:9" ht="12.75">
      <c r="A1712" s="673" t="s">
        <v>545</v>
      </c>
      <c r="B1712" s="677" t="s">
        <v>546</v>
      </c>
      <c r="C1712" s="677"/>
      <c r="D1712" s="677"/>
      <c r="E1712" s="677"/>
      <c r="F1712" s="677"/>
      <c r="G1712" s="677"/>
      <c r="H1712" s="677"/>
      <c r="I1712" s="25"/>
    </row>
    <row r="1713" spans="1:9" ht="12.75">
      <c r="A1713" s="673"/>
      <c r="B1713" s="247" t="s">
        <v>777</v>
      </c>
      <c r="C1713" s="247"/>
      <c r="D1713" s="247"/>
      <c r="E1713" s="310">
        <f>E1715</f>
        <v>149.826</v>
      </c>
      <c r="F1713" s="310">
        <f>F1715</f>
        <v>0</v>
      </c>
      <c r="G1713" s="310">
        <f>G1715</f>
        <v>0</v>
      </c>
      <c r="H1713" s="310">
        <f>H1715</f>
        <v>0</v>
      </c>
      <c r="I1713" s="25"/>
    </row>
    <row r="1714" spans="1:9" ht="12.75">
      <c r="A1714" s="673"/>
      <c r="B1714" s="247" t="s">
        <v>674</v>
      </c>
      <c r="C1714" s="247"/>
      <c r="D1714" s="247"/>
      <c r="E1714" s="310">
        <v>0</v>
      </c>
      <c r="F1714" s="310">
        <v>0</v>
      </c>
      <c r="G1714" s="310">
        <v>0</v>
      </c>
      <c r="H1714" s="310">
        <v>0</v>
      </c>
      <c r="I1714" s="25"/>
    </row>
    <row r="1715" spans="1:9" ht="12.75">
      <c r="A1715" s="673"/>
      <c r="B1715" s="247" t="s">
        <v>708</v>
      </c>
      <c r="C1715" s="247"/>
      <c r="D1715" s="247"/>
      <c r="E1715" s="310">
        <v>149.826</v>
      </c>
      <c r="F1715" s="310">
        <v>0</v>
      </c>
      <c r="G1715" s="310">
        <v>0</v>
      </c>
      <c r="H1715" s="310">
        <v>0</v>
      </c>
      <c r="I1715" s="25"/>
    </row>
    <row r="1716" spans="1:9" ht="12.75">
      <c r="A1716" s="673"/>
      <c r="B1716" s="247" t="s">
        <v>709</v>
      </c>
      <c r="C1716" s="247"/>
      <c r="D1716" s="247"/>
      <c r="E1716" s="310">
        <v>0</v>
      </c>
      <c r="F1716" s="310">
        <v>0</v>
      </c>
      <c r="G1716" s="310">
        <v>0</v>
      </c>
      <c r="H1716" s="310">
        <v>0</v>
      </c>
      <c r="I1716" s="25"/>
    </row>
    <row r="1717" spans="1:9" ht="12.75">
      <c r="A1717" s="673"/>
      <c r="B1717" s="247" t="s">
        <v>711</v>
      </c>
      <c r="C1717" s="247"/>
      <c r="D1717" s="247"/>
      <c r="E1717" s="310">
        <v>0</v>
      </c>
      <c r="F1717" s="310">
        <v>0</v>
      </c>
      <c r="G1717" s="310">
        <v>0</v>
      </c>
      <c r="H1717" s="310">
        <v>0</v>
      </c>
      <c r="I1717" s="25"/>
    </row>
    <row r="1718" spans="1:9" ht="16.5">
      <c r="A1718" s="673"/>
      <c r="B1718" s="247" t="s">
        <v>548</v>
      </c>
      <c r="C1718" s="247"/>
      <c r="D1718" s="247"/>
      <c r="E1718" s="310"/>
      <c r="F1718" s="310"/>
      <c r="G1718" s="310"/>
      <c r="H1718" s="310"/>
      <c r="I1718" s="25"/>
    </row>
    <row r="1719" spans="1:9" ht="12.75">
      <c r="A1719" s="673"/>
      <c r="B1719" s="247" t="s">
        <v>1012</v>
      </c>
      <c r="C1719" s="247"/>
      <c r="D1719" s="247"/>
      <c r="E1719" s="310">
        <v>0</v>
      </c>
      <c r="F1719" s="310">
        <v>0</v>
      </c>
      <c r="G1719" s="310">
        <v>0</v>
      </c>
      <c r="H1719" s="310">
        <v>0</v>
      </c>
      <c r="I1719" s="25"/>
    </row>
    <row r="1720" spans="1:9" ht="12.75">
      <c r="A1720" s="171"/>
      <c r="B1720" s="308" t="s">
        <v>451</v>
      </c>
      <c r="C1720" s="308"/>
      <c r="D1720" s="308"/>
      <c r="E1720" s="308"/>
      <c r="F1720" s="254"/>
      <c r="G1720" s="254"/>
      <c r="H1720" s="254"/>
      <c r="I1720" s="25"/>
    </row>
    <row r="1721" spans="1:9" ht="12.75">
      <c r="A1721" s="171"/>
      <c r="B1721" s="268" t="s">
        <v>967</v>
      </c>
      <c r="C1721" s="268"/>
      <c r="D1721" s="268"/>
      <c r="E1721" s="268"/>
      <c r="F1721" s="254"/>
      <c r="G1721" s="254"/>
      <c r="H1721" s="254"/>
      <c r="I1721" s="25"/>
    </row>
    <row r="1722" spans="1:9" ht="12.75">
      <c r="A1722" s="171"/>
      <c r="B1722" s="268" t="s">
        <v>968</v>
      </c>
      <c r="C1722" s="268"/>
      <c r="D1722" s="268"/>
      <c r="E1722" s="268"/>
      <c r="F1722" s="254"/>
      <c r="G1722" s="254"/>
      <c r="H1722" s="254"/>
      <c r="I1722" s="25"/>
    </row>
    <row r="1723" spans="2:9" ht="12.75">
      <c r="B1723" s="25"/>
      <c r="C1723" s="25"/>
      <c r="D1723" s="25"/>
      <c r="E1723" s="25"/>
      <c r="F1723" s="25"/>
      <c r="G1723" s="25"/>
      <c r="H1723" s="25"/>
      <c r="I1723" s="25"/>
    </row>
    <row r="1724" spans="2:9" ht="12.75">
      <c r="B1724" s="25"/>
      <c r="C1724" s="25"/>
      <c r="D1724" s="25"/>
      <c r="E1724" s="25"/>
      <c r="F1724" s="25"/>
      <c r="G1724" s="25"/>
      <c r="H1724" s="25"/>
      <c r="I1724" s="25"/>
    </row>
    <row r="1725" spans="2:9" ht="12.75">
      <c r="B1725" s="25"/>
      <c r="C1725" s="25"/>
      <c r="D1725" s="25"/>
      <c r="E1725" s="25"/>
      <c r="F1725" s="25"/>
      <c r="G1725" s="25"/>
      <c r="H1725" s="25"/>
      <c r="I1725" s="25"/>
    </row>
    <row r="1726" spans="2:9" ht="12.75">
      <c r="B1726" s="25"/>
      <c r="C1726" s="25"/>
      <c r="D1726" s="25"/>
      <c r="E1726" s="25"/>
      <c r="F1726" s="25"/>
      <c r="G1726" s="25"/>
      <c r="H1726" s="25"/>
      <c r="I1726" s="25"/>
    </row>
    <row r="1727" spans="2:9" ht="12.75">
      <c r="B1727" s="25"/>
      <c r="C1727" s="25"/>
      <c r="D1727" s="25"/>
      <c r="E1727" s="25"/>
      <c r="F1727" s="25"/>
      <c r="G1727" s="25"/>
      <c r="H1727" s="25"/>
      <c r="I1727" s="25"/>
    </row>
    <row r="1728" spans="2:9" ht="12.75">
      <c r="B1728" s="25"/>
      <c r="C1728" s="25"/>
      <c r="D1728" s="25"/>
      <c r="E1728" s="25"/>
      <c r="F1728" s="25"/>
      <c r="G1728" s="25"/>
      <c r="H1728" s="25"/>
      <c r="I1728" s="25"/>
    </row>
    <row r="1729" spans="2:9" ht="12.75">
      <c r="B1729" s="25"/>
      <c r="C1729" s="25"/>
      <c r="D1729" s="25"/>
      <c r="E1729" s="25"/>
      <c r="F1729" s="25"/>
      <c r="G1729" s="25"/>
      <c r="H1729" s="25"/>
      <c r="I1729" s="25"/>
    </row>
    <row r="1730" spans="2:9" ht="12.75">
      <c r="B1730" s="25"/>
      <c r="C1730" s="25"/>
      <c r="D1730" s="25"/>
      <c r="E1730" s="25"/>
      <c r="F1730" s="25"/>
      <c r="G1730" s="25"/>
      <c r="H1730" s="25"/>
      <c r="I1730" s="25"/>
    </row>
    <row r="1731" spans="2:9" ht="12.75">
      <c r="B1731" s="25"/>
      <c r="C1731" s="25"/>
      <c r="D1731" s="25"/>
      <c r="E1731" s="25"/>
      <c r="F1731" s="25"/>
      <c r="G1731" s="25"/>
      <c r="H1731" s="25"/>
      <c r="I1731" s="25"/>
    </row>
    <row r="1732" spans="2:9" ht="12.75">
      <c r="B1732" s="25"/>
      <c r="C1732" s="25"/>
      <c r="D1732" s="25"/>
      <c r="E1732" s="25"/>
      <c r="F1732" s="25"/>
      <c r="G1732" s="25"/>
      <c r="H1732" s="25"/>
      <c r="I1732" s="25"/>
    </row>
    <row r="1733" spans="2:9" ht="12.75">
      <c r="B1733" s="25"/>
      <c r="C1733" s="25"/>
      <c r="D1733" s="25"/>
      <c r="E1733" s="25"/>
      <c r="F1733" s="25"/>
      <c r="G1733" s="25"/>
      <c r="H1733" s="25"/>
      <c r="I1733" s="25"/>
    </row>
    <row r="1734" spans="2:9" ht="12.75">
      <c r="B1734" s="25"/>
      <c r="C1734" s="25"/>
      <c r="D1734" s="25"/>
      <c r="E1734" s="25"/>
      <c r="F1734" s="25"/>
      <c r="G1734" s="25"/>
      <c r="H1734" s="25"/>
      <c r="I1734" s="25"/>
    </row>
    <row r="1735" spans="2:9" ht="12.75">
      <c r="B1735" s="25"/>
      <c r="C1735" s="25"/>
      <c r="D1735" s="25"/>
      <c r="E1735" s="25"/>
      <c r="F1735" s="25"/>
      <c r="G1735" s="25"/>
      <c r="H1735" s="25"/>
      <c r="I1735" s="25"/>
    </row>
    <row r="1736" spans="2:9" ht="12.75">
      <c r="B1736" s="25"/>
      <c r="C1736" s="25"/>
      <c r="D1736" s="25"/>
      <c r="E1736" s="25"/>
      <c r="F1736" s="25"/>
      <c r="G1736" s="25"/>
      <c r="H1736" s="25"/>
      <c r="I1736" s="25"/>
    </row>
    <row r="1737" spans="2:9" ht="12.75">
      <c r="B1737" s="25"/>
      <c r="C1737" s="25"/>
      <c r="D1737" s="25"/>
      <c r="E1737" s="25"/>
      <c r="F1737" s="25"/>
      <c r="G1737" s="25"/>
      <c r="H1737" s="25"/>
      <c r="I1737" s="25"/>
    </row>
    <row r="1738" spans="2:9" ht="12.75">
      <c r="B1738" s="25"/>
      <c r="C1738" s="25"/>
      <c r="D1738" s="25"/>
      <c r="E1738" s="25"/>
      <c r="F1738" s="25"/>
      <c r="G1738" s="25"/>
      <c r="H1738" s="25"/>
      <c r="I1738" s="25"/>
    </row>
    <row r="1739" spans="2:9" ht="12.75">
      <c r="B1739" s="25"/>
      <c r="C1739" s="25"/>
      <c r="D1739" s="25"/>
      <c r="E1739" s="25"/>
      <c r="F1739" s="25"/>
      <c r="G1739" s="25"/>
      <c r="H1739" s="25"/>
      <c r="I1739" s="25"/>
    </row>
    <row r="1740" spans="2:9" ht="12.75">
      <c r="B1740" s="25"/>
      <c r="C1740" s="25"/>
      <c r="D1740" s="25"/>
      <c r="E1740" s="25"/>
      <c r="F1740" s="25"/>
      <c r="G1740" s="25"/>
      <c r="H1740" s="25"/>
      <c r="I1740" s="25"/>
    </row>
    <row r="1741" spans="2:9" ht="12.75">
      <c r="B1741" s="25"/>
      <c r="C1741" s="25"/>
      <c r="D1741" s="25"/>
      <c r="E1741" s="25"/>
      <c r="F1741" s="25"/>
      <c r="G1741" s="25"/>
      <c r="H1741" s="25"/>
      <c r="I1741" s="25"/>
    </row>
    <row r="1742" spans="2:9" ht="12.75">
      <c r="B1742" s="25"/>
      <c r="C1742" s="25"/>
      <c r="D1742" s="25"/>
      <c r="E1742" s="25"/>
      <c r="F1742" s="25"/>
      <c r="G1742" s="25"/>
      <c r="H1742" s="25"/>
      <c r="I1742" s="25"/>
    </row>
    <row r="1743" spans="2:9" ht="12.75">
      <c r="B1743" s="25"/>
      <c r="C1743" s="25"/>
      <c r="D1743" s="25"/>
      <c r="E1743" s="25"/>
      <c r="F1743" s="25"/>
      <c r="G1743" s="25"/>
      <c r="H1743" s="25"/>
      <c r="I1743" s="25"/>
    </row>
    <row r="1744" spans="2:9" ht="12.75">
      <c r="B1744" s="25"/>
      <c r="C1744" s="25"/>
      <c r="D1744" s="25"/>
      <c r="E1744" s="25"/>
      <c r="F1744" s="25"/>
      <c r="G1744" s="25"/>
      <c r="H1744" s="25"/>
      <c r="I1744" s="25"/>
    </row>
    <row r="1745" spans="2:9" ht="12.75">
      <c r="B1745" s="25"/>
      <c r="C1745" s="25"/>
      <c r="D1745" s="25"/>
      <c r="E1745" s="25"/>
      <c r="F1745" s="25"/>
      <c r="G1745" s="25"/>
      <c r="H1745" s="25"/>
      <c r="I1745" s="25"/>
    </row>
    <row r="1746" spans="2:9" ht="12.75">
      <c r="B1746" s="25"/>
      <c r="C1746" s="25"/>
      <c r="D1746" s="25"/>
      <c r="E1746" s="25"/>
      <c r="F1746" s="25"/>
      <c r="G1746" s="25"/>
      <c r="H1746" s="25"/>
      <c r="I1746" s="25"/>
    </row>
    <row r="1747" spans="2:9" ht="12.75">
      <c r="B1747" s="25"/>
      <c r="C1747" s="25"/>
      <c r="D1747" s="25"/>
      <c r="E1747" s="25"/>
      <c r="F1747" s="25"/>
      <c r="G1747" s="25"/>
      <c r="H1747" s="25"/>
      <c r="I1747" s="25"/>
    </row>
    <row r="1748" spans="2:9" ht="12.75">
      <c r="B1748" s="25"/>
      <c r="C1748" s="25"/>
      <c r="D1748" s="25"/>
      <c r="E1748" s="25"/>
      <c r="F1748" s="25"/>
      <c r="G1748" s="25"/>
      <c r="H1748" s="25"/>
      <c r="I1748" s="25"/>
    </row>
    <row r="1749" spans="2:9" ht="12.75">
      <c r="B1749" s="25"/>
      <c r="C1749" s="25"/>
      <c r="D1749" s="25"/>
      <c r="E1749" s="25"/>
      <c r="F1749" s="25"/>
      <c r="G1749" s="25"/>
      <c r="H1749" s="25"/>
      <c r="I1749" s="25"/>
    </row>
    <row r="1750" spans="2:9" ht="12.75">
      <c r="B1750" s="25"/>
      <c r="C1750" s="25"/>
      <c r="D1750" s="25"/>
      <c r="E1750" s="25"/>
      <c r="F1750" s="25"/>
      <c r="G1750" s="25"/>
      <c r="H1750" s="25"/>
      <c r="I1750" s="25"/>
    </row>
    <row r="1751" spans="2:9" ht="12.75">
      <c r="B1751" s="25"/>
      <c r="C1751" s="25"/>
      <c r="D1751" s="25"/>
      <c r="E1751" s="25"/>
      <c r="F1751" s="25"/>
      <c r="G1751" s="25"/>
      <c r="H1751" s="25"/>
      <c r="I1751" s="25"/>
    </row>
    <row r="1752" spans="2:9" ht="12.75">
      <c r="B1752" s="25"/>
      <c r="C1752" s="25"/>
      <c r="D1752" s="25"/>
      <c r="E1752" s="25"/>
      <c r="F1752" s="25"/>
      <c r="G1752" s="25"/>
      <c r="H1752" s="25"/>
      <c r="I1752" s="25"/>
    </row>
    <row r="1753" spans="2:9" ht="12.75">
      <c r="B1753" s="25"/>
      <c r="C1753" s="25"/>
      <c r="D1753" s="25"/>
      <c r="E1753" s="25"/>
      <c r="F1753" s="25"/>
      <c r="G1753" s="25"/>
      <c r="H1753" s="25"/>
      <c r="I1753" s="25"/>
    </row>
    <row r="1754" spans="2:9" ht="12.75">
      <c r="B1754" s="25"/>
      <c r="C1754" s="25"/>
      <c r="D1754" s="25"/>
      <c r="E1754" s="25"/>
      <c r="F1754" s="25"/>
      <c r="G1754" s="25"/>
      <c r="H1754" s="25"/>
      <c r="I1754" s="25"/>
    </row>
    <row r="1755" spans="2:9" ht="12.75">
      <c r="B1755" s="25"/>
      <c r="C1755" s="25"/>
      <c r="D1755" s="25"/>
      <c r="E1755" s="25"/>
      <c r="F1755" s="25"/>
      <c r="G1755" s="25"/>
      <c r="H1755" s="25"/>
      <c r="I1755" s="25"/>
    </row>
    <row r="1756" spans="2:9" ht="12.75">
      <c r="B1756" s="25"/>
      <c r="C1756" s="25"/>
      <c r="D1756" s="25"/>
      <c r="E1756" s="25"/>
      <c r="F1756" s="25"/>
      <c r="G1756" s="25"/>
      <c r="H1756" s="25"/>
      <c r="I1756" s="25"/>
    </row>
    <row r="1757" spans="2:9" ht="12.75">
      <c r="B1757" s="25"/>
      <c r="C1757" s="25"/>
      <c r="D1757" s="25"/>
      <c r="E1757" s="25"/>
      <c r="F1757" s="25"/>
      <c r="G1757" s="25"/>
      <c r="H1757" s="25"/>
      <c r="I1757" s="25"/>
    </row>
    <row r="1758" spans="2:9" ht="12.75">
      <c r="B1758" s="25"/>
      <c r="C1758" s="25"/>
      <c r="D1758" s="25"/>
      <c r="E1758" s="25"/>
      <c r="F1758" s="25"/>
      <c r="G1758" s="25"/>
      <c r="H1758" s="25"/>
      <c r="I1758" s="25"/>
    </row>
    <row r="1759" spans="2:9" ht="12.75">
      <c r="B1759" s="25"/>
      <c r="C1759" s="25"/>
      <c r="D1759" s="25"/>
      <c r="E1759" s="25"/>
      <c r="F1759" s="25"/>
      <c r="G1759" s="25"/>
      <c r="H1759" s="25"/>
      <c r="I1759" s="25"/>
    </row>
    <row r="1760" spans="2:9" ht="12.75">
      <c r="B1760" s="25"/>
      <c r="C1760" s="25"/>
      <c r="D1760" s="25"/>
      <c r="E1760" s="25"/>
      <c r="F1760" s="25"/>
      <c r="G1760" s="25"/>
      <c r="H1760" s="25"/>
      <c r="I1760" s="25"/>
    </row>
    <row r="1761" spans="2:9" ht="12.75">
      <c r="B1761" s="25"/>
      <c r="C1761" s="25"/>
      <c r="D1761" s="25"/>
      <c r="E1761" s="25"/>
      <c r="F1761" s="25"/>
      <c r="G1761" s="25"/>
      <c r="H1761" s="25"/>
      <c r="I1761" s="25"/>
    </row>
    <row r="1762" spans="2:9" ht="12.75">
      <c r="B1762" s="25"/>
      <c r="C1762" s="25"/>
      <c r="D1762" s="25"/>
      <c r="E1762" s="25"/>
      <c r="F1762" s="25"/>
      <c r="G1762" s="25"/>
      <c r="H1762" s="25"/>
      <c r="I1762" s="25"/>
    </row>
    <row r="1763" spans="2:9" ht="12.75">
      <c r="B1763" s="25"/>
      <c r="C1763" s="25"/>
      <c r="D1763" s="25"/>
      <c r="E1763" s="25"/>
      <c r="F1763" s="25"/>
      <c r="G1763" s="25"/>
      <c r="H1763" s="25"/>
      <c r="I1763" s="25"/>
    </row>
    <row r="1764" spans="2:9" ht="12.75">
      <c r="B1764" s="25"/>
      <c r="C1764" s="25"/>
      <c r="D1764" s="25"/>
      <c r="E1764" s="25"/>
      <c r="F1764" s="25"/>
      <c r="G1764" s="25"/>
      <c r="H1764" s="25"/>
      <c r="I1764" s="25"/>
    </row>
    <row r="1765" spans="2:9" ht="12.75">
      <c r="B1765" s="25"/>
      <c r="C1765" s="25"/>
      <c r="D1765" s="25"/>
      <c r="E1765" s="25"/>
      <c r="F1765" s="25"/>
      <c r="G1765" s="25"/>
      <c r="H1765" s="25"/>
      <c r="I1765" s="25"/>
    </row>
    <row r="1766" spans="2:9" ht="12.75">
      <c r="B1766" s="25"/>
      <c r="C1766" s="25"/>
      <c r="D1766" s="25"/>
      <c r="E1766" s="25"/>
      <c r="F1766" s="25"/>
      <c r="G1766" s="25"/>
      <c r="H1766" s="25"/>
      <c r="I1766" s="25"/>
    </row>
    <row r="1767" spans="2:9" ht="12.75">
      <c r="B1767" s="25"/>
      <c r="C1767" s="25"/>
      <c r="D1767" s="25"/>
      <c r="E1767" s="25"/>
      <c r="F1767" s="25"/>
      <c r="G1767" s="25"/>
      <c r="H1767" s="25"/>
      <c r="I1767" s="25"/>
    </row>
    <row r="1768" spans="2:9" ht="12.75">
      <c r="B1768" s="25"/>
      <c r="C1768" s="25"/>
      <c r="D1768" s="25"/>
      <c r="E1768" s="25"/>
      <c r="F1768" s="25"/>
      <c r="G1768" s="25"/>
      <c r="H1768" s="25"/>
      <c r="I1768" s="25"/>
    </row>
    <row r="1769" spans="2:9" ht="12.75">
      <c r="B1769" s="25"/>
      <c r="C1769" s="25"/>
      <c r="D1769" s="25"/>
      <c r="E1769" s="25"/>
      <c r="F1769" s="25"/>
      <c r="G1769" s="25"/>
      <c r="H1769" s="25"/>
      <c r="I1769" s="25"/>
    </row>
    <row r="1770" spans="2:9" ht="12.75">
      <c r="B1770" s="25"/>
      <c r="C1770" s="25"/>
      <c r="D1770" s="25"/>
      <c r="E1770" s="25"/>
      <c r="F1770" s="25"/>
      <c r="G1770" s="25"/>
      <c r="H1770" s="25"/>
      <c r="I1770" s="25"/>
    </row>
    <row r="1771" spans="2:9" ht="12.75">
      <c r="B1771" s="25"/>
      <c r="C1771" s="25"/>
      <c r="D1771" s="25"/>
      <c r="E1771" s="25"/>
      <c r="F1771" s="25"/>
      <c r="G1771" s="25"/>
      <c r="H1771" s="25"/>
      <c r="I1771" s="25"/>
    </row>
    <row r="1772" spans="2:9" ht="12.75">
      <c r="B1772" s="25"/>
      <c r="C1772" s="25"/>
      <c r="D1772" s="25"/>
      <c r="E1772" s="25"/>
      <c r="F1772" s="25"/>
      <c r="G1772" s="25"/>
      <c r="H1772" s="25"/>
      <c r="I1772" s="25"/>
    </row>
    <row r="1773" spans="2:9" ht="12.75">
      <c r="B1773" s="25"/>
      <c r="C1773" s="25"/>
      <c r="D1773" s="25"/>
      <c r="E1773" s="25"/>
      <c r="F1773" s="25"/>
      <c r="G1773" s="25"/>
      <c r="H1773" s="25"/>
      <c r="I1773" s="25"/>
    </row>
    <row r="1774" spans="2:9" ht="12.75">
      <c r="B1774" s="25"/>
      <c r="C1774" s="25"/>
      <c r="D1774" s="25"/>
      <c r="E1774" s="25"/>
      <c r="F1774" s="25"/>
      <c r="G1774" s="25"/>
      <c r="H1774" s="25"/>
      <c r="I1774" s="25"/>
    </row>
    <row r="1775" spans="2:9" ht="12.75">
      <c r="B1775" s="25"/>
      <c r="C1775" s="25"/>
      <c r="D1775" s="25"/>
      <c r="E1775" s="25"/>
      <c r="F1775" s="25"/>
      <c r="G1775" s="25"/>
      <c r="H1775" s="25"/>
      <c r="I1775" s="25"/>
    </row>
    <row r="1776" spans="2:9" ht="12.75">
      <c r="B1776" s="25"/>
      <c r="C1776" s="25"/>
      <c r="D1776" s="25"/>
      <c r="E1776" s="25"/>
      <c r="F1776" s="25"/>
      <c r="G1776" s="25"/>
      <c r="H1776" s="25"/>
      <c r="I1776" s="25"/>
    </row>
    <row r="1777" spans="2:9" ht="12.75">
      <c r="B1777" s="25"/>
      <c r="C1777" s="25"/>
      <c r="D1777" s="25"/>
      <c r="E1777" s="25"/>
      <c r="F1777" s="25"/>
      <c r="G1777" s="25"/>
      <c r="H1777" s="25"/>
      <c r="I1777" s="25"/>
    </row>
    <row r="1778" spans="2:9" ht="12.75">
      <c r="B1778" s="25"/>
      <c r="C1778" s="25"/>
      <c r="D1778" s="25"/>
      <c r="E1778" s="25"/>
      <c r="F1778" s="25"/>
      <c r="G1778" s="25"/>
      <c r="H1778" s="25"/>
      <c r="I1778" s="25"/>
    </row>
    <row r="1779" spans="2:9" ht="12.75">
      <c r="B1779" s="25"/>
      <c r="C1779" s="25"/>
      <c r="D1779" s="25"/>
      <c r="E1779" s="25"/>
      <c r="F1779" s="25"/>
      <c r="G1779" s="25"/>
      <c r="H1779" s="25"/>
      <c r="I1779" s="25"/>
    </row>
    <row r="1780" spans="2:9" ht="12.75">
      <c r="B1780" s="25"/>
      <c r="C1780" s="25"/>
      <c r="D1780" s="25"/>
      <c r="E1780" s="25"/>
      <c r="F1780" s="25"/>
      <c r="G1780" s="25"/>
      <c r="H1780" s="25"/>
      <c r="I1780" s="25"/>
    </row>
    <row r="1781" spans="2:9" ht="12.75">
      <c r="B1781" s="25"/>
      <c r="C1781" s="25"/>
      <c r="D1781" s="25"/>
      <c r="E1781" s="25"/>
      <c r="F1781" s="25"/>
      <c r="G1781" s="25"/>
      <c r="H1781" s="25"/>
      <c r="I1781" s="25"/>
    </row>
    <row r="1782" spans="2:9" ht="12.75">
      <c r="B1782" s="25"/>
      <c r="C1782" s="25"/>
      <c r="D1782" s="25"/>
      <c r="E1782" s="25"/>
      <c r="F1782" s="25"/>
      <c r="G1782" s="25"/>
      <c r="H1782" s="25"/>
      <c r="I1782" s="25"/>
    </row>
    <row r="1783" spans="2:9" ht="12.75">
      <c r="B1783" s="25"/>
      <c r="C1783" s="25"/>
      <c r="D1783" s="25"/>
      <c r="E1783" s="25"/>
      <c r="F1783" s="25"/>
      <c r="G1783" s="25"/>
      <c r="H1783" s="25"/>
      <c r="I1783" s="25"/>
    </row>
    <row r="1784" spans="2:9" ht="12.75">
      <c r="B1784" s="25"/>
      <c r="C1784" s="25"/>
      <c r="D1784" s="25"/>
      <c r="E1784" s="25"/>
      <c r="F1784" s="25"/>
      <c r="G1784" s="25"/>
      <c r="H1784" s="25"/>
      <c r="I1784" s="25"/>
    </row>
    <row r="1785" spans="2:9" ht="12.75">
      <c r="B1785" s="25"/>
      <c r="C1785" s="25"/>
      <c r="D1785" s="25"/>
      <c r="E1785" s="25"/>
      <c r="F1785" s="25"/>
      <c r="G1785" s="25"/>
      <c r="H1785" s="25"/>
      <c r="I1785" s="25"/>
    </row>
    <row r="1786" spans="2:9" ht="12.75">
      <c r="B1786" s="25"/>
      <c r="C1786" s="25"/>
      <c r="D1786" s="25"/>
      <c r="E1786" s="25"/>
      <c r="F1786" s="25"/>
      <c r="G1786" s="25"/>
      <c r="H1786" s="25"/>
      <c r="I1786" s="25"/>
    </row>
    <row r="1787" spans="2:9" ht="12.75">
      <c r="B1787" s="25"/>
      <c r="C1787" s="25"/>
      <c r="D1787" s="25"/>
      <c r="E1787" s="25"/>
      <c r="F1787" s="25"/>
      <c r="G1787" s="25"/>
      <c r="H1787" s="25"/>
      <c r="I1787" s="25"/>
    </row>
    <row r="1788" spans="2:9" ht="12.75">
      <c r="B1788" s="25"/>
      <c r="C1788" s="25"/>
      <c r="D1788" s="25"/>
      <c r="E1788" s="25"/>
      <c r="F1788" s="25"/>
      <c r="G1788" s="25"/>
      <c r="H1788" s="25"/>
      <c r="I1788" s="25"/>
    </row>
    <row r="1789" spans="2:9" ht="12.75">
      <c r="B1789" s="25"/>
      <c r="C1789" s="25"/>
      <c r="D1789" s="25"/>
      <c r="E1789" s="25"/>
      <c r="F1789" s="25"/>
      <c r="G1789" s="25"/>
      <c r="H1789" s="25"/>
      <c r="I1789" s="25"/>
    </row>
    <row r="1790" spans="2:9" ht="12.75">
      <c r="B1790" s="25"/>
      <c r="C1790" s="25"/>
      <c r="D1790" s="25"/>
      <c r="E1790" s="25"/>
      <c r="F1790" s="25"/>
      <c r="G1790" s="25"/>
      <c r="H1790" s="25"/>
      <c r="I1790" s="25"/>
    </row>
    <row r="1791" spans="2:9" ht="12.75">
      <c r="B1791" s="25"/>
      <c r="C1791" s="25"/>
      <c r="D1791" s="25"/>
      <c r="E1791" s="25"/>
      <c r="F1791" s="25"/>
      <c r="G1791" s="25"/>
      <c r="H1791" s="25"/>
      <c r="I1791" s="25"/>
    </row>
    <row r="1792" spans="2:9" ht="12.75">
      <c r="B1792" s="25"/>
      <c r="C1792" s="25"/>
      <c r="D1792" s="25"/>
      <c r="E1792" s="25"/>
      <c r="F1792" s="25"/>
      <c r="G1792" s="25"/>
      <c r="H1792" s="25"/>
      <c r="I1792" s="25"/>
    </row>
    <row r="1793" spans="2:9" ht="12.75">
      <c r="B1793" s="25"/>
      <c r="C1793" s="25"/>
      <c r="D1793" s="25"/>
      <c r="E1793" s="25"/>
      <c r="F1793" s="25"/>
      <c r="G1793" s="25"/>
      <c r="H1793" s="25"/>
      <c r="I1793" s="25"/>
    </row>
    <row r="1794" spans="2:9" ht="12.75">
      <c r="B1794" s="25"/>
      <c r="C1794" s="25"/>
      <c r="D1794" s="25"/>
      <c r="E1794" s="25"/>
      <c r="F1794" s="25"/>
      <c r="G1794" s="25"/>
      <c r="H1794" s="25"/>
      <c r="I1794" s="25"/>
    </row>
    <row r="1795" spans="2:9" ht="12.75">
      <c r="B1795" s="25"/>
      <c r="C1795" s="25"/>
      <c r="D1795" s="25"/>
      <c r="E1795" s="25"/>
      <c r="F1795" s="25"/>
      <c r="G1795" s="25"/>
      <c r="H1795" s="25"/>
      <c r="I1795" s="25"/>
    </row>
    <row r="1796" spans="2:9" ht="12.75">
      <c r="B1796" s="25"/>
      <c r="C1796" s="25"/>
      <c r="D1796" s="25"/>
      <c r="E1796" s="25"/>
      <c r="F1796" s="25"/>
      <c r="G1796" s="25"/>
      <c r="H1796" s="25"/>
      <c r="I1796" s="25"/>
    </row>
    <row r="1797" spans="2:9" ht="12.75">
      <c r="B1797" s="25"/>
      <c r="C1797" s="25"/>
      <c r="D1797" s="25"/>
      <c r="E1797" s="25"/>
      <c r="F1797" s="25"/>
      <c r="G1797" s="25"/>
      <c r="H1797" s="25"/>
      <c r="I1797" s="25"/>
    </row>
    <row r="1798" spans="2:9" ht="12.75">
      <c r="B1798" s="25"/>
      <c r="C1798" s="25"/>
      <c r="D1798" s="25"/>
      <c r="E1798" s="25"/>
      <c r="F1798" s="25"/>
      <c r="G1798" s="25"/>
      <c r="H1798" s="25"/>
      <c r="I1798" s="25"/>
    </row>
    <row r="1799" spans="2:9" ht="12.75">
      <c r="B1799" s="25"/>
      <c r="C1799" s="25"/>
      <c r="D1799" s="25"/>
      <c r="E1799" s="25"/>
      <c r="F1799" s="25"/>
      <c r="G1799" s="25"/>
      <c r="H1799" s="25"/>
      <c r="I1799" s="25"/>
    </row>
    <row r="1800" spans="2:9" ht="12.75">
      <c r="B1800" s="25"/>
      <c r="C1800" s="25"/>
      <c r="D1800" s="25"/>
      <c r="E1800" s="25"/>
      <c r="F1800" s="25"/>
      <c r="G1800" s="25"/>
      <c r="H1800" s="25"/>
      <c r="I1800" s="25"/>
    </row>
    <row r="1801" spans="2:9" ht="12.75">
      <c r="B1801" s="25"/>
      <c r="C1801" s="25"/>
      <c r="D1801" s="25"/>
      <c r="E1801" s="25"/>
      <c r="F1801" s="25"/>
      <c r="G1801" s="25"/>
      <c r="H1801" s="25"/>
      <c r="I1801" s="25"/>
    </row>
    <row r="1802" spans="2:9" ht="12.75">
      <c r="B1802" s="25"/>
      <c r="C1802" s="25"/>
      <c r="D1802" s="25"/>
      <c r="E1802" s="25"/>
      <c r="F1802" s="25"/>
      <c r="G1802" s="25"/>
      <c r="H1802" s="25"/>
      <c r="I1802" s="25"/>
    </row>
    <row r="1803" spans="2:9" ht="12.75">
      <c r="B1803" s="25"/>
      <c r="C1803" s="25"/>
      <c r="D1803" s="25"/>
      <c r="E1803" s="25"/>
      <c r="F1803" s="25"/>
      <c r="G1803" s="25"/>
      <c r="H1803" s="25"/>
      <c r="I1803" s="25"/>
    </row>
    <row r="1804" spans="2:9" ht="12.75">
      <c r="B1804" s="25"/>
      <c r="C1804" s="25"/>
      <c r="D1804" s="25"/>
      <c r="E1804" s="25"/>
      <c r="F1804" s="25"/>
      <c r="G1804" s="25"/>
      <c r="H1804" s="25"/>
      <c r="I1804" s="25"/>
    </row>
    <row r="1805" spans="2:9" ht="12.75">
      <c r="B1805" s="25"/>
      <c r="C1805" s="25"/>
      <c r="D1805" s="25"/>
      <c r="E1805" s="25"/>
      <c r="F1805" s="25"/>
      <c r="G1805" s="25"/>
      <c r="H1805" s="25"/>
      <c r="I1805" s="25"/>
    </row>
    <row r="1806" spans="2:9" ht="12.75">
      <c r="B1806" s="25"/>
      <c r="C1806" s="25"/>
      <c r="D1806" s="25"/>
      <c r="E1806" s="25"/>
      <c r="F1806" s="25"/>
      <c r="G1806" s="25"/>
      <c r="H1806" s="25"/>
      <c r="I1806" s="25"/>
    </row>
    <row r="1807" spans="2:9" ht="12.75">
      <c r="B1807" s="25"/>
      <c r="C1807" s="25"/>
      <c r="D1807" s="25"/>
      <c r="E1807" s="25"/>
      <c r="F1807" s="25"/>
      <c r="G1807" s="25"/>
      <c r="H1807" s="25"/>
      <c r="I1807" s="25"/>
    </row>
    <row r="1808" spans="2:9" ht="12.75">
      <c r="B1808" s="25"/>
      <c r="C1808" s="25"/>
      <c r="D1808" s="25"/>
      <c r="E1808" s="25"/>
      <c r="F1808" s="25"/>
      <c r="G1808" s="25"/>
      <c r="H1808" s="25"/>
      <c r="I1808" s="25"/>
    </row>
    <row r="1809" spans="2:9" ht="12.75">
      <c r="B1809" s="25"/>
      <c r="C1809" s="25"/>
      <c r="D1809" s="25"/>
      <c r="E1809" s="25"/>
      <c r="F1809" s="25"/>
      <c r="G1809" s="25"/>
      <c r="H1809" s="25"/>
      <c r="I1809" s="25"/>
    </row>
    <row r="1810" spans="2:9" ht="12.75">
      <c r="B1810" s="25"/>
      <c r="C1810" s="25"/>
      <c r="D1810" s="25"/>
      <c r="E1810" s="25"/>
      <c r="F1810" s="25"/>
      <c r="G1810" s="25"/>
      <c r="H1810" s="25"/>
      <c r="I1810" s="25"/>
    </row>
    <row r="1811" spans="2:9" ht="12.75">
      <c r="B1811" s="25"/>
      <c r="C1811" s="25"/>
      <c r="D1811" s="25"/>
      <c r="E1811" s="25"/>
      <c r="F1811" s="25"/>
      <c r="G1811" s="25"/>
      <c r="H1811" s="25"/>
      <c r="I1811" s="25"/>
    </row>
    <row r="1812" spans="2:9" ht="12.75">
      <c r="B1812" s="25"/>
      <c r="C1812" s="25"/>
      <c r="D1812" s="25"/>
      <c r="E1812" s="25"/>
      <c r="F1812" s="25"/>
      <c r="G1812" s="25"/>
      <c r="H1812" s="25"/>
      <c r="I1812" s="25"/>
    </row>
    <row r="1813" spans="2:9" ht="12.75">
      <c r="B1813" s="25"/>
      <c r="C1813" s="25"/>
      <c r="D1813" s="25"/>
      <c r="E1813" s="25"/>
      <c r="F1813" s="25"/>
      <c r="G1813" s="25"/>
      <c r="H1813" s="25"/>
      <c r="I1813" s="25"/>
    </row>
    <row r="1814" spans="2:9" ht="12.75">
      <c r="B1814" s="25"/>
      <c r="C1814" s="25"/>
      <c r="D1814" s="25"/>
      <c r="E1814" s="25"/>
      <c r="F1814" s="25"/>
      <c r="G1814" s="25"/>
      <c r="H1814" s="25"/>
      <c r="I1814" s="25"/>
    </row>
    <row r="1815" spans="2:9" ht="12.75">
      <c r="B1815" s="25"/>
      <c r="C1815" s="25"/>
      <c r="D1815" s="25"/>
      <c r="E1815" s="25"/>
      <c r="F1815" s="25"/>
      <c r="G1815" s="25"/>
      <c r="H1815" s="25"/>
      <c r="I1815" s="25"/>
    </row>
    <row r="1816" spans="2:9" ht="12.75">
      <c r="B1816" s="25"/>
      <c r="C1816" s="25"/>
      <c r="D1816" s="25"/>
      <c r="E1816" s="25"/>
      <c r="F1816" s="25"/>
      <c r="G1816" s="25"/>
      <c r="H1816" s="25"/>
      <c r="I1816" s="25"/>
    </row>
    <row r="1817" spans="2:9" ht="12.75">
      <c r="B1817" s="25"/>
      <c r="C1817" s="25"/>
      <c r="D1817" s="25"/>
      <c r="E1817" s="25"/>
      <c r="F1817" s="25"/>
      <c r="G1817" s="25"/>
      <c r="H1817" s="25"/>
      <c r="I1817" s="25"/>
    </row>
    <row r="1818" spans="2:9" ht="12.75">
      <c r="B1818" s="25"/>
      <c r="C1818" s="25"/>
      <c r="D1818" s="25"/>
      <c r="E1818" s="25"/>
      <c r="F1818" s="25"/>
      <c r="G1818" s="25"/>
      <c r="H1818" s="25"/>
      <c r="I1818" s="25"/>
    </row>
    <row r="1819" spans="2:9" ht="12.75">
      <c r="B1819" s="25"/>
      <c r="C1819" s="25"/>
      <c r="D1819" s="25"/>
      <c r="E1819" s="25"/>
      <c r="F1819" s="25"/>
      <c r="G1819" s="25"/>
      <c r="H1819" s="25"/>
      <c r="I1819" s="25"/>
    </row>
    <row r="1820" spans="2:9" ht="12.75">
      <c r="B1820" s="25"/>
      <c r="C1820" s="25"/>
      <c r="D1820" s="25"/>
      <c r="E1820" s="25"/>
      <c r="F1820" s="25"/>
      <c r="G1820" s="25"/>
      <c r="H1820" s="25"/>
      <c r="I1820" s="25"/>
    </row>
    <row r="1821" spans="2:9" ht="12.75">
      <c r="B1821" s="25"/>
      <c r="C1821" s="25"/>
      <c r="D1821" s="25"/>
      <c r="E1821" s="25"/>
      <c r="F1821" s="25"/>
      <c r="G1821" s="25"/>
      <c r="H1821" s="25"/>
      <c r="I1821" s="25"/>
    </row>
    <row r="1822" spans="2:9" ht="12.75">
      <c r="B1822" s="25"/>
      <c r="C1822" s="25"/>
      <c r="D1822" s="25"/>
      <c r="E1822" s="25"/>
      <c r="F1822" s="25"/>
      <c r="G1822" s="25"/>
      <c r="H1822" s="25"/>
      <c r="I1822" s="25"/>
    </row>
    <row r="1823" spans="2:9" ht="12.75">
      <c r="B1823" s="25"/>
      <c r="C1823" s="25"/>
      <c r="D1823" s="25"/>
      <c r="E1823" s="25"/>
      <c r="F1823" s="25"/>
      <c r="G1823" s="25"/>
      <c r="H1823" s="25"/>
      <c r="I1823" s="25"/>
    </row>
    <row r="1824" spans="2:9" ht="12.75">
      <c r="B1824" s="25"/>
      <c r="C1824" s="25"/>
      <c r="D1824" s="25"/>
      <c r="E1824" s="25"/>
      <c r="F1824" s="25"/>
      <c r="G1824" s="25"/>
      <c r="H1824" s="25"/>
      <c r="I1824" s="25"/>
    </row>
    <row r="1825" spans="2:9" ht="12.75">
      <c r="B1825" s="25"/>
      <c r="C1825" s="25"/>
      <c r="D1825" s="25"/>
      <c r="E1825" s="25"/>
      <c r="F1825" s="25"/>
      <c r="G1825" s="25"/>
      <c r="H1825" s="25"/>
      <c r="I1825" s="25"/>
    </row>
    <row r="1826" spans="2:9" ht="12.75">
      <c r="B1826" s="25"/>
      <c r="C1826" s="25"/>
      <c r="D1826" s="25"/>
      <c r="E1826" s="25"/>
      <c r="F1826" s="25"/>
      <c r="G1826" s="25"/>
      <c r="H1826" s="25"/>
      <c r="I1826" s="25"/>
    </row>
    <row r="1827" spans="2:9" ht="12.75">
      <c r="B1827" s="25"/>
      <c r="C1827" s="25"/>
      <c r="D1827" s="25"/>
      <c r="E1827" s="25"/>
      <c r="F1827" s="25"/>
      <c r="G1827" s="25"/>
      <c r="H1827" s="25"/>
      <c r="I1827" s="25"/>
    </row>
    <row r="1828" spans="2:9" ht="12.75">
      <c r="B1828" s="25"/>
      <c r="C1828" s="25"/>
      <c r="D1828" s="25"/>
      <c r="E1828" s="25"/>
      <c r="F1828" s="25"/>
      <c r="G1828" s="25"/>
      <c r="H1828" s="25"/>
      <c r="I1828" s="25"/>
    </row>
    <row r="1829" spans="2:9" ht="12.75">
      <c r="B1829" s="25"/>
      <c r="C1829" s="25"/>
      <c r="D1829" s="25"/>
      <c r="E1829" s="25"/>
      <c r="F1829" s="25"/>
      <c r="G1829" s="25"/>
      <c r="H1829" s="25"/>
      <c r="I1829" s="25"/>
    </row>
    <row r="1830" spans="2:9" ht="12.75">
      <c r="B1830" s="25"/>
      <c r="C1830" s="25"/>
      <c r="D1830" s="25"/>
      <c r="E1830" s="25"/>
      <c r="F1830" s="25"/>
      <c r="G1830" s="25"/>
      <c r="H1830" s="25"/>
      <c r="I1830" s="25"/>
    </row>
    <row r="1831" spans="2:9" ht="12.75">
      <c r="B1831" s="25"/>
      <c r="C1831" s="25"/>
      <c r="D1831" s="25"/>
      <c r="E1831" s="25"/>
      <c r="F1831" s="25"/>
      <c r="G1831" s="25"/>
      <c r="H1831" s="25"/>
      <c r="I1831" s="25"/>
    </row>
    <row r="1832" spans="2:9" ht="12.75">
      <c r="B1832" s="25"/>
      <c r="C1832" s="25"/>
      <c r="D1832" s="25"/>
      <c r="E1832" s="25"/>
      <c r="F1832" s="25"/>
      <c r="G1832" s="25"/>
      <c r="H1832" s="25"/>
      <c r="I1832" s="25"/>
    </row>
    <row r="1833" spans="2:9" ht="12.75">
      <c r="B1833" s="25"/>
      <c r="C1833" s="25"/>
      <c r="D1833" s="25"/>
      <c r="E1833" s="25"/>
      <c r="F1833" s="25"/>
      <c r="G1833" s="25"/>
      <c r="H1833" s="25"/>
      <c r="I1833" s="25"/>
    </row>
    <row r="1834" spans="2:9" ht="12.75">
      <c r="B1834" s="25"/>
      <c r="C1834" s="25"/>
      <c r="D1834" s="25"/>
      <c r="E1834" s="25"/>
      <c r="F1834" s="25"/>
      <c r="G1834" s="25"/>
      <c r="H1834" s="25"/>
      <c r="I1834" s="25"/>
    </row>
    <row r="1835" spans="2:9" ht="12.75">
      <c r="B1835" s="25"/>
      <c r="C1835" s="25"/>
      <c r="D1835" s="25"/>
      <c r="E1835" s="25"/>
      <c r="F1835" s="25"/>
      <c r="G1835" s="25"/>
      <c r="H1835" s="25"/>
      <c r="I1835" s="25"/>
    </row>
    <row r="1836" spans="2:9" ht="12.75">
      <c r="B1836" s="25"/>
      <c r="C1836" s="25"/>
      <c r="D1836" s="25"/>
      <c r="E1836" s="25"/>
      <c r="F1836" s="25"/>
      <c r="G1836" s="25"/>
      <c r="H1836" s="25"/>
      <c r="I1836" s="25"/>
    </row>
    <row r="1837" spans="2:9" ht="12.75">
      <c r="B1837" s="25"/>
      <c r="C1837" s="25"/>
      <c r="D1837" s="25"/>
      <c r="E1837" s="25"/>
      <c r="F1837" s="25"/>
      <c r="G1837" s="25"/>
      <c r="H1837" s="25"/>
      <c r="I1837" s="25"/>
    </row>
    <row r="1838" spans="2:9" ht="12.75">
      <c r="B1838" s="25"/>
      <c r="C1838" s="25"/>
      <c r="D1838" s="25"/>
      <c r="E1838" s="25"/>
      <c r="F1838" s="25"/>
      <c r="G1838" s="25"/>
      <c r="H1838" s="25"/>
      <c r="I1838" s="25"/>
    </row>
    <row r="1839" spans="2:9" ht="12.75">
      <c r="B1839" s="25"/>
      <c r="C1839" s="25"/>
      <c r="D1839" s="25"/>
      <c r="E1839" s="25"/>
      <c r="F1839" s="25"/>
      <c r="G1839" s="25"/>
      <c r="H1839" s="25"/>
      <c r="I1839" s="25"/>
    </row>
    <row r="1840" spans="2:9" ht="12.75">
      <c r="B1840" s="25"/>
      <c r="C1840" s="25"/>
      <c r="D1840" s="25"/>
      <c r="E1840" s="25"/>
      <c r="F1840" s="25"/>
      <c r="G1840" s="25"/>
      <c r="H1840" s="25"/>
      <c r="I1840" s="25"/>
    </row>
    <row r="1841" spans="2:9" ht="12.75">
      <c r="B1841" s="25"/>
      <c r="C1841" s="25"/>
      <c r="D1841" s="25"/>
      <c r="E1841" s="25"/>
      <c r="F1841" s="25"/>
      <c r="G1841" s="25"/>
      <c r="H1841" s="25"/>
      <c r="I1841" s="25"/>
    </row>
    <row r="1842" spans="2:9" ht="12.75">
      <c r="B1842" s="25"/>
      <c r="C1842" s="25"/>
      <c r="D1842" s="25"/>
      <c r="E1842" s="25"/>
      <c r="F1842" s="25"/>
      <c r="G1842" s="25"/>
      <c r="H1842" s="25"/>
      <c r="I1842" s="25"/>
    </row>
    <row r="1843" spans="2:9" ht="12.75">
      <c r="B1843" s="25"/>
      <c r="C1843" s="25"/>
      <c r="D1843" s="25"/>
      <c r="E1843" s="25"/>
      <c r="F1843" s="25"/>
      <c r="G1843" s="25"/>
      <c r="H1843" s="25"/>
      <c r="I1843" s="25"/>
    </row>
    <row r="1844" spans="2:9" ht="12.75">
      <c r="B1844" s="25"/>
      <c r="C1844" s="25"/>
      <c r="D1844" s="25"/>
      <c r="E1844" s="25"/>
      <c r="F1844" s="25"/>
      <c r="G1844" s="25"/>
      <c r="H1844" s="25"/>
      <c r="I1844" s="25"/>
    </row>
    <row r="1845" spans="2:9" ht="12.75">
      <c r="B1845" s="25"/>
      <c r="C1845" s="25"/>
      <c r="D1845" s="25"/>
      <c r="E1845" s="25"/>
      <c r="F1845" s="25"/>
      <c r="G1845" s="25"/>
      <c r="H1845" s="25"/>
      <c r="I1845" s="25"/>
    </row>
    <row r="1846" spans="2:9" ht="12.75">
      <c r="B1846" s="25"/>
      <c r="C1846" s="25"/>
      <c r="D1846" s="25"/>
      <c r="E1846" s="25"/>
      <c r="F1846" s="25"/>
      <c r="G1846" s="25"/>
      <c r="H1846" s="25"/>
      <c r="I1846" s="25"/>
    </row>
    <row r="1847" spans="2:9" ht="12.75">
      <c r="B1847" s="25"/>
      <c r="C1847" s="25"/>
      <c r="D1847" s="25"/>
      <c r="E1847" s="25"/>
      <c r="F1847" s="25"/>
      <c r="G1847" s="25"/>
      <c r="H1847" s="25"/>
      <c r="I1847" s="25"/>
    </row>
    <row r="1848" spans="2:9" ht="12.75">
      <c r="B1848" s="25"/>
      <c r="C1848" s="25"/>
      <c r="D1848" s="25"/>
      <c r="E1848" s="25"/>
      <c r="F1848" s="25"/>
      <c r="G1848" s="25"/>
      <c r="H1848" s="25"/>
      <c r="I1848" s="25"/>
    </row>
    <row r="1849" spans="2:9" ht="12.75">
      <c r="B1849" s="25"/>
      <c r="C1849" s="25"/>
      <c r="D1849" s="25"/>
      <c r="E1849" s="25"/>
      <c r="F1849" s="25"/>
      <c r="G1849" s="25"/>
      <c r="H1849" s="25"/>
      <c r="I1849" s="25"/>
    </row>
    <row r="1850" spans="2:9" ht="12.75">
      <c r="B1850" s="25"/>
      <c r="C1850" s="25"/>
      <c r="D1850" s="25"/>
      <c r="E1850" s="25"/>
      <c r="F1850" s="25"/>
      <c r="G1850" s="25"/>
      <c r="H1850" s="25"/>
      <c r="I1850" s="25"/>
    </row>
    <row r="1851" spans="2:9" ht="12.75">
      <c r="B1851" s="25"/>
      <c r="C1851" s="25"/>
      <c r="D1851" s="25"/>
      <c r="E1851" s="25"/>
      <c r="F1851" s="25"/>
      <c r="G1851" s="25"/>
      <c r="H1851" s="25"/>
      <c r="I1851" s="25"/>
    </row>
    <row r="1852" spans="2:9" ht="12.75">
      <c r="B1852" s="25"/>
      <c r="C1852" s="25"/>
      <c r="D1852" s="25"/>
      <c r="E1852" s="25"/>
      <c r="F1852" s="25"/>
      <c r="G1852" s="25"/>
      <c r="H1852" s="25"/>
      <c r="I1852" s="25"/>
    </row>
    <row r="1853" spans="2:9" ht="12.75">
      <c r="B1853" s="25"/>
      <c r="C1853" s="25"/>
      <c r="D1853" s="25"/>
      <c r="E1853" s="25"/>
      <c r="F1853" s="25"/>
      <c r="G1853" s="25"/>
      <c r="H1853" s="25"/>
      <c r="I1853" s="25"/>
    </row>
    <row r="1854" spans="2:9" ht="12.75">
      <c r="B1854" s="25"/>
      <c r="C1854" s="25"/>
      <c r="D1854" s="25"/>
      <c r="E1854" s="25"/>
      <c r="F1854" s="25"/>
      <c r="G1854" s="25"/>
      <c r="H1854" s="25"/>
      <c r="I1854" s="25"/>
    </row>
    <row r="1855" spans="2:9" ht="12.75">
      <c r="B1855" s="25"/>
      <c r="C1855" s="25"/>
      <c r="D1855" s="25"/>
      <c r="E1855" s="25"/>
      <c r="F1855" s="25"/>
      <c r="G1855" s="25"/>
      <c r="H1855" s="25"/>
      <c r="I1855" s="25"/>
    </row>
    <row r="1856" spans="2:9" ht="12.75">
      <c r="B1856" s="25"/>
      <c r="C1856" s="25"/>
      <c r="D1856" s="25"/>
      <c r="E1856" s="25"/>
      <c r="F1856" s="25"/>
      <c r="G1856" s="25"/>
      <c r="H1856" s="25"/>
      <c r="I1856" s="25"/>
    </row>
    <row r="1857" spans="2:9" ht="12.75">
      <c r="B1857" s="25"/>
      <c r="C1857" s="25"/>
      <c r="D1857" s="25"/>
      <c r="E1857" s="25"/>
      <c r="F1857" s="25"/>
      <c r="G1857" s="25"/>
      <c r="H1857" s="25"/>
      <c r="I1857" s="25"/>
    </row>
    <row r="1858" spans="2:9" ht="12.75">
      <c r="B1858" s="25"/>
      <c r="C1858" s="25"/>
      <c r="D1858" s="25"/>
      <c r="E1858" s="25"/>
      <c r="F1858" s="25"/>
      <c r="G1858" s="25"/>
      <c r="H1858" s="25"/>
      <c r="I1858" s="25"/>
    </row>
    <row r="1859" spans="2:9" ht="12.75">
      <c r="B1859" s="25"/>
      <c r="C1859" s="25"/>
      <c r="D1859" s="25"/>
      <c r="E1859" s="25"/>
      <c r="F1859" s="25"/>
      <c r="G1859" s="25"/>
      <c r="H1859" s="25"/>
      <c r="I1859" s="25"/>
    </row>
    <row r="1860" spans="2:9" ht="12.75">
      <c r="B1860" s="25"/>
      <c r="C1860" s="25"/>
      <c r="D1860" s="25"/>
      <c r="E1860" s="25"/>
      <c r="F1860" s="25"/>
      <c r="G1860" s="25"/>
      <c r="H1860" s="25"/>
      <c r="I1860" s="25"/>
    </row>
    <row r="1861" spans="2:9" ht="12.75">
      <c r="B1861" s="25"/>
      <c r="C1861" s="25"/>
      <c r="D1861" s="25"/>
      <c r="E1861" s="25"/>
      <c r="F1861" s="25"/>
      <c r="G1861" s="25"/>
      <c r="H1861" s="25"/>
      <c r="I1861" s="25"/>
    </row>
    <row r="1862" spans="2:9" ht="12.75">
      <c r="B1862" s="25"/>
      <c r="C1862" s="25"/>
      <c r="D1862" s="25"/>
      <c r="E1862" s="25"/>
      <c r="F1862" s="25"/>
      <c r="G1862" s="25"/>
      <c r="H1862" s="25"/>
      <c r="I1862" s="25"/>
    </row>
    <row r="1863" spans="2:9" ht="12.75">
      <c r="B1863" s="25"/>
      <c r="C1863" s="25"/>
      <c r="D1863" s="25"/>
      <c r="E1863" s="25"/>
      <c r="F1863" s="25"/>
      <c r="G1863" s="25"/>
      <c r="H1863" s="25"/>
      <c r="I1863" s="25"/>
    </row>
    <row r="1864" spans="2:9" ht="12.75">
      <c r="B1864" s="25"/>
      <c r="C1864" s="25"/>
      <c r="D1864" s="25"/>
      <c r="E1864" s="25"/>
      <c r="F1864" s="25"/>
      <c r="G1864" s="25"/>
      <c r="H1864" s="25"/>
      <c r="I1864" s="25"/>
    </row>
    <row r="1865" spans="2:9" ht="12.75">
      <c r="B1865" s="25"/>
      <c r="C1865" s="25"/>
      <c r="D1865" s="25"/>
      <c r="E1865" s="25"/>
      <c r="F1865" s="25"/>
      <c r="G1865" s="25"/>
      <c r="H1865" s="25"/>
      <c r="I1865" s="25"/>
    </row>
    <row r="1866" spans="2:9" ht="12.75">
      <c r="B1866" s="25"/>
      <c r="C1866" s="25"/>
      <c r="D1866" s="25"/>
      <c r="E1866" s="25"/>
      <c r="F1866" s="25"/>
      <c r="G1866" s="25"/>
      <c r="H1866" s="25"/>
      <c r="I1866" s="25"/>
    </row>
    <row r="1867" spans="2:9" ht="12.75">
      <c r="B1867" s="25"/>
      <c r="C1867" s="25"/>
      <c r="D1867" s="25"/>
      <c r="E1867" s="25"/>
      <c r="F1867" s="25"/>
      <c r="G1867" s="25"/>
      <c r="H1867" s="25"/>
      <c r="I1867" s="25"/>
    </row>
    <row r="1868" spans="2:9" ht="12.75">
      <c r="B1868" s="25"/>
      <c r="C1868" s="25"/>
      <c r="D1868" s="25"/>
      <c r="E1868" s="25"/>
      <c r="F1868" s="25"/>
      <c r="G1868" s="25"/>
      <c r="H1868" s="25"/>
      <c r="I1868" s="25"/>
    </row>
    <row r="1869" spans="2:9" ht="12.75">
      <c r="B1869" s="25"/>
      <c r="C1869" s="25"/>
      <c r="D1869" s="25"/>
      <c r="E1869" s="25"/>
      <c r="F1869" s="25"/>
      <c r="G1869" s="25"/>
      <c r="H1869" s="25"/>
      <c r="I1869" s="25"/>
    </row>
    <row r="1870" spans="2:9" ht="12.75">
      <c r="B1870" s="25"/>
      <c r="C1870" s="25"/>
      <c r="D1870" s="25"/>
      <c r="E1870" s="25"/>
      <c r="F1870" s="25"/>
      <c r="G1870" s="25"/>
      <c r="H1870" s="25"/>
      <c r="I1870" s="25"/>
    </row>
    <row r="1871" spans="2:9" ht="12.75">
      <c r="B1871" s="25"/>
      <c r="C1871" s="25"/>
      <c r="D1871" s="25"/>
      <c r="E1871" s="25"/>
      <c r="F1871" s="25"/>
      <c r="G1871" s="25"/>
      <c r="H1871" s="25"/>
      <c r="I1871" s="25"/>
    </row>
    <row r="1872" spans="2:9" ht="12.75">
      <c r="B1872" s="25"/>
      <c r="C1872" s="25"/>
      <c r="D1872" s="25"/>
      <c r="E1872" s="25"/>
      <c r="F1872" s="25"/>
      <c r="G1872" s="25"/>
      <c r="H1872" s="25"/>
      <c r="I1872" s="25"/>
    </row>
    <row r="1873" spans="2:9" ht="12.75">
      <c r="B1873" s="25"/>
      <c r="C1873" s="25"/>
      <c r="D1873" s="25"/>
      <c r="E1873" s="25"/>
      <c r="F1873" s="25"/>
      <c r="G1873" s="25"/>
      <c r="H1873" s="25"/>
      <c r="I1873" s="25"/>
    </row>
    <row r="1874" spans="2:9" ht="12.75">
      <c r="B1874" s="25"/>
      <c r="C1874" s="25"/>
      <c r="D1874" s="25"/>
      <c r="E1874" s="25"/>
      <c r="F1874" s="25"/>
      <c r="G1874" s="25"/>
      <c r="H1874" s="25"/>
      <c r="I1874" s="25"/>
    </row>
    <row r="1875" spans="2:9" ht="12.75">
      <c r="B1875" s="25"/>
      <c r="C1875" s="25"/>
      <c r="D1875" s="25"/>
      <c r="E1875" s="25"/>
      <c r="F1875" s="25"/>
      <c r="G1875" s="25"/>
      <c r="H1875" s="25"/>
      <c r="I1875" s="25"/>
    </row>
    <row r="1876" spans="2:9" ht="12.75">
      <c r="B1876" s="25"/>
      <c r="C1876" s="25"/>
      <c r="D1876" s="25"/>
      <c r="E1876" s="25"/>
      <c r="F1876" s="25"/>
      <c r="G1876" s="25"/>
      <c r="H1876" s="25"/>
      <c r="I1876" s="25"/>
    </row>
    <row r="1877" spans="2:9" ht="12.75">
      <c r="B1877" s="25"/>
      <c r="C1877" s="25"/>
      <c r="D1877" s="25"/>
      <c r="E1877" s="25"/>
      <c r="F1877" s="25"/>
      <c r="G1877" s="25"/>
      <c r="H1877" s="25"/>
      <c r="I1877" s="25"/>
    </row>
    <row r="1878" spans="2:9" ht="12.75">
      <c r="B1878" s="25"/>
      <c r="C1878" s="25"/>
      <c r="D1878" s="25"/>
      <c r="E1878" s="25"/>
      <c r="F1878" s="25"/>
      <c r="G1878" s="25"/>
      <c r="H1878" s="25"/>
      <c r="I1878" s="25"/>
    </row>
    <row r="1879" spans="2:9" ht="12.75">
      <c r="B1879" s="25"/>
      <c r="C1879" s="25"/>
      <c r="D1879" s="25"/>
      <c r="E1879" s="25"/>
      <c r="F1879" s="25"/>
      <c r="G1879" s="25"/>
      <c r="H1879" s="25"/>
      <c r="I1879" s="25"/>
    </row>
    <row r="1880" spans="2:9" ht="12.75">
      <c r="B1880" s="25"/>
      <c r="C1880" s="25"/>
      <c r="D1880" s="25"/>
      <c r="E1880" s="25"/>
      <c r="F1880" s="25"/>
      <c r="G1880" s="25"/>
      <c r="H1880" s="25"/>
      <c r="I1880" s="25"/>
    </row>
    <row r="1881" spans="2:9" ht="12.75">
      <c r="B1881" s="25"/>
      <c r="C1881" s="25"/>
      <c r="D1881" s="25"/>
      <c r="E1881" s="25"/>
      <c r="F1881" s="25"/>
      <c r="G1881" s="25"/>
      <c r="H1881" s="25"/>
      <c r="I1881" s="25"/>
    </row>
    <row r="1882" spans="2:9" ht="12.75">
      <c r="B1882" s="25"/>
      <c r="C1882" s="25"/>
      <c r="D1882" s="25"/>
      <c r="E1882" s="25"/>
      <c r="F1882" s="25"/>
      <c r="G1882" s="25"/>
      <c r="H1882" s="25"/>
      <c r="I1882" s="25"/>
    </row>
    <row r="1883" spans="2:9" ht="12.75">
      <c r="B1883" s="25"/>
      <c r="C1883" s="25"/>
      <c r="D1883" s="25"/>
      <c r="E1883" s="25"/>
      <c r="F1883" s="25"/>
      <c r="G1883" s="25"/>
      <c r="H1883" s="25"/>
      <c r="I1883" s="25"/>
    </row>
    <row r="1884" spans="2:9" ht="12.75">
      <c r="B1884" s="25"/>
      <c r="C1884" s="25"/>
      <c r="D1884" s="25"/>
      <c r="E1884" s="25"/>
      <c r="F1884" s="25"/>
      <c r="G1884" s="25"/>
      <c r="H1884" s="25"/>
      <c r="I1884" s="25"/>
    </row>
    <row r="1885" spans="2:9" ht="12.75">
      <c r="B1885" s="25"/>
      <c r="C1885" s="25"/>
      <c r="D1885" s="25"/>
      <c r="E1885" s="25"/>
      <c r="F1885" s="25"/>
      <c r="G1885" s="25"/>
      <c r="H1885" s="25"/>
      <c r="I1885" s="25"/>
    </row>
    <row r="1886" spans="2:9" ht="12.75">
      <c r="B1886" s="25"/>
      <c r="C1886" s="25"/>
      <c r="D1886" s="25"/>
      <c r="E1886" s="25"/>
      <c r="F1886" s="25"/>
      <c r="G1886" s="25"/>
      <c r="H1886" s="25"/>
      <c r="I1886" s="25"/>
    </row>
    <row r="1887" spans="2:9" ht="12.75">
      <c r="B1887" s="25"/>
      <c r="C1887" s="25"/>
      <c r="D1887" s="25"/>
      <c r="E1887" s="25"/>
      <c r="F1887" s="25"/>
      <c r="G1887" s="25"/>
      <c r="H1887" s="25"/>
      <c r="I1887" s="25"/>
    </row>
    <row r="1888" spans="2:9" ht="12.75">
      <c r="B1888" s="25"/>
      <c r="C1888" s="25"/>
      <c r="D1888" s="25"/>
      <c r="E1888" s="25"/>
      <c r="F1888" s="25"/>
      <c r="G1888" s="25"/>
      <c r="H1888" s="25"/>
      <c r="I1888" s="25"/>
    </row>
    <row r="1889" spans="2:9" ht="12.75">
      <c r="B1889" s="25"/>
      <c r="C1889" s="25"/>
      <c r="D1889" s="25"/>
      <c r="E1889" s="25"/>
      <c r="F1889" s="25"/>
      <c r="G1889" s="25"/>
      <c r="H1889" s="25"/>
      <c r="I1889" s="25"/>
    </row>
    <row r="1890" spans="2:9" ht="12.75">
      <c r="B1890" s="25"/>
      <c r="C1890" s="25"/>
      <c r="D1890" s="25"/>
      <c r="E1890" s="25"/>
      <c r="F1890" s="25"/>
      <c r="G1890" s="25"/>
      <c r="H1890" s="25"/>
      <c r="I1890" s="25"/>
    </row>
    <row r="1891" spans="2:9" ht="12.75">
      <c r="B1891" s="25"/>
      <c r="C1891" s="25"/>
      <c r="D1891" s="25"/>
      <c r="E1891" s="25"/>
      <c r="F1891" s="25"/>
      <c r="G1891" s="25"/>
      <c r="H1891" s="25"/>
      <c r="I1891" s="25"/>
    </row>
    <row r="1892" spans="2:9" ht="12.75">
      <c r="B1892" s="25"/>
      <c r="C1892" s="25"/>
      <c r="D1892" s="25"/>
      <c r="E1892" s="25"/>
      <c r="F1892" s="25"/>
      <c r="G1892" s="25"/>
      <c r="H1892" s="25"/>
      <c r="I1892" s="25"/>
    </row>
    <row r="1893" spans="2:9" ht="12.75">
      <c r="B1893" s="25"/>
      <c r="C1893" s="25"/>
      <c r="D1893" s="25"/>
      <c r="E1893" s="25"/>
      <c r="F1893" s="25"/>
      <c r="G1893" s="25"/>
      <c r="H1893" s="25"/>
      <c r="I1893" s="25"/>
    </row>
    <row r="1894" spans="2:9" ht="12.75">
      <c r="B1894" s="25"/>
      <c r="C1894" s="25"/>
      <c r="D1894" s="25"/>
      <c r="E1894" s="25"/>
      <c r="F1894" s="25"/>
      <c r="G1894" s="25"/>
      <c r="H1894" s="25"/>
      <c r="I1894" s="25"/>
    </row>
    <row r="1895" spans="2:9" ht="12.75">
      <c r="B1895" s="25"/>
      <c r="C1895" s="25"/>
      <c r="D1895" s="25"/>
      <c r="E1895" s="25"/>
      <c r="F1895" s="25"/>
      <c r="G1895" s="25"/>
      <c r="H1895" s="25"/>
      <c r="I1895" s="25"/>
    </row>
    <row r="1896" spans="2:9" ht="12.75">
      <c r="B1896" s="25"/>
      <c r="C1896" s="25"/>
      <c r="D1896" s="25"/>
      <c r="E1896" s="25"/>
      <c r="F1896" s="25"/>
      <c r="G1896" s="25"/>
      <c r="H1896" s="25"/>
      <c r="I1896" s="25"/>
    </row>
    <row r="1897" spans="2:9" ht="12.75">
      <c r="B1897" s="25"/>
      <c r="C1897" s="25"/>
      <c r="D1897" s="25"/>
      <c r="E1897" s="25"/>
      <c r="F1897" s="25"/>
      <c r="G1897" s="25"/>
      <c r="H1897" s="25"/>
      <c r="I1897" s="25"/>
    </row>
    <row r="1898" spans="2:9" ht="12.75">
      <c r="B1898" s="25"/>
      <c r="C1898" s="25"/>
      <c r="D1898" s="25"/>
      <c r="E1898" s="25"/>
      <c r="F1898" s="25"/>
      <c r="G1898" s="25"/>
      <c r="H1898" s="25"/>
      <c r="I1898" s="25"/>
    </row>
  </sheetData>
  <sheetProtection/>
  <mergeCells count="329">
    <mergeCell ref="E8:H8"/>
    <mergeCell ref="B8:B9"/>
    <mergeCell ref="A37:A47"/>
    <mergeCell ref="B37:H37"/>
    <mergeCell ref="A28:A36"/>
    <mergeCell ref="B28:H28"/>
    <mergeCell ref="A48:A56"/>
    <mergeCell ref="B48:H48"/>
    <mergeCell ref="A7:B7"/>
    <mergeCell ref="B19:H19"/>
    <mergeCell ref="A20:A27"/>
    <mergeCell ref="B20:H20"/>
    <mergeCell ref="A11:A18"/>
    <mergeCell ref="B11:H11"/>
    <mergeCell ref="A8:A9"/>
    <mergeCell ref="C8:D8"/>
    <mergeCell ref="A57:A68"/>
    <mergeCell ref="B57:H57"/>
    <mergeCell ref="B65:H65"/>
    <mergeCell ref="B66:H66"/>
    <mergeCell ref="A80:A90"/>
    <mergeCell ref="B80:H80"/>
    <mergeCell ref="A69:A79"/>
    <mergeCell ref="B69:H69"/>
    <mergeCell ref="A102:A110"/>
    <mergeCell ref="B102:H102"/>
    <mergeCell ref="A91:A101"/>
    <mergeCell ref="B91:H91"/>
    <mergeCell ref="A122:A132"/>
    <mergeCell ref="B122:H122"/>
    <mergeCell ref="A111:A121"/>
    <mergeCell ref="B111:H111"/>
    <mergeCell ref="B119:H119"/>
    <mergeCell ref="B121:H121"/>
    <mergeCell ref="A133:A140"/>
    <mergeCell ref="B133:H133"/>
    <mergeCell ref="A142:A149"/>
    <mergeCell ref="B142:H142"/>
    <mergeCell ref="A162:A169"/>
    <mergeCell ref="B162:H162"/>
    <mergeCell ref="A151:A158"/>
    <mergeCell ref="B151:H151"/>
    <mergeCell ref="A185:A192"/>
    <mergeCell ref="B185:H185"/>
    <mergeCell ref="A174:A181"/>
    <mergeCell ref="B174:H174"/>
    <mergeCell ref="A207:A214"/>
    <mergeCell ref="B207:H207"/>
    <mergeCell ref="A196:A203"/>
    <mergeCell ref="B196:H196"/>
    <mergeCell ref="A229:A236"/>
    <mergeCell ref="B229:H229"/>
    <mergeCell ref="A218:A225"/>
    <mergeCell ref="B218:H218"/>
    <mergeCell ref="A249:A256"/>
    <mergeCell ref="B249:H249"/>
    <mergeCell ref="A238:A245"/>
    <mergeCell ref="B238:H238"/>
    <mergeCell ref="B271:H271"/>
    <mergeCell ref="A260:A267"/>
    <mergeCell ref="B260:H260"/>
    <mergeCell ref="B314:H314"/>
    <mergeCell ref="A305:A312"/>
    <mergeCell ref="B305:H305"/>
    <mergeCell ref="A282:A289"/>
    <mergeCell ref="B282:H282"/>
    <mergeCell ref="A293:A300"/>
    <mergeCell ref="A370:A377"/>
    <mergeCell ref="B370:H370"/>
    <mergeCell ref="A347:A354"/>
    <mergeCell ref="B347:H347"/>
    <mergeCell ref="A388:A395"/>
    <mergeCell ref="B388:H388"/>
    <mergeCell ref="A379:A386"/>
    <mergeCell ref="B379:H379"/>
    <mergeCell ref="A358:A365"/>
    <mergeCell ref="B358:H358"/>
    <mergeCell ref="A397:A404"/>
    <mergeCell ref="B397:H397"/>
    <mergeCell ref="A405:A412"/>
    <mergeCell ref="B405:H405"/>
    <mergeCell ref="A425:A433"/>
    <mergeCell ref="B425:H426"/>
    <mergeCell ref="A413:A421"/>
    <mergeCell ref="B413:H414"/>
    <mergeCell ref="A449:A457"/>
    <mergeCell ref="B449:H450"/>
    <mergeCell ref="A437:A445"/>
    <mergeCell ref="B437:H438"/>
    <mergeCell ref="A473:A481"/>
    <mergeCell ref="B473:H474"/>
    <mergeCell ref="A461:A469"/>
    <mergeCell ref="B461:H462"/>
    <mergeCell ref="A496:A504"/>
    <mergeCell ref="B496:H496"/>
    <mergeCell ref="A485:A493"/>
    <mergeCell ref="B485:H485"/>
    <mergeCell ref="A528:A536"/>
    <mergeCell ref="B528:H529"/>
    <mergeCell ref="A515:A523"/>
    <mergeCell ref="A507:A514"/>
    <mergeCell ref="B507:H507"/>
    <mergeCell ref="B515:H515"/>
    <mergeCell ref="A552:A560"/>
    <mergeCell ref="B552:H553"/>
    <mergeCell ref="A540:A548"/>
    <mergeCell ref="B540:H541"/>
    <mergeCell ref="A576:A584"/>
    <mergeCell ref="B576:H577"/>
    <mergeCell ref="A564:A572"/>
    <mergeCell ref="B564:H565"/>
    <mergeCell ref="A600:A608"/>
    <mergeCell ref="B600:H601"/>
    <mergeCell ref="A588:A596"/>
    <mergeCell ref="B588:H589"/>
    <mergeCell ref="A636:A647"/>
    <mergeCell ref="B636:H637"/>
    <mergeCell ref="A612:A623"/>
    <mergeCell ref="B612:H613"/>
    <mergeCell ref="A624:A635"/>
    <mergeCell ref="B624:H625"/>
    <mergeCell ref="A656:A664"/>
    <mergeCell ref="B656:H657"/>
    <mergeCell ref="A648:A655"/>
    <mergeCell ref="B648:H648"/>
    <mergeCell ref="A681:A689"/>
    <mergeCell ref="B681:H682"/>
    <mergeCell ref="A668:A676"/>
    <mergeCell ref="B668:H669"/>
    <mergeCell ref="A705:A713"/>
    <mergeCell ref="B705:H706"/>
    <mergeCell ref="A693:A701"/>
    <mergeCell ref="B693:H694"/>
    <mergeCell ref="A729:A737"/>
    <mergeCell ref="B729:H730"/>
    <mergeCell ref="A717:A725"/>
    <mergeCell ref="B717:H718"/>
    <mergeCell ref="A741:A749"/>
    <mergeCell ref="B741:H742"/>
    <mergeCell ref="A809:A817"/>
    <mergeCell ref="B809:H809"/>
    <mergeCell ref="A787:A795"/>
    <mergeCell ref="B787:H787"/>
    <mergeCell ref="A765:A773"/>
    <mergeCell ref="B765:H765"/>
    <mergeCell ref="A753:A761"/>
    <mergeCell ref="B753:H754"/>
    <mergeCell ref="A829:A837"/>
    <mergeCell ref="B829:H829"/>
    <mergeCell ref="A818:A826"/>
    <mergeCell ref="B818:H818"/>
    <mergeCell ref="A776:A784"/>
    <mergeCell ref="B776:H776"/>
    <mergeCell ref="A851:A859"/>
    <mergeCell ref="B851:H851"/>
    <mergeCell ref="A840:A848"/>
    <mergeCell ref="B840:H840"/>
    <mergeCell ref="A862:A869"/>
    <mergeCell ref="B862:H862"/>
    <mergeCell ref="A870:A877"/>
    <mergeCell ref="B870:H870"/>
    <mergeCell ref="A889:A896"/>
    <mergeCell ref="B889:H889"/>
    <mergeCell ref="A878:A885"/>
    <mergeCell ref="B878:H878"/>
    <mergeCell ref="A911:A918"/>
    <mergeCell ref="B911:H911"/>
    <mergeCell ref="A900:A907"/>
    <mergeCell ref="B900:H900"/>
    <mergeCell ref="A933:A940"/>
    <mergeCell ref="B933:H933"/>
    <mergeCell ref="A922:A929"/>
    <mergeCell ref="B922:H922"/>
    <mergeCell ref="A955:A962"/>
    <mergeCell ref="B955:H955"/>
    <mergeCell ref="A944:A951"/>
    <mergeCell ref="B944:H944"/>
    <mergeCell ref="A977:A984"/>
    <mergeCell ref="B977:H977"/>
    <mergeCell ref="A966:A973"/>
    <mergeCell ref="B966:H966"/>
    <mergeCell ref="A999:A1006"/>
    <mergeCell ref="B999:H999"/>
    <mergeCell ref="A988:A995"/>
    <mergeCell ref="B988:H988"/>
    <mergeCell ref="A1021:A1029"/>
    <mergeCell ref="B1021:H1021"/>
    <mergeCell ref="A1010:A1017"/>
    <mergeCell ref="B1010:H1010"/>
    <mergeCell ref="A1040:A1047"/>
    <mergeCell ref="B1040:H1040"/>
    <mergeCell ref="A1032:A1039"/>
    <mergeCell ref="B1032:H1032"/>
    <mergeCell ref="A1062:A1069"/>
    <mergeCell ref="B1062:H1062"/>
    <mergeCell ref="A1051:A1058"/>
    <mergeCell ref="B1051:H1051"/>
    <mergeCell ref="A1084:A1091"/>
    <mergeCell ref="B1084:H1084"/>
    <mergeCell ref="A1073:A1080"/>
    <mergeCell ref="B1073:H1073"/>
    <mergeCell ref="A1106:A1113"/>
    <mergeCell ref="B1106:H1106"/>
    <mergeCell ref="A1095:A1102"/>
    <mergeCell ref="B1095:H1095"/>
    <mergeCell ref="A1128:A1135"/>
    <mergeCell ref="B1128:H1128"/>
    <mergeCell ref="A1117:A1124"/>
    <mergeCell ref="B1117:H1117"/>
    <mergeCell ref="A1150:A1157"/>
    <mergeCell ref="B1150:H1150"/>
    <mergeCell ref="A1139:A1146"/>
    <mergeCell ref="B1139:H1139"/>
    <mergeCell ref="A1172:A1179"/>
    <mergeCell ref="B1172:H1172"/>
    <mergeCell ref="A1161:A1168"/>
    <mergeCell ref="B1161:H1161"/>
    <mergeCell ref="A1194:A1201"/>
    <mergeCell ref="B1194:H1194"/>
    <mergeCell ref="A1183:A1190"/>
    <mergeCell ref="B1183:H1183"/>
    <mergeCell ref="A1216:A1223"/>
    <mergeCell ref="B1216:H1216"/>
    <mergeCell ref="A1205:A1212"/>
    <mergeCell ref="B1205:H1205"/>
    <mergeCell ref="A1235:A1242"/>
    <mergeCell ref="B1235:H1235"/>
    <mergeCell ref="A1227:A1234"/>
    <mergeCell ref="B1227:H1227"/>
    <mergeCell ref="A1257:A1264"/>
    <mergeCell ref="B1257:H1257"/>
    <mergeCell ref="A1246:A1253"/>
    <mergeCell ref="B1246:H1246"/>
    <mergeCell ref="A1279:A1286"/>
    <mergeCell ref="B1279:H1279"/>
    <mergeCell ref="A1268:A1275"/>
    <mergeCell ref="B1268:H1268"/>
    <mergeCell ref="A1298:A1305"/>
    <mergeCell ref="B1298:H1298"/>
    <mergeCell ref="A1290:A1297"/>
    <mergeCell ref="B1290:H1290"/>
    <mergeCell ref="A1320:A1327"/>
    <mergeCell ref="B1320:H1320"/>
    <mergeCell ref="A1309:A1317"/>
    <mergeCell ref="B1309:H1309"/>
    <mergeCell ref="A1339:A1346"/>
    <mergeCell ref="B1339:H1339"/>
    <mergeCell ref="A1328:A1335"/>
    <mergeCell ref="B1328:H1328"/>
    <mergeCell ref="A1361:A1368"/>
    <mergeCell ref="B1361:H1361"/>
    <mergeCell ref="A1350:A1357"/>
    <mergeCell ref="B1350:H1350"/>
    <mergeCell ref="A1383:A1390"/>
    <mergeCell ref="B1383:H1383"/>
    <mergeCell ref="A1372:A1379"/>
    <mergeCell ref="B1372:H1372"/>
    <mergeCell ref="A1405:A1412"/>
    <mergeCell ref="B1405:H1405"/>
    <mergeCell ref="A1394:A1401"/>
    <mergeCell ref="B1394:H1394"/>
    <mergeCell ref="A1427:A1434"/>
    <mergeCell ref="B1427:H1427"/>
    <mergeCell ref="A1416:A1423"/>
    <mergeCell ref="B1416:H1416"/>
    <mergeCell ref="A1446:A1453"/>
    <mergeCell ref="B1446:H1446"/>
    <mergeCell ref="A1435:A1442"/>
    <mergeCell ref="B1435:H1435"/>
    <mergeCell ref="A1468:A1475"/>
    <mergeCell ref="B1468:H1468"/>
    <mergeCell ref="A1457:A1464"/>
    <mergeCell ref="B1457:H1457"/>
    <mergeCell ref="A1490:A1497"/>
    <mergeCell ref="B1490:H1490"/>
    <mergeCell ref="A1479:A1486"/>
    <mergeCell ref="B1479:H1479"/>
    <mergeCell ref="A1509:A1516"/>
    <mergeCell ref="B1509:H1509"/>
    <mergeCell ref="A1501:A1508"/>
    <mergeCell ref="B1501:H1501"/>
    <mergeCell ref="A1528:A1535"/>
    <mergeCell ref="B1528:H1528"/>
    <mergeCell ref="A1520:A1527"/>
    <mergeCell ref="B1520:H1520"/>
    <mergeCell ref="A1550:A1557"/>
    <mergeCell ref="B1550:H1550"/>
    <mergeCell ref="A1539:A1546"/>
    <mergeCell ref="B1539:H1539"/>
    <mergeCell ref="A1572:A1579"/>
    <mergeCell ref="B1572:H1572"/>
    <mergeCell ref="A1561:A1568"/>
    <mergeCell ref="B1561:H1561"/>
    <mergeCell ref="A1594:A1601"/>
    <mergeCell ref="B1594:H1594"/>
    <mergeCell ref="A1583:A1590"/>
    <mergeCell ref="B1583:H1583"/>
    <mergeCell ref="A1616:A1623"/>
    <mergeCell ref="B1616:H1616"/>
    <mergeCell ref="A1605:A1612"/>
    <mergeCell ref="B1605:H1605"/>
    <mergeCell ref="A1649:A1656"/>
    <mergeCell ref="B1649:H1649"/>
    <mergeCell ref="A1627:A1634"/>
    <mergeCell ref="B1627:H1627"/>
    <mergeCell ref="A1668:A1675"/>
    <mergeCell ref="B1668:H1668"/>
    <mergeCell ref="A1660:A1667"/>
    <mergeCell ref="B1660:H1660"/>
    <mergeCell ref="B1638:H1638"/>
    <mergeCell ref="A1638:A1645"/>
    <mergeCell ref="A1690:A1697"/>
    <mergeCell ref="B1690:H1690"/>
    <mergeCell ref="A1679:A1686"/>
    <mergeCell ref="B1679:H1679"/>
    <mergeCell ref="A1712:A1719"/>
    <mergeCell ref="B1712:H1712"/>
    <mergeCell ref="A1701:A1708"/>
    <mergeCell ref="B1701:H1701"/>
    <mergeCell ref="C5:G5"/>
    <mergeCell ref="G1:H1"/>
    <mergeCell ref="A3:H4"/>
    <mergeCell ref="A336:A343"/>
    <mergeCell ref="B336:H336"/>
    <mergeCell ref="A325:A332"/>
    <mergeCell ref="B325:H325"/>
    <mergeCell ref="A314:A321"/>
    <mergeCell ref="B293:H293"/>
    <mergeCell ref="A271:A278"/>
  </mergeCells>
  <printOptions/>
  <pageMargins left="0.7" right="0.7" top="0.75" bottom="0.75" header="0.3" footer="0.3"/>
  <pageSetup fitToHeight="0" fitToWidth="1" horizontalDpi="600" verticalDpi="600" orientation="landscape" paperSize="9" scale="90" r:id="rId1"/>
  <rowBreaks count="54" manualBreakCount="54">
    <brk id="18" max="7" man="1"/>
    <brk id="47" max="7" man="1"/>
    <brk id="79" max="7" man="1"/>
    <brk id="110" max="7" man="1"/>
    <brk id="132" max="7" man="1"/>
    <brk id="161" max="7" man="1"/>
    <brk id="184" max="7" man="1"/>
    <brk id="237" max="7" man="1"/>
    <brk id="259" max="7" man="1"/>
    <brk id="270" max="7" man="1"/>
    <brk id="304" max="7" man="1"/>
    <brk id="324" max="7" man="1"/>
    <brk id="335" max="7" man="1"/>
    <brk id="378" max="7" man="1"/>
    <brk id="412" max="7" man="1"/>
    <brk id="448" max="7" man="1"/>
    <brk id="484" max="7" man="1"/>
    <brk id="514" max="7" man="1"/>
    <brk id="539" max="7" man="1"/>
    <brk id="575" max="7" man="1"/>
    <brk id="611" max="7" man="1"/>
    <brk id="655" max="7" man="1"/>
    <brk id="680" max="7" man="1"/>
    <brk id="704" max="7" man="1"/>
    <brk id="728" max="7" man="1"/>
    <brk id="752" max="7" man="1"/>
    <brk id="797" max="7" man="1"/>
    <brk id="828" max="7" man="1"/>
    <brk id="861" max="7" man="1"/>
    <brk id="888" max="7" man="1"/>
    <brk id="987" max="7" man="1"/>
    <brk id="1020" max="7" man="1"/>
    <brk id="1039" max="7" man="1"/>
    <brk id="1061" max="7" man="1"/>
    <brk id="1094" max="7" man="1"/>
    <brk id="1127" max="7" man="1"/>
    <brk id="1160" max="7" man="1"/>
    <brk id="1182" max="7" man="1"/>
    <brk id="1204" max="7" man="1"/>
    <brk id="1234" max="7" man="1"/>
    <brk id="1267" max="7" man="1"/>
    <brk id="1297" max="7" man="1"/>
    <brk id="1327" max="7" man="1"/>
    <brk id="1349" max="7" man="1"/>
    <brk id="1371" max="7" man="1"/>
    <brk id="1404" max="7" man="1"/>
    <brk id="1434" max="7" man="1"/>
    <brk id="1456" max="7" man="1"/>
    <brk id="1519" max="7" man="1"/>
    <brk id="1549" max="7" man="1"/>
    <brk id="1582" max="7" man="1"/>
    <brk id="1615" max="7" man="1"/>
    <brk id="1659" max="7" man="1"/>
    <brk id="1700" max="7" man="1"/>
  </rowBreaks>
</worksheet>
</file>

<file path=xl/worksheets/sheet2.xml><?xml version="1.0" encoding="utf-8"?>
<worksheet xmlns="http://schemas.openxmlformats.org/spreadsheetml/2006/main" xmlns:r="http://schemas.openxmlformats.org/officeDocument/2006/relationships">
  <sheetPr>
    <tabColor rgb="FF00B050"/>
  </sheetPr>
  <dimension ref="A1:L25"/>
  <sheetViews>
    <sheetView showGridLines="0" view="pageBreakPreview" zoomScale="85" zoomScaleSheetLayoutView="85" workbookViewId="0" topLeftCell="A1">
      <selection activeCell="K1" sqref="K1"/>
    </sheetView>
  </sheetViews>
  <sheetFormatPr defaultColWidth="9.00390625" defaultRowHeight="12.75"/>
  <cols>
    <col min="1" max="1" width="5.75390625" style="45" customWidth="1"/>
    <col min="2" max="2" width="14.75390625" style="45" customWidth="1"/>
    <col min="3" max="3" width="9.125" style="45" customWidth="1"/>
    <col min="4" max="4" width="13.625" style="45" customWidth="1"/>
    <col min="5" max="6" width="16.125" style="45" customWidth="1"/>
    <col min="7" max="7" width="14.875" style="45" customWidth="1"/>
    <col min="8" max="8" width="14.625" style="45" customWidth="1"/>
    <col min="9" max="9" width="11.125" style="45" customWidth="1"/>
    <col min="10" max="10" width="13.375" style="45" customWidth="1"/>
    <col min="11" max="11" width="16.125" style="45" customWidth="1"/>
    <col min="12" max="16384" width="9.125" style="45" customWidth="1"/>
  </cols>
  <sheetData>
    <row r="1" spans="1:11" ht="15.75">
      <c r="A1" s="49"/>
      <c r="B1" s="49"/>
      <c r="C1" s="49"/>
      <c r="D1" s="49"/>
      <c r="E1" s="49"/>
      <c r="F1" s="49"/>
      <c r="G1" s="49"/>
      <c r="H1" s="49"/>
      <c r="I1" s="49"/>
      <c r="J1" s="49"/>
      <c r="K1" s="31" t="s">
        <v>921</v>
      </c>
    </row>
    <row r="2" spans="1:11" ht="15.75">
      <c r="A2" s="49"/>
      <c r="B2" s="49"/>
      <c r="C2" s="49"/>
      <c r="D2" s="49"/>
      <c r="E2" s="49"/>
      <c r="F2" s="49"/>
      <c r="G2" s="49"/>
      <c r="H2" s="49"/>
      <c r="I2" s="49"/>
      <c r="J2" s="49"/>
      <c r="K2" s="49"/>
    </row>
    <row r="3" spans="1:11" ht="15.75">
      <c r="A3" s="493" t="s">
        <v>665</v>
      </c>
      <c r="B3" s="493"/>
      <c r="C3" s="493"/>
      <c r="D3" s="493"/>
      <c r="E3" s="493"/>
      <c r="F3" s="493"/>
      <c r="G3" s="493"/>
      <c r="H3" s="493"/>
      <c r="I3" s="493"/>
      <c r="J3" s="493"/>
      <c r="K3" s="493"/>
    </row>
    <row r="4" spans="1:11" ht="15.75">
      <c r="A4" s="482" t="s">
        <v>920</v>
      </c>
      <c r="B4" s="482"/>
      <c r="C4" s="482"/>
      <c r="D4" s="482"/>
      <c r="E4" s="482"/>
      <c r="F4" s="482"/>
      <c r="G4" s="482"/>
      <c r="H4" s="482"/>
      <c r="I4" s="482"/>
      <c r="J4" s="482"/>
      <c r="K4" s="482"/>
    </row>
    <row r="5" spans="1:11" ht="10.5" customHeight="1">
      <c r="A5" s="50"/>
      <c r="B5" s="50"/>
      <c r="C5" s="50"/>
      <c r="D5" s="50"/>
      <c r="E5" s="50"/>
      <c r="F5" s="50"/>
      <c r="G5" s="50"/>
      <c r="H5" s="50"/>
      <c r="I5" s="50"/>
      <c r="J5" s="50"/>
      <c r="K5" s="50"/>
    </row>
    <row r="6" spans="1:11" s="51" customFormat="1" ht="103.5" customHeight="1">
      <c r="A6" s="33" t="s">
        <v>666</v>
      </c>
      <c r="B6" s="33" t="s">
        <v>667</v>
      </c>
      <c r="C6" s="33" t="s">
        <v>704</v>
      </c>
      <c r="D6" s="33" t="s">
        <v>922</v>
      </c>
      <c r="E6" s="33" t="s">
        <v>923</v>
      </c>
      <c r="F6" s="33" t="s">
        <v>924</v>
      </c>
      <c r="G6" s="33" t="s">
        <v>925</v>
      </c>
      <c r="H6" s="33" t="s">
        <v>928</v>
      </c>
      <c r="I6" s="33" t="s">
        <v>929</v>
      </c>
      <c r="J6" s="33" t="s">
        <v>926</v>
      </c>
      <c r="K6" s="33" t="s">
        <v>927</v>
      </c>
    </row>
    <row r="7" spans="1:11" s="51" customFormat="1" ht="15">
      <c r="A7" s="66">
        <v>1</v>
      </c>
      <c r="B7" s="66">
        <v>2</v>
      </c>
      <c r="C7" s="66">
        <v>3</v>
      </c>
      <c r="D7" s="66">
        <v>4</v>
      </c>
      <c r="E7" s="66">
        <v>5</v>
      </c>
      <c r="F7" s="66">
        <v>6</v>
      </c>
      <c r="G7" s="66">
        <v>7</v>
      </c>
      <c r="H7" s="66">
        <v>8</v>
      </c>
      <c r="I7" s="66">
        <v>9</v>
      </c>
      <c r="J7" s="66">
        <v>10</v>
      </c>
      <c r="K7" s="66">
        <v>11</v>
      </c>
    </row>
    <row r="8" spans="1:11" s="51" customFormat="1" ht="31.5">
      <c r="A8" s="495" t="s">
        <v>661</v>
      </c>
      <c r="B8" s="55" t="s">
        <v>949</v>
      </c>
      <c r="C8" s="56"/>
      <c r="D8" s="57"/>
      <c r="E8" s="57"/>
      <c r="F8" s="57"/>
      <c r="G8" s="55" t="s">
        <v>950</v>
      </c>
      <c r="H8" s="57"/>
      <c r="I8" s="57"/>
      <c r="J8" s="67"/>
      <c r="K8" s="58"/>
    </row>
    <row r="9" spans="1:11" s="51" customFormat="1" ht="31.5">
      <c r="A9" s="496"/>
      <c r="B9" s="60" t="s">
        <v>658</v>
      </c>
      <c r="C9" s="61"/>
      <c r="D9" s="52"/>
      <c r="E9" s="52"/>
      <c r="F9" s="52"/>
      <c r="G9" s="55" t="s">
        <v>951</v>
      </c>
      <c r="H9" s="52"/>
      <c r="I9" s="52"/>
      <c r="J9" s="68"/>
      <c r="K9" s="53"/>
    </row>
    <row r="10" spans="1:11" s="51" customFormat="1" ht="15.75">
      <c r="A10" s="69"/>
      <c r="B10" s="70"/>
      <c r="C10" s="71"/>
      <c r="D10" s="72"/>
      <c r="E10" s="72"/>
      <c r="F10" s="72"/>
      <c r="G10" s="72"/>
      <c r="H10" s="72"/>
      <c r="I10" s="72"/>
      <c r="J10" s="73"/>
      <c r="K10" s="74"/>
    </row>
    <row r="11" ht="14.25" customHeight="1"/>
    <row r="12" spans="1:11" ht="14.25" customHeight="1">
      <c r="A12" s="65"/>
      <c r="B12" s="75" t="s">
        <v>930</v>
      </c>
      <c r="C12" s="62"/>
      <c r="D12" s="62"/>
      <c r="E12" s="62"/>
      <c r="F12" s="62"/>
      <c r="G12" s="62"/>
      <c r="H12" s="62"/>
      <c r="I12" s="62"/>
      <c r="J12" s="62"/>
      <c r="K12" s="62"/>
    </row>
    <row r="13" spans="1:11" ht="14.25" customHeight="1">
      <c r="A13" s="76"/>
      <c r="B13" s="75" t="s">
        <v>931</v>
      </c>
      <c r="C13" s="75"/>
      <c r="D13" s="75"/>
      <c r="E13" s="75"/>
      <c r="F13" s="75"/>
      <c r="G13" s="75"/>
      <c r="H13" s="75"/>
      <c r="I13" s="75"/>
      <c r="J13" s="75"/>
      <c r="K13" s="75"/>
    </row>
    <row r="14" spans="1:11" ht="14.25" customHeight="1">
      <c r="A14" s="76"/>
      <c r="B14" s="75" t="s">
        <v>932</v>
      </c>
      <c r="C14" s="75"/>
      <c r="D14" s="75"/>
      <c r="E14" s="75"/>
      <c r="F14" s="75"/>
      <c r="G14" s="75"/>
      <c r="H14" s="75"/>
      <c r="I14" s="75"/>
      <c r="J14" s="75"/>
      <c r="K14" s="75"/>
    </row>
    <row r="15" spans="1:11" ht="39.75" customHeight="1">
      <c r="A15" s="76"/>
      <c r="B15" s="494" t="s">
        <v>933</v>
      </c>
      <c r="C15" s="494"/>
      <c r="D15" s="494"/>
      <c r="E15" s="494"/>
      <c r="F15" s="494"/>
      <c r="G15" s="494"/>
      <c r="H15" s="494"/>
      <c r="I15" s="494"/>
      <c r="J15" s="494"/>
      <c r="K15" s="494"/>
    </row>
    <row r="16" spans="1:11" ht="14.25" customHeight="1">
      <c r="A16" s="76"/>
      <c r="B16" s="75" t="s">
        <v>934</v>
      </c>
      <c r="C16" s="75"/>
      <c r="D16" s="75"/>
      <c r="E16" s="75"/>
      <c r="F16" s="75"/>
      <c r="G16" s="75"/>
      <c r="H16" s="75"/>
      <c r="I16" s="75"/>
      <c r="J16" s="75"/>
      <c r="K16" s="75"/>
    </row>
    <row r="17" spans="1:11" ht="14.25" customHeight="1">
      <c r="A17" s="76"/>
      <c r="B17" s="75" t="s">
        <v>935</v>
      </c>
      <c r="C17" s="75"/>
      <c r="D17" s="75"/>
      <c r="E17" s="75"/>
      <c r="F17" s="75"/>
      <c r="G17" s="75"/>
      <c r="H17" s="75"/>
      <c r="I17" s="75"/>
      <c r="J17" s="75"/>
      <c r="K17" s="75"/>
    </row>
    <row r="18" spans="1:11" ht="14.25" customHeight="1">
      <c r="A18" s="62"/>
      <c r="B18" s="75" t="s">
        <v>936</v>
      </c>
      <c r="C18" s="62"/>
      <c r="D18" s="62"/>
      <c r="E18" s="62"/>
      <c r="F18" s="62"/>
      <c r="G18" s="62"/>
      <c r="H18" s="62"/>
      <c r="I18" s="62"/>
      <c r="J18" s="62"/>
      <c r="K18" s="62"/>
    </row>
    <row r="19" spans="1:11" ht="14.25" customHeight="1">
      <c r="A19" s="62"/>
      <c r="B19" s="75"/>
      <c r="C19" s="62"/>
      <c r="D19" s="62"/>
      <c r="E19" s="62"/>
      <c r="F19" s="62"/>
      <c r="G19" s="62"/>
      <c r="H19" s="62"/>
      <c r="I19" s="62"/>
      <c r="J19" s="62"/>
      <c r="K19" s="62"/>
    </row>
    <row r="20" spans="1:11" ht="14.25" customHeight="1">
      <c r="A20" s="62"/>
      <c r="B20" s="45" t="s">
        <v>937</v>
      </c>
      <c r="C20" s="62"/>
      <c r="D20" s="62"/>
      <c r="E20" s="62"/>
      <c r="F20" s="62"/>
      <c r="G20" s="62"/>
      <c r="H20" s="62"/>
      <c r="I20" s="62"/>
      <c r="J20" s="62"/>
      <c r="K20" s="62"/>
    </row>
    <row r="21" ht="15" customHeight="1"/>
    <row r="25" ht="15">
      <c r="L25" s="51"/>
    </row>
  </sheetData>
  <sheetProtection/>
  <mergeCells count="4">
    <mergeCell ref="B15:K15"/>
    <mergeCell ref="A8:A9"/>
    <mergeCell ref="A3:K3"/>
    <mergeCell ref="A4:K4"/>
  </mergeCells>
  <printOptions horizontalCentered="1"/>
  <pageMargins left="0.25" right="0.25"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O260"/>
  <sheetViews>
    <sheetView tabSelected="1" view="pageBreakPreview" zoomScaleNormal="75" zoomScaleSheetLayoutView="100" zoomScalePageLayoutView="0" workbookViewId="0" topLeftCell="A156">
      <selection activeCell="C162" sqref="C162"/>
    </sheetView>
  </sheetViews>
  <sheetFormatPr defaultColWidth="9.00390625" defaultRowHeight="12.75"/>
  <cols>
    <col min="1" max="1" width="7.875" style="330" customWidth="1"/>
    <col min="2" max="2" width="40.875" style="437" customWidth="1"/>
    <col min="3" max="3" width="20.75390625" style="437" customWidth="1"/>
    <col min="4" max="4" width="12.875" style="438" customWidth="1"/>
    <col min="5" max="5" width="12.875" style="439" customWidth="1"/>
    <col min="6" max="7" width="12.875" style="440" customWidth="1"/>
    <col min="8" max="8" width="23.875" style="464" customWidth="1"/>
    <col min="9" max="9" width="24.00390625" style="464" customWidth="1"/>
    <col min="10" max="10" width="22.625" style="464" customWidth="1"/>
    <col min="11" max="16384" width="9.125" style="86" customWidth="1"/>
  </cols>
  <sheetData>
    <row r="1" spans="1:10" ht="15" customHeight="1">
      <c r="A1" s="366"/>
      <c r="B1" s="367"/>
      <c r="C1" s="367"/>
      <c r="D1" s="368"/>
      <c r="E1" s="368"/>
      <c r="F1" s="369"/>
      <c r="G1" s="369"/>
      <c r="H1" s="728" t="s">
        <v>112</v>
      </c>
      <c r="I1" s="728"/>
      <c r="J1" s="728"/>
    </row>
    <row r="2" spans="1:10" ht="15" customHeight="1">
      <c r="A2" s="366"/>
      <c r="B2" s="367"/>
      <c r="C2" s="367"/>
      <c r="D2" s="368"/>
      <c r="E2" s="368"/>
      <c r="F2" s="369"/>
      <c r="G2" s="369"/>
      <c r="H2" s="728"/>
      <c r="I2" s="728"/>
      <c r="J2" s="728"/>
    </row>
    <row r="3" spans="1:10" ht="30.75" customHeight="1">
      <c r="A3" s="366"/>
      <c r="B3" s="367"/>
      <c r="C3" s="367"/>
      <c r="D3" s="368"/>
      <c r="E3" s="368"/>
      <c r="F3" s="369"/>
      <c r="G3" s="369"/>
      <c r="H3" s="728"/>
      <c r="I3" s="728"/>
      <c r="J3" s="728"/>
    </row>
    <row r="4" spans="1:10" ht="30.75" customHeight="1">
      <c r="A4" s="737" t="s">
        <v>665</v>
      </c>
      <c r="B4" s="737"/>
      <c r="C4" s="737"/>
      <c r="D4" s="737"/>
      <c r="E4" s="737"/>
      <c r="F4" s="737"/>
      <c r="G4" s="737"/>
      <c r="H4" s="737"/>
      <c r="I4" s="737"/>
      <c r="J4" s="737"/>
    </row>
    <row r="5" spans="1:10" ht="30.75" customHeight="1">
      <c r="A5" s="743" t="s">
        <v>349</v>
      </c>
      <c r="B5" s="743"/>
      <c r="C5" s="743"/>
      <c r="D5" s="743"/>
      <c r="E5" s="743"/>
      <c r="F5" s="743"/>
      <c r="G5" s="743"/>
      <c r="H5" s="743"/>
      <c r="I5" s="743"/>
      <c r="J5" s="743"/>
    </row>
    <row r="6" spans="1:10" ht="52.5" customHeight="1">
      <c r="A6" s="747" t="s">
        <v>1117</v>
      </c>
      <c r="B6" s="747"/>
      <c r="C6" s="747"/>
      <c r="D6" s="747"/>
      <c r="E6" s="747"/>
      <c r="F6" s="747"/>
      <c r="G6" s="747"/>
      <c r="H6" s="747"/>
      <c r="I6" s="747"/>
      <c r="J6" s="747"/>
    </row>
    <row r="7" spans="1:10" ht="24.75" customHeight="1">
      <c r="A7" s="370"/>
      <c r="B7" s="371" t="s">
        <v>347</v>
      </c>
      <c r="C7" s="370"/>
      <c r="D7" s="748" t="s">
        <v>122</v>
      </c>
      <c r="E7" s="748"/>
      <c r="F7" s="748"/>
      <c r="G7" s="748"/>
      <c r="H7" s="442"/>
      <c r="I7" s="442"/>
      <c r="J7" s="442" t="s">
        <v>345</v>
      </c>
    </row>
    <row r="8" spans="1:10" ht="15" customHeight="1">
      <c r="A8" s="742" t="s">
        <v>673</v>
      </c>
      <c r="B8" s="723" t="s">
        <v>634</v>
      </c>
      <c r="C8" s="754" t="s">
        <v>910</v>
      </c>
      <c r="D8" s="729" t="s">
        <v>749</v>
      </c>
      <c r="E8" s="730"/>
      <c r="F8" s="729" t="s">
        <v>748</v>
      </c>
      <c r="G8" s="730"/>
      <c r="H8" s="733" t="s">
        <v>747</v>
      </c>
      <c r="I8" s="734"/>
      <c r="J8" s="751" t="s">
        <v>258</v>
      </c>
    </row>
    <row r="9" spans="1:10" ht="15" customHeight="1">
      <c r="A9" s="742"/>
      <c r="B9" s="724"/>
      <c r="C9" s="754"/>
      <c r="D9" s="731"/>
      <c r="E9" s="732"/>
      <c r="F9" s="731"/>
      <c r="G9" s="732"/>
      <c r="H9" s="735"/>
      <c r="I9" s="736"/>
      <c r="J9" s="752"/>
    </row>
    <row r="10" spans="1:10" ht="48.75" customHeight="1">
      <c r="A10" s="742"/>
      <c r="B10" s="725"/>
      <c r="C10" s="754"/>
      <c r="D10" s="362" t="s">
        <v>746</v>
      </c>
      <c r="E10" s="362" t="s">
        <v>255</v>
      </c>
      <c r="F10" s="362" t="s">
        <v>746</v>
      </c>
      <c r="G10" s="362" t="s">
        <v>255</v>
      </c>
      <c r="H10" s="443" t="s">
        <v>259</v>
      </c>
      <c r="I10" s="443" t="s">
        <v>260</v>
      </c>
      <c r="J10" s="753"/>
    </row>
    <row r="11" spans="1:10" ht="15" customHeight="1">
      <c r="A11" s="372">
        <v>1</v>
      </c>
      <c r="B11" s="373">
        <v>2</v>
      </c>
      <c r="C11" s="373">
        <v>8</v>
      </c>
      <c r="D11" s="374"/>
      <c r="E11" s="374"/>
      <c r="F11" s="374">
        <f>E11+1</f>
        <v>1</v>
      </c>
      <c r="G11" s="374">
        <f>F11+1</f>
        <v>2</v>
      </c>
      <c r="H11" s="444">
        <f>G11+1</f>
        <v>3</v>
      </c>
      <c r="I11" s="444">
        <f>H11+1</f>
        <v>4</v>
      </c>
      <c r="J11" s="444"/>
    </row>
    <row r="12" spans="1:10" ht="25.5" customHeight="1">
      <c r="A12" s="375" t="s">
        <v>796</v>
      </c>
      <c r="B12" s="376" t="s">
        <v>1014</v>
      </c>
      <c r="C12" s="377"/>
      <c r="D12" s="363"/>
      <c r="E12" s="363"/>
      <c r="F12" s="378"/>
      <c r="G12" s="378"/>
      <c r="H12" s="445"/>
      <c r="I12" s="445"/>
      <c r="J12" s="445"/>
    </row>
    <row r="13" spans="1:10" ht="57" customHeight="1">
      <c r="A13" s="379" t="s">
        <v>675</v>
      </c>
      <c r="B13" s="380" t="s">
        <v>1015</v>
      </c>
      <c r="C13" s="361"/>
      <c r="D13" s="381"/>
      <c r="E13" s="381"/>
      <c r="F13" s="382"/>
      <c r="G13" s="382"/>
      <c r="H13" s="446" t="s">
        <v>1118</v>
      </c>
      <c r="I13" s="446" t="s">
        <v>1118</v>
      </c>
      <c r="J13" s="447" t="s">
        <v>311</v>
      </c>
    </row>
    <row r="14" spans="1:10" ht="104.25" customHeight="1">
      <c r="A14" s="379" t="s">
        <v>695</v>
      </c>
      <c r="B14" s="380" t="s">
        <v>635</v>
      </c>
      <c r="C14" s="361" t="s">
        <v>636</v>
      </c>
      <c r="D14" s="363" t="s">
        <v>1009</v>
      </c>
      <c r="E14" s="363" t="s">
        <v>1017</v>
      </c>
      <c r="F14" s="363" t="s">
        <v>1009</v>
      </c>
      <c r="G14" s="363" t="s">
        <v>69</v>
      </c>
      <c r="H14" s="448" t="s">
        <v>316</v>
      </c>
      <c r="I14" s="448" t="s">
        <v>133</v>
      </c>
      <c r="J14" s="449" t="s">
        <v>311</v>
      </c>
    </row>
    <row r="15" spans="1:10" ht="109.5" customHeight="1">
      <c r="A15" s="379" t="s">
        <v>677</v>
      </c>
      <c r="B15" s="380" t="s">
        <v>1018</v>
      </c>
      <c r="C15" s="361"/>
      <c r="D15" s="381"/>
      <c r="E15" s="381"/>
      <c r="F15" s="382"/>
      <c r="G15" s="382"/>
      <c r="H15" s="450" t="s">
        <v>70</v>
      </c>
      <c r="I15" s="450" t="s">
        <v>71</v>
      </c>
      <c r="J15" s="451" t="s">
        <v>311</v>
      </c>
    </row>
    <row r="16" spans="1:10" ht="193.5" customHeight="1">
      <c r="A16" s="379" t="s">
        <v>699</v>
      </c>
      <c r="B16" s="380" t="s">
        <v>637</v>
      </c>
      <c r="C16" s="361" t="s">
        <v>636</v>
      </c>
      <c r="D16" s="363" t="s">
        <v>1009</v>
      </c>
      <c r="E16" s="363" t="s">
        <v>1017</v>
      </c>
      <c r="F16" s="363" t="s">
        <v>1009</v>
      </c>
      <c r="G16" s="363" t="s">
        <v>1017</v>
      </c>
      <c r="H16" s="448" t="s">
        <v>317</v>
      </c>
      <c r="I16" s="448" t="s">
        <v>132</v>
      </c>
      <c r="J16" s="449" t="s">
        <v>311</v>
      </c>
    </row>
    <row r="17" spans="1:10" ht="37.5" customHeight="1">
      <c r="A17" s="379"/>
      <c r="B17" s="380" t="s">
        <v>638</v>
      </c>
      <c r="C17" s="361"/>
      <c r="D17" s="383"/>
      <c r="E17" s="383" t="s">
        <v>410</v>
      </c>
      <c r="F17" s="363"/>
      <c r="G17" s="383" t="s">
        <v>410</v>
      </c>
      <c r="H17" s="445" t="s">
        <v>72</v>
      </c>
      <c r="I17" s="445" t="s">
        <v>130</v>
      </c>
      <c r="J17" s="445" t="s">
        <v>311</v>
      </c>
    </row>
    <row r="18" spans="1:10" ht="27.75" customHeight="1">
      <c r="A18" s="379"/>
      <c r="B18" s="380" t="s">
        <v>639</v>
      </c>
      <c r="C18" s="361"/>
      <c r="D18" s="383"/>
      <c r="E18" s="362" t="s">
        <v>21</v>
      </c>
      <c r="F18" s="363"/>
      <c r="G18" s="362" t="s">
        <v>21</v>
      </c>
      <c r="H18" s="445" t="s">
        <v>73</v>
      </c>
      <c r="I18" s="445" t="s">
        <v>131</v>
      </c>
      <c r="J18" s="445" t="s">
        <v>311</v>
      </c>
    </row>
    <row r="19" spans="1:10" ht="27.75" customHeight="1">
      <c r="A19" s="379" t="s">
        <v>1023</v>
      </c>
      <c r="B19" s="384" t="s">
        <v>1024</v>
      </c>
      <c r="C19" s="385"/>
      <c r="D19" s="363"/>
      <c r="E19" s="363"/>
      <c r="F19" s="363"/>
      <c r="G19" s="363"/>
      <c r="H19" s="445" t="s">
        <v>797</v>
      </c>
      <c r="I19" s="445" t="s">
        <v>797</v>
      </c>
      <c r="J19" s="445" t="s">
        <v>797</v>
      </c>
    </row>
    <row r="20" spans="1:10" ht="37.5" customHeight="1">
      <c r="A20" s="379" t="s">
        <v>1025</v>
      </c>
      <c r="B20" s="384" t="s">
        <v>1026</v>
      </c>
      <c r="C20" s="385"/>
      <c r="D20" s="386" t="s">
        <v>797</v>
      </c>
      <c r="E20" s="386" t="s">
        <v>797</v>
      </c>
      <c r="F20" s="386" t="s">
        <v>797</v>
      </c>
      <c r="G20" s="386" t="s">
        <v>797</v>
      </c>
      <c r="H20" s="452" t="s">
        <v>797</v>
      </c>
      <c r="I20" s="452" t="s">
        <v>797</v>
      </c>
      <c r="J20" s="452" t="s">
        <v>797</v>
      </c>
    </row>
    <row r="21" spans="1:10" ht="48" customHeight="1">
      <c r="A21" s="387" t="s">
        <v>1027</v>
      </c>
      <c r="B21" s="380" t="s">
        <v>640</v>
      </c>
      <c r="C21" s="361" t="s">
        <v>636</v>
      </c>
      <c r="D21" s="362" t="s">
        <v>797</v>
      </c>
      <c r="E21" s="362" t="s">
        <v>797</v>
      </c>
      <c r="F21" s="362" t="s">
        <v>797</v>
      </c>
      <c r="G21" s="362" t="s">
        <v>797</v>
      </c>
      <c r="H21" s="443" t="s">
        <v>797</v>
      </c>
      <c r="I21" s="443" t="s">
        <v>797</v>
      </c>
      <c r="J21" s="443" t="s">
        <v>797</v>
      </c>
    </row>
    <row r="22" spans="1:10" ht="18" customHeight="1">
      <c r="A22" s="740" t="s">
        <v>702</v>
      </c>
      <c r="B22" s="738" t="s">
        <v>1029</v>
      </c>
      <c r="C22" s="361"/>
      <c r="D22" s="755"/>
      <c r="E22" s="755"/>
      <c r="F22" s="759"/>
      <c r="G22" s="759"/>
      <c r="H22" s="453"/>
      <c r="I22" s="454"/>
      <c r="J22" s="443"/>
    </row>
    <row r="23" spans="1:10" ht="31.5" customHeight="1">
      <c r="A23" s="741"/>
      <c r="B23" s="739"/>
      <c r="C23" s="361"/>
      <c r="D23" s="756"/>
      <c r="E23" s="756"/>
      <c r="F23" s="760"/>
      <c r="G23" s="760"/>
      <c r="H23" s="454"/>
      <c r="I23" s="454"/>
      <c r="J23" s="751" t="s">
        <v>278</v>
      </c>
    </row>
    <row r="24" spans="1:10" ht="53.25" customHeight="1">
      <c r="A24" s="379" t="s">
        <v>641</v>
      </c>
      <c r="B24" s="380" t="s">
        <v>1031</v>
      </c>
      <c r="C24" s="361" t="s">
        <v>1166</v>
      </c>
      <c r="D24" s="362" t="s">
        <v>1009</v>
      </c>
      <c r="E24" s="362" t="s">
        <v>390</v>
      </c>
      <c r="F24" s="362" t="s">
        <v>1009</v>
      </c>
      <c r="G24" s="362" t="s">
        <v>390</v>
      </c>
      <c r="H24" s="765" t="s">
        <v>1152</v>
      </c>
      <c r="I24" s="765" t="s">
        <v>1152</v>
      </c>
      <c r="J24" s="752"/>
    </row>
    <row r="25" spans="1:10" ht="73.5" customHeight="1">
      <c r="A25" s="379"/>
      <c r="B25" s="388" t="s">
        <v>1195</v>
      </c>
      <c r="C25" s="361"/>
      <c r="D25" s="362"/>
      <c r="E25" s="362" t="s">
        <v>74</v>
      </c>
      <c r="F25" s="363"/>
      <c r="G25" s="363" t="s">
        <v>74</v>
      </c>
      <c r="H25" s="766"/>
      <c r="I25" s="766"/>
      <c r="J25" s="753"/>
    </row>
    <row r="26" spans="1:10" s="330" customFormat="1" ht="63" customHeight="1">
      <c r="A26" s="359" t="s">
        <v>1033</v>
      </c>
      <c r="B26" s="360" t="s">
        <v>1034</v>
      </c>
      <c r="C26" s="361" t="s">
        <v>1151</v>
      </c>
      <c r="D26" s="362"/>
      <c r="E26" s="362" t="s">
        <v>390</v>
      </c>
      <c r="F26" s="363"/>
      <c r="G26" s="363" t="s">
        <v>390</v>
      </c>
      <c r="H26" s="455" t="s">
        <v>661</v>
      </c>
      <c r="I26" s="455" t="s">
        <v>661</v>
      </c>
      <c r="J26" s="456"/>
    </row>
    <row r="27" spans="1:10" s="220" customFormat="1" ht="51" customHeight="1">
      <c r="A27" s="740" t="s">
        <v>681</v>
      </c>
      <c r="B27" s="738" t="s">
        <v>1036</v>
      </c>
      <c r="C27" s="723"/>
      <c r="D27" s="755">
        <v>2014</v>
      </c>
      <c r="E27" s="755">
        <v>2018</v>
      </c>
      <c r="F27" s="749">
        <v>2014</v>
      </c>
      <c r="G27" s="749">
        <v>2018</v>
      </c>
      <c r="H27" s="446">
        <v>48.1</v>
      </c>
      <c r="I27" s="446">
        <v>48.1</v>
      </c>
      <c r="J27" s="446" t="s">
        <v>1119</v>
      </c>
    </row>
    <row r="28" spans="1:10" s="220" customFormat="1" ht="174.75" customHeight="1">
      <c r="A28" s="741"/>
      <c r="B28" s="739"/>
      <c r="C28" s="725"/>
      <c r="D28" s="756"/>
      <c r="E28" s="756"/>
      <c r="F28" s="750"/>
      <c r="G28" s="750"/>
      <c r="H28" s="446">
        <v>0.98</v>
      </c>
      <c r="I28" s="446">
        <v>1.1</v>
      </c>
      <c r="J28" s="446" t="s">
        <v>1153</v>
      </c>
    </row>
    <row r="29" spans="1:10" ht="45.75" customHeight="1">
      <c r="A29" s="389" t="s">
        <v>642</v>
      </c>
      <c r="B29" s="390" t="s">
        <v>643</v>
      </c>
      <c r="C29" s="361" t="s">
        <v>636</v>
      </c>
      <c r="D29" s="363" t="s">
        <v>1009</v>
      </c>
      <c r="E29" s="363" t="s">
        <v>1017</v>
      </c>
      <c r="F29" s="362" t="s">
        <v>1009</v>
      </c>
      <c r="G29" s="362" t="s">
        <v>1017</v>
      </c>
      <c r="H29" s="448" t="s">
        <v>318</v>
      </c>
      <c r="I29" s="448" t="s">
        <v>136</v>
      </c>
      <c r="J29" s="451" t="s">
        <v>797</v>
      </c>
    </row>
    <row r="30" spans="1:10" ht="77.25" customHeight="1">
      <c r="A30" s="389" t="s">
        <v>644</v>
      </c>
      <c r="B30" s="391" t="s">
        <v>645</v>
      </c>
      <c r="C30" s="361" t="s">
        <v>636</v>
      </c>
      <c r="D30" s="363" t="s">
        <v>1009</v>
      </c>
      <c r="E30" s="363" t="s">
        <v>1017</v>
      </c>
      <c r="F30" s="363" t="s">
        <v>1009</v>
      </c>
      <c r="G30" s="363" t="s">
        <v>1017</v>
      </c>
      <c r="H30" s="457" t="s">
        <v>261</v>
      </c>
      <c r="I30" s="449" t="s">
        <v>134</v>
      </c>
      <c r="J30" s="449" t="s">
        <v>311</v>
      </c>
    </row>
    <row r="31" spans="1:15" ht="55.5" customHeight="1">
      <c r="A31" s="389"/>
      <c r="B31" s="392" t="s">
        <v>1191</v>
      </c>
      <c r="C31" s="361"/>
      <c r="D31" s="363"/>
      <c r="E31" s="363" t="s">
        <v>1017</v>
      </c>
      <c r="F31" s="363"/>
      <c r="G31" s="363" t="s">
        <v>1017</v>
      </c>
      <c r="H31" s="445" t="s">
        <v>1192</v>
      </c>
      <c r="I31" s="445" t="s">
        <v>135</v>
      </c>
      <c r="J31" s="445" t="s">
        <v>311</v>
      </c>
      <c r="O31" s="86" t="s">
        <v>633</v>
      </c>
    </row>
    <row r="32" spans="1:10" ht="45.75" customHeight="1">
      <c r="A32" s="389"/>
      <c r="B32" s="392" t="s">
        <v>1193</v>
      </c>
      <c r="C32" s="361"/>
      <c r="D32" s="363"/>
      <c r="E32" s="363" t="s">
        <v>1017</v>
      </c>
      <c r="F32" s="363"/>
      <c r="G32" s="363" t="s">
        <v>1017</v>
      </c>
      <c r="H32" s="445" t="s">
        <v>1194</v>
      </c>
      <c r="I32" s="445" t="s">
        <v>137</v>
      </c>
      <c r="J32" s="445" t="s">
        <v>311</v>
      </c>
    </row>
    <row r="33" spans="1:10" ht="82.5" customHeight="1">
      <c r="A33" s="389" t="s">
        <v>647</v>
      </c>
      <c r="B33" s="391" t="s">
        <v>1042</v>
      </c>
      <c r="C33" s="361" t="s">
        <v>636</v>
      </c>
      <c r="D33" s="363" t="s">
        <v>1009</v>
      </c>
      <c r="E33" s="363" t="s">
        <v>1017</v>
      </c>
      <c r="F33" s="363" t="s">
        <v>1009</v>
      </c>
      <c r="G33" s="363" t="s">
        <v>1017</v>
      </c>
      <c r="H33" s="445" t="s">
        <v>797</v>
      </c>
      <c r="I33" s="445" t="s">
        <v>77</v>
      </c>
      <c r="J33" s="445" t="s">
        <v>311</v>
      </c>
    </row>
    <row r="34" spans="1:10" ht="86.25" customHeight="1">
      <c r="A34" s="389" t="s">
        <v>648</v>
      </c>
      <c r="B34" s="391" t="s">
        <v>1044</v>
      </c>
      <c r="C34" s="361" t="s">
        <v>636</v>
      </c>
      <c r="D34" s="363" t="s">
        <v>1009</v>
      </c>
      <c r="E34" s="363" t="s">
        <v>1017</v>
      </c>
      <c r="F34" s="363" t="s">
        <v>1009</v>
      </c>
      <c r="G34" s="363" t="s">
        <v>1017</v>
      </c>
      <c r="H34" s="445" t="s">
        <v>797</v>
      </c>
      <c r="I34" s="359" t="s">
        <v>138</v>
      </c>
      <c r="J34" s="445" t="s">
        <v>311</v>
      </c>
    </row>
    <row r="35" spans="1:10" ht="192.75" customHeight="1">
      <c r="A35" s="389" t="s">
        <v>649</v>
      </c>
      <c r="B35" s="390" t="s">
        <v>1046</v>
      </c>
      <c r="C35" s="361" t="s">
        <v>646</v>
      </c>
      <c r="D35" s="363" t="s">
        <v>1009</v>
      </c>
      <c r="E35" s="363" t="s">
        <v>1017</v>
      </c>
      <c r="F35" s="363" t="s">
        <v>1009</v>
      </c>
      <c r="G35" s="363" t="s">
        <v>1017</v>
      </c>
      <c r="H35" s="359" t="s">
        <v>78</v>
      </c>
      <c r="I35" s="359" t="s">
        <v>1154</v>
      </c>
      <c r="J35" s="445" t="s">
        <v>311</v>
      </c>
    </row>
    <row r="36" spans="1:10" ht="184.5" customHeight="1">
      <c r="A36" s="389" t="s">
        <v>549</v>
      </c>
      <c r="B36" s="391" t="s">
        <v>650</v>
      </c>
      <c r="C36" s="361" t="s">
        <v>636</v>
      </c>
      <c r="D36" s="363" t="s">
        <v>1009</v>
      </c>
      <c r="E36" s="363" t="s">
        <v>1017</v>
      </c>
      <c r="F36" s="363" t="s">
        <v>1009</v>
      </c>
      <c r="G36" s="363" t="s">
        <v>1017</v>
      </c>
      <c r="H36" s="359" t="s">
        <v>1156</v>
      </c>
      <c r="I36" s="359" t="s">
        <v>1155</v>
      </c>
      <c r="J36" s="445" t="s">
        <v>311</v>
      </c>
    </row>
    <row r="37" spans="1:10" ht="70.5" customHeight="1">
      <c r="A37" s="379" t="s">
        <v>651</v>
      </c>
      <c r="B37" s="391" t="s">
        <v>652</v>
      </c>
      <c r="C37" s="361" t="s">
        <v>1157</v>
      </c>
      <c r="D37" s="363"/>
      <c r="E37" s="363"/>
      <c r="F37" s="363"/>
      <c r="G37" s="363"/>
      <c r="H37" s="757"/>
      <c r="I37" s="757"/>
      <c r="J37" s="757" t="s">
        <v>1158</v>
      </c>
    </row>
    <row r="38" spans="1:10" ht="93.75" customHeight="1">
      <c r="A38" s="379"/>
      <c r="B38" s="390" t="s">
        <v>1050</v>
      </c>
      <c r="C38" s="391"/>
      <c r="D38" s="363"/>
      <c r="E38" s="363"/>
      <c r="F38" s="363"/>
      <c r="G38" s="363"/>
      <c r="H38" s="758"/>
      <c r="I38" s="758"/>
      <c r="J38" s="758"/>
    </row>
    <row r="39" spans="1:10" ht="231.75" customHeight="1">
      <c r="A39" s="379" t="s">
        <v>683</v>
      </c>
      <c r="B39" s="391" t="s">
        <v>262</v>
      </c>
      <c r="C39" s="391"/>
      <c r="D39" s="362"/>
      <c r="E39" s="362"/>
      <c r="F39" s="362"/>
      <c r="G39" s="362"/>
      <c r="H39" s="446" t="s">
        <v>75</v>
      </c>
      <c r="I39" s="446" t="s">
        <v>75</v>
      </c>
      <c r="J39" s="451" t="s">
        <v>311</v>
      </c>
    </row>
    <row r="40" spans="1:10" ht="48.75" customHeight="1">
      <c r="A40" s="389" t="s">
        <v>653</v>
      </c>
      <c r="B40" s="390" t="s">
        <v>1053</v>
      </c>
      <c r="C40" s="361" t="s">
        <v>1159</v>
      </c>
      <c r="D40" s="383">
        <v>42370</v>
      </c>
      <c r="E40" s="383">
        <v>42735</v>
      </c>
      <c r="F40" s="383">
        <v>42370</v>
      </c>
      <c r="G40" s="383">
        <v>42735</v>
      </c>
      <c r="H40" s="448" t="s">
        <v>319</v>
      </c>
      <c r="I40" s="448" t="s">
        <v>320</v>
      </c>
      <c r="J40" s="451" t="s">
        <v>311</v>
      </c>
    </row>
    <row r="41" spans="1:10" ht="33.75" customHeight="1">
      <c r="A41" s="389" t="s">
        <v>654</v>
      </c>
      <c r="B41" s="391" t="s">
        <v>1055</v>
      </c>
      <c r="C41" s="361" t="s">
        <v>655</v>
      </c>
      <c r="D41" s="383">
        <v>42370</v>
      </c>
      <c r="E41" s="383">
        <v>42735</v>
      </c>
      <c r="F41" s="383">
        <v>42370</v>
      </c>
      <c r="G41" s="383">
        <v>42735</v>
      </c>
      <c r="H41" s="448"/>
      <c r="I41" s="448"/>
      <c r="J41" s="451" t="s">
        <v>311</v>
      </c>
    </row>
    <row r="42" spans="1:10" ht="92.25" customHeight="1">
      <c r="A42" s="379" t="s">
        <v>1056</v>
      </c>
      <c r="B42" s="390" t="s">
        <v>656</v>
      </c>
      <c r="C42" s="361" t="s">
        <v>1160</v>
      </c>
      <c r="D42" s="362" t="s">
        <v>1009</v>
      </c>
      <c r="E42" s="362" t="s">
        <v>390</v>
      </c>
      <c r="F42" s="362" t="s">
        <v>1009</v>
      </c>
      <c r="G42" s="362" t="s">
        <v>390</v>
      </c>
      <c r="H42" s="448" t="s">
        <v>321</v>
      </c>
      <c r="I42" s="448" t="s">
        <v>322</v>
      </c>
      <c r="J42" s="451" t="s">
        <v>311</v>
      </c>
    </row>
    <row r="43" spans="1:10" ht="148.5" customHeight="1">
      <c r="A43" s="379"/>
      <c r="B43" s="392" t="s">
        <v>1199</v>
      </c>
      <c r="C43" s="361"/>
      <c r="D43" s="362"/>
      <c r="E43" s="744" t="s">
        <v>1161</v>
      </c>
      <c r="F43" s="745"/>
      <c r="G43" s="746"/>
      <c r="H43" s="445" t="s">
        <v>1152</v>
      </c>
      <c r="I43" s="445" t="s">
        <v>1152</v>
      </c>
      <c r="J43" s="445" t="s">
        <v>311</v>
      </c>
    </row>
    <row r="44" spans="1:10" ht="148.5" customHeight="1">
      <c r="A44" s="379" t="s">
        <v>139</v>
      </c>
      <c r="B44" s="391" t="s">
        <v>140</v>
      </c>
      <c r="C44" s="361" t="s">
        <v>646</v>
      </c>
      <c r="D44" s="362" t="s">
        <v>1009</v>
      </c>
      <c r="E44" s="362" t="s">
        <v>1017</v>
      </c>
      <c r="F44" s="362" t="s">
        <v>1009</v>
      </c>
      <c r="G44" s="362" t="s">
        <v>1017</v>
      </c>
      <c r="H44" s="396" t="s">
        <v>323</v>
      </c>
      <c r="I44" s="450" t="s">
        <v>1236</v>
      </c>
      <c r="J44" s="451" t="s">
        <v>311</v>
      </c>
    </row>
    <row r="45" spans="1:10" ht="48" customHeight="1">
      <c r="A45" s="379" t="s">
        <v>141</v>
      </c>
      <c r="B45" s="390" t="s">
        <v>1062</v>
      </c>
      <c r="C45" s="394" t="s">
        <v>646</v>
      </c>
      <c r="D45" s="362" t="s">
        <v>797</v>
      </c>
      <c r="E45" s="362" t="s">
        <v>797</v>
      </c>
      <c r="F45" s="362" t="s">
        <v>797</v>
      </c>
      <c r="G45" s="362" t="s">
        <v>797</v>
      </c>
      <c r="H45" s="443" t="s">
        <v>797</v>
      </c>
      <c r="I45" s="443" t="s">
        <v>797</v>
      </c>
      <c r="J45" s="443" t="s">
        <v>797</v>
      </c>
    </row>
    <row r="46" spans="1:10" s="330" customFormat="1" ht="48" customHeight="1">
      <c r="A46" s="359" t="s">
        <v>126</v>
      </c>
      <c r="B46" s="395" t="s">
        <v>125</v>
      </c>
      <c r="C46" s="396" t="s">
        <v>1162</v>
      </c>
      <c r="D46" s="362" t="s">
        <v>797</v>
      </c>
      <c r="E46" s="362" t="s">
        <v>797</v>
      </c>
      <c r="F46" s="362" t="s">
        <v>797</v>
      </c>
      <c r="G46" s="362" t="s">
        <v>797</v>
      </c>
      <c r="H46" s="443" t="s">
        <v>797</v>
      </c>
      <c r="I46" s="443" t="s">
        <v>797</v>
      </c>
      <c r="J46" s="443" t="s">
        <v>797</v>
      </c>
    </row>
    <row r="47" spans="1:10" ht="72.75" customHeight="1">
      <c r="A47" s="397" t="s">
        <v>1063</v>
      </c>
      <c r="B47" s="391" t="s">
        <v>142</v>
      </c>
      <c r="C47" s="391"/>
      <c r="D47" s="362"/>
      <c r="E47" s="362"/>
      <c r="F47" s="362"/>
      <c r="G47" s="362"/>
      <c r="H47" s="458" t="s">
        <v>1120</v>
      </c>
      <c r="I47" s="458" t="s">
        <v>1120</v>
      </c>
      <c r="J47" s="443"/>
    </row>
    <row r="48" spans="1:10" ht="81" customHeight="1">
      <c r="A48" s="389" t="s">
        <v>550</v>
      </c>
      <c r="B48" s="391" t="s">
        <v>1065</v>
      </c>
      <c r="C48" s="398" t="s">
        <v>1162</v>
      </c>
      <c r="D48" s="362" t="s">
        <v>1009</v>
      </c>
      <c r="E48" s="362" t="s">
        <v>1017</v>
      </c>
      <c r="F48" s="362" t="s">
        <v>1009</v>
      </c>
      <c r="G48" s="362" t="s">
        <v>1017</v>
      </c>
      <c r="H48" s="449">
        <v>10</v>
      </c>
      <c r="I48" s="449">
        <v>41</v>
      </c>
      <c r="J48" s="451" t="s">
        <v>311</v>
      </c>
    </row>
    <row r="49" spans="1:10" ht="81" customHeight="1">
      <c r="A49" s="389" t="s">
        <v>551</v>
      </c>
      <c r="B49" s="391" t="s">
        <v>1066</v>
      </c>
      <c r="C49" s="398" t="s">
        <v>1162</v>
      </c>
      <c r="D49" s="362" t="s">
        <v>1009</v>
      </c>
      <c r="E49" s="362" t="s">
        <v>1017</v>
      </c>
      <c r="F49" s="362" t="s">
        <v>1009</v>
      </c>
      <c r="G49" s="362" t="s">
        <v>1017</v>
      </c>
      <c r="H49" s="449">
        <v>11</v>
      </c>
      <c r="I49" s="449">
        <v>11</v>
      </c>
      <c r="J49" s="451" t="s">
        <v>311</v>
      </c>
    </row>
    <row r="50" spans="1:10" ht="122.25" customHeight="1">
      <c r="A50" s="397"/>
      <c r="B50" s="392" t="s">
        <v>1200</v>
      </c>
      <c r="C50" s="391"/>
      <c r="D50" s="362"/>
      <c r="E50" s="362" t="s">
        <v>74</v>
      </c>
      <c r="F50" s="363"/>
      <c r="G50" s="363" t="s">
        <v>74</v>
      </c>
      <c r="H50" s="445" t="s">
        <v>29</v>
      </c>
      <c r="I50" s="445" t="s">
        <v>30</v>
      </c>
      <c r="J50" s="445" t="s">
        <v>311</v>
      </c>
    </row>
    <row r="51" spans="1:10" ht="90.75" customHeight="1">
      <c r="A51" s="379" t="s">
        <v>552</v>
      </c>
      <c r="B51" s="391" t="s">
        <v>1067</v>
      </c>
      <c r="C51" s="398" t="s">
        <v>1162</v>
      </c>
      <c r="D51" s="362" t="s">
        <v>797</v>
      </c>
      <c r="E51" s="362" t="s">
        <v>797</v>
      </c>
      <c r="F51" s="362" t="s">
        <v>797</v>
      </c>
      <c r="G51" s="362" t="s">
        <v>797</v>
      </c>
      <c r="H51" s="443" t="s">
        <v>797</v>
      </c>
      <c r="I51" s="443" t="s">
        <v>797</v>
      </c>
      <c r="J51" s="443" t="s">
        <v>797</v>
      </c>
    </row>
    <row r="52" spans="1:10" ht="106.5" customHeight="1">
      <c r="A52" s="379" t="s">
        <v>553</v>
      </c>
      <c r="B52" s="390" t="s">
        <v>1068</v>
      </c>
      <c r="C52" s="361" t="s">
        <v>1162</v>
      </c>
      <c r="D52" s="362" t="s">
        <v>797</v>
      </c>
      <c r="E52" s="362" t="s">
        <v>797</v>
      </c>
      <c r="F52" s="362" t="s">
        <v>797</v>
      </c>
      <c r="G52" s="362" t="s">
        <v>797</v>
      </c>
      <c r="H52" s="443" t="s">
        <v>797</v>
      </c>
      <c r="I52" s="443" t="s">
        <v>797</v>
      </c>
      <c r="J52" s="443" t="s">
        <v>797</v>
      </c>
    </row>
    <row r="53" spans="1:10" ht="27" customHeight="1">
      <c r="A53" s="399" t="s">
        <v>1069</v>
      </c>
      <c r="B53" s="400" t="s">
        <v>1070</v>
      </c>
      <c r="C53" s="401"/>
      <c r="D53" s="401"/>
      <c r="E53" s="401"/>
      <c r="F53" s="401"/>
      <c r="G53" s="402"/>
      <c r="H53" s="451"/>
      <c r="I53" s="451"/>
      <c r="J53" s="451"/>
    </row>
    <row r="54" spans="1:10" ht="30" customHeight="1">
      <c r="A54" s="389" t="s">
        <v>143</v>
      </c>
      <c r="B54" s="391" t="s">
        <v>1072</v>
      </c>
      <c r="C54" s="391"/>
      <c r="D54" s="362"/>
      <c r="E54" s="362"/>
      <c r="F54" s="362"/>
      <c r="G54" s="362"/>
      <c r="H54" s="451"/>
      <c r="I54" s="451"/>
      <c r="J54" s="451"/>
    </row>
    <row r="55" spans="1:10" ht="59.25" customHeight="1">
      <c r="A55" s="389" t="s">
        <v>144</v>
      </c>
      <c r="B55" s="391" t="s">
        <v>1074</v>
      </c>
      <c r="C55" s="361" t="s">
        <v>256</v>
      </c>
      <c r="D55" s="362" t="s">
        <v>1009</v>
      </c>
      <c r="E55" s="362" t="s">
        <v>1017</v>
      </c>
      <c r="F55" s="362" t="s">
        <v>1009</v>
      </c>
      <c r="G55" s="362" t="s">
        <v>1017</v>
      </c>
      <c r="H55" s="451" t="s">
        <v>104</v>
      </c>
      <c r="I55" s="451" t="s">
        <v>104</v>
      </c>
      <c r="J55" s="451" t="s">
        <v>311</v>
      </c>
    </row>
    <row r="56" spans="1:10" ht="23.25" customHeight="1">
      <c r="A56" s="403" t="s">
        <v>1076</v>
      </c>
      <c r="B56" s="404" t="s">
        <v>1077</v>
      </c>
      <c r="C56" s="405"/>
      <c r="D56" s="405"/>
      <c r="E56" s="405"/>
      <c r="F56" s="405"/>
      <c r="G56" s="406"/>
      <c r="H56" s="451"/>
      <c r="I56" s="451"/>
      <c r="J56" s="451"/>
    </row>
    <row r="57" spans="1:10" ht="51" customHeight="1">
      <c r="A57" s="393" t="s">
        <v>554</v>
      </c>
      <c r="B57" s="361" t="s">
        <v>145</v>
      </c>
      <c r="C57" s="361" t="s">
        <v>146</v>
      </c>
      <c r="D57" s="362"/>
      <c r="E57" s="362"/>
      <c r="F57" s="407"/>
      <c r="G57" s="407"/>
      <c r="H57" s="459"/>
      <c r="I57" s="459"/>
      <c r="J57" s="451"/>
    </row>
    <row r="58" spans="1:10" ht="47.25" customHeight="1">
      <c r="A58" s="393" t="s">
        <v>555</v>
      </c>
      <c r="B58" s="408" t="s">
        <v>147</v>
      </c>
      <c r="C58" s="408" t="s">
        <v>257</v>
      </c>
      <c r="D58" s="362" t="s">
        <v>797</v>
      </c>
      <c r="E58" s="362" t="s">
        <v>797</v>
      </c>
      <c r="F58" s="362" t="s">
        <v>797</v>
      </c>
      <c r="G58" s="362" t="s">
        <v>797</v>
      </c>
      <c r="H58" s="443" t="s">
        <v>797</v>
      </c>
      <c r="I58" s="443" t="s">
        <v>797</v>
      </c>
      <c r="J58" s="451"/>
    </row>
    <row r="59" spans="1:10" ht="45" customHeight="1">
      <c r="A59" s="393" t="s">
        <v>556</v>
      </c>
      <c r="B59" s="408" t="s">
        <v>148</v>
      </c>
      <c r="C59" s="408" t="s">
        <v>257</v>
      </c>
      <c r="D59" s="362" t="s">
        <v>797</v>
      </c>
      <c r="E59" s="362" t="s">
        <v>797</v>
      </c>
      <c r="F59" s="362" t="s">
        <v>797</v>
      </c>
      <c r="G59" s="362" t="s">
        <v>797</v>
      </c>
      <c r="H59" s="443" t="s">
        <v>797</v>
      </c>
      <c r="I59" s="443" t="s">
        <v>797</v>
      </c>
      <c r="J59" s="451"/>
    </row>
    <row r="60" spans="1:10" ht="46.5" customHeight="1">
      <c r="A60" s="393" t="s">
        <v>557</v>
      </c>
      <c r="B60" s="408" t="s">
        <v>149</v>
      </c>
      <c r="C60" s="408" t="s">
        <v>257</v>
      </c>
      <c r="D60" s="362" t="s">
        <v>797</v>
      </c>
      <c r="E60" s="362" t="s">
        <v>797</v>
      </c>
      <c r="F60" s="362" t="s">
        <v>797</v>
      </c>
      <c r="G60" s="362" t="s">
        <v>797</v>
      </c>
      <c r="H60" s="443" t="s">
        <v>797</v>
      </c>
      <c r="I60" s="443" t="s">
        <v>797</v>
      </c>
      <c r="J60" s="451"/>
    </row>
    <row r="61" spans="1:10" ht="47.25" customHeight="1">
      <c r="A61" s="393" t="s">
        <v>558</v>
      </c>
      <c r="B61" s="408" t="s">
        <v>150</v>
      </c>
      <c r="C61" s="408" t="s">
        <v>257</v>
      </c>
      <c r="D61" s="362" t="s">
        <v>797</v>
      </c>
      <c r="E61" s="362" t="s">
        <v>797</v>
      </c>
      <c r="F61" s="362" t="s">
        <v>797</v>
      </c>
      <c r="G61" s="362" t="s">
        <v>797</v>
      </c>
      <c r="H61" s="443" t="s">
        <v>797</v>
      </c>
      <c r="I61" s="443" t="s">
        <v>797</v>
      </c>
      <c r="J61" s="451"/>
    </row>
    <row r="62" spans="1:10" ht="45" customHeight="1">
      <c r="A62" s="393" t="s">
        <v>559</v>
      </c>
      <c r="B62" s="408" t="s">
        <v>1083</v>
      </c>
      <c r="C62" s="408" t="s">
        <v>257</v>
      </c>
      <c r="D62" s="362" t="s">
        <v>797</v>
      </c>
      <c r="E62" s="362" t="s">
        <v>797</v>
      </c>
      <c r="F62" s="362" t="s">
        <v>797</v>
      </c>
      <c r="G62" s="362" t="s">
        <v>797</v>
      </c>
      <c r="H62" s="443" t="s">
        <v>797</v>
      </c>
      <c r="I62" s="443" t="s">
        <v>797</v>
      </c>
      <c r="J62" s="451"/>
    </row>
    <row r="63" spans="1:10" ht="44.25" customHeight="1">
      <c r="A63" s="393" t="s">
        <v>560</v>
      </c>
      <c r="B63" s="408" t="s">
        <v>151</v>
      </c>
      <c r="C63" s="408" t="s">
        <v>257</v>
      </c>
      <c r="D63" s="362" t="s">
        <v>797</v>
      </c>
      <c r="E63" s="362" t="s">
        <v>797</v>
      </c>
      <c r="F63" s="362" t="s">
        <v>797</v>
      </c>
      <c r="G63" s="362" t="s">
        <v>797</v>
      </c>
      <c r="H63" s="443" t="s">
        <v>797</v>
      </c>
      <c r="I63" s="443" t="s">
        <v>797</v>
      </c>
      <c r="J63" s="451"/>
    </row>
    <row r="64" spans="1:10" ht="45" customHeight="1">
      <c r="A64" s="393" t="s">
        <v>561</v>
      </c>
      <c r="B64" s="408" t="s">
        <v>152</v>
      </c>
      <c r="C64" s="408" t="s">
        <v>257</v>
      </c>
      <c r="D64" s="362" t="s">
        <v>797</v>
      </c>
      <c r="E64" s="362" t="s">
        <v>797</v>
      </c>
      <c r="F64" s="362" t="s">
        <v>797</v>
      </c>
      <c r="G64" s="362" t="s">
        <v>797</v>
      </c>
      <c r="H64" s="443" t="s">
        <v>797</v>
      </c>
      <c r="I64" s="443" t="s">
        <v>797</v>
      </c>
      <c r="J64" s="451"/>
    </row>
    <row r="65" spans="1:10" ht="109.5" customHeight="1">
      <c r="A65" s="393" t="s">
        <v>562</v>
      </c>
      <c r="B65" s="408" t="s">
        <v>1086</v>
      </c>
      <c r="C65" s="408" t="s">
        <v>257</v>
      </c>
      <c r="D65" s="362" t="s">
        <v>797</v>
      </c>
      <c r="E65" s="362" t="s">
        <v>797</v>
      </c>
      <c r="F65" s="362" t="s">
        <v>797</v>
      </c>
      <c r="G65" s="362" t="s">
        <v>797</v>
      </c>
      <c r="H65" s="443" t="s">
        <v>797</v>
      </c>
      <c r="I65" s="443" t="s">
        <v>797</v>
      </c>
      <c r="J65" s="450" t="s">
        <v>1202</v>
      </c>
    </row>
    <row r="66" spans="1:11" ht="192.75" customHeight="1">
      <c r="A66" s="393"/>
      <c r="B66" s="408" t="s">
        <v>1203</v>
      </c>
      <c r="C66" s="408" t="s">
        <v>257</v>
      </c>
      <c r="D66" s="362" t="s">
        <v>1009</v>
      </c>
      <c r="E66" s="409" t="s">
        <v>1017</v>
      </c>
      <c r="F66" s="362" t="s">
        <v>1009</v>
      </c>
      <c r="G66" s="410" t="s">
        <v>1017</v>
      </c>
      <c r="H66" s="443" t="s">
        <v>1204</v>
      </c>
      <c r="I66" s="443" t="s">
        <v>1205</v>
      </c>
      <c r="J66" s="451"/>
      <c r="K66" s="86" t="s">
        <v>1206</v>
      </c>
    </row>
    <row r="67" spans="1:10" ht="44.25" customHeight="1">
      <c r="A67" s="407" t="s">
        <v>153</v>
      </c>
      <c r="B67" s="408" t="s">
        <v>154</v>
      </c>
      <c r="C67" s="408" t="s">
        <v>257</v>
      </c>
      <c r="D67" s="362"/>
      <c r="E67" s="362"/>
      <c r="F67" s="362"/>
      <c r="G67" s="362"/>
      <c r="H67" s="460"/>
      <c r="I67" s="460"/>
      <c r="J67" s="449"/>
    </row>
    <row r="68" spans="1:10" ht="41.25" customHeight="1">
      <c r="A68" s="393" t="s">
        <v>564</v>
      </c>
      <c r="B68" s="408" t="s">
        <v>155</v>
      </c>
      <c r="C68" s="408" t="s">
        <v>156</v>
      </c>
      <c r="D68" s="362" t="s">
        <v>1009</v>
      </c>
      <c r="E68" s="362"/>
      <c r="F68" s="383" t="s">
        <v>1017</v>
      </c>
      <c r="G68" s="362"/>
      <c r="H68" s="449"/>
      <c r="I68" s="449"/>
      <c r="J68" s="449"/>
    </row>
    <row r="69" spans="1:10" ht="56.25" customHeight="1">
      <c r="A69" s="411"/>
      <c r="B69" s="361" t="s">
        <v>1207</v>
      </c>
      <c r="C69" s="408" t="s">
        <v>156</v>
      </c>
      <c r="D69" s="362" t="s">
        <v>1009</v>
      </c>
      <c r="E69" s="363" t="s">
        <v>1017</v>
      </c>
      <c r="F69" s="363" t="s">
        <v>444</v>
      </c>
      <c r="G69" s="363" t="s">
        <v>1017</v>
      </c>
      <c r="H69" s="359"/>
      <c r="I69" s="359"/>
      <c r="J69" s="359" t="s">
        <v>1167</v>
      </c>
    </row>
    <row r="70" spans="1:10" ht="68.25" customHeight="1">
      <c r="A70" s="393"/>
      <c r="B70" s="361" t="s">
        <v>157</v>
      </c>
      <c r="C70" s="408"/>
      <c r="D70" s="362" t="s">
        <v>1009</v>
      </c>
      <c r="E70" s="362" t="s">
        <v>69</v>
      </c>
      <c r="F70" s="363" t="s">
        <v>797</v>
      </c>
      <c r="G70" s="363" t="s">
        <v>797</v>
      </c>
      <c r="H70" s="445" t="s">
        <v>797</v>
      </c>
      <c r="I70" s="445" t="s">
        <v>797</v>
      </c>
      <c r="J70" s="445" t="s">
        <v>797</v>
      </c>
    </row>
    <row r="71" spans="1:10" ht="44.25" customHeight="1">
      <c r="A71" s="393" t="s">
        <v>565</v>
      </c>
      <c r="B71" s="408" t="s">
        <v>158</v>
      </c>
      <c r="C71" s="408" t="s">
        <v>1168</v>
      </c>
      <c r="D71" s="362" t="s">
        <v>394</v>
      </c>
      <c r="E71" s="362" t="s">
        <v>1017</v>
      </c>
      <c r="F71" s="383" t="s">
        <v>394</v>
      </c>
      <c r="G71" s="362" t="s">
        <v>1017</v>
      </c>
      <c r="H71" s="457" t="s">
        <v>325</v>
      </c>
      <c r="I71" s="457" t="s">
        <v>326</v>
      </c>
      <c r="J71" s="457" t="s">
        <v>311</v>
      </c>
    </row>
    <row r="72" spans="1:10" ht="57.75" customHeight="1">
      <c r="A72" s="393"/>
      <c r="B72" s="412" t="s">
        <v>1208</v>
      </c>
      <c r="C72" s="408" t="s">
        <v>257</v>
      </c>
      <c r="D72" s="362" t="s">
        <v>1009</v>
      </c>
      <c r="E72" s="362" t="s">
        <v>1017</v>
      </c>
      <c r="F72" s="383" t="s">
        <v>431</v>
      </c>
      <c r="G72" s="362" t="s">
        <v>1017</v>
      </c>
      <c r="H72" s="457" t="s">
        <v>325</v>
      </c>
      <c r="I72" s="457" t="s">
        <v>326</v>
      </c>
      <c r="J72" s="457" t="s">
        <v>311</v>
      </c>
    </row>
    <row r="73" spans="1:10" ht="57.75" customHeight="1">
      <c r="A73" s="393" t="s">
        <v>566</v>
      </c>
      <c r="B73" s="412" t="s">
        <v>375</v>
      </c>
      <c r="C73" s="408" t="s">
        <v>257</v>
      </c>
      <c r="D73" s="362"/>
      <c r="E73" s="362"/>
      <c r="F73" s="383"/>
      <c r="G73" s="362"/>
      <c r="H73" s="457"/>
      <c r="I73" s="457"/>
      <c r="J73" s="457"/>
    </row>
    <row r="74" spans="1:10" ht="57.75" customHeight="1">
      <c r="A74" s="393"/>
      <c r="B74" s="412" t="s">
        <v>1169</v>
      </c>
      <c r="C74" s="408" t="s">
        <v>257</v>
      </c>
      <c r="D74" s="362" t="s">
        <v>378</v>
      </c>
      <c r="E74" s="362"/>
      <c r="F74" s="383"/>
      <c r="G74" s="362"/>
      <c r="H74" s="457"/>
      <c r="I74" s="457"/>
      <c r="J74" s="457" t="s">
        <v>1209</v>
      </c>
    </row>
    <row r="75" spans="1:10" ht="45.75" customHeight="1">
      <c r="A75" s="393" t="s">
        <v>566</v>
      </c>
      <c r="B75" s="408" t="s">
        <v>377</v>
      </c>
      <c r="C75" s="408" t="s">
        <v>257</v>
      </c>
      <c r="D75" s="362" t="s">
        <v>797</v>
      </c>
      <c r="E75" s="362" t="s">
        <v>797</v>
      </c>
      <c r="F75" s="362" t="s">
        <v>797</v>
      </c>
      <c r="G75" s="362" t="s">
        <v>797</v>
      </c>
      <c r="H75" s="443" t="s">
        <v>797</v>
      </c>
      <c r="I75" s="443" t="s">
        <v>797</v>
      </c>
      <c r="J75" s="443" t="s">
        <v>797</v>
      </c>
    </row>
    <row r="76" spans="1:10" ht="64.5" customHeight="1">
      <c r="A76" s="393"/>
      <c r="B76" s="408" t="s">
        <v>1210</v>
      </c>
      <c r="C76" s="408" t="s">
        <v>257</v>
      </c>
      <c r="D76" s="362" t="s">
        <v>394</v>
      </c>
      <c r="E76" s="362" t="s">
        <v>1017</v>
      </c>
      <c r="F76" s="383" t="s">
        <v>414</v>
      </c>
      <c r="G76" s="362" t="s">
        <v>1017</v>
      </c>
      <c r="H76" s="457" t="s">
        <v>327</v>
      </c>
      <c r="I76" s="457" t="s">
        <v>328</v>
      </c>
      <c r="J76" s="457" t="s">
        <v>311</v>
      </c>
    </row>
    <row r="77" spans="1:10" ht="39" customHeight="1">
      <c r="A77" s="393" t="s">
        <v>567</v>
      </c>
      <c r="B77" s="408" t="s">
        <v>159</v>
      </c>
      <c r="C77" s="408" t="s">
        <v>257</v>
      </c>
      <c r="D77" s="362" t="s">
        <v>797</v>
      </c>
      <c r="E77" s="362" t="s">
        <v>797</v>
      </c>
      <c r="F77" s="362" t="s">
        <v>797</v>
      </c>
      <c r="G77" s="362" t="s">
        <v>797</v>
      </c>
      <c r="H77" s="457" t="s">
        <v>797</v>
      </c>
      <c r="I77" s="457" t="s">
        <v>797</v>
      </c>
      <c r="J77" s="457" t="s">
        <v>797</v>
      </c>
    </row>
    <row r="78" spans="1:10" ht="74.25" customHeight="1">
      <c r="A78" s="393"/>
      <c r="B78" s="361" t="s">
        <v>1211</v>
      </c>
      <c r="C78" s="408" t="s">
        <v>257</v>
      </c>
      <c r="D78" s="362" t="s">
        <v>797</v>
      </c>
      <c r="E78" s="362" t="s">
        <v>797</v>
      </c>
      <c r="F78" s="362" t="s">
        <v>797</v>
      </c>
      <c r="G78" s="362" t="s">
        <v>797</v>
      </c>
      <c r="H78" s="457" t="s">
        <v>797</v>
      </c>
      <c r="I78" s="457" t="s">
        <v>797</v>
      </c>
      <c r="J78" s="457" t="s">
        <v>1212</v>
      </c>
    </row>
    <row r="79" spans="1:10" ht="69.75" customHeight="1">
      <c r="A79" s="393"/>
      <c r="B79" s="361" t="s">
        <v>1213</v>
      </c>
      <c r="C79" s="408" t="s">
        <v>257</v>
      </c>
      <c r="D79" s="362" t="s">
        <v>21</v>
      </c>
      <c r="E79" s="362" t="s">
        <v>1017</v>
      </c>
      <c r="F79" s="362" t="s">
        <v>21</v>
      </c>
      <c r="G79" s="362" t="s">
        <v>1017</v>
      </c>
      <c r="H79" s="457" t="s">
        <v>1214</v>
      </c>
      <c r="I79" s="457" t="s">
        <v>1215</v>
      </c>
      <c r="J79" s="457"/>
    </row>
    <row r="80" spans="1:10" ht="74.25" customHeight="1">
      <c r="A80" s="393"/>
      <c r="B80" s="361" t="s">
        <v>1216</v>
      </c>
      <c r="C80" s="408" t="s">
        <v>257</v>
      </c>
      <c r="D80" s="362" t="s">
        <v>797</v>
      </c>
      <c r="E80" s="362" t="s">
        <v>797</v>
      </c>
      <c r="F80" s="362" t="s">
        <v>797</v>
      </c>
      <c r="G80" s="362" t="s">
        <v>797</v>
      </c>
      <c r="H80" s="457" t="s">
        <v>797</v>
      </c>
      <c r="I80" s="457" t="s">
        <v>797</v>
      </c>
      <c r="J80" s="457" t="s">
        <v>1212</v>
      </c>
    </row>
    <row r="81" spans="1:10" ht="45.75" customHeight="1">
      <c r="A81" s="393" t="s">
        <v>568</v>
      </c>
      <c r="B81" s="408" t="s">
        <v>380</v>
      </c>
      <c r="C81" s="408" t="s">
        <v>257</v>
      </c>
      <c r="D81" s="362" t="s">
        <v>797</v>
      </c>
      <c r="E81" s="362" t="s">
        <v>797</v>
      </c>
      <c r="F81" s="362" t="s">
        <v>797</v>
      </c>
      <c r="G81" s="362" t="s">
        <v>797</v>
      </c>
      <c r="H81" s="457" t="s">
        <v>797</v>
      </c>
      <c r="I81" s="457" t="s">
        <v>797</v>
      </c>
      <c r="J81" s="457" t="s">
        <v>797</v>
      </c>
    </row>
    <row r="82" spans="1:10" ht="66" customHeight="1">
      <c r="A82" s="393"/>
      <c r="B82" s="408" t="s">
        <v>1217</v>
      </c>
      <c r="C82" s="408" t="s">
        <v>257</v>
      </c>
      <c r="D82" s="362" t="s">
        <v>378</v>
      </c>
      <c r="E82" s="362" t="s">
        <v>1017</v>
      </c>
      <c r="F82" s="362" t="s">
        <v>797</v>
      </c>
      <c r="G82" s="362" t="s">
        <v>797</v>
      </c>
      <c r="H82" s="443" t="s">
        <v>797</v>
      </c>
      <c r="I82" s="443" t="s">
        <v>797</v>
      </c>
      <c r="J82" s="457" t="s">
        <v>1209</v>
      </c>
    </row>
    <row r="83" spans="1:10" ht="47.25" customHeight="1">
      <c r="A83" s="393" t="s">
        <v>569</v>
      </c>
      <c r="B83" s="408" t="s">
        <v>381</v>
      </c>
      <c r="C83" s="408" t="s">
        <v>257</v>
      </c>
      <c r="D83" s="362" t="s">
        <v>797</v>
      </c>
      <c r="E83" s="362" t="s">
        <v>797</v>
      </c>
      <c r="F83" s="362" t="s">
        <v>797</v>
      </c>
      <c r="G83" s="362" t="s">
        <v>797</v>
      </c>
      <c r="H83" s="457" t="s">
        <v>797</v>
      </c>
      <c r="I83" s="457" t="s">
        <v>797</v>
      </c>
      <c r="J83" s="457" t="s">
        <v>1209</v>
      </c>
    </row>
    <row r="84" spans="1:10" ht="47.25" customHeight="1">
      <c r="A84" s="393"/>
      <c r="B84" s="408" t="s">
        <v>1218</v>
      </c>
      <c r="C84" s="408" t="s">
        <v>257</v>
      </c>
      <c r="D84" s="362" t="s">
        <v>76</v>
      </c>
      <c r="E84" s="362" t="s">
        <v>797</v>
      </c>
      <c r="F84" s="362" t="s">
        <v>797</v>
      </c>
      <c r="G84" s="362" t="s">
        <v>797</v>
      </c>
      <c r="H84" s="457" t="s">
        <v>797</v>
      </c>
      <c r="I84" s="457" t="s">
        <v>797</v>
      </c>
      <c r="J84" s="457" t="s">
        <v>1209</v>
      </c>
    </row>
    <row r="85" spans="1:10" ht="47.25" customHeight="1">
      <c r="A85" s="393" t="s">
        <v>570</v>
      </c>
      <c r="B85" s="408" t="s">
        <v>382</v>
      </c>
      <c r="C85" s="408" t="s">
        <v>257</v>
      </c>
      <c r="D85" s="362" t="s">
        <v>797</v>
      </c>
      <c r="E85" s="362" t="s">
        <v>797</v>
      </c>
      <c r="F85" s="362" t="s">
        <v>797</v>
      </c>
      <c r="G85" s="362" t="s">
        <v>797</v>
      </c>
      <c r="H85" s="457" t="s">
        <v>797</v>
      </c>
      <c r="I85" s="457" t="s">
        <v>797</v>
      </c>
      <c r="J85" s="457" t="s">
        <v>1219</v>
      </c>
    </row>
    <row r="86" spans="1:10" ht="47.25" customHeight="1">
      <c r="A86" s="393"/>
      <c r="B86" s="408" t="s">
        <v>1220</v>
      </c>
      <c r="C86" s="408" t="s">
        <v>257</v>
      </c>
      <c r="D86" s="362" t="s">
        <v>431</v>
      </c>
      <c r="E86" s="362" t="s">
        <v>1017</v>
      </c>
      <c r="F86" s="362" t="s">
        <v>797</v>
      </c>
      <c r="G86" s="362" t="s">
        <v>797</v>
      </c>
      <c r="H86" s="443" t="s">
        <v>797</v>
      </c>
      <c r="I86" s="443" t="s">
        <v>797</v>
      </c>
      <c r="J86" s="457" t="s">
        <v>1209</v>
      </c>
    </row>
    <row r="87" spans="1:10" ht="48.75" customHeight="1">
      <c r="A87" s="393" t="s">
        <v>574</v>
      </c>
      <c r="B87" s="408" t="s">
        <v>160</v>
      </c>
      <c r="C87" s="408" t="s">
        <v>257</v>
      </c>
      <c r="D87" s="362" t="s">
        <v>797</v>
      </c>
      <c r="E87" s="362" t="s">
        <v>797</v>
      </c>
      <c r="F87" s="362" t="s">
        <v>797</v>
      </c>
      <c r="G87" s="362" t="s">
        <v>797</v>
      </c>
      <c r="H87" s="443" t="s">
        <v>797</v>
      </c>
      <c r="I87" s="443" t="s">
        <v>797</v>
      </c>
      <c r="J87" s="443" t="s">
        <v>797</v>
      </c>
    </row>
    <row r="88" spans="1:10" ht="66.75" customHeight="1">
      <c r="A88" s="393" t="s">
        <v>575</v>
      </c>
      <c r="B88" s="408" t="s">
        <v>161</v>
      </c>
      <c r="C88" s="408" t="s">
        <v>257</v>
      </c>
      <c r="D88" s="362" t="s">
        <v>797</v>
      </c>
      <c r="E88" s="362" t="s">
        <v>797</v>
      </c>
      <c r="F88" s="362" t="s">
        <v>797</v>
      </c>
      <c r="G88" s="362" t="s">
        <v>797</v>
      </c>
      <c r="H88" s="443" t="s">
        <v>797</v>
      </c>
      <c r="I88" s="443" t="s">
        <v>797</v>
      </c>
      <c r="J88" s="443" t="s">
        <v>797</v>
      </c>
    </row>
    <row r="89" spans="1:10" ht="77.25" customHeight="1">
      <c r="A89" s="393"/>
      <c r="B89" s="361" t="s">
        <v>1221</v>
      </c>
      <c r="C89" s="408" t="s">
        <v>257</v>
      </c>
      <c r="D89" s="362" t="s">
        <v>431</v>
      </c>
      <c r="E89" s="362" t="s">
        <v>447</v>
      </c>
      <c r="F89" s="383"/>
      <c r="G89" s="362" t="s">
        <v>79</v>
      </c>
      <c r="H89" s="457" t="s">
        <v>329</v>
      </c>
      <c r="I89" s="457" t="s">
        <v>330</v>
      </c>
      <c r="J89" s="457" t="s">
        <v>311</v>
      </c>
    </row>
    <row r="90" spans="1:10" ht="77.25" customHeight="1">
      <c r="A90" s="393"/>
      <c r="B90" s="361" t="s">
        <v>1222</v>
      </c>
      <c r="C90" s="408" t="s">
        <v>257</v>
      </c>
      <c r="D90" s="362" t="s">
        <v>69</v>
      </c>
      <c r="E90" s="362" t="s">
        <v>1017</v>
      </c>
      <c r="F90" s="362" t="s">
        <v>1017</v>
      </c>
      <c r="G90" s="362" t="s">
        <v>1017</v>
      </c>
      <c r="H90" s="461" t="s">
        <v>1223</v>
      </c>
      <c r="I90" s="461" t="s">
        <v>1223</v>
      </c>
      <c r="J90" s="461" t="s">
        <v>311</v>
      </c>
    </row>
    <row r="91" spans="1:10" ht="83.25" customHeight="1">
      <c r="A91" s="393" t="s">
        <v>576</v>
      </c>
      <c r="B91" s="408" t="s">
        <v>162</v>
      </c>
      <c r="C91" s="408" t="s">
        <v>257</v>
      </c>
      <c r="D91" s="362" t="s">
        <v>1009</v>
      </c>
      <c r="E91" s="362" t="s">
        <v>1017</v>
      </c>
      <c r="F91" s="383" t="s">
        <v>431</v>
      </c>
      <c r="G91" s="362"/>
      <c r="H91" s="726" t="s">
        <v>80</v>
      </c>
      <c r="I91" s="726" t="s">
        <v>331</v>
      </c>
      <c r="J91" s="726" t="s">
        <v>81</v>
      </c>
    </row>
    <row r="92" spans="1:10" ht="139.5" customHeight="1">
      <c r="A92" s="393"/>
      <c r="B92" s="361" t="s">
        <v>1224</v>
      </c>
      <c r="C92" s="408" t="s">
        <v>257</v>
      </c>
      <c r="D92" s="362"/>
      <c r="E92" s="362" t="s">
        <v>1017</v>
      </c>
      <c r="F92" s="362"/>
      <c r="G92" s="413" t="s">
        <v>1017</v>
      </c>
      <c r="H92" s="727"/>
      <c r="I92" s="727"/>
      <c r="J92" s="727"/>
    </row>
    <row r="93" spans="1:10" ht="45" customHeight="1">
      <c r="A93" s="393" t="s">
        <v>579</v>
      </c>
      <c r="B93" s="408" t="s">
        <v>164</v>
      </c>
      <c r="C93" s="408" t="s">
        <v>156</v>
      </c>
      <c r="D93" s="362" t="s">
        <v>1009</v>
      </c>
      <c r="E93" s="362" t="s">
        <v>1017</v>
      </c>
      <c r="F93" s="362" t="s">
        <v>1009</v>
      </c>
      <c r="G93" s="362" t="s">
        <v>1017</v>
      </c>
      <c r="H93" s="457" t="s">
        <v>332</v>
      </c>
      <c r="I93" s="457" t="s">
        <v>333</v>
      </c>
      <c r="J93" s="457" t="s">
        <v>334</v>
      </c>
    </row>
    <row r="94" spans="1:10" ht="77.25" customHeight="1">
      <c r="A94" s="393"/>
      <c r="B94" s="361" t="s">
        <v>1225</v>
      </c>
      <c r="C94" s="408" t="s">
        <v>257</v>
      </c>
      <c r="D94" s="362"/>
      <c r="E94" s="362" t="s">
        <v>378</v>
      </c>
      <c r="F94" s="362"/>
      <c r="G94" s="413" t="s">
        <v>378</v>
      </c>
      <c r="H94" s="457" t="s">
        <v>82</v>
      </c>
      <c r="I94" s="457" t="s">
        <v>83</v>
      </c>
      <c r="J94" s="457" t="s">
        <v>334</v>
      </c>
    </row>
    <row r="95" spans="1:10" ht="51.75" customHeight="1">
      <c r="A95" s="393" t="s">
        <v>580</v>
      </c>
      <c r="B95" s="408" t="s">
        <v>119</v>
      </c>
      <c r="C95" s="408" t="s">
        <v>257</v>
      </c>
      <c r="D95" s="362" t="s">
        <v>1009</v>
      </c>
      <c r="E95" s="362" t="s">
        <v>1017</v>
      </c>
      <c r="F95" s="362" t="s">
        <v>1009</v>
      </c>
      <c r="G95" s="362" t="s">
        <v>1017</v>
      </c>
      <c r="H95" s="450"/>
      <c r="I95" s="450"/>
      <c r="J95" s="450" t="s">
        <v>311</v>
      </c>
    </row>
    <row r="96" spans="1:10" ht="51.75" customHeight="1">
      <c r="A96" s="393"/>
      <c r="B96" s="408" t="s">
        <v>1226</v>
      </c>
      <c r="C96" s="408" t="s">
        <v>257</v>
      </c>
      <c r="D96" s="362"/>
      <c r="E96" s="362" t="s">
        <v>394</v>
      </c>
      <c r="F96" s="362"/>
      <c r="G96" s="362" t="s">
        <v>384</v>
      </c>
      <c r="H96" s="457" t="s">
        <v>82</v>
      </c>
      <c r="I96" s="457" t="s">
        <v>1227</v>
      </c>
      <c r="J96" s="450" t="s">
        <v>311</v>
      </c>
    </row>
    <row r="97" spans="1:10" ht="214.5" customHeight="1">
      <c r="A97" s="393"/>
      <c r="B97" s="361" t="s">
        <v>1228</v>
      </c>
      <c r="C97" s="408" t="s">
        <v>257</v>
      </c>
      <c r="D97" s="362"/>
      <c r="E97" s="362" t="s">
        <v>21</v>
      </c>
      <c r="F97" s="362"/>
      <c r="G97" s="413" t="s">
        <v>1017</v>
      </c>
      <c r="H97" s="450" t="s">
        <v>1229</v>
      </c>
      <c r="I97" s="450" t="s">
        <v>1230</v>
      </c>
      <c r="J97" s="462" t="s">
        <v>1231</v>
      </c>
    </row>
    <row r="98" spans="1:10" ht="77.25" customHeight="1">
      <c r="A98" s="393"/>
      <c r="B98" s="361" t="s">
        <v>1232</v>
      </c>
      <c r="C98" s="361"/>
      <c r="D98" s="362"/>
      <c r="E98" s="362"/>
      <c r="F98" s="362"/>
      <c r="G98" s="362"/>
      <c r="H98" s="450"/>
      <c r="I98" s="450"/>
      <c r="J98" s="450"/>
    </row>
    <row r="99" spans="1:10" ht="44.25" customHeight="1">
      <c r="A99" s="393" t="s">
        <v>581</v>
      </c>
      <c r="B99" s="361" t="s">
        <v>166</v>
      </c>
      <c r="C99" s="361" t="s">
        <v>146</v>
      </c>
      <c r="D99" s="362" t="s">
        <v>797</v>
      </c>
      <c r="E99" s="362" t="s">
        <v>797</v>
      </c>
      <c r="F99" s="362" t="s">
        <v>797</v>
      </c>
      <c r="G99" s="362" t="s">
        <v>797</v>
      </c>
      <c r="H99" s="457" t="s">
        <v>797</v>
      </c>
      <c r="I99" s="457" t="s">
        <v>797</v>
      </c>
      <c r="J99" s="457" t="s">
        <v>311</v>
      </c>
    </row>
    <row r="100" spans="1:10" ht="59.25" customHeight="1">
      <c r="A100" s="393"/>
      <c r="B100" s="361" t="s">
        <v>1232</v>
      </c>
      <c r="C100" s="361" t="s">
        <v>146</v>
      </c>
      <c r="D100" s="362" t="s">
        <v>76</v>
      </c>
      <c r="E100" s="362" t="s">
        <v>1017</v>
      </c>
      <c r="F100" s="362" t="s">
        <v>21</v>
      </c>
      <c r="G100" s="362" t="s">
        <v>1017</v>
      </c>
      <c r="H100" s="457" t="s">
        <v>1233</v>
      </c>
      <c r="I100" s="457" t="s">
        <v>1234</v>
      </c>
      <c r="J100" s="457" t="s">
        <v>311</v>
      </c>
    </row>
    <row r="101" spans="1:10" s="221" customFormat="1" ht="33" customHeight="1">
      <c r="A101" s="393" t="s">
        <v>582</v>
      </c>
      <c r="B101" s="361" t="s">
        <v>167</v>
      </c>
      <c r="C101" s="361" t="s">
        <v>156</v>
      </c>
      <c r="D101" s="362" t="s">
        <v>1009</v>
      </c>
      <c r="E101" s="362" t="s">
        <v>1017</v>
      </c>
      <c r="F101" s="362" t="s">
        <v>1009</v>
      </c>
      <c r="G101" s="362" t="s">
        <v>1017</v>
      </c>
      <c r="H101" s="450" t="s">
        <v>335</v>
      </c>
      <c r="I101" s="450" t="s">
        <v>336</v>
      </c>
      <c r="J101" s="457" t="s">
        <v>311</v>
      </c>
    </row>
    <row r="102" spans="1:10" s="221" customFormat="1" ht="94.5" customHeight="1">
      <c r="A102" s="393"/>
      <c r="B102" s="361" t="s">
        <v>1235</v>
      </c>
      <c r="C102" s="408" t="s">
        <v>257</v>
      </c>
      <c r="D102" s="362"/>
      <c r="E102" s="362" t="s">
        <v>384</v>
      </c>
      <c r="F102" s="362"/>
      <c r="G102" s="362"/>
      <c r="H102" s="457" t="s">
        <v>105</v>
      </c>
      <c r="I102" s="457" t="s">
        <v>106</v>
      </c>
      <c r="J102" s="457" t="s">
        <v>107</v>
      </c>
    </row>
    <row r="103" spans="1:10" s="221" customFormat="1" ht="33" customHeight="1">
      <c r="A103" s="393" t="s">
        <v>583</v>
      </c>
      <c r="B103" s="408" t="s">
        <v>168</v>
      </c>
      <c r="C103" s="408" t="s">
        <v>257</v>
      </c>
      <c r="D103" s="362" t="s">
        <v>797</v>
      </c>
      <c r="E103" s="362" t="s">
        <v>797</v>
      </c>
      <c r="F103" s="362" t="s">
        <v>797</v>
      </c>
      <c r="G103" s="362" t="s">
        <v>797</v>
      </c>
      <c r="H103" s="457" t="s">
        <v>797</v>
      </c>
      <c r="I103" s="457" t="s">
        <v>797</v>
      </c>
      <c r="J103" s="457" t="s">
        <v>797</v>
      </c>
    </row>
    <row r="104" spans="1:10" s="221" customFormat="1" ht="55.5" customHeight="1">
      <c r="A104" s="393" t="s">
        <v>584</v>
      </c>
      <c r="B104" s="361" t="s">
        <v>169</v>
      </c>
      <c r="C104" s="361" t="s">
        <v>146</v>
      </c>
      <c r="D104" s="362" t="s">
        <v>797</v>
      </c>
      <c r="E104" s="362" t="s">
        <v>797</v>
      </c>
      <c r="F104" s="362" t="s">
        <v>797</v>
      </c>
      <c r="G104" s="362" t="s">
        <v>797</v>
      </c>
      <c r="H104" s="457" t="s">
        <v>797</v>
      </c>
      <c r="I104" s="457" t="s">
        <v>797</v>
      </c>
      <c r="J104" s="457" t="s">
        <v>797</v>
      </c>
    </row>
    <row r="105" spans="1:10" s="221" customFormat="1" ht="42" customHeight="1">
      <c r="A105" s="393" t="s">
        <v>585</v>
      </c>
      <c r="B105" s="361" t="s">
        <v>170</v>
      </c>
      <c r="C105" s="414" t="s">
        <v>146</v>
      </c>
      <c r="D105" s="362" t="s">
        <v>1009</v>
      </c>
      <c r="E105" s="362" t="s">
        <v>669</v>
      </c>
      <c r="F105" s="362" t="s">
        <v>669</v>
      </c>
      <c r="G105" s="362" t="s">
        <v>669</v>
      </c>
      <c r="H105" s="443" t="s">
        <v>669</v>
      </c>
      <c r="I105" s="443" t="s">
        <v>669</v>
      </c>
      <c r="J105" s="443" t="s">
        <v>669</v>
      </c>
    </row>
    <row r="106" spans="1:10" ht="42" customHeight="1">
      <c r="A106" s="415" t="s">
        <v>588</v>
      </c>
      <c r="B106" s="414" t="s">
        <v>171</v>
      </c>
      <c r="C106" s="414" t="s">
        <v>146</v>
      </c>
      <c r="D106" s="362" t="s">
        <v>669</v>
      </c>
      <c r="E106" s="362" t="s">
        <v>669</v>
      </c>
      <c r="F106" s="362" t="s">
        <v>669</v>
      </c>
      <c r="G106" s="362" t="s">
        <v>669</v>
      </c>
      <c r="H106" s="457" t="s">
        <v>797</v>
      </c>
      <c r="I106" s="457" t="s">
        <v>797</v>
      </c>
      <c r="J106" s="457"/>
    </row>
    <row r="107" spans="1:10" ht="42" customHeight="1">
      <c r="A107" s="393" t="s">
        <v>172</v>
      </c>
      <c r="B107" s="361" t="s">
        <v>173</v>
      </c>
      <c r="C107" s="414" t="s">
        <v>146</v>
      </c>
      <c r="D107" s="362"/>
      <c r="E107" s="362"/>
      <c r="F107" s="362"/>
      <c r="G107" s="362"/>
      <c r="H107" s="443"/>
      <c r="I107" s="443"/>
      <c r="J107" s="451"/>
    </row>
    <row r="108" spans="1:10" ht="42" customHeight="1">
      <c r="A108" s="393" t="s">
        <v>174</v>
      </c>
      <c r="B108" s="361"/>
      <c r="C108" s="414" t="s">
        <v>146</v>
      </c>
      <c r="D108" s="362" t="s">
        <v>669</v>
      </c>
      <c r="E108" s="362" t="s">
        <v>669</v>
      </c>
      <c r="F108" s="362" t="s">
        <v>669</v>
      </c>
      <c r="G108" s="362" t="s">
        <v>669</v>
      </c>
      <c r="H108" s="443" t="s">
        <v>669</v>
      </c>
      <c r="I108" s="443" t="s">
        <v>669</v>
      </c>
      <c r="J108" s="451"/>
    </row>
    <row r="109" spans="1:10" ht="83.25" customHeight="1">
      <c r="A109" s="416" t="s">
        <v>600</v>
      </c>
      <c r="B109" s="417" t="s">
        <v>415</v>
      </c>
      <c r="C109" s="418" t="s">
        <v>367</v>
      </c>
      <c r="D109" s="419" t="s">
        <v>21</v>
      </c>
      <c r="E109" s="419" t="s">
        <v>21</v>
      </c>
      <c r="F109" s="419" t="s">
        <v>21</v>
      </c>
      <c r="G109" s="419" t="s">
        <v>21</v>
      </c>
      <c r="H109" s="421" t="s">
        <v>88</v>
      </c>
      <c r="I109" s="421" t="s">
        <v>1139</v>
      </c>
      <c r="J109" s="463" t="s">
        <v>311</v>
      </c>
    </row>
    <row r="110" spans="1:10" ht="54" customHeight="1">
      <c r="A110" s="416" t="s">
        <v>601</v>
      </c>
      <c r="B110" s="417" t="s">
        <v>370</v>
      </c>
      <c r="C110" s="418" t="s">
        <v>367</v>
      </c>
      <c r="D110" s="419" t="s">
        <v>431</v>
      </c>
      <c r="E110" s="422" t="s">
        <v>378</v>
      </c>
      <c r="F110" s="419" t="s">
        <v>431</v>
      </c>
      <c r="G110" s="422" t="s">
        <v>378</v>
      </c>
      <c r="H110" s="421" t="s">
        <v>89</v>
      </c>
      <c r="I110" s="421" t="s">
        <v>1140</v>
      </c>
      <c r="J110" s="463" t="s">
        <v>311</v>
      </c>
    </row>
    <row r="111" spans="1:10" ht="132" customHeight="1">
      <c r="A111" s="416" t="s">
        <v>602</v>
      </c>
      <c r="B111" s="423" t="s">
        <v>418</v>
      </c>
      <c r="C111" s="418" t="s">
        <v>368</v>
      </c>
      <c r="D111" s="419" t="s">
        <v>1009</v>
      </c>
      <c r="E111" s="419" t="s">
        <v>1017</v>
      </c>
      <c r="F111" s="419" t="s">
        <v>1009</v>
      </c>
      <c r="G111" s="419" t="s">
        <v>1017</v>
      </c>
      <c r="H111" s="421" t="s">
        <v>90</v>
      </c>
      <c r="I111" s="421" t="s">
        <v>22</v>
      </c>
      <c r="J111" s="463" t="s">
        <v>311</v>
      </c>
    </row>
    <row r="112" spans="1:10" ht="65.25" customHeight="1">
      <c r="A112" s="416" t="s">
        <v>603</v>
      </c>
      <c r="B112" s="417" t="s">
        <v>419</v>
      </c>
      <c r="C112" s="418" t="s">
        <v>367</v>
      </c>
      <c r="D112" s="419" t="s">
        <v>390</v>
      </c>
      <c r="E112" s="419" t="s">
        <v>414</v>
      </c>
      <c r="F112" s="419" t="s">
        <v>390</v>
      </c>
      <c r="G112" s="419" t="s">
        <v>414</v>
      </c>
      <c r="H112" s="424" t="s">
        <v>91</v>
      </c>
      <c r="I112" s="424" t="s">
        <v>1141</v>
      </c>
      <c r="J112" s="463" t="s">
        <v>311</v>
      </c>
    </row>
    <row r="113" spans="1:10" ht="42.75" customHeight="1">
      <c r="A113" s="416" t="s">
        <v>604</v>
      </c>
      <c r="B113" s="417" t="s">
        <v>420</v>
      </c>
      <c r="C113" s="418" t="s">
        <v>368</v>
      </c>
      <c r="D113" s="419" t="s">
        <v>394</v>
      </c>
      <c r="E113" s="419" t="s">
        <v>390</v>
      </c>
      <c r="F113" s="419" t="s">
        <v>394</v>
      </c>
      <c r="G113" s="419" t="s">
        <v>390</v>
      </c>
      <c r="H113" s="421" t="s">
        <v>92</v>
      </c>
      <c r="I113" s="421" t="s">
        <v>1142</v>
      </c>
      <c r="J113" s="463" t="s">
        <v>311</v>
      </c>
    </row>
    <row r="114" spans="1:10" ht="85.5" customHeight="1">
      <c r="A114" s="416" t="s">
        <v>605</v>
      </c>
      <c r="B114" s="417" t="s">
        <v>421</v>
      </c>
      <c r="C114" s="418" t="s">
        <v>368</v>
      </c>
      <c r="D114" s="419" t="s">
        <v>1009</v>
      </c>
      <c r="E114" s="419" t="s">
        <v>384</v>
      </c>
      <c r="F114" s="419" t="s">
        <v>1009</v>
      </c>
      <c r="G114" s="419" t="s">
        <v>384</v>
      </c>
      <c r="H114" s="421" t="s">
        <v>371</v>
      </c>
      <c r="I114" s="421" t="s">
        <v>372</v>
      </c>
      <c r="J114" s="463" t="s">
        <v>311</v>
      </c>
    </row>
    <row r="115" spans="1:10" ht="87" customHeight="1">
      <c r="A115" s="416" t="s">
        <v>606</v>
      </c>
      <c r="B115" s="417" t="s">
        <v>422</v>
      </c>
      <c r="C115" s="418" t="s">
        <v>1004</v>
      </c>
      <c r="D115" s="419" t="s">
        <v>1009</v>
      </c>
      <c r="E115" s="419" t="s">
        <v>1017</v>
      </c>
      <c r="F115" s="419" t="s">
        <v>1009</v>
      </c>
      <c r="G115" s="419" t="s">
        <v>1017</v>
      </c>
      <c r="H115" s="421" t="s">
        <v>373</v>
      </c>
      <c r="I115" s="421" t="s">
        <v>0</v>
      </c>
      <c r="J115" s="421" t="s">
        <v>311</v>
      </c>
    </row>
    <row r="116" spans="1:10" ht="32.25" customHeight="1">
      <c r="A116" s="416" t="s">
        <v>607</v>
      </c>
      <c r="B116" s="417" t="s">
        <v>423</v>
      </c>
      <c r="C116" s="418" t="s">
        <v>368</v>
      </c>
      <c r="D116" s="419" t="s">
        <v>797</v>
      </c>
      <c r="E116" s="419" t="s">
        <v>797</v>
      </c>
      <c r="F116" s="419" t="s">
        <v>797</v>
      </c>
      <c r="G116" s="419" t="s">
        <v>797</v>
      </c>
      <c r="H116" s="421" t="s">
        <v>797</v>
      </c>
      <c r="I116" s="421" t="s">
        <v>797</v>
      </c>
      <c r="J116" s="463" t="s">
        <v>797</v>
      </c>
    </row>
    <row r="117" spans="1:10" ht="81" customHeight="1">
      <c r="A117" s="416" t="s">
        <v>608</v>
      </c>
      <c r="B117" s="417" t="s">
        <v>424</v>
      </c>
      <c r="C117" s="418" t="s">
        <v>1</v>
      </c>
      <c r="D117" s="419" t="s">
        <v>797</v>
      </c>
      <c r="E117" s="419" t="s">
        <v>797</v>
      </c>
      <c r="F117" s="419" t="s">
        <v>797</v>
      </c>
      <c r="G117" s="419" t="s">
        <v>797</v>
      </c>
      <c r="H117" s="421" t="s">
        <v>797</v>
      </c>
      <c r="I117" s="421" t="s">
        <v>797</v>
      </c>
      <c r="J117" s="463" t="s">
        <v>797</v>
      </c>
    </row>
    <row r="118" spans="1:10" ht="61.5" customHeight="1">
      <c r="A118" s="416" t="s">
        <v>609</v>
      </c>
      <c r="B118" s="417" t="s">
        <v>425</v>
      </c>
      <c r="C118" s="418" t="s">
        <v>1</v>
      </c>
      <c r="D118" s="419" t="s">
        <v>797</v>
      </c>
      <c r="E118" s="419" t="s">
        <v>797</v>
      </c>
      <c r="F118" s="419" t="s">
        <v>797</v>
      </c>
      <c r="G118" s="419" t="s">
        <v>797</v>
      </c>
      <c r="H118" s="421" t="s">
        <v>797</v>
      </c>
      <c r="I118" s="421" t="s">
        <v>797</v>
      </c>
      <c r="J118" s="463" t="s">
        <v>797</v>
      </c>
    </row>
    <row r="119" spans="1:10" ht="88.5" customHeight="1">
      <c r="A119" s="416"/>
      <c r="B119" s="425" t="s">
        <v>2</v>
      </c>
      <c r="C119" s="418" t="s">
        <v>1004</v>
      </c>
      <c r="D119" s="419"/>
      <c r="E119" s="420" t="s">
        <v>390</v>
      </c>
      <c r="F119" s="419"/>
      <c r="G119" s="419" t="s">
        <v>390</v>
      </c>
      <c r="H119" s="359" t="s">
        <v>3</v>
      </c>
      <c r="I119" s="359" t="s">
        <v>4</v>
      </c>
      <c r="J119" s="463" t="s">
        <v>311</v>
      </c>
    </row>
    <row r="120" spans="1:10" ht="57" customHeight="1">
      <c r="A120" s="426" t="s">
        <v>290</v>
      </c>
      <c r="B120" s="427" t="s">
        <v>426</v>
      </c>
      <c r="C120" s="418" t="s">
        <v>367</v>
      </c>
      <c r="D120" s="419" t="s">
        <v>1009</v>
      </c>
      <c r="E120" s="419" t="s">
        <v>1017</v>
      </c>
      <c r="F120" s="419" t="s">
        <v>1009</v>
      </c>
      <c r="G120" s="419" t="s">
        <v>1017</v>
      </c>
      <c r="H120" s="421" t="s">
        <v>337</v>
      </c>
      <c r="I120" s="421" t="s">
        <v>338</v>
      </c>
      <c r="J120" s="463" t="s">
        <v>311</v>
      </c>
    </row>
    <row r="121" spans="1:10" ht="45" customHeight="1">
      <c r="A121" s="416" t="s">
        <v>611</v>
      </c>
      <c r="B121" s="417" t="s">
        <v>427</v>
      </c>
      <c r="C121" s="418" t="s">
        <v>1</v>
      </c>
      <c r="D121" s="419" t="s">
        <v>1009</v>
      </c>
      <c r="E121" s="420" t="s">
        <v>390</v>
      </c>
      <c r="F121" s="419" t="s">
        <v>1009</v>
      </c>
      <c r="G121" s="420" t="s">
        <v>390</v>
      </c>
      <c r="H121" s="421" t="s">
        <v>5</v>
      </c>
      <c r="I121" s="421" t="s">
        <v>6</v>
      </c>
      <c r="J121" s="463" t="s">
        <v>311</v>
      </c>
    </row>
    <row r="122" spans="1:10" ht="43.5" customHeight="1">
      <c r="A122" s="416" t="s">
        <v>612</v>
      </c>
      <c r="B122" s="417" t="s">
        <v>429</v>
      </c>
      <c r="C122" s="418" t="s">
        <v>1</v>
      </c>
      <c r="D122" s="419" t="s">
        <v>1009</v>
      </c>
      <c r="E122" s="419" t="s">
        <v>390</v>
      </c>
      <c r="F122" s="419" t="s">
        <v>1009</v>
      </c>
      <c r="G122" s="419" t="s">
        <v>390</v>
      </c>
      <c r="H122" s="421" t="s">
        <v>7</v>
      </c>
      <c r="I122" s="421" t="s">
        <v>6</v>
      </c>
      <c r="J122" s="463" t="s">
        <v>311</v>
      </c>
    </row>
    <row r="123" spans="1:10" ht="75" customHeight="1">
      <c r="A123" s="416" t="s">
        <v>613</v>
      </c>
      <c r="B123" s="417" t="s">
        <v>430</v>
      </c>
      <c r="C123" s="418" t="s">
        <v>8</v>
      </c>
      <c r="D123" s="419" t="s">
        <v>1009</v>
      </c>
      <c r="E123" s="419" t="s">
        <v>76</v>
      </c>
      <c r="F123" s="419" t="s">
        <v>1009</v>
      </c>
      <c r="G123" s="419" t="s">
        <v>76</v>
      </c>
      <c r="H123" s="421" t="s">
        <v>93</v>
      </c>
      <c r="I123" s="421" t="s">
        <v>1143</v>
      </c>
      <c r="J123" s="463" t="s">
        <v>311</v>
      </c>
    </row>
    <row r="124" spans="1:10" ht="65.25" customHeight="1">
      <c r="A124" s="416" t="s">
        <v>614</v>
      </c>
      <c r="B124" s="417" t="s">
        <v>432</v>
      </c>
      <c r="C124" s="418" t="s">
        <v>8</v>
      </c>
      <c r="D124" s="363" t="s">
        <v>1009</v>
      </c>
      <c r="E124" s="363" t="s">
        <v>410</v>
      </c>
      <c r="F124" s="363" t="s">
        <v>1009</v>
      </c>
      <c r="G124" s="363" t="s">
        <v>410</v>
      </c>
      <c r="H124" s="359" t="s">
        <v>94</v>
      </c>
      <c r="I124" s="359" t="s">
        <v>1144</v>
      </c>
      <c r="J124" s="463" t="s">
        <v>311</v>
      </c>
    </row>
    <row r="125" spans="1:10" ht="54" customHeight="1">
      <c r="A125" s="416" t="s">
        <v>615</v>
      </c>
      <c r="B125" s="417" t="s">
        <v>433</v>
      </c>
      <c r="C125" s="418" t="s">
        <v>8</v>
      </c>
      <c r="D125" s="419" t="s">
        <v>1009</v>
      </c>
      <c r="E125" s="419" t="s">
        <v>390</v>
      </c>
      <c r="F125" s="419" t="s">
        <v>1009</v>
      </c>
      <c r="G125" s="419" t="s">
        <v>390</v>
      </c>
      <c r="H125" s="421" t="s">
        <v>95</v>
      </c>
      <c r="I125" s="421" t="s">
        <v>23</v>
      </c>
      <c r="J125" s="463" t="s">
        <v>311</v>
      </c>
    </row>
    <row r="126" spans="1:10" ht="33" customHeight="1">
      <c r="A126" s="416" t="s">
        <v>616</v>
      </c>
      <c r="B126" s="417" t="s">
        <v>434</v>
      </c>
      <c r="C126" s="418" t="s">
        <v>8</v>
      </c>
      <c r="D126" s="420" t="s">
        <v>797</v>
      </c>
      <c r="E126" s="420" t="s">
        <v>797</v>
      </c>
      <c r="F126" s="420" t="s">
        <v>797</v>
      </c>
      <c r="G126" s="420" t="s">
        <v>797</v>
      </c>
      <c r="H126" s="445" t="s">
        <v>797</v>
      </c>
      <c r="I126" s="445" t="s">
        <v>797</v>
      </c>
      <c r="J126" s="463" t="s">
        <v>311</v>
      </c>
    </row>
    <row r="127" spans="1:10" ht="31.5" customHeight="1">
      <c r="A127" s="426" t="s">
        <v>617</v>
      </c>
      <c r="B127" s="427" t="s">
        <v>435</v>
      </c>
      <c r="C127" s="418" t="s">
        <v>8</v>
      </c>
      <c r="D127" s="419" t="s">
        <v>797</v>
      </c>
      <c r="E127" s="419" t="s">
        <v>797</v>
      </c>
      <c r="F127" s="419" t="s">
        <v>797</v>
      </c>
      <c r="G127" s="419" t="s">
        <v>797</v>
      </c>
      <c r="H127" s="421" t="s">
        <v>797</v>
      </c>
      <c r="I127" s="421" t="s">
        <v>797</v>
      </c>
      <c r="J127" s="463" t="s">
        <v>797</v>
      </c>
    </row>
    <row r="128" spans="1:10" ht="78.75" customHeight="1">
      <c r="A128" s="416" t="s">
        <v>618</v>
      </c>
      <c r="B128" s="417" t="s">
        <v>436</v>
      </c>
      <c r="C128" s="418" t="s">
        <v>8</v>
      </c>
      <c r="D128" s="419" t="s">
        <v>431</v>
      </c>
      <c r="E128" s="419" t="s">
        <v>378</v>
      </c>
      <c r="F128" s="419" t="s">
        <v>431</v>
      </c>
      <c r="G128" s="419" t="s">
        <v>378</v>
      </c>
      <c r="H128" s="421" t="s">
        <v>96</v>
      </c>
      <c r="I128" s="421" t="s">
        <v>1145</v>
      </c>
      <c r="J128" s="463" t="s">
        <v>311</v>
      </c>
    </row>
    <row r="129" spans="1:10" ht="36" customHeight="1">
      <c r="A129" s="416" t="s">
        <v>619</v>
      </c>
      <c r="B129" s="417" t="s">
        <v>437</v>
      </c>
      <c r="C129" s="418" t="s">
        <v>8</v>
      </c>
      <c r="D129" s="419" t="s">
        <v>1009</v>
      </c>
      <c r="E129" s="419" t="s">
        <v>390</v>
      </c>
      <c r="F129" s="419" t="s">
        <v>1009</v>
      </c>
      <c r="G129" s="419" t="s">
        <v>390</v>
      </c>
      <c r="H129" s="421" t="s">
        <v>97</v>
      </c>
      <c r="I129" s="421" t="s">
        <v>24</v>
      </c>
      <c r="J129" s="463" t="s">
        <v>311</v>
      </c>
    </row>
    <row r="130" spans="1:10" ht="69" customHeight="1">
      <c r="A130" s="416" t="s">
        <v>620</v>
      </c>
      <c r="B130" s="417" t="s">
        <v>438</v>
      </c>
      <c r="C130" s="428" t="s">
        <v>1</v>
      </c>
      <c r="D130" s="419" t="s">
        <v>431</v>
      </c>
      <c r="E130" s="419" t="s">
        <v>417</v>
      </c>
      <c r="F130" s="419" t="s">
        <v>431</v>
      </c>
      <c r="G130" s="419" t="s">
        <v>417</v>
      </c>
      <c r="H130" s="421" t="s">
        <v>98</v>
      </c>
      <c r="I130" s="421" t="s">
        <v>25</v>
      </c>
      <c r="J130" s="463" t="s">
        <v>311</v>
      </c>
    </row>
    <row r="131" spans="1:10" ht="72" customHeight="1">
      <c r="A131" s="416" t="s">
        <v>621</v>
      </c>
      <c r="B131" s="417" t="s">
        <v>439</v>
      </c>
      <c r="C131" s="418" t="s">
        <v>8</v>
      </c>
      <c r="D131" s="419" t="s">
        <v>1009</v>
      </c>
      <c r="E131" s="419" t="s">
        <v>1017</v>
      </c>
      <c r="F131" s="419" t="s">
        <v>1009</v>
      </c>
      <c r="G131" s="419" t="s">
        <v>1017</v>
      </c>
      <c r="H131" s="421" t="s">
        <v>99</v>
      </c>
      <c r="I131" s="421" t="s">
        <v>26</v>
      </c>
      <c r="J131" s="463" t="s">
        <v>311</v>
      </c>
    </row>
    <row r="132" spans="1:10" ht="65.25" customHeight="1">
      <c r="A132" s="416" t="s">
        <v>622</v>
      </c>
      <c r="B132" s="417" t="s">
        <v>9</v>
      </c>
      <c r="C132" s="418" t="s">
        <v>1</v>
      </c>
      <c r="D132" s="419" t="s">
        <v>1009</v>
      </c>
      <c r="E132" s="419" t="s">
        <v>1017</v>
      </c>
      <c r="F132" s="419" t="s">
        <v>1009</v>
      </c>
      <c r="G132" s="419" t="s">
        <v>1017</v>
      </c>
      <c r="H132" s="421" t="s">
        <v>100</v>
      </c>
      <c r="I132" s="421" t="s">
        <v>369</v>
      </c>
      <c r="J132" s="463" t="s">
        <v>311</v>
      </c>
    </row>
    <row r="133" spans="1:10" ht="30.75" customHeight="1">
      <c r="A133" s="416" t="s">
        <v>623</v>
      </c>
      <c r="B133" s="417" t="s">
        <v>10</v>
      </c>
      <c r="C133" s="418" t="s">
        <v>8</v>
      </c>
      <c r="D133" s="429" t="s">
        <v>1009</v>
      </c>
      <c r="E133" s="419" t="s">
        <v>1017</v>
      </c>
      <c r="F133" s="429" t="s">
        <v>1009</v>
      </c>
      <c r="G133" s="419" t="s">
        <v>1017</v>
      </c>
      <c r="H133" s="421" t="s">
        <v>101</v>
      </c>
      <c r="I133" s="421" t="s">
        <v>102</v>
      </c>
      <c r="J133" s="463" t="s">
        <v>311</v>
      </c>
    </row>
    <row r="134" spans="1:10" ht="39" customHeight="1">
      <c r="A134" s="416" t="s">
        <v>624</v>
      </c>
      <c r="B134" s="417" t="s">
        <v>442</v>
      </c>
      <c r="C134" s="430" t="s">
        <v>8</v>
      </c>
      <c r="D134" s="420" t="s">
        <v>1009</v>
      </c>
      <c r="E134" s="420" t="s">
        <v>1017</v>
      </c>
      <c r="F134" s="420" t="s">
        <v>1009</v>
      </c>
      <c r="G134" s="420" t="s">
        <v>1017</v>
      </c>
      <c r="H134" s="359" t="s">
        <v>103</v>
      </c>
      <c r="I134" s="359" t="s">
        <v>103</v>
      </c>
      <c r="J134" s="463" t="s">
        <v>311</v>
      </c>
    </row>
    <row r="135" spans="1:10" ht="78" customHeight="1">
      <c r="A135" s="426" t="s">
        <v>625</v>
      </c>
      <c r="B135" s="427" t="s">
        <v>443</v>
      </c>
      <c r="C135" s="418" t="s">
        <v>8</v>
      </c>
      <c r="D135" s="419" t="s">
        <v>1009</v>
      </c>
      <c r="E135" s="419" t="s">
        <v>1017</v>
      </c>
      <c r="F135" s="419" t="s">
        <v>1009</v>
      </c>
      <c r="G135" s="419" t="s">
        <v>1017</v>
      </c>
      <c r="H135" s="421"/>
      <c r="I135" s="421" t="s">
        <v>1146</v>
      </c>
      <c r="J135" s="463" t="s">
        <v>311</v>
      </c>
    </row>
    <row r="136" spans="1:10" ht="57" customHeight="1">
      <c r="A136" s="416"/>
      <c r="B136" s="425" t="s">
        <v>11</v>
      </c>
      <c r="C136" s="418"/>
      <c r="D136" s="419"/>
      <c r="E136" s="419" t="s">
        <v>21</v>
      </c>
      <c r="F136" s="419"/>
      <c r="G136" s="419" t="s">
        <v>21</v>
      </c>
      <c r="H136" s="421" t="s">
        <v>12</v>
      </c>
      <c r="I136" s="421" t="s">
        <v>1121</v>
      </c>
      <c r="J136" s="463" t="s">
        <v>311</v>
      </c>
    </row>
    <row r="137" spans="1:10" ht="42" customHeight="1">
      <c r="A137" s="416" t="s">
        <v>626</v>
      </c>
      <c r="B137" s="417" t="s">
        <v>445</v>
      </c>
      <c r="C137" s="431" t="s">
        <v>8</v>
      </c>
      <c r="D137" s="419"/>
      <c r="E137" s="419"/>
      <c r="F137" s="419"/>
      <c r="G137" s="419"/>
      <c r="J137" s="463"/>
    </row>
    <row r="138" spans="1:10" ht="42" customHeight="1">
      <c r="A138" s="416" t="s">
        <v>627</v>
      </c>
      <c r="B138" s="417" t="s">
        <v>446</v>
      </c>
      <c r="C138" s="431" t="s">
        <v>8</v>
      </c>
      <c r="D138" s="419" t="s">
        <v>378</v>
      </c>
      <c r="E138" s="419" t="s">
        <v>384</v>
      </c>
      <c r="F138" s="419" t="s">
        <v>378</v>
      </c>
      <c r="G138" s="419" t="s">
        <v>384</v>
      </c>
      <c r="H138" s="421" t="s">
        <v>339</v>
      </c>
      <c r="I138" s="421" t="s">
        <v>1147</v>
      </c>
      <c r="J138" s="463" t="s">
        <v>311</v>
      </c>
    </row>
    <row r="139" spans="1:10" ht="65.25" customHeight="1">
      <c r="A139" s="416"/>
      <c r="B139" s="425" t="s">
        <v>13</v>
      </c>
      <c r="C139" s="432"/>
      <c r="D139" s="419"/>
      <c r="E139" s="419" t="s">
        <v>384</v>
      </c>
      <c r="F139" s="419"/>
      <c r="G139" s="419" t="s">
        <v>384</v>
      </c>
      <c r="H139" s="421" t="s">
        <v>14</v>
      </c>
      <c r="I139" s="421" t="s">
        <v>15</v>
      </c>
      <c r="J139" s="463" t="s">
        <v>311</v>
      </c>
    </row>
    <row r="140" spans="1:10" ht="60.75" customHeight="1">
      <c r="A140" s="416" t="s">
        <v>628</v>
      </c>
      <c r="B140" s="417" t="s">
        <v>449</v>
      </c>
      <c r="C140" s="431"/>
      <c r="D140" s="420"/>
      <c r="E140" s="420"/>
      <c r="F140" s="420"/>
      <c r="G140" s="420"/>
      <c r="H140" s="421" t="s">
        <v>340</v>
      </c>
      <c r="I140" s="421" t="s">
        <v>341</v>
      </c>
      <c r="J140" s="463" t="s">
        <v>311</v>
      </c>
    </row>
    <row r="141" spans="1:10" ht="27.75" customHeight="1">
      <c r="A141" s="416" t="s">
        <v>629</v>
      </c>
      <c r="B141" s="417" t="s">
        <v>450</v>
      </c>
      <c r="C141" s="433" t="s">
        <v>797</v>
      </c>
      <c r="D141" s="420" t="s">
        <v>797</v>
      </c>
      <c r="E141" s="420" t="s">
        <v>797</v>
      </c>
      <c r="F141" s="420" t="s">
        <v>797</v>
      </c>
      <c r="G141" s="420" t="s">
        <v>797</v>
      </c>
      <c r="H141" s="421" t="s">
        <v>797</v>
      </c>
      <c r="I141" s="421" t="s">
        <v>797</v>
      </c>
      <c r="J141" s="463"/>
    </row>
    <row r="142" spans="1:10" ht="26.25" customHeight="1">
      <c r="A142" s="416" t="s">
        <v>630</v>
      </c>
      <c r="B142" s="417" t="s">
        <v>452</v>
      </c>
      <c r="C142" s="434" t="s">
        <v>797</v>
      </c>
      <c r="D142" s="419" t="s">
        <v>797</v>
      </c>
      <c r="E142" s="419" t="s">
        <v>797</v>
      </c>
      <c r="F142" s="419" t="s">
        <v>797</v>
      </c>
      <c r="G142" s="419" t="s">
        <v>797</v>
      </c>
      <c r="H142" s="421" t="s">
        <v>797</v>
      </c>
      <c r="I142" s="421" t="s">
        <v>797</v>
      </c>
      <c r="J142" s="463"/>
    </row>
    <row r="143" spans="1:10" ht="42" customHeight="1">
      <c r="A143" s="416" t="s">
        <v>631</v>
      </c>
      <c r="B143" s="417" t="s">
        <v>342</v>
      </c>
      <c r="C143" s="431" t="s">
        <v>16</v>
      </c>
      <c r="D143" s="419"/>
      <c r="E143" s="419"/>
      <c r="F143" s="419"/>
      <c r="G143" s="419"/>
      <c r="H143" s="421"/>
      <c r="I143" s="421"/>
      <c r="J143" s="463"/>
    </row>
    <row r="144" spans="1:10" ht="41.25" customHeight="1">
      <c r="A144" s="416" t="s">
        <v>632</v>
      </c>
      <c r="B144" s="417" t="s">
        <v>454</v>
      </c>
      <c r="C144" s="431" t="s">
        <v>16</v>
      </c>
      <c r="D144" s="419" t="s">
        <v>1009</v>
      </c>
      <c r="E144" s="419" t="s">
        <v>1017</v>
      </c>
      <c r="F144" s="419" t="s">
        <v>1009</v>
      </c>
      <c r="G144" s="419" t="s">
        <v>1017</v>
      </c>
      <c r="H144" s="761" t="s">
        <v>18</v>
      </c>
      <c r="I144" s="761" t="s">
        <v>108</v>
      </c>
      <c r="J144" s="763" t="s">
        <v>1148</v>
      </c>
    </row>
    <row r="145" spans="1:10" ht="133.5" customHeight="1">
      <c r="A145" s="416"/>
      <c r="B145" s="425" t="s">
        <v>17</v>
      </c>
      <c r="C145" s="431"/>
      <c r="D145" s="420"/>
      <c r="E145" s="420" t="s">
        <v>1017</v>
      </c>
      <c r="F145" s="420"/>
      <c r="G145" s="420" t="s">
        <v>1017</v>
      </c>
      <c r="H145" s="762"/>
      <c r="I145" s="762"/>
      <c r="J145" s="764"/>
    </row>
    <row r="146" spans="1:10" ht="48" customHeight="1">
      <c r="A146" s="466">
        <v>6</v>
      </c>
      <c r="B146" s="467" t="s">
        <v>175</v>
      </c>
      <c r="C146" s="468" t="s">
        <v>176</v>
      </c>
      <c r="D146" s="469"/>
      <c r="E146" s="469"/>
      <c r="F146" s="469"/>
      <c r="G146" s="469"/>
      <c r="H146" s="420"/>
      <c r="I146" s="420"/>
      <c r="J146" s="420"/>
    </row>
    <row r="147" spans="1:10" ht="48" customHeight="1">
      <c r="A147" s="470" t="s">
        <v>458</v>
      </c>
      <c r="B147" s="471" t="s">
        <v>177</v>
      </c>
      <c r="C147" s="431" t="s">
        <v>178</v>
      </c>
      <c r="D147" s="472"/>
      <c r="E147" s="469"/>
      <c r="F147" s="472"/>
      <c r="G147" s="469"/>
      <c r="H147" s="420" t="s">
        <v>84</v>
      </c>
      <c r="I147" s="420" t="s">
        <v>85</v>
      </c>
      <c r="J147" s="473"/>
    </row>
    <row r="148" spans="1:10" ht="41.25" customHeight="1">
      <c r="A148" s="470" t="s">
        <v>179</v>
      </c>
      <c r="B148" s="471" t="s">
        <v>180</v>
      </c>
      <c r="C148" s="431" t="s">
        <v>178</v>
      </c>
      <c r="D148" s="472" t="s">
        <v>390</v>
      </c>
      <c r="E148" s="469" t="s">
        <v>390</v>
      </c>
      <c r="F148" s="472" t="s">
        <v>390</v>
      </c>
      <c r="G148" s="469" t="s">
        <v>390</v>
      </c>
      <c r="H148" s="420" t="s">
        <v>351</v>
      </c>
      <c r="I148" s="420" t="s">
        <v>352</v>
      </c>
      <c r="J148" s="473" t="s">
        <v>311</v>
      </c>
    </row>
    <row r="149" spans="1:10" ht="39.75" customHeight="1">
      <c r="A149" s="470" t="s">
        <v>181</v>
      </c>
      <c r="B149" s="471" t="s">
        <v>182</v>
      </c>
      <c r="C149" s="431" t="s">
        <v>178</v>
      </c>
      <c r="D149" s="469" t="s">
        <v>797</v>
      </c>
      <c r="E149" s="469" t="s">
        <v>797</v>
      </c>
      <c r="F149" s="469" t="s">
        <v>797</v>
      </c>
      <c r="G149" s="469" t="s">
        <v>797</v>
      </c>
      <c r="H149" s="420" t="s">
        <v>797</v>
      </c>
      <c r="I149" s="420" t="s">
        <v>797</v>
      </c>
      <c r="J149" s="420" t="s">
        <v>797</v>
      </c>
    </row>
    <row r="150" spans="1:10" ht="26.25" customHeight="1">
      <c r="A150" s="470" t="s">
        <v>464</v>
      </c>
      <c r="B150" s="471" t="s">
        <v>183</v>
      </c>
      <c r="C150" s="431"/>
      <c r="D150" s="472" t="s">
        <v>410</v>
      </c>
      <c r="E150" s="469" t="s">
        <v>1017</v>
      </c>
      <c r="F150" s="472" t="s">
        <v>410</v>
      </c>
      <c r="G150" s="469" t="s">
        <v>1017</v>
      </c>
      <c r="H150" s="420" t="s">
        <v>1122</v>
      </c>
      <c r="I150" s="420" t="s">
        <v>1123</v>
      </c>
      <c r="J150" s="473" t="s">
        <v>311</v>
      </c>
    </row>
    <row r="151" spans="1:10" ht="68.25" customHeight="1">
      <c r="A151" s="470" t="s">
        <v>184</v>
      </c>
      <c r="B151" s="471" t="s">
        <v>185</v>
      </c>
      <c r="C151" s="431" t="s">
        <v>176</v>
      </c>
      <c r="D151" s="472" t="s">
        <v>414</v>
      </c>
      <c r="E151" s="469" t="s">
        <v>384</v>
      </c>
      <c r="F151" s="472" t="s">
        <v>414</v>
      </c>
      <c r="G151" s="469" t="s">
        <v>384</v>
      </c>
      <c r="H151" s="420" t="s">
        <v>353</v>
      </c>
      <c r="I151" s="420" t="s">
        <v>1124</v>
      </c>
      <c r="J151" s="473" t="s">
        <v>311</v>
      </c>
    </row>
    <row r="152" spans="1:10" ht="68.25" customHeight="1">
      <c r="A152" s="470" t="s">
        <v>186</v>
      </c>
      <c r="B152" s="471" t="s">
        <v>187</v>
      </c>
      <c r="C152" s="431" t="s">
        <v>176</v>
      </c>
      <c r="D152" s="472" t="s">
        <v>410</v>
      </c>
      <c r="E152" s="469" t="s">
        <v>1017</v>
      </c>
      <c r="F152" s="472" t="s">
        <v>410</v>
      </c>
      <c r="G152" s="469" t="s">
        <v>1017</v>
      </c>
      <c r="H152" s="420" t="s">
        <v>1125</v>
      </c>
      <c r="I152" s="420" t="s">
        <v>1126</v>
      </c>
      <c r="J152" s="473" t="s">
        <v>311</v>
      </c>
    </row>
    <row r="153" spans="1:10" ht="68.25" customHeight="1">
      <c r="A153" s="470" t="s">
        <v>188</v>
      </c>
      <c r="B153" s="471" t="s">
        <v>189</v>
      </c>
      <c r="C153" s="431" t="s">
        <v>190</v>
      </c>
      <c r="D153" s="472" t="s">
        <v>414</v>
      </c>
      <c r="E153" s="474" t="s">
        <v>378</v>
      </c>
      <c r="F153" s="472" t="s">
        <v>414</v>
      </c>
      <c r="G153" s="474" t="s">
        <v>378</v>
      </c>
      <c r="H153" s="420" t="s">
        <v>1127</v>
      </c>
      <c r="I153" s="420" t="s">
        <v>1128</v>
      </c>
      <c r="J153" s="473" t="s">
        <v>311</v>
      </c>
    </row>
    <row r="154" spans="1:10" ht="111" customHeight="1">
      <c r="A154" s="475"/>
      <c r="B154" s="476" t="s">
        <v>1237</v>
      </c>
      <c r="C154" s="431" t="s">
        <v>1238</v>
      </c>
      <c r="D154" s="477" t="s">
        <v>410</v>
      </c>
      <c r="E154" s="472" t="s">
        <v>384</v>
      </c>
      <c r="F154" s="477" t="s">
        <v>410</v>
      </c>
      <c r="G154" s="472" t="s">
        <v>384</v>
      </c>
      <c r="H154" s="420" t="s">
        <v>1239</v>
      </c>
      <c r="I154" s="420" t="s">
        <v>1239</v>
      </c>
      <c r="J154" s="473" t="s">
        <v>311</v>
      </c>
    </row>
    <row r="155" spans="1:10" ht="46.5" customHeight="1">
      <c r="A155" s="470" t="s">
        <v>191</v>
      </c>
      <c r="B155" s="471" t="s">
        <v>192</v>
      </c>
      <c r="C155" s="431" t="s">
        <v>193</v>
      </c>
      <c r="D155" s="472" t="s">
        <v>414</v>
      </c>
      <c r="E155" s="472" t="s">
        <v>1017</v>
      </c>
      <c r="F155" s="472" t="s">
        <v>414</v>
      </c>
      <c r="G155" s="472" t="s">
        <v>1017</v>
      </c>
      <c r="H155" s="420" t="s">
        <v>1240</v>
      </c>
      <c r="I155" s="420" t="s">
        <v>1241</v>
      </c>
      <c r="J155" s="473" t="s">
        <v>311</v>
      </c>
    </row>
    <row r="156" spans="1:10" ht="81" customHeight="1">
      <c r="A156" s="470"/>
      <c r="B156" s="471" t="s">
        <v>1242</v>
      </c>
      <c r="C156" s="431" t="s">
        <v>1238</v>
      </c>
      <c r="D156" s="472" t="s">
        <v>417</v>
      </c>
      <c r="E156" s="472" t="s">
        <v>417</v>
      </c>
      <c r="F156" s="472" t="s">
        <v>417</v>
      </c>
      <c r="G156" s="472" t="s">
        <v>417</v>
      </c>
      <c r="H156" s="420" t="s">
        <v>1243</v>
      </c>
      <c r="I156" s="420" t="s">
        <v>1243</v>
      </c>
      <c r="J156" s="473" t="s">
        <v>311</v>
      </c>
    </row>
    <row r="157" spans="1:10" ht="122.25" customHeight="1">
      <c r="A157" s="470" t="s">
        <v>194</v>
      </c>
      <c r="B157" s="471" t="s">
        <v>195</v>
      </c>
      <c r="C157" s="431" t="s">
        <v>196</v>
      </c>
      <c r="D157" s="472" t="s">
        <v>378</v>
      </c>
      <c r="E157" s="472" t="s">
        <v>417</v>
      </c>
      <c r="F157" s="472" t="s">
        <v>378</v>
      </c>
      <c r="G157" s="472" t="s">
        <v>417</v>
      </c>
      <c r="H157" s="419" t="s">
        <v>354</v>
      </c>
      <c r="I157" s="419" t="s">
        <v>355</v>
      </c>
      <c r="J157" s="473" t="s">
        <v>311</v>
      </c>
    </row>
    <row r="158" spans="1:10" ht="111.75" customHeight="1">
      <c r="A158" s="470"/>
      <c r="B158" s="471" t="s">
        <v>1244</v>
      </c>
      <c r="C158" s="431" t="s">
        <v>1245</v>
      </c>
      <c r="D158" s="472" t="s">
        <v>417</v>
      </c>
      <c r="E158" s="472" t="s">
        <v>447</v>
      </c>
      <c r="F158" s="472" t="s">
        <v>417</v>
      </c>
      <c r="G158" s="472" t="s">
        <v>447</v>
      </c>
      <c r="H158" s="420" t="s">
        <v>1246</v>
      </c>
      <c r="I158" s="420" t="s">
        <v>1246</v>
      </c>
      <c r="J158" s="473" t="s">
        <v>311</v>
      </c>
    </row>
    <row r="159" spans="1:10" ht="41.25" customHeight="1">
      <c r="A159" s="470" t="s">
        <v>197</v>
      </c>
      <c r="B159" s="471" t="s">
        <v>198</v>
      </c>
      <c r="C159" s="431" t="s">
        <v>178</v>
      </c>
      <c r="D159" s="472" t="s">
        <v>378</v>
      </c>
      <c r="E159" s="472" t="s">
        <v>417</v>
      </c>
      <c r="F159" s="472" t="s">
        <v>378</v>
      </c>
      <c r="G159" s="472" t="s">
        <v>417</v>
      </c>
      <c r="H159" s="420" t="s">
        <v>312</v>
      </c>
      <c r="I159" s="420" t="s">
        <v>313</v>
      </c>
      <c r="J159" s="473" t="s">
        <v>311</v>
      </c>
    </row>
    <row r="160" spans="1:10" ht="42.75" customHeight="1">
      <c r="A160" s="470" t="s">
        <v>199</v>
      </c>
      <c r="B160" s="471" t="s">
        <v>200</v>
      </c>
      <c r="C160" s="431" t="s">
        <v>178</v>
      </c>
      <c r="D160" s="472" t="s">
        <v>414</v>
      </c>
      <c r="E160" s="472" t="s">
        <v>378</v>
      </c>
      <c r="F160" s="472" t="s">
        <v>414</v>
      </c>
      <c r="G160" s="472" t="s">
        <v>378</v>
      </c>
      <c r="H160" s="420" t="s">
        <v>312</v>
      </c>
      <c r="I160" s="420" t="s">
        <v>313</v>
      </c>
      <c r="J160" s="473" t="s">
        <v>311</v>
      </c>
    </row>
    <row r="161" spans="1:10" ht="68.25" customHeight="1">
      <c r="A161" s="470" t="s">
        <v>201</v>
      </c>
      <c r="B161" s="471" t="s">
        <v>202</v>
      </c>
      <c r="C161" s="431" t="s">
        <v>203</v>
      </c>
      <c r="D161" s="472" t="s">
        <v>414</v>
      </c>
      <c r="E161" s="472" t="s">
        <v>378</v>
      </c>
      <c r="F161" s="472" t="s">
        <v>414</v>
      </c>
      <c r="G161" s="472" t="s">
        <v>378</v>
      </c>
      <c r="H161" s="420" t="s">
        <v>356</v>
      </c>
      <c r="I161" s="420" t="s">
        <v>357</v>
      </c>
      <c r="J161" s="420" t="s">
        <v>311</v>
      </c>
    </row>
    <row r="162" spans="1:10" ht="68.25" customHeight="1">
      <c r="A162" s="470" t="s">
        <v>204</v>
      </c>
      <c r="B162" s="471" t="s">
        <v>205</v>
      </c>
      <c r="C162" s="431" t="s">
        <v>176</v>
      </c>
      <c r="D162" s="472" t="s">
        <v>414</v>
      </c>
      <c r="E162" s="472" t="s">
        <v>414</v>
      </c>
      <c r="F162" s="472" t="s">
        <v>414</v>
      </c>
      <c r="G162" s="472" t="s">
        <v>414</v>
      </c>
      <c r="H162" s="420" t="s">
        <v>358</v>
      </c>
      <c r="I162" s="420" t="s">
        <v>87</v>
      </c>
      <c r="J162" s="473" t="s">
        <v>311</v>
      </c>
    </row>
    <row r="163" spans="1:10" ht="70.5" customHeight="1">
      <c r="A163" s="470" t="s">
        <v>206</v>
      </c>
      <c r="B163" s="471" t="s">
        <v>207</v>
      </c>
      <c r="C163" s="431"/>
      <c r="D163" s="472" t="s">
        <v>410</v>
      </c>
      <c r="E163" s="472" t="s">
        <v>1017</v>
      </c>
      <c r="F163" s="472" t="s">
        <v>410</v>
      </c>
      <c r="G163" s="472" t="s">
        <v>1017</v>
      </c>
      <c r="H163" s="420" t="s">
        <v>1247</v>
      </c>
      <c r="I163" s="420" t="s">
        <v>1129</v>
      </c>
      <c r="J163" s="473" t="s">
        <v>311</v>
      </c>
    </row>
    <row r="164" spans="1:10" ht="42" customHeight="1">
      <c r="A164" s="470" t="s">
        <v>208</v>
      </c>
      <c r="B164" s="471" t="s">
        <v>209</v>
      </c>
      <c r="C164" s="431" t="s">
        <v>210</v>
      </c>
      <c r="D164" s="472" t="s">
        <v>410</v>
      </c>
      <c r="E164" s="472" t="s">
        <v>1017</v>
      </c>
      <c r="F164" s="472" t="s">
        <v>410</v>
      </c>
      <c r="G164" s="472" t="s">
        <v>1017</v>
      </c>
      <c r="H164" s="420" t="s">
        <v>1130</v>
      </c>
      <c r="I164" s="420" t="s">
        <v>1131</v>
      </c>
      <c r="J164" s="473" t="s">
        <v>311</v>
      </c>
    </row>
    <row r="165" spans="1:10" ht="63" customHeight="1">
      <c r="A165" s="470" t="s">
        <v>211</v>
      </c>
      <c r="B165" s="471" t="s">
        <v>212</v>
      </c>
      <c r="C165" s="431" t="s">
        <v>213</v>
      </c>
      <c r="D165" s="469" t="s">
        <v>797</v>
      </c>
      <c r="E165" s="469" t="s">
        <v>797</v>
      </c>
      <c r="F165" s="469" t="s">
        <v>797</v>
      </c>
      <c r="G165" s="469" t="s">
        <v>797</v>
      </c>
      <c r="H165" s="363" t="s">
        <v>797</v>
      </c>
      <c r="I165" s="363" t="s">
        <v>797</v>
      </c>
      <c r="J165" s="473" t="s">
        <v>311</v>
      </c>
    </row>
    <row r="166" spans="1:10" ht="68.25" customHeight="1">
      <c r="A166" s="475"/>
      <c r="B166" s="476" t="s">
        <v>1248</v>
      </c>
      <c r="C166" s="431"/>
      <c r="D166" s="472"/>
      <c r="E166" s="472" t="s">
        <v>417</v>
      </c>
      <c r="F166" s="472"/>
      <c r="G166" s="472" t="s">
        <v>417</v>
      </c>
      <c r="H166" s="420" t="s">
        <v>1249</v>
      </c>
      <c r="I166" s="420" t="s">
        <v>1250</v>
      </c>
      <c r="J166" s="473" t="s">
        <v>311</v>
      </c>
    </row>
    <row r="167" spans="1:10" ht="49.5" customHeight="1">
      <c r="A167" s="470" t="s">
        <v>214</v>
      </c>
      <c r="B167" s="471" t="s">
        <v>215</v>
      </c>
      <c r="C167" s="431" t="s">
        <v>213</v>
      </c>
      <c r="D167" s="469" t="s">
        <v>797</v>
      </c>
      <c r="E167" s="469" t="s">
        <v>797</v>
      </c>
      <c r="F167" s="469" t="s">
        <v>797</v>
      </c>
      <c r="G167" s="469" t="s">
        <v>797</v>
      </c>
      <c r="H167" s="420" t="s">
        <v>797</v>
      </c>
      <c r="I167" s="420" t="s">
        <v>797</v>
      </c>
      <c r="J167" s="473" t="s">
        <v>311</v>
      </c>
    </row>
    <row r="168" spans="1:10" ht="58.5" customHeight="1">
      <c r="A168" s="470" t="s">
        <v>216</v>
      </c>
      <c r="B168" s="471" t="s">
        <v>217</v>
      </c>
      <c r="C168" s="431" t="s">
        <v>213</v>
      </c>
      <c r="D168" s="472" t="s">
        <v>414</v>
      </c>
      <c r="E168" s="472" t="s">
        <v>417</v>
      </c>
      <c r="F168" s="472" t="s">
        <v>414</v>
      </c>
      <c r="G168" s="472" t="s">
        <v>417</v>
      </c>
      <c r="H168" s="420" t="s">
        <v>1132</v>
      </c>
      <c r="I168" s="420" t="s">
        <v>1132</v>
      </c>
      <c r="J168" s="473" t="s">
        <v>311</v>
      </c>
    </row>
    <row r="169" spans="1:10" ht="73.5" customHeight="1">
      <c r="A169" s="475"/>
      <c r="B169" s="476" t="s">
        <v>1251</v>
      </c>
      <c r="C169" s="431"/>
      <c r="D169" s="472" t="s">
        <v>417</v>
      </c>
      <c r="E169" s="472" t="s">
        <v>417</v>
      </c>
      <c r="F169" s="472" t="s">
        <v>417</v>
      </c>
      <c r="G169" s="472" t="s">
        <v>417</v>
      </c>
      <c r="H169" s="420" t="s">
        <v>1252</v>
      </c>
      <c r="I169" s="420" t="s">
        <v>1252</v>
      </c>
      <c r="J169" s="473" t="s">
        <v>311</v>
      </c>
    </row>
    <row r="170" spans="1:10" ht="47.25" customHeight="1">
      <c r="A170" s="470" t="s">
        <v>218</v>
      </c>
      <c r="B170" s="471" t="s">
        <v>219</v>
      </c>
      <c r="C170" s="431" t="s">
        <v>210</v>
      </c>
      <c r="D170" s="472" t="s">
        <v>410</v>
      </c>
      <c r="E170" s="472" t="s">
        <v>447</v>
      </c>
      <c r="F170" s="472" t="s">
        <v>410</v>
      </c>
      <c r="G170" s="472" t="s">
        <v>447</v>
      </c>
      <c r="H170" s="420" t="s">
        <v>1133</v>
      </c>
      <c r="I170" s="420" t="s">
        <v>1134</v>
      </c>
      <c r="J170" s="473" t="s">
        <v>311</v>
      </c>
    </row>
    <row r="171" spans="1:10" ht="50.25" customHeight="1">
      <c r="A171" s="470" t="s">
        <v>220</v>
      </c>
      <c r="B171" s="471" t="s">
        <v>221</v>
      </c>
      <c r="C171" s="431" t="s">
        <v>176</v>
      </c>
      <c r="D171" s="472" t="s">
        <v>410</v>
      </c>
      <c r="E171" s="472" t="s">
        <v>447</v>
      </c>
      <c r="F171" s="472" t="s">
        <v>410</v>
      </c>
      <c r="G171" s="472" t="s">
        <v>447</v>
      </c>
      <c r="H171" s="420" t="s">
        <v>1135</v>
      </c>
      <c r="I171" s="420" t="s">
        <v>1136</v>
      </c>
      <c r="J171" s="473" t="s">
        <v>311</v>
      </c>
    </row>
    <row r="172" spans="1:10" ht="50.25" customHeight="1">
      <c r="A172" s="470" t="s">
        <v>222</v>
      </c>
      <c r="B172" s="471" t="s">
        <v>223</v>
      </c>
      <c r="C172" s="431"/>
      <c r="D172" s="472"/>
      <c r="E172" s="472"/>
      <c r="F172" s="472"/>
      <c r="G172" s="472"/>
      <c r="H172" s="420"/>
      <c r="I172" s="420"/>
      <c r="J172" s="473"/>
    </row>
    <row r="173" spans="1:10" ht="50.25" customHeight="1">
      <c r="A173" s="470" t="s">
        <v>224</v>
      </c>
      <c r="B173" s="471" t="s">
        <v>225</v>
      </c>
      <c r="C173" s="431" t="s">
        <v>178</v>
      </c>
      <c r="D173" s="472" t="s">
        <v>414</v>
      </c>
      <c r="E173" s="472" t="s">
        <v>417</v>
      </c>
      <c r="F173" s="472" t="s">
        <v>414</v>
      </c>
      <c r="G173" s="472" t="s">
        <v>417</v>
      </c>
      <c r="H173" s="420" t="s">
        <v>1132</v>
      </c>
      <c r="I173" s="420" t="s">
        <v>1132</v>
      </c>
      <c r="J173" s="473" t="s">
        <v>311</v>
      </c>
    </row>
    <row r="174" spans="1:10" ht="50.25" customHeight="1">
      <c r="A174" s="475"/>
      <c r="B174" s="476" t="s">
        <v>226</v>
      </c>
      <c r="C174" s="431"/>
      <c r="D174" s="472" t="s">
        <v>414</v>
      </c>
      <c r="E174" s="472" t="s">
        <v>417</v>
      </c>
      <c r="F174" s="472" t="s">
        <v>414</v>
      </c>
      <c r="G174" s="472" t="s">
        <v>417</v>
      </c>
      <c r="H174" s="420" t="s">
        <v>1132</v>
      </c>
      <c r="I174" s="420" t="s">
        <v>1132</v>
      </c>
      <c r="J174" s="473" t="s">
        <v>311</v>
      </c>
    </row>
    <row r="175" spans="1:10" ht="51" customHeight="1">
      <c r="A175" s="470" t="s">
        <v>227</v>
      </c>
      <c r="B175" s="471" t="s">
        <v>228</v>
      </c>
      <c r="C175" s="431"/>
      <c r="D175" s="472"/>
      <c r="E175" s="472"/>
      <c r="F175" s="472"/>
      <c r="G175" s="472"/>
      <c r="H175" s="420"/>
      <c r="I175" s="420"/>
      <c r="J175" s="473"/>
    </row>
    <row r="176" spans="1:10" ht="57.75" customHeight="1">
      <c r="A176" s="470" t="s">
        <v>229</v>
      </c>
      <c r="B176" s="471" t="s">
        <v>230</v>
      </c>
      <c r="C176" s="431"/>
      <c r="D176" s="472" t="s">
        <v>414</v>
      </c>
      <c r="E176" s="472" t="s">
        <v>417</v>
      </c>
      <c r="F176" s="472" t="s">
        <v>414</v>
      </c>
      <c r="G176" s="472" t="s">
        <v>417</v>
      </c>
      <c r="H176" s="420" t="s">
        <v>359</v>
      </c>
      <c r="I176" s="420" t="s">
        <v>359</v>
      </c>
      <c r="J176" s="473" t="s">
        <v>311</v>
      </c>
    </row>
    <row r="177" spans="1:10" ht="63" customHeight="1">
      <c r="A177" s="470" t="s">
        <v>511</v>
      </c>
      <c r="B177" s="471" t="s">
        <v>231</v>
      </c>
      <c r="C177" s="478"/>
      <c r="D177" s="472" t="s">
        <v>414</v>
      </c>
      <c r="E177" s="472" t="s">
        <v>417</v>
      </c>
      <c r="F177" s="472" t="s">
        <v>414</v>
      </c>
      <c r="G177" s="472" t="s">
        <v>417</v>
      </c>
      <c r="H177" s="420" t="s">
        <v>314</v>
      </c>
      <c r="I177" s="420" t="s">
        <v>314</v>
      </c>
      <c r="J177" s="473" t="s">
        <v>311</v>
      </c>
    </row>
    <row r="178" spans="1:10" ht="90.75" customHeight="1">
      <c r="A178" s="470" t="s">
        <v>513</v>
      </c>
      <c r="B178" s="471" t="s">
        <v>232</v>
      </c>
      <c r="C178" s="431" t="s">
        <v>210</v>
      </c>
      <c r="D178" s="472" t="s">
        <v>414</v>
      </c>
      <c r="E178" s="472" t="s">
        <v>417</v>
      </c>
      <c r="F178" s="472" t="s">
        <v>414</v>
      </c>
      <c r="G178" s="472" t="s">
        <v>417</v>
      </c>
      <c r="H178" s="420" t="s">
        <v>315</v>
      </c>
      <c r="I178" s="420" t="s">
        <v>315</v>
      </c>
      <c r="J178" s="473" t="s">
        <v>311</v>
      </c>
    </row>
    <row r="179" spans="1:10" ht="48.75" customHeight="1">
      <c r="A179" s="470" t="s">
        <v>515</v>
      </c>
      <c r="B179" s="471" t="s">
        <v>233</v>
      </c>
      <c r="C179" s="431"/>
      <c r="D179" s="477"/>
      <c r="E179" s="472"/>
      <c r="F179" s="477"/>
      <c r="G179" s="472"/>
      <c r="H179" s="393" t="s">
        <v>84</v>
      </c>
      <c r="I179" s="420" t="s">
        <v>85</v>
      </c>
      <c r="J179" s="473"/>
    </row>
    <row r="180" spans="1:10" ht="39" customHeight="1">
      <c r="A180" s="470" t="s">
        <v>234</v>
      </c>
      <c r="B180" s="471" t="s">
        <v>235</v>
      </c>
      <c r="C180" s="431"/>
      <c r="D180" s="477" t="s">
        <v>797</v>
      </c>
      <c r="E180" s="477" t="s">
        <v>797</v>
      </c>
      <c r="F180" s="477" t="s">
        <v>797</v>
      </c>
      <c r="G180" s="477" t="s">
        <v>797</v>
      </c>
      <c r="H180" s="363" t="s">
        <v>797</v>
      </c>
      <c r="I180" s="363" t="s">
        <v>797</v>
      </c>
      <c r="J180" s="473" t="s">
        <v>311</v>
      </c>
    </row>
    <row r="181" spans="1:10" ht="36" customHeight="1">
      <c r="A181" s="470" t="s">
        <v>519</v>
      </c>
      <c r="B181" s="471" t="s">
        <v>236</v>
      </c>
      <c r="C181" s="479" t="s">
        <v>237</v>
      </c>
      <c r="D181" s="477" t="s">
        <v>1009</v>
      </c>
      <c r="E181" s="472" t="s">
        <v>1017</v>
      </c>
      <c r="F181" s="477" t="s">
        <v>1009</v>
      </c>
      <c r="G181" s="472" t="s">
        <v>1017</v>
      </c>
      <c r="H181" s="420" t="s">
        <v>360</v>
      </c>
      <c r="I181" s="420" t="s">
        <v>361</v>
      </c>
      <c r="J181" s="473" t="s">
        <v>311</v>
      </c>
    </row>
    <row r="182" spans="1:10" ht="94.5" customHeight="1">
      <c r="A182" s="475"/>
      <c r="B182" s="476" t="s">
        <v>1253</v>
      </c>
      <c r="C182" s="431"/>
      <c r="D182" s="477" t="s">
        <v>1009</v>
      </c>
      <c r="E182" s="472" t="s">
        <v>1017</v>
      </c>
      <c r="F182" s="477" t="s">
        <v>1009</v>
      </c>
      <c r="G182" s="472" t="s">
        <v>1017</v>
      </c>
      <c r="H182" s="420" t="s">
        <v>1254</v>
      </c>
      <c r="I182" s="420" t="s">
        <v>1254</v>
      </c>
      <c r="J182" s="473" t="s">
        <v>311</v>
      </c>
    </row>
    <row r="183" spans="1:10" ht="79.5" customHeight="1">
      <c r="A183" s="470" t="s">
        <v>523</v>
      </c>
      <c r="B183" s="471" t="s">
        <v>238</v>
      </c>
      <c r="C183" s="431" t="s">
        <v>176</v>
      </c>
      <c r="D183" s="469" t="s">
        <v>797</v>
      </c>
      <c r="E183" s="469" t="s">
        <v>797</v>
      </c>
      <c r="F183" s="469" t="s">
        <v>797</v>
      </c>
      <c r="G183" s="469" t="s">
        <v>797</v>
      </c>
      <c r="H183" s="420" t="s">
        <v>797</v>
      </c>
      <c r="I183" s="420" t="s">
        <v>797</v>
      </c>
      <c r="J183" s="473" t="s">
        <v>311</v>
      </c>
    </row>
    <row r="184" spans="1:10" ht="48.75" customHeight="1">
      <c r="A184" s="470" t="s">
        <v>525</v>
      </c>
      <c r="B184" s="471" t="s">
        <v>239</v>
      </c>
      <c r="C184" s="431" t="s">
        <v>176</v>
      </c>
      <c r="D184" s="472" t="s">
        <v>414</v>
      </c>
      <c r="E184" s="472" t="s">
        <v>417</v>
      </c>
      <c r="F184" s="472" t="s">
        <v>414</v>
      </c>
      <c r="G184" s="472" t="s">
        <v>417</v>
      </c>
      <c r="H184" s="721" t="s">
        <v>1137</v>
      </c>
      <c r="I184" s="721" t="s">
        <v>1138</v>
      </c>
      <c r="J184" s="473" t="s">
        <v>311</v>
      </c>
    </row>
    <row r="185" spans="1:10" ht="48.75" customHeight="1">
      <c r="A185" s="470" t="s">
        <v>240</v>
      </c>
      <c r="B185" s="471" t="s">
        <v>241</v>
      </c>
      <c r="C185" s="431" t="s">
        <v>176</v>
      </c>
      <c r="D185" s="472" t="s">
        <v>414</v>
      </c>
      <c r="E185" s="472" t="s">
        <v>417</v>
      </c>
      <c r="F185" s="472" t="s">
        <v>414</v>
      </c>
      <c r="G185" s="472" t="s">
        <v>417</v>
      </c>
      <c r="H185" s="722"/>
      <c r="I185" s="722"/>
      <c r="J185" s="473" t="s">
        <v>311</v>
      </c>
    </row>
    <row r="186" spans="1:10" ht="48.75" customHeight="1">
      <c r="A186" s="475"/>
      <c r="B186" s="476" t="s">
        <v>1255</v>
      </c>
      <c r="C186" s="431"/>
      <c r="D186" s="477" t="s">
        <v>1009</v>
      </c>
      <c r="E186" s="472" t="s">
        <v>394</v>
      </c>
      <c r="F186" s="477" t="s">
        <v>1009</v>
      </c>
      <c r="G186" s="472"/>
      <c r="H186" s="420" t="s">
        <v>1256</v>
      </c>
      <c r="I186" s="480" t="s">
        <v>1257</v>
      </c>
      <c r="J186" s="441" t="s">
        <v>1258</v>
      </c>
    </row>
    <row r="187" spans="1:10" ht="48.75" customHeight="1">
      <c r="A187" s="470" t="s">
        <v>242</v>
      </c>
      <c r="B187" s="471" t="s">
        <v>243</v>
      </c>
      <c r="C187" s="432" t="s">
        <v>176</v>
      </c>
      <c r="D187" s="469" t="s">
        <v>797</v>
      </c>
      <c r="E187" s="469" t="s">
        <v>797</v>
      </c>
      <c r="F187" s="469" t="s">
        <v>797</v>
      </c>
      <c r="G187" s="469" t="s">
        <v>797</v>
      </c>
      <c r="H187" s="420" t="s">
        <v>797</v>
      </c>
      <c r="I187" s="420" t="s">
        <v>797</v>
      </c>
      <c r="J187" s="473" t="s">
        <v>311</v>
      </c>
    </row>
    <row r="188" spans="1:10" ht="48.75" customHeight="1">
      <c r="A188" s="470" t="s">
        <v>244</v>
      </c>
      <c r="B188" s="471" t="s">
        <v>245</v>
      </c>
      <c r="C188" s="431" t="s">
        <v>176</v>
      </c>
      <c r="D188" s="469" t="s">
        <v>797</v>
      </c>
      <c r="E188" s="469" t="s">
        <v>797</v>
      </c>
      <c r="F188" s="469" t="s">
        <v>797</v>
      </c>
      <c r="G188" s="469" t="s">
        <v>797</v>
      </c>
      <c r="H188" s="420" t="s">
        <v>797</v>
      </c>
      <c r="I188" s="420" t="s">
        <v>797</v>
      </c>
      <c r="J188" s="473" t="s">
        <v>311</v>
      </c>
    </row>
    <row r="189" spans="1:10" ht="48.75" customHeight="1">
      <c r="A189" s="475"/>
      <c r="B189" s="476" t="s">
        <v>1259</v>
      </c>
      <c r="C189" s="431"/>
      <c r="D189" s="477" t="s">
        <v>1009</v>
      </c>
      <c r="E189" s="472" t="s">
        <v>384</v>
      </c>
      <c r="F189" s="477" t="s">
        <v>1009</v>
      </c>
      <c r="G189" s="472"/>
      <c r="H189" s="420" t="s">
        <v>1260</v>
      </c>
      <c r="I189" s="420" t="s">
        <v>1257</v>
      </c>
      <c r="J189" s="441" t="s">
        <v>1261</v>
      </c>
    </row>
    <row r="190" spans="1:10" ht="48.75" customHeight="1">
      <c r="A190" s="470" t="s">
        <v>533</v>
      </c>
      <c r="B190" s="471" t="s">
        <v>246</v>
      </c>
      <c r="C190" s="431" t="s">
        <v>210</v>
      </c>
      <c r="D190" s="469" t="s">
        <v>797</v>
      </c>
      <c r="E190" s="469" t="s">
        <v>797</v>
      </c>
      <c r="F190" s="469" t="s">
        <v>797</v>
      </c>
      <c r="G190" s="469" t="s">
        <v>797</v>
      </c>
      <c r="H190" s="420" t="s">
        <v>797</v>
      </c>
      <c r="I190" s="420" t="s">
        <v>797</v>
      </c>
      <c r="J190" s="473" t="s">
        <v>311</v>
      </c>
    </row>
    <row r="191" spans="1:10" ht="15" customHeight="1">
      <c r="A191" s="470" t="s">
        <v>535</v>
      </c>
      <c r="B191" s="471" t="s">
        <v>247</v>
      </c>
      <c r="C191" s="478"/>
      <c r="D191" s="472"/>
      <c r="E191" s="472"/>
      <c r="F191" s="472"/>
      <c r="G191" s="472"/>
      <c r="H191" s="420"/>
      <c r="I191" s="420"/>
      <c r="J191" s="473"/>
    </row>
    <row r="192" spans="1:10" ht="15" customHeight="1">
      <c r="A192" s="470" t="s">
        <v>537</v>
      </c>
      <c r="B192" s="471" t="s">
        <v>248</v>
      </c>
      <c r="C192" s="431" t="s">
        <v>178</v>
      </c>
      <c r="D192" s="472" t="s">
        <v>390</v>
      </c>
      <c r="E192" s="472" t="s">
        <v>76</v>
      </c>
      <c r="F192" s="472" t="s">
        <v>390</v>
      </c>
      <c r="G192" s="472" t="s">
        <v>76</v>
      </c>
      <c r="H192" s="420" t="s">
        <v>362</v>
      </c>
      <c r="I192" s="420" t="s">
        <v>363</v>
      </c>
      <c r="J192" s="473" t="s">
        <v>311</v>
      </c>
    </row>
    <row r="193" spans="1:10" ht="15" customHeight="1">
      <c r="A193" s="470" t="s">
        <v>539</v>
      </c>
      <c r="B193" s="471" t="s">
        <v>249</v>
      </c>
      <c r="C193" s="431" t="s">
        <v>178</v>
      </c>
      <c r="D193" s="472" t="s">
        <v>414</v>
      </c>
      <c r="E193" s="472" t="s">
        <v>417</v>
      </c>
      <c r="F193" s="472" t="s">
        <v>414</v>
      </c>
      <c r="G193" s="472" t="s">
        <v>417</v>
      </c>
      <c r="H193" s="420" t="s">
        <v>364</v>
      </c>
      <c r="I193" s="420" t="s">
        <v>86</v>
      </c>
      <c r="J193" s="473" t="s">
        <v>311</v>
      </c>
    </row>
    <row r="194" spans="1:10" ht="15" customHeight="1">
      <c r="A194" s="470" t="s">
        <v>541</v>
      </c>
      <c r="B194" s="471" t="s">
        <v>250</v>
      </c>
      <c r="C194" s="431" t="s">
        <v>178</v>
      </c>
      <c r="D194" s="472" t="s">
        <v>1009</v>
      </c>
      <c r="E194" s="472" t="s">
        <v>1017</v>
      </c>
      <c r="F194" s="472" t="s">
        <v>1009</v>
      </c>
      <c r="G194" s="472" t="s">
        <v>1017</v>
      </c>
      <c r="H194" s="420" t="s">
        <v>1132</v>
      </c>
      <c r="I194" s="420" t="s">
        <v>1132</v>
      </c>
      <c r="J194" s="473" t="s">
        <v>311</v>
      </c>
    </row>
    <row r="195" spans="1:10" ht="15" customHeight="1">
      <c r="A195" s="470" t="s">
        <v>251</v>
      </c>
      <c r="B195" s="471" t="s">
        <v>252</v>
      </c>
      <c r="C195" s="478"/>
      <c r="D195" s="472"/>
      <c r="E195" s="472"/>
      <c r="F195" s="472"/>
      <c r="G195" s="472"/>
      <c r="H195" s="420"/>
      <c r="I195" s="420"/>
      <c r="J195" s="473"/>
    </row>
    <row r="196" spans="1:10" ht="15" customHeight="1">
      <c r="A196" s="470" t="s">
        <v>253</v>
      </c>
      <c r="B196" s="471" t="s">
        <v>254</v>
      </c>
      <c r="C196" s="431" t="s">
        <v>210</v>
      </c>
      <c r="D196" s="472" t="s">
        <v>390</v>
      </c>
      <c r="E196" s="472" t="s">
        <v>76</v>
      </c>
      <c r="F196" s="472" t="s">
        <v>390</v>
      </c>
      <c r="G196" s="472" t="s">
        <v>76</v>
      </c>
      <c r="H196" s="420" t="s">
        <v>1132</v>
      </c>
      <c r="I196" s="420" t="s">
        <v>1132</v>
      </c>
      <c r="J196" s="473" t="s">
        <v>311</v>
      </c>
    </row>
    <row r="197" spans="1:10" ht="15" customHeight="1">
      <c r="A197" s="435"/>
      <c r="B197" s="436"/>
      <c r="C197" s="367"/>
      <c r="D197" s="368"/>
      <c r="E197" s="368"/>
      <c r="F197" s="369"/>
      <c r="G197" s="369"/>
      <c r="H197" s="465"/>
      <c r="I197" s="465"/>
      <c r="J197" s="465"/>
    </row>
    <row r="198" spans="1:10" ht="15" customHeight="1">
      <c r="A198" s="435"/>
      <c r="B198" s="436"/>
      <c r="C198" s="367"/>
      <c r="D198" s="368"/>
      <c r="E198" s="368"/>
      <c r="F198" s="369"/>
      <c r="G198" s="369"/>
      <c r="H198" s="465"/>
      <c r="I198" s="465"/>
      <c r="J198" s="465"/>
    </row>
    <row r="199" spans="1:10" ht="15" customHeight="1">
      <c r="A199" s="435"/>
      <c r="B199" s="436"/>
      <c r="C199" s="367"/>
      <c r="D199" s="368"/>
      <c r="E199" s="368"/>
      <c r="F199" s="369"/>
      <c r="G199" s="369"/>
      <c r="H199" s="465"/>
      <c r="I199" s="465"/>
      <c r="J199" s="465"/>
    </row>
    <row r="200" spans="1:10" ht="15" customHeight="1">
      <c r="A200" s="435"/>
      <c r="B200" s="436"/>
      <c r="C200" s="367"/>
      <c r="D200" s="368"/>
      <c r="E200" s="368"/>
      <c r="F200" s="369"/>
      <c r="G200" s="369"/>
      <c r="H200" s="465"/>
      <c r="I200" s="465"/>
      <c r="J200" s="465"/>
    </row>
    <row r="201" spans="1:10" ht="15" customHeight="1">
      <c r="A201" s="435"/>
      <c r="B201" s="436"/>
      <c r="C201" s="367"/>
      <c r="D201" s="368"/>
      <c r="E201" s="368"/>
      <c r="F201" s="369"/>
      <c r="G201" s="369"/>
      <c r="H201" s="465"/>
      <c r="I201" s="465"/>
      <c r="J201" s="465"/>
    </row>
    <row r="202" spans="1:10" ht="15" customHeight="1">
      <c r="A202" s="435"/>
      <c r="B202" s="436"/>
      <c r="C202" s="367"/>
      <c r="D202" s="368"/>
      <c r="E202" s="368"/>
      <c r="F202" s="369"/>
      <c r="G202" s="369"/>
      <c r="H202" s="465"/>
      <c r="I202" s="465"/>
      <c r="J202" s="465"/>
    </row>
    <row r="203" spans="1:10" ht="15" customHeight="1">
      <c r="A203" s="435"/>
      <c r="B203" s="436"/>
      <c r="C203" s="367"/>
      <c r="D203" s="368"/>
      <c r="E203" s="368"/>
      <c r="F203" s="369"/>
      <c r="G203" s="369"/>
      <c r="H203" s="465"/>
      <c r="I203" s="465"/>
      <c r="J203" s="465"/>
    </row>
    <row r="204" spans="1:10" ht="15" customHeight="1">
      <c r="A204" s="435"/>
      <c r="B204" s="436"/>
      <c r="C204" s="367"/>
      <c r="D204" s="368"/>
      <c r="E204" s="368"/>
      <c r="F204" s="369"/>
      <c r="G204" s="369"/>
      <c r="H204" s="465"/>
      <c r="I204" s="465"/>
      <c r="J204" s="465"/>
    </row>
    <row r="205" spans="1:10" ht="15" customHeight="1">
      <c r="A205" s="435"/>
      <c r="B205" s="436"/>
      <c r="C205" s="367"/>
      <c r="D205" s="368"/>
      <c r="E205" s="368"/>
      <c r="F205" s="369"/>
      <c r="G205" s="369"/>
      <c r="H205" s="465"/>
      <c r="I205" s="465"/>
      <c r="J205" s="465"/>
    </row>
    <row r="206" spans="1:10" ht="15" customHeight="1">
      <c r="A206" s="435"/>
      <c r="B206" s="436"/>
      <c r="C206" s="367"/>
      <c r="D206" s="368"/>
      <c r="E206" s="368"/>
      <c r="F206" s="369"/>
      <c r="G206" s="369"/>
      <c r="H206" s="465"/>
      <c r="I206" s="465"/>
      <c r="J206" s="465"/>
    </row>
    <row r="207" spans="1:10" ht="15" customHeight="1">
      <c r="A207" s="435"/>
      <c r="B207" s="436"/>
      <c r="C207" s="367"/>
      <c r="D207" s="368"/>
      <c r="E207" s="368"/>
      <c r="F207" s="369"/>
      <c r="G207" s="369"/>
      <c r="H207" s="465"/>
      <c r="I207" s="465"/>
      <c r="J207" s="465"/>
    </row>
    <row r="208" spans="1:10" ht="15" customHeight="1">
      <c r="A208" s="435"/>
      <c r="B208" s="436"/>
      <c r="C208" s="367"/>
      <c r="D208" s="368"/>
      <c r="E208" s="368"/>
      <c r="F208" s="369"/>
      <c r="G208" s="369"/>
      <c r="H208" s="465"/>
      <c r="I208" s="465"/>
      <c r="J208" s="465"/>
    </row>
    <row r="209" spans="1:10" ht="15" customHeight="1">
      <c r="A209" s="435"/>
      <c r="B209" s="436"/>
      <c r="C209" s="367"/>
      <c r="D209" s="368"/>
      <c r="E209" s="368"/>
      <c r="F209" s="369"/>
      <c r="G209" s="369"/>
      <c r="H209" s="465"/>
      <c r="I209" s="465"/>
      <c r="J209" s="465"/>
    </row>
    <row r="210" spans="1:10" ht="15" customHeight="1">
      <c r="A210" s="435"/>
      <c r="B210" s="436"/>
      <c r="C210" s="367"/>
      <c r="D210" s="368"/>
      <c r="E210" s="368"/>
      <c r="F210" s="369"/>
      <c r="G210" s="369"/>
      <c r="H210" s="465"/>
      <c r="I210" s="465"/>
      <c r="J210" s="465"/>
    </row>
    <row r="211" spans="1:10" ht="15" customHeight="1">
      <c r="A211" s="435"/>
      <c r="B211" s="436"/>
      <c r="C211" s="367"/>
      <c r="D211" s="368"/>
      <c r="E211" s="368"/>
      <c r="F211" s="369"/>
      <c r="G211" s="369"/>
      <c r="H211" s="465"/>
      <c r="I211" s="465"/>
      <c r="J211" s="465"/>
    </row>
    <row r="212" spans="1:10" ht="15" customHeight="1">
      <c r="A212" s="435"/>
      <c r="B212" s="436"/>
      <c r="C212" s="367"/>
      <c r="D212" s="368"/>
      <c r="E212" s="368"/>
      <c r="F212" s="369"/>
      <c r="G212" s="369"/>
      <c r="H212" s="465"/>
      <c r="I212" s="465"/>
      <c r="J212" s="465"/>
    </row>
    <row r="213" spans="1:10" ht="15" customHeight="1">
      <c r="A213" s="435"/>
      <c r="B213" s="436"/>
      <c r="C213" s="367"/>
      <c r="D213" s="368"/>
      <c r="E213" s="368"/>
      <c r="F213" s="369"/>
      <c r="G213" s="369"/>
      <c r="H213" s="465"/>
      <c r="I213" s="465"/>
      <c r="J213" s="465"/>
    </row>
    <row r="214" spans="1:10" ht="15" customHeight="1">
      <c r="A214" s="435"/>
      <c r="B214" s="436"/>
      <c r="C214" s="367"/>
      <c r="D214" s="368"/>
      <c r="E214" s="368"/>
      <c r="F214" s="369"/>
      <c r="G214" s="369"/>
      <c r="H214" s="465"/>
      <c r="I214" s="465"/>
      <c r="J214" s="465"/>
    </row>
    <row r="215" spans="1:10" ht="15" customHeight="1">
      <c r="A215" s="435"/>
      <c r="B215" s="436"/>
      <c r="C215" s="367"/>
      <c r="D215" s="368"/>
      <c r="E215" s="368"/>
      <c r="F215" s="369"/>
      <c r="G215" s="369"/>
      <c r="H215" s="465"/>
      <c r="I215" s="465"/>
      <c r="J215" s="465"/>
    </row>
    <row r="216" spans="1:10" ht="15" customHeight="1">
      <c r="A216" s="435"/>
      <c r="B216" s="436"/>
      <c r="C216" s="367"/>
      <c r="D216" s="368"/>
      <c r="E216" s="368"/>
      <c r="F216" s="369"/>
      <c r="G216" s="369"/>
      <c r="H216" s="465"/>
      <c r="I216" s="465"/>
      <c r="J216" s="465"/>
    </row>
    <row r="217" spans="1:10" ht="15" customHeight="1">
      <c r="A217" s="435"/>
      <c r="B217" s="436"/>
      <c r="C217" s="367"/>
      <c r="D217" s="368"/>
      <c r="E217" s="368"/>
      <c r="F217" s="369"/>
      <c r="G217" s="369"/>
      <c r="H217" s="465"/>
      <c r="I217" s="465"/>
      <c r="J217" s="465"/>
    </row>
    <row r="218" spans="1:10" ht="15" customHeight="1">
      <c r="A218" s="435"/>
      <c r="B218" s="436"/>
      <c r="C218" s="367"/>
      <c r="D218" s="368"/>
      <c r="E218" s="368"/>
      <c r="F218" s="369"/>
      <c r="G218" s="369"/>
      <c r="H218" s="465"/>
      <c r="I218" s="465"/>
      <c r="J218" s="465"/>
    </row>
    <row r="219" spans="1:10" ht="15" customHeight="1">
      <c r="A219" s="435"/>
      <c r="B219" s="436"/>
      <c r="C219" s="367"/>
      <c r="D219" s="368"/>
      <c r="E219" s="368"/>
      <c r="F219" s="369"/>
      <c r="G219" s="369"/>
      <c r="H219" s="465"/>
      <c r="I219" s="465"/>
      <c r="J219" s="465"/>
    </row>
    <row r="220" spans="1:10" ht="15" customHeight="1">
      <c r="A220" s="435"/>
      <c r="B220" s="436"/>
      <c r="C220" s="367"/>
      <c r="D220" s="368"/>
      <c r="E220" s="368"/>
      <c r="F220" s="369"/>
      <c r="G220" s="369"/>
      <c r="H220" s="465"/>
      <c r="I220" s="465"/>
      <c r="J220" s="465"/>
    </row>
    <row r="221" spans="1:10" ht="15" customHeight="1">
      <c r="A221" s="435"/>
      <c r="B221" s="436"/>
      <c r="C221" s="367"/>
      <c r="D221" s="368"/>
      <c r="E221" s="368"/>
      <c r="F221" s="369"/>
      <c r="G221" s="369"/>
      <c r="H221" s="465"/>
      <c r="I221" s="465"/>
      <c r="J221" s="465"/>
    </row>
    <row r="222" spans="1:10" ht="15" customHeight="1">
      <c r="A222" s="435"/>
      <c r="B222" s="436"/>
      <c r="C222" s="367"/>
      <c r="D222" s="368"/>
      <c r="E222" s="368"/>
      <c r="F222" s="369"/>
      <c r="G222" s="369"/>
      <c r="H222" s="465"/>
      <c r="I222" s="465"/>
      <c r="J222" s="465"/>
    </row>
    <row r="223" spans="1:10" ht="15" customHeight="1">
      <c r="A223" s="435"/>
      <c r="B223" s="436"/>
      <c r="C223" s="367"/>
      <c r="D223" s="368"/>
      <c r="E223" s="368"/>
      <c r="F223" s="369"/>
      <c r="G223" s="369"/>
      <c r="H223" s="465"/>
      <c r="I223" s="465"/>
      <c r="J223" s="465"/>
    </row>
    <row r="224" spans="1:10" ht="15" customHeight="1">
      <c r="A224" s="435"/>
      <c r="B224" s="436"/>
      <c r="C224" s="367"/>
      <c r="D224" s="368"/>
      <c r="E224" s="368"/>
      <c r="F224" s="369"/>
      <c r="G224" s="369"/>
      <c r="H224" s="465"/>
      <c r="I224" s="465"/>
      <c r="J224" s="465"/>
    </row>
    <row r="225" spans="1:10" ht="15" customHeight="1">
      <c r="A225" s="435"/>
      <c r="B225" s="436"/>
      <c r="C225" s="367"/>
      <c r="D225" s="368"/>
      <c r="E225" s="368"/>
      <c r="F225" s="369"/>
      <c r="G225" s="369"/>
      <c r="H225" s="465"/>
      <c r="I225" s="465"/>
      <c r="J225" s="465"/>
    </row>
    <row r="226" spans="1:10" ht="15" customHeight="1">
      <c r="A226" s="435"/>
      <c r="B226" s="436"/>
      <c r="C226" s="367"/>
      <c r="D226" s="368"/>
      <c r="E226" s="368"/>
      <c r="F226" s="369"/>
      <c r="G226" s="369"/>
      <c r="H226" s="465"/>
      <c r="I226" s="465"/>
      <c r="J226" s="465"/>
    </row>
    <row r="227" spans="1:10" ht="15" customHeight="1">
      <c r="A227" s="435"/>
      <c r="B227" s="436"/>
      <c r="C227" s="367"/>
      <c r="D227" s="368"/>
      <c r="E227" s="368"/>
      <c r="F227" s="369"/>
      <c r="G227" s="369"/>
      <c r="H227" s="465"/>
      <c r="I227" s="465"/>
      <c r="J227" s="465"/>
    </row>
    <row r="228" spans="1:10" ht="15" customHeight="1">
      <c r="A228" s="435"/>
      <c r="B228" s="436"/>
      <c r="C228" s="367"/>
      <c r="D228" s="368"/>
      <c r="E228" s="368"/>
      <c r="F228" s="369"/>
      <c r="G228" s="369"/>
      <c r="H228" s="465"/>
      <c r="I228" s="465"/>
      <c r="J228" s="465"/>
    </row>
    <row r="229" spans="1:10" ht="15" customHeight="1">
      <c r="A229" s="435"/>
      <c r="B229" s="436"/>
      <c r="C229" s="367"/>
      <c r="D229" s="368"/>
      <c r="E229" s="368"/>
      <c r="F229" s="369"/>
      <c r="G229" s="369"/>
      <c r="H229" s="465"/>
      <c r="I229" s="465"/>
      <c r="J229" s="465"/>
    </row>
    <row r="230" spans="1:10" ht="15" customHeight="1">
      <c r="A230" s="435"/>
      <c r="B230" s="436"/>
      <c r="C230" s="367"/>
      <c r="D230" s="368"/>
      <c r="E230" s="368"/>
      <c r="F230" s="369"/>
      <c r="G230" s="369"/>
      <c r="H230" s="465"/>
      <c r="I230" s="465"/>
      <c r="J230" s="465"/>
    </row>
    <row r="231" spans="1:10" ht="15" customHeight="1">
      <c r="A231" s="435"/>
      <c r="B231" s="436"/>
      <c r="C231" s="367"/>
      <c r="D231" s="368"/>
      <c r="E231" s="368"/>
      <c r="F231" s="369"/>
      <c r="G231" s="369"/>
      <c r="H231" s="465"/>
      <c r="I231" s="465"/>
      <c r="J231" s="465"/>
    </row>
    <row r="232" spans="1:10" ht="15" customHeight="1">
      <c r="A232" s="435"/>
      <c r="B232" s="436"/>
      <c r="C232" s="367"/>
      <c r="D232" s="368"/>
      <c r="E232" s="368"/>
      <c r="F232" s="369"/>
      <c r="G232" s="369"/>
      <c r="H232" s="465"/>
      <c r="I232" s="465"/>
      <c r="J232" s="465"/>
    </row>
    <row r="233" spans="1:10" ht="15" customHeight="1">
      <c r="A233" s="435"/>
      <c r="B233" s="436"/>
      <c r="C233" s="367"/>
      <c r="D233" s="368"/>
      <c r="E233" s="368"/>
      <c r="F233" s="369"/>
      <c r="G233" s="369"/>
      <c r="H233" s="465"/>
      <c r="I233" s="465"/>
      <c r="J233" s="465"/>
    </row>
    <row r="234" spans="1:10" ht="15" customHeight="1">
      <c r="A234" s="435"/>
      <c r="B234" s="436"/>
      <c r="C234" s="367"/>
      <c r="D234" s="368"/>
      <c r="E234" s="368"/>
      <c r="F234" s="369"/>
      <c r="G234" s="369"/>
      <c r="H234" s="465"/>
      <c r="I234" s="465"/>
      <c r="J234" s="465"/>
    </row>
    <row r="235" spans="1:10" ht="15" customHeight="1">
      <c r="A235" s="435"/>
      <c r="B235" s="436"/>
      <c r="C235" s="367"/>
      <c r="D235" s="368"/>
      <c r="E235" s="368"/>
      <c r="F235" s="369"/>
      <c r="G235" s="369"/>
      <c r="H235" s="465"/>
      <c r="I235" s="465"/>
      <c r="J235" s="465"/>
    </row>
    <row r="236" spans="1:10" ht="15" customHeight="1">
      <c r="A236" s="435"/>
      <c r="B236" s="436"/>
      <c r="C236" s="367"/>
      <c r="D236" s="368"/>
      <c r="E236" s="368"/>
      <c r="F236" s="369"/>
      <c r="G236" s="369"/>
      <c r="H236" s="465"/>
      <c r="I236" s="465"/>
      <c r="J236" s="465"/>
    </row>
    <row r="237" spans="1:10" ht="15" customHeight="1">
      <c r="A237" s="435"/>
      <c r="B237" s="436"/>
      <c r="C237" s="367"/>
      <c r="D237" s="368"/>
      <c r="E237" s="368"/>
      <c r="F237" s="369"/>
      <c r="G237" s="369"/>
      <c r="H237" s="465"/>
      <c r="I237" s="465"/>
      <c r="J237" s="465"/>
    </row>
    <row r="238" spans="1:10" ht="15" customHeight="1">
      <c r="A238" s="435"/>
      <c r="B238" s="436"/>
      <c r="C238" s="367"/>
      <c r="D238" s="368"/>
      <c r="E238" s="368"/>
      <c r="F238" s="369"/>
      <c r="G238" s="369"/>
      <c r="H238" s="465"/>
      <c r="I238" s="465"/>
      <c r="J238" s="465"/>
    </row>
    <row r="239" spans="1:10" ht="15" customHeight="1">
      <c r="A239" s="435"/>
      <c r="B239" s="436"/>
      <c r="C239" s="367"/>
      <c r="D239" s="368"/>
      <c r="E239" s="368"/>
      <c r="F239" s="369"/>
      <c r="G239" s="369"/>
      <c r="H239" s="465"/>
      <c r="I239" s="465"/>
      <c r="J239" s="465"/>
    </row>
    <row r="240" spans="1:10" ht="15" customHeight="1">
      <c r="A240" s="366"/>
      <c r="B240" s="367"/>
      <c r="C240" s="367"/>
      <c r="D240" s="368"/>
      <c r="E240" s="368"/>
      <c r="F240" s="369"/>
      <c r="G240" s="369"/>
      <c r="H240" s="465"/>
      <c r="I240" s="465"/>
      <c r="J240" s="465"/>
    </row>
    <row r="241" spans="1:10" ht="15" customHeight="1">
      <c r="A241" s="366"/>
      <c r="B241" s="367"/>
      <c r="C241" s="367"/>
      <c r="D241" s="368"/>
      <c r="E241" s="368"/>
      <c r="F241" s="369"/>
      <c r="G241" s="369"/>
      <c r="H241" s="465"/>
      <c r="I241" s="465"/>
      <c r="J241" s="465"/>
    </row>
    <row r="242" spans="1:10" ht="15" customHeight="1">
      <c r="A242" s="366"/>
      <c r="B242" s="367"/>
      <c r="C242" s="367"/>
      <c r="D242" s="368"/>
      <c r="E242" s="368"/>
      <c r="F242" s="369"/>
      <c r="G242" s="369"/>
      <c r="H242" s="465"/>
      <c r="I242" s="465"/>
      <c r="J242" s="465"/>
    </row>
    <row r="243" spans="1:10" ht="15" customHeight="1">
      <c r="A243" s="366"/>
      <c r="B243" s="367"/>
      <c r="C243" s="367"/>
      <c r="D243" s="368"/>
      <c r="E243" s="368"/>
      <c r="F243" s="369"/>
      <c r="G243" s="369"/>
      <c r="H243" s="465"/>
      <c r="I243" s="465"/>
      <c r="J243" s="465"/>
    </row>
    <row r="244" spans="1:10" ht="15" customHeight="1">
      <c r="A244" s="366"/>
      <c r="B244" s="367"/>
      <c r="C244" s="367"/>
      <c r="D244" s="368"/>
      <c r="E244" s="368"/>
      <c r="F244" s="369"/>
      <c r="G244" s="369"/>
      <c r="H244" s="465"/>
      <c r="I244" s="465"/>
      <c r="J244" s="465"/>
    </row>
    <row r="245" spans="1:10" ht="15" customHeight="1">
      <c r="A245" s="366"/>
      <c r="B245" s="367"/>
      <c r="C245" s="367"/>
      <c r="D245" s="368"/>
      <c r="E245" s="368"/>
      <c r="F245" s="369"/>
      <c r="G245" s="369"/>
      <c r="H245" s="465"/>
      <c r="I245" s="465"/>
      <c r="J245" s="465"/>
    </row>
    <row r="246" spans="1:10" ht="15" customHeight="1">
      <c r="A246" s="366"/>
      <c r="B246" s="367"/>
      <c r="C246" s="367"/>
      <c r="D246" s="368"/>
      <c r="E246" s="368"/>
      <c r="F246" s="369"/>
      <c r="G246" s="369"/>
      <c r="H246" s="465"/>
      <c r="I246" s="465"/>
      <c r="J246" s="465"/>
    </row>
    <row r="247" spans="1:10" ht="15" customHeight="1">
      <c r="A247" s="366"/>
      <c r="B247" s="367"/>
      <c r="C247" s="367"/>
      <c r="D247" s="368"/>
      <c r="E247" s="368"/>
      <c r="F247" s="369"/>
      <c r="G247" s="369"/>
      <c r="H247" s="465"/>
      <c r="I247" s="465"/>
      <c r="J247" s="465"/>
    </row>
    <row r="248" spans="1:10" ht="15" customHeight="1">
      <c r="A248" s="366"/>
      <c r="B248" s="367"/>
      <c r="C248" s="367"/>
      <c r="D248" s="368"/>
      <c r="E248" s="368"/>
      <c r="F248" s="369"/>
      <c r="G248" s="369"/>
      <c r="H248" s="465"/>
      <c r="I248" s="465"/>
      <c r="J248" s="465"/>
    </row>
    <row r="249" spans="1:10" ht="15" customHeight="1">
      <c r="A249" s="366"/>
      <c r="B249" s="367"/>
      <c r="C249" s="367"/>
      <c r="D249" s="368"/>
      <c r="E249" s="368"/>
      <c r="F249" s="369"/>
      <c r="G249" s="369"/>
      <c r="H249" s="465"/>
      <c r="I249" s="465"/>
      <c r="J249" s="465"/>
    </row>
    <row r="250" spans="1:10" ht="15" customHeight="1">
      <c r="A250" s="366"/>
      <c r="B250" s="367"/>
      <c r="C250" s="367"/>
      <c r="D250" s="368"/>
      <c r="E250" s="368"/>
      <c r="F250" s="369"/>
      <c r="G250" s="369"/>
      <c r="H250" s="465"/>
      <c r="I250" s="465"/>
      <c r="J250" s="465"/>
    </row>
    <row r="251" spans="1:10" ht="15" customHeight="1">
      <c r="A251" s="366"/>
      <c r="B251" s="367"/>
      <c r="C251" s="367"/>
      <c r="D251" s="368"/>
      <c r="E251" s="368"/>
      <c r="F251" s="369"/>
      <c r="G251" s="369"/>
      <c r="H251" s="465"/>
      <c r="I251" s="465"/>
      <c r="J251" s="465"/>
    </row>
    <row r="252" spans="1:10" ht="15" customHeight="1">
      <c r="A252" s="366"/>
      <c r="B252" s="367"/>
      <c r="C252" s="367"/>
      <c r="D252" s="368"/>
      <c r="E252" s="368"/>
      <c r="F252" s="369"/>
      <c r="G252" s="369"/>
      <c r="H252" s="465"/>
      <c r="I252" s="465"/>
      <c r="J252" s="465"/>
    </row>
    <row r="253" spans="1:2" ht="15" customHeight="1">
      <c r="A253" s="366"/>
      <c r="B253" s="367"/>
    </row>
    <row r="254" spans="1:2" ht="15" customHeight="1">
      <c r="A254" s="366"/>
      <c r="B254" s="367"/>
    </row>
    <row r="255" spans="1:2" ht="15" customHeight="1">
      <c r="A255" s="366"/>
      <c r="B255" s="367"/>
    </row>
    <row r="256" spans="1:2" ht="15" customHeight="1">
      <c r="A256" s="366"/>
      <c r="B256" s="367"/>
    </row>
    <row r="257" spans="1:2" ht="15" customHeight="1">
      <c r="A257" s="366"/>
      <c r="B257" s="367"/>
    </row>
    <row r="258" spans="1:2" ht="15" customHeight="1">
      <c r="A258" s="366"/>
      <c r="B258" s="367"/>
    </row>
    <row r="259" spans="1:2" ht="15" customHeight="1">
      <c r="A259" s="366"/>
      <c r="B259" s="367"/>
    </row>
    <row r="260" spans="1:2" ht="15" customHeight="1">
      <c r="A260" s="366"/>
      <c r="B260" s="367"/>
    </row>
  </sheetData>
  <sheetProtection/>
  <mergeCells count="40">
    <mergeCell ref="H37:H38"/>
    <mergeCell ref="I37:I38"/>
    <mergeCell ref="I144:I145"/>
    <mergeCell ref="G22:G23"/>
    <mergeCell ref="E22:E23"/>
    <mergeCell ref="J23:J25"/>
    <mergeCell ref="J144:J145"/>
    <mergeCell ref="C27:C28"/>
    <mergeCell ref="D27:D28"/>
    <mergeCell ref="E27:E28"/>
    <mergeCell ref="I24:I25"/>
    <mergeCell ref="H24:H25"/>
    <mergeCell ref="D7:G7"/>
    <mergeCell ref="G27:G28"/>
    <mergeCell ref="A27:A28"/>
    <mergeCell ref="J8:J10"/>
    <mergeCell ref="C8:C10"/>
    <mergeCell ref="D22:D23"/>
    <mergeCell ref="F27:F28"/>
    <mergeCell ref="F22:F23"/>
    <mergeCell ref="H1:J3"/>
    <mergeCell ref="D8:E9"/>
    <mergeCell ref="F8:G9"/>
    <mergeCell ref="H8:I9"/>
    <mergeCell ref="A4:J4"/>
    <mergeCell ref="B22:B23"/>
    <mergeCell ref="A22:A23"/>
    <mergeCell ref="A8:A10"/>
    <mergeCell ref="A5:J5"/>
    <mergeCell ref="A6:J6"/>
    <mergeCell ref="H184:H185"/>
    <mergeCell ref="I184:I185"/>
    <mergeCell ref="B8:B10"/>
    <mergeCell ref="H91:H92"/>
    <mergeCell ref="I91:I92"/>
    <mergeCell ref="J91:J92"/>
    <mergeCell ref="E43:G43"/>
    <mergeCell ref="B27:B28"/>
    <mergeCell ref="J37:J38"/>
    <mergeCell ref="H144:H145"/>
  </mergeCells>
  <printOptions/>
  <pageMargins left="0.7" right="0.7" top="0.75" bottom="0.75" header="0.3" footer="0.3"/>
  <pageSetup fitToHeight="0" fitToWidth="1" horizontalDpi="600" verticalDpi="600" orientation="landscape" paperSize="9" scale="70" r:id="rId1"/>
  <rowBreaks count="5" manualBreakCount="5">
    <brk id="18" max="255" man="1"/>
    <brk id="28" max="255" man="1"/>
    <brk id="36" max="9" man="1"/>
    <brk id="44" max="9" man="1"/>
    <brk id="89" max="9" man="1"/>
  </rowBreaks>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AA1721"/>
  <sheetViews>
    <sheetView view="pageBreakPreview" zoomScale="96" zoomScaleNormal="70" zoomScaleSheetLayoutView="96" zoomScalePageLayoutView="0" workbookViewId="0" topLeftCell="A7">
      <selection activeCell="F134" sqref="F134:F141"/>
    </sheetView>
  </sheetViews>
  <sheetFormatPr defaultColWidth="9.00390625" defaultRowHeight="12.75"/>
  <cols>
    <col min="1" max="1" width="5.875" style="45" customWidth="1"/>
    <col min="2" max="2" width="37.625" style="45" customWidth="1"/>
    <col min="3" max="3" width="16.625" style="45" customWidth="1"/>
    <col min="4" max="4" width="21.125" style="45" customWidth="1"/>
    <col min="5" max="5" width="21.375" style="45" customWidth="1"/>
    <col min="6" max="6" width="13.625" style="193" customWidth="1"/>
    <col min="7" max="7" width="14.125" style="193" customWidth="1"/>
    <col min="8" max="8" width="19.00390625" style="45" customWidth="1"/>
    <col min="9" max="9" width="31.00390625" style="45" customWidth="1"/>
    <col min="10" max="10" width="9.125" style="45" customWidth="1"/>
    <col min="11" max="11" width="10.875" style="45" bestFit="1" customWidth="1"/>
    <col min="12" max="12" width="11.75390625" style="45" bestFit="1" customWidth="1"/>
    <col min="13" max="13" width="9.125" style="45" customWidth="1"/>
    <col min="14" max="16" width="18.25390625" style="45" bestFit="1" customWidth="1"/>
    <col min="17" max="16384" width="9.125" style="45" customWidth="1"/>
  </cols>
  <sheetData>
    <row r="1" spans="1:11" s="30" customFormat="1" ht="43.5" customHeight="1">
      <c r="A1" s="206"/>
      <c r="B1" s="206"/>
      <c r="C1" s="206"/>
      <c r="D1" s="206"/>
      <c r="E1" s="206"/>
      <c r="F1" s="206"/>
      <c r="G1" s="206"/>
      <c r="H1" s="771"/>
      <c r="I1" s="771"/>
      <c r="J1" s="206"/>
      <c r="K1" s="206"/>
    </row>
    <row r="2" spans="1:11" ht="10.5" customHeight="1">
      <c r="A2" s="206"/>
      <c r="B2" s="206"/>
      <c r="C2" s="206"/>
      <c r="D2" s="206"/>
      <c r="E2" s="206"/>
      <c r="F2" s="206"/>
      <c r="G2" s="206"/>
      <c r="H2" s="772"/>
      <c r="I2" s="772"/>
      <c r="J2" s="206"/>
      <c r="K2" s="206"/>
    </row>
    <row r="3" spans="1:11" ht="19.5" customHeight="1">
      <c r="A3" s="206"/>
      <c r="B3" s="206"/>
      <c r="C3" s="802" t="s">
        <v>784</v>
      </c>
      <c r="D3" s="802"/>
      <c r="E3" s="802"/>
      <c r="F3" s="802"/>
      <c r="G3" s="802"/>
      <c r="H3" s="772"/>
      <c r="I3" s="772"/>
      <c r="J3" s="206"/>
      <c r="K3" s="206"/>
    </row>
    <row r="4" spans="1:11" ht="3" customHeight="1">
      <c r="A4" s="206"/>
      <c r="B4" s="206"/>
      <c r="C4" s="206"/>
      <c r="D4" s="206"/>
      <c r="E4" s="206"/>
      <c r="F4" s="206"/>
      <c r="G4" s="206"/>
      <c r="H4" s="772"/>
      <c r="I4" s="772"/>
      <c r="J4" s="206"/>
      <c r="K4" s="206"/>
    </row>
    <row r="5" spans="1:10" ht="7.5" customHeight="1">
      <c r="A5" s="141"/>
      <c r="B5" s="141"/>
      <c r="C5" s="141"/>
      <c r="D5" s="141"/>
      <c r="E5" s="141"/>
      <c r="F5" s="219"/>
      <c r="G5" s="219"/>
      <c r="H5" s="141"/>
      <c r="I5" s="141"/>
      <c r="J5" s="141"/>
    </row>
    <row r="6" spans="1:10" ht="39" customHeight="1">
      <c r="A6" s="51" t="s">
        <v>722</v>
      </c>
      <c r="B6" s="51"/>
      <c r="C6" s="51"/>
      <c r="D6" s="670" t="s">
        <v>547</v>
      </c>
      <c r="E6" s="670"/>
      <c r="F6" s="670"/>
      <c r="G6" s="803"/>
      <c r="H6" s="803"/>
      <c r="I6" s="803"/>
      <c r="J6" s="141"/>
    </row>
    <row r="7" spans="1:10" ht="17.25" customHeight="1">
      <c r="A7" s="141" t="s">
        <v>121</v>
      </c>
      <c r="B7" s="141"/>
      <c r="C7" s="141"/>
      <c r="D7" s="141"/>
      <c r="E7" s="141"/>
      <c r="F7" s="219"/>
      <c r="G7" s="219"/>
      <c r="H7" s="145"/>
      <c r="I7" s="145"/>
      <c r="J7" s="141"/>
    </row>
    <row r="8" spans="1:10" ht="21" customHeight="1">
      <c r="A8" s="209" t="s">
        <v>723</v>
      </c>
      <c r="B8" s="209"/>
      <c r="C8" s="804" t="s">
        <v>1004</v>
      </c>
      <c r="D8" s="804"/>
      <c r="E8" s="804"/>
      <c r="F8" s="219"/>
      <c r="G8" s="219"/>
      <c r="H8" s="141"/>
      <c r="I8" s="210" t="s">
        <v>344</v>
      </c>
      <c r="J8" s="141"/>
    </row>
    <row r="9" spans="1:9" ht="39.75" customHeight="1">
      <c r="A9" s="713" t="s">
        <v>1005</v>
      </c>
      <c r="B9" s="713" t="s">
        <v>263</v>
      </c>
      <c r="C9" s="713" t="s">
        <v>1006</v>
      </c>
      <c r="D9" s="713"/>
      <c r="E9" s="713"/>
      <c r="F9" s="805" t="s">
        <v>996</v>
      </c>
      <c r="G9" s="805" t="s">
        <v>862</v>
      </c>
      <c r="H9" s="713" t="s">
        <v>123</v>
      </c>
      <c r="I9" s="713" t="s">
        <v>1007</v>
      </c>
    </row>
    <row r="10" spans="1:26" ht="62.25" customHeight="1">
      <c r="A10" s="714"/>
      <c r="B10" s="714"/>
      <c r="C10" s="203" t="s">
        <v>781</v>
      </c>
      <c r="D10" s="203" t="s">
        <v>829</v>
      </c>
      <c r="E10" s="203" t="s">
        <v>828</v>
      </c>
      <c r="F10" s="806"/>
      <c r="G10" s="806"/>
      <c r="H10" s="714"/>
      <c r="I10" s="714"/>
      <c r="R10" s="493"/>
      <c r="S10" s="493"/>
      <c r="T10" s="493"/>
      <c r="U10" s="493"/>
      <c r="V10" s="493"/>
      <c r="W10" s="493"/>
      <c r="X10" s="493"/>
      <c r="Y10" s="493"/>
      <c r="Z10" s="493"/>
    </row>
    <row r="11" spans="1:26" s="62" customFormat="1" ht="14.25" customHeight="1">
      <c r="A11" s="194">
        <v>1</v>
      </c>
      <c r="B11" s="241">
        <v>2</v>
      </c>
      <c r="C11" s="241">
        <v>3</v>
      </c>
      <c r="D11" s="241">
        <v>4</v>
      </c>
      <c r="E11" s="241">
        <v>5</v>
      </c>
      <c r="F11" s="242">
        <v>7</v>
      </c>
      <c r="G11" s="242">
        <v>8</v>
      </c>
      <c r="H11" s="241">
        <v>9</v>
      </c>
      <c r="I11" s="243">
        <v>10</v>
      </c>
      <c r="R11" s="141"/>
      <c r="S11" s="141"/>
      <c r="T11" s="141"/>
      <c r="U11" s="141"/>
      <c r="V11" s="141"/>
      <c r="W11" s="141"/>
      <c r="X11" s="141"/>
      <c r="Y11" s="141"/>
      <c r="Z11" s="141"/>
    </row>
    <row r="12" spans="1:27" s="62" customFormat="1" ht="30" customHeight="1">
      <c r="A12" s="610"/>
      <c r="B12" s="801" t="s">
        <v>1008</v>
      </c>
      <c r="C12" s="801"/>
      <c r="D12" s="801"/>
      <c r="E12" s="801"/>
      <c r="F12" s="767" t="s">
        <v>1009</v>
      </c>
      <c r="G12" s="767"/>
      <c r="H12" s="769"/>
      <c r="I12" s="246" t="s">
        <v>1010</v>
      </c>
      <c r="R12" s="45"/>
      <c r="S12" s="45"/>
      <c r="T12" s="45"/>
      <c r="U12" s="45"/>
      <c r="V12" s="45"/>
      <c r="W12" s="45"/>
      <c r="X12" s="45"/>
      <c r="Y12" s="45"/>
      <c r="Z12" s="45"/>
      <c r="AA12" s="108"/>
    </row>
    <row r="13" spans="1:26" s="108" customFormat="1" ht="16.5" customHeight="1">
      <c r="A13" s="610"/>
      <c r="B13" s="247" t="s">
        <v>1011</v>
      </c>
      <c r="C13" s="248">
        <f>C14+C15+C16+C17+C18</f>
        <v>1695822.0749</v>
      </c>
      <c r="D13" s="248">
        <f>D14+D15+D16+D17+D18</f>
        <v>1539770.0839100003</v>
      </c>
      <c r="E13" s="248">
        <f>E14+E15+E16+E17+E18</f>
        <v>1530587.6075600001</v>
      </c>
      <c r="F13" s="767"/>
      <c r="G13" s="767"/>
      <c r="H13" s="769"/>
      <c r="I13" s="249">
        <f>E13/C13</f>
        <v>0.9025637949961565</v>
      </c>
      <c r="J13" s="45"/>
      <c r="K13" s="45"/>
      <c r="L13" s="45"/>
      <c r="M13" s="45"/>
      <c r="N13" s="45"/>
      <c r="O13" s="45"/>
      <c r="P13" s="45"/>
      <c r="Q13" s="45"/>
      <c r="R13" s="62"/>
      <c r="S13" s="62"/>
      <c r="T13" s="62"/>
      <c r="U13" s="62"/>
      <c r="V13" s="62"/>
      <c r="W13" s="62"/>
      <c r="X13" s="62"/>
      <c r="Y13" s="62"/>
      <c r="Z13" s="62"/>
    </row>
    <row r="14" spans="1:26" s="108" customFormat="1" ht="15" customHeight="1">
      <c r="A14" s="610"/>
      <c r="B14" s="247" t="s">
        <v>674</v>
      </c>
      <c r="C14" s="230">
        <f aca="true" t="shared" si="0" ref="C14:E17">C23+C136+C372+C399+C864+C1281</f>
        <v>17202.2</v>
      </c>
      <c r="D14" s="230">
        <f t="shared" si="0"/>
        <v>17202.2</v>
      </c>
      <c r="E14" s="230">
        <f t="shared" si="0"/>
        <v>17202.2</v>
      </c>
      <c r="F14" s="767"/>
      <c r="G14" s="767"/>
      <c r="H14" s="769"/>
      <c r="I14" s="249">
        <f>E14/C14</f>
        <v>1</v>
      </c>
      <c r="J14" s="45"/>
      <c r="K14" s="45"/>
      <c r="L14" s="216"/>
      <c r="M14" s="45"/>
      <c r="N14" s="45"/>
      <c r="O14" s="45"/>
      <c r="P14" s="45"/>
      <c r="Q14" s="45"/>
      <c r="R14" s="62"/>
      <c r="S14" s="62"/>
      <c r="T14" s="62"/>
      <c r="U14" s="62"/>
      <c r="V14" s="62"/>
      <c r="W14" s="62"/>
      <c r="X14" s="62"/>
      <c r="Y14" s="62"/>
      <c r="Z14" s="62"/>
    </row>
    <row r="15" spans="1:20" s="108" customFormat="1" ht="15" customHeight="1">
      <c r="A15" s="610"/>
      <c r="B15" s="247" t="s">
        <v>708</v>
      </c>
      <c r="C15" s="230">
        <f t="shared" si="0"/>
        <v>1655689.3349</v>
      </c>
      <c r="D15" s="230">
        <f t="shared" si="0"/>
        <v>1499612.3749100002</v>
      </c>
      <c r="E15" s="230">
        <f t="shared" si="0"/>
        <v>1490429.8985600001</v>
      </c>
      <c r="F15" s="767"/>
      <c r="G15" s="767"/>
      <c r="H15" s="769"/>
      <c r="I15" s="249">
        <f>E15/C15</f>
        <v>0.9001869294821657</v>
      </c>
      <c r="J15" s="45"/>
      <c r="K15" s="216"/>
      <c r="L15" s="216"/>
      <c r="M15" s="45"/>
      <c r="N15" s="217"/>
      <c r="O15" s="217"/>
      <c r="P15" s="217"/>
      <c r="Q15" s="45"/>
      <c r="R15" s="45"/>
      <c r="S15" s="45"/>
      <c r="T15" s="45"/>
    </row>
    <row r="16" spans="1:20" s="108" customFormat="1" ht="15" customHeight="1">
      <c r="A16" s="610"/>
      <c r="B16" s="247" t="s">
        <v>709</v>
      </c>
      <c r="C16" s="230">
        <f t="shared" si="0"/>
        <v>22355.54</v>
      </c>
      <c r="D16" s="230">
        <f t="shared" si="0"/>
        <v>22380.509000000002</v>
      </c>
      <c r="E16" s="230">
        <f t="shared" si="0"/>
        <v>22380.509000000002</v>
      </c>
      <c r="F16" s="767"/>
      <c r="G16" s="767"/>
      <c r="H16" s="769"/>
      <c r="I16" s="249">
        <f>E16/C16</f>
        <v>1.0011169043556989</v>
      </c>
      <c r="J16" s="45"/>
      <c r="K16" s="45"/>
      <c r="L16" s="45"/>
      <c r="M16" s="45"/>
      <c r="N16" s="45"/>
      <c r="O16" s="45"/>
      <c r="P16" s="45"/>
      <c r="Q16" s="45"/>
      <c r="R16" s="45"/>
      <c r="S16" s="45"/>
      <c r="T16" s="45"/>
    </row>
    <row r="17" spans="1:27" s="108" customFormat="1" ht="18" customHeight="1">
      <c r="A17" s="610"/>
      <c r="B17" s="247" t="s">
        <v>711</v>
      </c>
      <c r="C17" s="230">
        <f t="shared" si="0"/>
        <v>0</v>
      </c>
      <c r="D17" s="230">
        <f t="shared" si="0"/>
        <v>0</v>
      </c>
      <c r="E17" s="230">
        <f t="shared" si="0"/>
        <v>0</v>
      </c>
      <c r="F17" s="767"/>
      <c r="G17" s="767"/>
      <c r="H17" s="769"/>
      <c r="I17" s="249"/>
      <c r="J17" s="45"/>
      <c r="K17" s="45"/>
      <c r="L17" s="45"/>
      <c r="M17" s="45"/>
      <c r="N17" s="45"/>
      <c r="O17" s="45"/>
      <c r="P17" s="45"/>
      <c r="Q17" s="45"/>
      <c r="R17" s="45"/>
      <c r="S17" s="45"/>
      <c r="T17" s="45"/>
      <c r="AA17" s="62"/>
    </row>
    <row r="18" spans="1:27" s="108" customFormat="1" ht="16.5" customHeight="1">
      <c r="A18" s="610"/>
      <c r="B18" s="247" t="s">
        <v>859</v>
      </c>
      <c r="C18" s="230">
        <f>C28+C141+C377+C404+C869+C1286</f>
        <v>575</v>
      </c>
      <c r="D18" s="230">
        <f>D28+D141+D377+D404+D869+D1286</f>
        <v>575</v>
      </c>
      <c r="E18" s="230">
        <f>E28+E141+E377+E404+E869+E1286</f>
        <v>575</v>
      </c>
      <c r="F18" s="767"/>
      <c r="G18" s="767"/>
      <c r="H18" s="769"/>
      <c r="I18" s="249"/>
      <c r="J18" s="45"/>
      <c r="K18" s="45"/>
      <c r="L18" s="45"/>
      <c r="M18" s="45"/>
      <c r="N18" s="45"/>
      <c r="O18" s="45"/>
      <c r="P18" s="45"/>
      <c r="Q18" s="45"/>
      <c r="R18" s="45"/>
      <c r="S18" s="45"/>
      <c r="T18" s="45"/>
      <c r="AA18" s="62"/>
    </row>
    <row r="19" spans="1:20" s="108" customFormat="1" ht="15" customHeight="1">
      <c r="A19" s="612"/>
      <c r="B19" s="250" t="s">
        <v>1012</v>
      </c>
      <c r="C19" s="251"/>
      <c r="D19" s="251"/>
      <c r="E19" s="251"/>
      <c r="F19" s="799"/>
      <c r="G19" s="799"/>
      <c r="H19" s="800"/>
      <c r="I19" s="252">
        <f>E18/C18</f>
        <v>1</v>
      </c>
      <c r="J19" s="45"/>
      <c r="K19" s="195"/>
      <c r="L19" s="45"/>
      <c r="M19" s="45"/>
      <c r="N19" s="45"/>
      <c r="O19" s="45"/>
      <c r="P19" s="45"/>
      <c r="Q19" s="45"/>
      <c r="R19" s="45"/>
      <c r="S19" s="45"/>
      <c r="T19" s="45"/>
    </row>
    <row r="20" spans="1:27" s="62" customFormat="1" ht="14.25" customHeight="1">
      <c r="A20" s="202"/>
      <c r="B20" s="710"/>
      <c r="C20" s="710"/>
      <c r="D20" s="710"/>
      <c r="E20" s="710"/>
      <c r="F20" s="710"/>
      <c r="G20" s="710"/>
      <c r="H20" s="710"/>
      <c r="I20" s="710"/>
      <c r="R20" s="45"/>
      <c r="S20" s="45"/>
      <c r="T20" s="45"/>
      <c r="U20" s="108"/>
      <c r="V20" s="108"/>
      <c r="W20" s="108"/>
      <c r="X20" s="108"/>
      <c r="Y20" s="108"/>
      <c r="Z20" s="108"/>
      <c r="AA20" s="108"/>
    </row>
    <row r="21" spans="1:27" s="62" customFormat="1" ht="14.25" customHeight="1">
      <c r="A21" s="609" t="s">
        <v>796</v>
      </c>
      <c r="B21" s="711" t="s">
        <v>1014</v>
      </c>
      <c r="C21" s="711"/>
      <c r="D21" s="711"/>
      <c r="E21" s="711"/>
      <c r="F21" s="794"/>
      <c r="G21" s="794"/>
      <c r="H21" s="796"/>
      <c r="I21" s="253"/>
      <c r="R21" s="45"/>
      <c r="S21" s="45"/>
      <c r="T21" s="45"/>
      <c r="U21" s="108"/>
      <c r="V21" s="108"/>
      <c r="W21" s="108"/>
      <c r="X21" s="108"/>
      <c r="Y21" s="108"/>
      <c r="Z21" s="108"/>
      <c r="AA21" s="108"/>
    </row>
    <row r="22" spans="1:26" s="108" customFormat="1" ht="12.75" customHeight="1">
      <c r="A22" s="610"/>
      <c r="B22" s="254" t="s">
        <v>777</v>
      </c>
      <c r="C22" s="230">
        <f aca="true" t="shared" si="1" ref="C22:E26">C30+C50+C104</f>
        <v>56482.98768</v>
      </c>
      <c r="D22" s="230">
        <f t="shared" si="1"/>
        <v>56454.282680000004</v>
      </c>
      <c r="E22" s="230">
        <f t="shared" si="1"/>
        <v>56454.282680000004</v>
      </c>
      <c r="F22" s="767"/>
      <c r="G22" s="767"/>
      <c r="H22" s="769"/>
      <c r="I22" s="255">
        <f>E22/C22</f>
        <v>0.9994917938802632</v>
      </c>
      <c r="J22" s="45"/>
      <c r="K22" s="45"/>
      <c r="L22" s="45"/>
      <c r="M22" s="45"/>
      <c r="N22" s="45"/>
      <c r="O22" s="45"/>
      <c r="P22" s="45"/>
      <c r="Q22" s="45"/>
      <c r="R22" s="62"/>
      <c r="S22" s="62"/>
      <c r="T22" s="62"/>
      <c r="U22" s="62"/>
      <c r="V22" s="62"/>
      <c r="W22" s="62"/>
      <c r="X22" s="62"/>
      <c r="Y22" s="62"/>
      <c r="Z22" s="62"/>
    </row>
    <row r="23" spans="1:26" s="108" customFormat="1" ht="12.75" customHeight="1">
      <c r="A23" s="610"/>
      <c r="B23" s="254" t="s">
        <v>674</v>
      </c>
      <c r="C23" s="230">
        <f t="shared" si="1"/>
        <v>733.6</v>
      </c>
      <c r="D23" s="230">
        <f t="shared" si="1"/>
        <v>733.6</v>
      </c>
      <c r="E23" s="230">
        <f t="shared" si="1"/>
        <v>733.6</v>
      </c>
      <c r="F23" s="767"/>
      <c r="G23" s="767"/>
      <c r="H23" s="769"/>
      <c r="I23" s="255"/>
      <c r="J23" s="45"/>
      <c r="K23" s="45"/>
      <c r="L23" s="45"/>
      <c r="M23" s="45"/>
      <c r="N23" s="45"/>
      <c r="O23" s="45"/>
      <c r="P23" s="45"/>
      <c r="Q23" s="45"/>
      <c r="R23" s="62"/>
      <c r="S23" s="62"/>
      <c r="T23" s="62"/>
      <c r="U23" s="62"/>
      <c r="V23" s="62"/>
      <c r="W23" s="62"/>
      <c r="X23" s="62"/>
      <c r="Y23" s="62"/>
      <c r="Z23" s="62"/>
    </row>
    <row r="24" spans="1:20" s="108" customFormat="1" ht="15" customHeight="1">
      <c r="A24" s="610"/>
      <c r="B24" s="254" t="s">
        <v>708</v>
      </c>
      <c r="C24" s="230">
        <f t="shared" si="1"/>
        <v>55143.78768</v>
      </c>
      <c r="D24" s="230">
        <f t="shared" si="1"/>
        <v>55090.11368</v>
      </c>
      <c r="E24" s="230">
        <f t="shared" si="1"/>
        <v>55090.11368</v>
      </c>
      <c r="F24" s="767"/>
      <c r="G24" s="767"/>
      <c r="H24" s="769"/>
      <c r="I24" s="255">
        <f>E24/C24</f>
        <v>0.999026653730943</v>
      </c>
      <c r="J24" s="45"/>
      <c r="K24" s="216"/>
      <c r="L24" s="216"/>
      <c r="M24" s="45"/>
      <c r="N24" s="45"/>
      <c r="O24" s="45"/>
      <c r="P24" s="45"/>
      <c r="Q24" s="45"/>
      <c r="R24" s="45"/>
      <c r="S24" s="45"/>
      <c r="T24" s="45"/>
    </row>
    <row r="25" spans="1:20" s="108" customFormat="1" ht="12.75">
      <c r="A25" s="610"/>
      <c r="B25" s="254" t="s">
        <v>709</v>
      </c>
      <c r="C25" s="230">
        <f t="shared" si="1"/>
        <v>605.6</v>
      </c>
      <c r="D25" s="230">
        <f t="shared" si="1"/>
        <v>630.569</v>
      </c>
      <c r="E25" s="230">
        <f t="shared" si="1"/>
        <v>630.569</v>
      </c>
      <c r="F25" s="767"/>
      <c r="G25" s="767"/>
      <c r="H25" s="769"/>
      <c r="I25" s="255">
        <f>E25/C25</f>
        <v>1.0412301849405547</v>
      </c>
      <c r="J25" s="45"/>
      <c r="K25" s="45"/>
      <c r="L25" s="45"/>
      <c r="M25" s="45"/>
      <c r="N25" s="45"/>
      <c r="O25" s="45"/>
      <c r="P25" s="45"/>
      <c r="Q25" s="45"/>
      <c r="R25" s="45"/>
      <c r="S25" s="45"/>
      <c r="T25" s="45"/>
    </row>
    <row r="26" spans="1:27" s="108" customFormat="1" ht="15.75" customHeight="1">
      <c r="A26" s="610"/>
      <c r="B26" s="247" t="s">
        <v>711</v>
      </c>
      <c r="C26" s="230">
        <f t="shared" si="1"/>
        <v>0</v>
      </c>
      <c r="D26" s="230">
        <f t="shared" si="1"/>
        <v>0</v>
      </c>
      <c r="E26" s="230">
        <f t="shared" si="1"/>
        <v>0</v>
      </c>
      <c r="F26" s="767"/>
      <c r="G26" s="767"/>
      <c r="H26" s="769"/>
      <c r="I26" s="256"/>
      <c r="J26" s="45"/>
      <c r="K26" s="45"/>
      <c r="L26" s="45"/>
      <c r="M26" s="45"/>
      <c r="N26" s="45"/>
      <c r="O26" s="45"/>
      <c r="P26" s="45"/>
      <c r="Q26" s="45"/>
      <c r="R26" s="45"/>
      <c r="S26" s="45"/>
      <c r="T26" s="45"/>
      <c r="AA26" s="62"/>
    </row>
    <row r="27" spans="1:20" s="108" customFormat="1" ht="14.25" customHeight="1">
      <c r="A27" s="610"/>
      <c r="B27" s="247" t="s">
        <v>859</v>
      </c>
      <c r="C27" s="230"/>
      <c r="D27" s="230"/>
      <c r="E27" s="230"/>
      <c r="F27" s="767"/>
      <c r="G27" s="767"/>
      <c r="H27" s="769"/>
      <c r="I27" s="256"/>
      <c r="J27" s="45"/>
      <c r="K27" s="45"/>
      <c r="L27" s="45"/>
      <c r="M27" s="45"/>
      <c r="N27" s="45"/>
      <c r="O27" s="45"/>
      <c r="P27" s="45"/>
      <c r="Q27" s="45"/>
      <c r="R27" s="45"/>
      <c r="S27" s="45"/>
      <c r="T27" s="45"/>
    </row>
    <row r="28" spans="1:20" s="108" customFormat="1" ht="21" customHeight="1">
      <c r="A28" s="612"/>
      <c r="B28" s="250" t="s">
        <v>1012</v>
      </c>
      <c r="C28" s="257">
        <f>C36+C56+C110</f>
        <v>0</v>
      </c>
      <c r="D28" s="257">
        <f>D36+D56+D110</f>
        <v>0</v>
      </c>
      <c r="E28" s="257">
        <f>E36+E56+E110</f>
        <v>0</v>
      </c>
      <c r="F28" s="799"/>
      <c r="G28" s="799"/>
      <c r="H28" s="800"/>
      <c r="I28" s="258"/>
      <c r="J28" s="45"/>
      <c r="K28" s="45"/>
      <c r="L28" s="45"/>
      <c r="M28" s="45"/>
      <c r="N28" s="45"/>
      <c r="O28" s="45"/>
      <c r="P28" s="45"/>
      <c r="Q28" s="45"/>
      <c r="R28" s="45"/>
      <c r="S28" s="45"/>
      <c r="T28" s="45"/>
    </row>
    <row r="29" spans="1:27" s="62" customFormat="1" ht="27" customHeight="1">
      <c r="A29" s="609" t="s">
        <v>706</v>
      </c>
      <c r="B29" s="720" t="s">
        <v>1015</v>
      </c>
      <c r="C29" s="720"/>
      <c r="D29" s="720"/>
      <c r="E29" s="720"/>
      <c r="F29" s="794"/>
      <c r="G29" s="794"/>
      <c r="H29" s="796"/>
      <c r="I29" s="797"/>
      <c r="R29" s="45"/>
      <c r="S29" s="45"/>
      <c r="T29" s="45"/>
      <c r="U29" s="108"/>
      <c r="V29" s="108"/>
      <c r="W29" s="108"/>
      <c r="X29" s="108"/>
      <c r="Y29" s="108"/>
      <c r="Z29" s="108"/>
      <c r="AA29" s="108"/>
    </row>
    <row r="30" spans="1:20" s="108" customFormat="1" ht="12.75" customHeight="1">
      <c r="A30" s="610"/>
      <c r="B30" s="254" t="s">
        <v>777</v>
      </c>
      <c r="C30" s="259">
        <f aca="true" t="shared" si="2" ref="C30:E34">C39</f>
        <v>3090</v>
      </c>
      <c r="D30" s="259">
        <f t="shared" si="2"/>
        <v>3090</v>
      </c>
      <c r="E30" s="259">
        <f t="shared" si="2"/>
        <v>3090</v>
      </c>
      <c r="F30" s="767"/>
      <c r="G30" s="767"/>
      <c r="H30" s="769"/>
      <c r="I30" s="798"/>
      <c r="J30" s="45"/>
      <c r="K30" s="45"/>
      <c r="L30" s="45"/>
      <c r="M30" s="45"/>
      <c r="N30" s="45"/>
      <c r="O30" s="45"/>
      <c r="P30" s="45"/>
      <c r="Q30" s="45"/>
      <c r="R30" s="45"/>
      <c r="S30" s="45"/>
      <c r="T30" s="45"/>
    </row>
    <row r="31" spans="1:26" s="108" customFormat="1" ht="12.75" customHeight="1">
      <c r="A31" s="610"/>
      <c r="B31" s="254" t="s">
        <v>674</v>
      </c>
      <c r="C31" s="233">
        <f t="shared" si="2"/>
        <v>0</v>
      </c>
      <c r="D31" s="233">
        <f t="shared" si="2"/>
        <v>0</v>
      </c>
      <c r="E31" s="233">
        <f t="shared" si="2"/>
        <v>0</v>
      </c>
      <c r="F31" s="767"/>
      <c r="G31" s="767"/>
      <c r="H31" s="769"/>
      <c r="I31" s="798"/>
      <c r="J31" s="45"/>
      <c r="K31" s="45"/>
      <c r="L31" s="45"/>
      <c r="M31" s="45"/>
      <c r="N31" s="45"/>
      <c r="O31" s="45"/>
      <c r="P31" s="45"/>
      <c r="Q31" s="45"/>
      <c r="R31" s="62"/>
      <c r="S31" s="62"/>
      <c r="T31" s="62"/>
      <c r="U31" s="62"/>
      <c r="V31" s="62"/>
      <c r="W31" s="62"/>
      <c r="X31" s="62"/>
      <c r="Y31" s="62"/>
      <c r="Z31" s="62"/>
    </row>
    <row r="32" spans="1:20" s="108" customFormat="1" ht="14.25" customHeight="1">
      <c r="A32" s="610"/>
      <c r="B32" s="254" t="s">
        <v>708</v>
      </c>
      <c r="C32" s="233">
        <f t="shared" si="2"/>
        <v>3090</v>
      </c>
      <c r="D32" s="233">
        <f t="shared" si="2"/>
        <v>3090</v>
      </c>
      <c r="E32" s="233">
        <f t="shared" si="2"/>
        <v>3090</v>
      </c>
      <c r="F32" s="767"/>
      <c r="G32" s="767"/>
      <c r="H32" s="769"/>
      <c r="I32" s="798"/>
      <c r="J32" s="45"/>
      <c r="K32" s="45"/>
      <c r="L32" s="45"/>
      <c r="M32" s="45"/>
      <c r="N32" s="45"/>
      <c r="O32" s="45"/>
      <c r="P32" s="45"/>
      <c r="Q32" s="45"/>
      <c r="R32" s="45"/>
      <c r="S32" s="45"/>
      <c r="T32" s="45"/>
    </row>
    <row r="33" spans="1:20" s="108" customFormat="1" ht="12.75">
      <c r="A33" s="610"/>
      <c r="B33" s="254" t="s">
        <v>709</v>
      </c>
      <c r="C33" s="233">
        <f t="shared" si="2"/>
        <v>0</v>
      </c>
      <c r="D33" s="233">
        <f t="shared" si="2"/>
        <v>0</v>
      </c>
      <c r="E33" s="233">
        <f t="shared" si="2"/>
        <v>0</v>
      </c>
      <c r="F33" s="767"/>
      <c r="G33" s="767"/>
      <c r="H33" s="769"/>
      <c r="I33" s="798"/>
      <c r="J33" s="45"/>
      <c r="K33" s="45"/>
      <c r="L33" s="45"/>
      <c r="M33" s="45"/>
      <c r="N33" s="45"/>
      <c r="O33" s="45"/>
      <c r="P33" s="45"/>
      <c r="Q33" s="45"/>
      <c r="R33" s="45"/>
      <c r="S33" s="45"/>
      <c r="T33" s="45"/>
    </row>
    <row r="34" spans="1:27" s="108" customFormat="1" ht="14.25" customHeight="1">
      <c r="A34" s="610"/>
      <c r="B34" s="247" t="s">
        <v>711</v>
      </c>
      <c r="C34" s="233">
        <f t="shared" si="2"/>
        <v>0</v>
      </c>
      <c r="D34" s="233">
        <f t="shared" si="2"/>
        <v>0</v>
      </c>
      <c r="E34" s="233">
        <f t="shared" si="2"/>
        <v>0</v>
      </c>
      <c r="F34" s="767"/>
      <c r="G34" s="767"/>
      <c r="H34" s="769"/>
      <c r="I34" s="798"/>
      <c r="J34" s="45"/>
      <c r="K34" s="45"/>
      <c r="L34" s="45"/>
      <c r="M34" s="45"/>
      <c r="N34" s="45"/>
      <c r="O34" s="45"/>
      <c r="P34" s="45"/>
      <c r="Q34" s="45"/>
      <c r="R34" s="45"/>
      <c r="S34" s="45"/>
      <c r="T34" s="45"/>
      <c r="AA34" s="62"/>
    </row>
    <row r="35" spans="1:27" s="108" customFormat="1" ht="15" customHeight="1">
      <c r="A35" s="610"/>
      <c r="B35" s="247" t="s">
        <v>859</v>
      </c>
      <c r="C35" s="233"/>
      <c r="D35" s="233"/>
      <c r="E35" s="233"/>
      <c r="F35" s="767"/>
      <c r="G35" s="767"/>
      <c r="H35" s="769"/>
      <c r="I35" s="798"/>
      <c r="J35" s="45"/>
      <c r="K35" s="45"/>
      <c r="L35" s="45"/>
      <c r="M35" s="45"/>
      <c r="N35" s="45"/>
      <c r="O35" s="45"/>
      <c r="P35" s="45"/>
      <c r="Q35" s="45"/>
      <c r="R35" s="45"/>
      <c r="S35" s="45"/>
      <c r="T35" s="45"/>
      <c r="AA35" s="62"/>
    </row>
    <row r="36" spans="1:27" s="108" customFormat="1" ht="18" customHeight="1">
      <c r="A36" s="610"/>
      <c r="B36" s="247" t="s">
        <v>1012</v>
      </c>
      <c r="C36" s="233">
        <f>C45</f>
        <v>0</v>
      </c>
      <c r="D36" s="233">
        <f>D45</f>
        <v>0</v>
      </c>
      <c r="E36" s="233">
        <f>E45</f>
        <v>0</v>
      </c>
      <c r="F36" s="767"/>
      <c r="G36" s="767"/>
      <c r="H36" s="769"/>
      <c r="I36" s="798"/>
      <c r="J36" s="45"/>
      <c r="K36" s="45"/>
      <c r="L36" s="45"/>
      <c r="M36" s="45"/>
      <c r="N36" s="45"/>
      <c r="O36" s="45"/>
      <c r="P36" s="45"/>
      <c r="Q36" s="45"/>
      <c r="R36" s="45"/>
      <c r="S36" s="45"/>
      <c r="T36" s="45"/>
      <c r="AA36" s="62"/>
    </row>
    <row r="37" spans="1:26" s="62" customFormat="1" ht="12.75">
      <c r="A37" s="612"/>
      <c r="B37" s="260" t="s">
        <v>698</v>
      </c>
      <c r="C37" s="261"/>
      <c r="D37" s="261"/>
      <c r="E37" s="261"/>
      <c r="F37" s="262" t="s">
        <v>669</v>
      </c>
      <c r="G37" s="262"/>
      <c r="H37" s="263" t="s">
        <v>669</v>
      </c>
      <c r="I37" s="264"/>
      <c r="R37" s="45"/>
      <c r="S37" s="45"/>
      <c r="T37" s="45"/>
      <c r="U37" s="108"/>
      <c r="V37" s="108"/>
      <c r="W37" s="108"/>
      <c r="X37" s="108"/>
      <c r="Y37" s="108"/>
      <c r="Z37" s="108"/>
    </row>
    <row r="38" spans="1:26" s="62" customFormat="1" ht="70.5" customHeight="1">
      <c r="A38" s="609" t="s">
        <v>695</v>
      </c>
      <c r="B38" s="720" t="s">
        <v>1016</v>
      </c>
      <c r="C38" s="720"/>
      <c r="D38" s="720"/>
      <c r="E38" s="720"/>
      <c r="F38" s="794" t="s">
        <v>1009</v>
      </c>
      <c r="G38" s="794" t="s">
        <v>1017</v>
      </c>
      <c r="H38" s="796"/>
      <c r="I38" s="797"/>
      <c r="R38" s="45"/>
      <c r="S38" s="45"/>
      <c r="T38" s="45"/>
      <c r="U38" s="108"/>
      <c r="V38" s="108"/>
      <c r="W38" s="108"/>
      <c r="X38" s="108"/>
      <c r="Y38" s="108"/>
      <c r="Z38" s="108"/>
    </row>
    <row r="39" spans="1:9" s="62" customFormat="1" ht="12.75">
      <c r="A39" s="610"/>
      <c r="B39" s="254" t="s">
        <v>777</v>
      </c>
      <c r="C39" s="259">
        <f>C41</f>
        <v>3090</v>
      </c>
      <c r="D39" s="259">
        <f>D41</f>
        <v>3090</v>
      </c>
      <c r="E39" s="259">
        <f>E41</f>
        <v>3090</v>
      </c>
      <c r="F39" s="767"/>
      <c r="G39" s="767"/>
      <c r="H39" s="769"/>
      <c r="I39" s="798"/>
    </row>
    <row r="40" spans="1:9" s="62" customFormat="1" ht="12.75">
      <c r="A40" s="610"/>
      <c r="B40" s="254" t="s">
        <v>674</v>
      </c>
      <c r="C40" s="233">
        <v>0</v>
      </c>
      <c r="D40" s="233">
        <v>0</v>
      </c>
      <c r="E40" s="233">
        <v>0</v>
      </c>
      <c r="F40" s="767"/>
      <c r="G40" s="767"/>
      <c r="H40" s="769"/>
      <c r="I40" s="798"/>
    </row>
    <row r="41" spans="1:9" s="62" customFormat="1" ht="12.75">
      <c r="A41" s="610"/>
      <c r="B41" s="254" t="s">
        <v>708</v>
      </c>
      <c r="C41" s="233">
        <v>3090</v>
      </c>
      <c r="D41" s="233">
        <v>3090</v>
      </c>
      <c r="E41" s="233">
        <v>3090</v>
      </c>
      <c r="F41" s="767"/>
      <c r="G41" s="767"/>
      <c r="H41" s="769"/>
      <c r="I41" s="798"/>
    </row>
    <row r="42" spans="1:9" s="62" customFormat="1" ht="12.75">
      <c r="A42" s="610"/>
      <c r="B42" s="254" t="s">
        <v>709</v>
      </c>
      <c r="C42" s="233">
        <v>0</v>
      </c>
      <c r="D42" s="233">
        <v>0</v>
      </c>
      <c r="E42" s="233">
        <v>0</v>
      </c>
      <c r="F42" s="767"/>
      <c r="G42" s="767"/>
      <c r="H42" s="769"/>
      <c r="I42" s="798"/>
    </row>
    <row r="43" spans="1:9" s="62" customFormat="1" ht="12.75">
      <c r="A43" s="610"/>
      <c r="B43" s="247" t="s">
        <v>711</v>
      </c>
      <c r="C43" s="233">
        <v>0</v>
      </c>
      <c r="D43" s="233">
        <v>0</v>
      </c>
      <c r="E43" s="233"/>
      <c r="F43" s="767"/>
      <c r="G43" s="767"/>
      <c r="H43" s="769"/>
      <c r="I43" s="798"/>
    </row>
    <row r="44" spans="1:9" s="62" customFormat="1" ht="16.5">
      <c r="A44" s="610"/>
      <c r="B44" s="247" t="s">
        <v>548</v>
      </c>
      <c r="C44" s="233"/>
      <c r="D44" s="233"/>
      <c r="E44" s="233"/>
      <c r="F44" s="767"/>
      <c r="G44" s="767"/>
      <c r="H44" s="769"/>
      <c r="I44" s="798"/>
    </row>
    <row r="45" spans="1:9" s="62" customFormat="1" ht="16.5" customHeight="1">
      <c r="A45" s="610"/>
      <c r="B45" s="247" t="s">
        <v>1012</v>
      </c>
      <c r="C45" s="233">
        <v>0</v>
      </c>
      <c r="D45" s="233">
        <v>0</v>
      </c>
      <c r="E45" s="233">
        <v>0</v>
      </c>
      <c r="F45" s="767"/>
      <c r="G45" s="767"/>
      <c r="H45" s="769"/>
      <c r="I45" s="798"/>
    </row>
    <row r="46" spans="1:9" s="62" customFormat="1" ht="12.75">
      <c r="A46" s="610"/>
      <c r="B46" s="254" t="s">
        <v>698</v>
      </c>
      <c r="C46" s="233"/>
      <c r="D46" s="233"/>
      <c r="E46" s="233"/>
      <c r="F46" s="265" t="s">
        <v>669</v>
      </c>
      <c r="G46" s="265"/>
      <c r="H46" s="266" t="s">
        <v>669</v>
      </c>
      <c r="I46" s="267"/>
    </row>
    <row r="47" spans="1:27" s="62" customFormat="1" ht="12.75">
      <c r="A47" s="610"/>
      <c r="B47" s="268" t="s">
        <v>967</v>
      </c>
      <c r="C47" s="233"/>
      <c r="D47" s="233"/>
      <c r="E47" s="233"/>
      <c r="F47" s="265"/>
      <c r="G47" s="265"/>
      <c r="H47" s="266"/>
      <c r="I47" s="267"/>
      <c r="AA47" s="108"/>
    </row>
    <row r="48" spans="1:27" s="62" customFormat="1" ht="12.75">
      <c r="A48" s="612"/>
      <c r="B48" s="269" t="s">
        <v>968</v>
      </c>
      <c r="C48" s="261"/>
      <c r="D48" s="261"/>
      <c r="E48" s="261"/>
      <c r="F48" s="262"/>
      <c r="G48" s="262"/>
      <c r="H48" s="263"/>
      <c r="I48" s="264"/>
      <c r="AA48" s="108"/>
    </row>
    <row r="49" spans="1:27" s="62" customFormat="1" ht="33.75" customHeight="1">
      <c r="A49" s="698" t="s">
        <v>677</v>
      </c>
      <c r="B49" s="708" t="s">
        <v>1018</v>
      </c>
      <c r="C49" s="708"/>
      <c r="D49" s="708"/>
      <c r="E49" s="708"/>
      <c r="F49" s="787" t="s">
        <v>1009</v>
      </c>
      <c r="G49" s="787"/>
      <c r="H49" s="795"/>
      <c r="I49" s="795"/>
      <c r="AA49" s="108"/>
    </row>
    <row r="50" spans="1:26" s="108" customFormat="1" ht="12.75" customHeight="1">
      <c r="A50" s="673"/>
      <c r="B50" s="254" t="s">
        <v>777</v>
      </c>
      <c r="C50" s="270">
        <f>C51+C52+C53+C54+C56</f>
        <v>51247.38768</v>
      </c>
      <c r="D50" s="270">
        <f>D51+D52+D53+D54+D56</f>
        <v>51193.71368</v>
      </c>
      <c r="E50" s="270">
        <f>E51+E52+E53+E54+E56</f>
        <v>51193.71368</v>
      </c>
      <c r="F50" s="767"/>
      <c r="G50" s="767"/>
      <c r="H50" s="769"/>
      <c r="I50" s="769"/>
      <c r="J50" s="45"/>
      <c r="K50" s="45"/>
      <c r="L50" s="45"/>
      <c r="M50" s="45"/>
      <c r="N50" s="45"/>
      <c r="O50" s="45"/>
      <c r="P50" s="45"/>
      <c r="Q50" s="45"/>
      <c r="R50" s="62"/>
      <c r="S50" s="62"/>
      <c r="T50" s="62"/>
      <c r="U50" s="62"/>
      <c r="V50" s="62"/>
      <c r="W50" s="62"/>
      <c r="X50" s="62"/>
      <c r="Y50" s="62"/>
      <c r="Z50" s="62"/>
    </row>
    <row r="51" spans="1:26" s="108" customFormat="1" ht="12.75" customHeight="1">
      <c r="A51" s="673"/>
      <c r="B51" s="254" t="s">
        <v>674</v>
      </c>
      <c r="C51" s="230">
        <f aca="true" t="shared" si="3" ref="C51:E52">C60+C72+C83+C94</f>
        <v>733.6</v>
      </c>
      <c r="D51" s="230">
        <f t="shared" si="3"/>
        <v>733.6</v>
      </c>
      <c r="E51" s="230">
        <f t="shared" si="3"/>
        <v>733.6</v>
      </c>
      <c r="F51" s="767"/>
      <c r="G51" s="767"/>
      <c r="H51" s="769"/>
      <c r="I51" s="769"/>
      <c r="J51" s="45"/>
      <c r="K51" s="45"/>
      <c r="L51" s="45"/>
      <c r="M51" s="45"/>
      <c r="N51" s="45"/>
      <c r="O51" s="45"/>
      <c r="P51" s="45"/>
      <c r="Q51" s="45"/>
      <c r="R51" s="62"/>
      <c r="S51" s="62"/>
      <c r="T51" s="62"/>
      <c r="U51" s="62"/>
      <c r="V51" s="62"/>
      <c r="W51" s="62"/>
      <c r="X51" s="62"/>
      <c r="Y51" s="62"/>
      <c r="Z51" s="62"/>
    </row>
    <row r="52" spans="1:20" s="108" customFormat="1" ht="17.25" customHeight="1">
      <c r="A52" s="673"/>
      <c r="B52" s="254" t="s">
        <v>708</v>
      </c>
      <c r="C52" s="230">
        <f t="shared" si="3"/>
        <v>50513.78768</v>
      </c>
      <c r="D52" s="230">
        <f t="shared" si="3"/>
        <v>50460.11368</v>
      </c>
      <c r="E52" s="230">
        <f t="shared" si="3"/>
        <v>50460.11368</v>
      </c>
      <c r="F52" s="767"/>
      <c r="G52" s="767"/>
      <c r="H52" s="769"/>
      <c r="I52" s="769"/>
      <c r="J52" s="45"/>
      <c r="K52" s="45"/>
      <c r="L52" s="45"/>
      <c r="M52" s="45"/>
      <c r="N52" s="45"/>
      <c r="O52" s="45"/>
      <c r="P52" s="45"/>
      <c r="Q52" s="45"/>
      <c r="R52" s="45"/>
      <c r="S52" s="45"/>
      <c r="T52" s="45"/>
    </row>
    <row r="53" spans="1:20" s="108" customFormat="1" ht="12.75">
      <c r="A53" s="673"/>
      <c r="B53" s="254" t="s">
        <v>709</v>
      </c>
      <c r="C53" s="230">
        <f>C62+C74+C85+C96</f>
        <v>0</v>
      </c>
      <c r="D53" s="230">
        <f>D62+D74+D85</f>
        <v>0</v>
      </c>
      <c r="E53" s="230">
        <f>E62+E74+E85</f>
        <v>0</v>
      </c>
      <c r="F53" s="767"/>
      <c r="G53" s="767"/>
      <c r="H53" s="769"/>
      <c r="I53" s="769"/>
      <c r="J53" s="45"/>
      <c r="K53" s="45"/>
      <c r="L53" s="45"/>
      <c r="M53" s="45"/>
      <c r="N53" s="45"/>
      <c r="O53" s="45"/>
      <c r="P53" s="45"/>
      <c r="Q53" s="45"/>
      <c r="R53" s="45"/>
      <c r="S53" s="45"/>
      <c r="T53" s="45"/>
    </row>
    <row r="54" spans="1:27" s="108" customFormat="1" ht="15" customHeight="1">
      <c r="A54" s="673"/>
      <c r="B54" s="247" t="s">
        <v>711</v>
      </c>
      <c r="C54" s="230">
        <f>C63+C75+C86+C97</f>
        <v>0</v>
      </c>
      <c r="D54" s="230">
        <f>D63+D75+D86</f>
        <v>0</v>
      </c>
      <c r="E54" s="230">
        <f>E63+E75+E86</f>
        <v>0</v>
      </c>
      <c r="F54" s="767"/>
      <c r="G54" s="767"/>
      <c r="H54" s="769"/>
      <c r="I54" s="769"/>
      <c r="J54" s="45"/>
      <c r="K54" s="45"/>
      <c r="L54" s="45"/>
      <c r="M54" s="45"/>
      <c r="N54" s="45"/>
      <c r="O54" s="45"/>
      <c r="P54" s="45"/>
      <c r="Q54" s="45"/>
      <c r="R54" s="45"/>
      <c r="S54" s="45"/>
      <c r="T54" s="45"/>
      <c r="AA54" s="62"/>
    </row>
    <row r="55" spans="1:27" s="108" customFormat="1" ht="12.75" customHeight="1">
      <c r="A55" s="673"/>
      <c r="B55" s="247" t="s">
        <v>548</v>
      </c>
      <c r="C55" s="230">
        <f>C64+C76+C87+C98</f>
        <v>0</v>
      </c>
      <c r="D55" s="230"/>
      <c r="E55" s="230"/>
      <c r="F55" s="767"/>
      <c r="G55" s="767"/>
      <c r="H55" s="769"/>
      <c r="I55" s="769"/>
      <c r="J55" s="45"/>
      <c r="K55" s="45"/>
      <c r="L55" s="45"/>
      <c r="M55" s="45"/>
      <c r="N55" s="45"/>
      <c r="O55" s="45"/>
      <c r="P55" s="45"/>
      <c r="Q55" s="45"/>
      <c r="R55" s="45"/>
      <c r="S55" s="45"/>
      <c r="T55" s="45"/>
      <c r="AA55" s="62"/>
    </row>
    <row r="56" spans="1:27" s="108" customFormat="1" ht="12.75" customHeight="1">
      <c r="A56" s="673"/>
      <c r="B56" s="247" t="s">
        <v>1012</v>
      </c>
      <c r="C56" s="230">
        <f>C65+C77+C88+C99</f>
        <v>0</v>
      </c>
      <c r="D56" s="230">
        <f>D65+D77+D87</f>
        <v>0</v>
      </c>
      <c r="E56" s="230">
        <f>E65+E77+E87</f>
        <v>0</v>
      </c>
      <c r="F56" s="767"/>
      <c r="G56" s="767"/>
      <c r="H56" s="769"/>
      <c r="I56" s="769"/>
      <c r="J56" s="45"/>
      <c r="K56" s="45"/>
      <c r="L56" s="45"/>
      <c r="M56" s="45"/>
      <c r="N56" s="45"/>
      <c r="O56" s="45"/>
      <c r="P56" s="45"/>
      <c r="Q56" s="45"/>
      <c r="R56" s="45"/>
      <c r="S56" s="45"/>
      <c r="T56" s="45"/>
      <c r="AA56" s="62"/>
    </row>
    <row r="57" spans="1:26" s="62" customFormat="1" ht="12.75">
      <c r="A57" s="673"/>
      <c r="B57" s="254" t="s">
        <v>698</v>
      </c>
      <c r="C57" s="230">
        <f>C66+C78+C89+C100</f>
        <v>0</v>
      </c>
      <c r="D57" s="230"/>
      <c r="E57" s="230"/>
      <c r="F57" s="265" t="s">
        <v>669</v>
      </c>
      <c r="G57" s="265"/>
      <c r="H57" s="266" t="s">
        <v>669</v>
      </c>
      <c r="I57" s="266"/>
      <c r="R57" s="45"/>
      <c r="S57" s="45"/>
      <c r="T57" s="45"/>
      <c r="U57" s="108"/>
      <c r="V57" s="108"/>
      <c r="W57" s="108"/>
      <c r="X57" s="108"/>
      <c r="Y57" s="108"/>
      <c r="Z57" s="108"/>
    </row>
    <row r="58" spans="1:26" s="62" customFormat="1" ht="109.5" customHeight="1">
      <c r="A58" s="673" t="s">
        <v>1019</v>
      </c>
      <c r="B58" s="674" t="s">
        <v>1020</v>
      </c>
      <c r="C58" s="674"/>
      <c r="D58" s="674"/>
      <c r="E58" s="674"/>
      <c r="F58" s="767" t="s">
        <v>1009</v>
      </c>
      <c r="G58" s="767" t="s">
        <v>1017</v>
      </c>
      <c r="H58" s="769"/>
      <c r="I58" s="769"/>
      <c r="R58" s="45"/>
      <c r="S58" s="45"/>
      <c r="T58" s="45"/>
      <c r="U58" s="108"/>
      <c r="V58" s="108"/>
      <c r="W58" s="108"/>
      <c r="X58" s="108"/>
      <c r="Y58" s="108"/>
      <c r="Z58" s="108"/>
    </row>
    <row r="59" spans="1:9" s="62" customFormat="1" ht="15" customHeight="1">
      <c r="A59" s="673"/>
      <c r="B59" s="254" t="s">
        <v>777</v>
      </c>
      <c r="C59" s="230">
        <f>C61</f>
        <v>4000</v>
      </c>
      <c r="D59" s="230">
        <f>D61</f>
        <v>4000</v>
      </c>
      <c r="E59" s="230">
        <f>E61</f>
        <v>4000</v>
      </c>
      <c r="F59" s="767"/>
      <c r="G59" s="767"/>
      <c r="H59" s="769"/>
      <c r="I59" s="769"/>
    </row>
    <row r="60" spans="1:9" s="62" customFormat="1" ht="12.75">
      <c r="A60" s="673"/>
      <c r="B60" s="254" t="s">
        <v>674</v>
      </c>
      <c r="C60" s="230">
        <v>0</v>
      </c>
      <c r="D60" s="230">
        <v>0</v>
      </c>
      <c r="E60" s="230">
        <v>0</v>
      </c>
      <c r="F60" s="767"/>
      <c r="G60" s="767"/>
      <c r="H60" s="769"/>
      <c r="I60" s="769"/>
    </row>
    <row r="61" spans="1:9" s="62" customFormat="1" ht="12.75">
      <c r="A61" s="673"/>
      <c r="B61" s="254" t="s">
        <v>708</v>
      </c>
      <c r="C61" s="230">
        <v>4000</v>
      </c>
      <c r="D61" s="230">
        <v>4000</v>
      </c>
      <c r="E61" s="230">
        <v>4000</v>
      </c>
      <c r="F61" s="767"/>
      <c r="G61" s="767"/>
      <c r="H61" s="769"/>
      <c r="I61" s="769"/>
    </row>
    <row r="62" spans="1:9" s="62" customFormat="1" ht="12.75">
      <c r="A62" s="673"/>
      <c r="B62" s="254" t="s">
        <v>709</v>
      </c>
      <c r="C62" s="230">
        <v>0</v>
      </c>
      <c r="D62" s="230">
        <v>0</v>
      </c>
      <c r="E62" s="230">
        <v>0</v>
      </c>
      <c r="F62" s="767"/>
      <c r="G62" s="767"/>
      <c r="H62" s="769"/>
      <c r="I62" s="769"/>
    </row>
    <row r="63" spans="1:9" s="62" customFormat="1" ht="12.75">
      <c r="A63" s="673"/>
      <c r="B63" s="247" t="s">
        <v>711</v>
      </c>
      <c r="C63" s="230">
        <v>0</v>
      </c>
      <c r="D63" s="230">
        <v>0</v>
      </c>
      <c r="E63" s="230">
        <v>0</v>
      </c>
      <c r="F63" s="767"/>
      <c r="G63" s="767"/>
      <c r="H63" s="769"/>
      <c r="I63" s="769"/>
    </row>
    <row r="64" spans="1:9" s="62" customFormat="1" ht="16.5">
      <c r="A64" s="673"/>
      <c r="B64" s="247" t="s">
        <v>548</v>
      </c>
      <c r="C64" s="230"/>
      <c r="D64" s="230"/>
      <c r="E64" s="230"/>
      <c r="F64" s="767"/>
      <c r="G64" s="767"/>
      <c r="H64" s="769"/>
      <c r="I64" s="769"/>
    </row>
    <row r="65" spans="1:9" s="62" customFormat="1" ht="12" customHeight="1">
      <c r="A65" s="673"/>
      <c r="B65" s="247" t="s">
        <v>1012</v>
      </c>
      <c r="C65" s="230">
        <v>0</v>
      </c>
      <c r="D65" s="230">
        <v>0</v>
      </c>
      <c r="E65" s="230">
        <v>0</v>
      </c>
      <c r="F65" s="767"/>
      <c r="G65" s="767"/>
      <c r="H65" s="769"/>
      <c r="I65" s="769"/>
    </row>
    <row r="66" spans="1:9" s="62" customFormat="1" ht="25.5" customHeight="1">
      <c r="A66" s="673"/>
      <c r="B66" s="703" t="s">
        <v>28</v>
      </c>
      <c r="C66" s="704"/>
      <c r="D66" s="704"/>
      <c r="E66" s="705"/>
      <c r="F66" s="265" t="s">
        <v>669</v>
      </c>
      <c r="G66" s="265"/>
      <c r="H66" s="266" t="s">
        <v>669</v>
      </c>
      <c r="I66" s="266"/>
    </row>
    <row r="67" spans="1:9" s="62" customFormat="1" ht="16.5" customHeight="1">
      <c r="A67" s="673"/>
      <c r="B67" s="703" t="s">
        <v>1022</v>
      </c>
      <c r="C67" s="704"/>
      <c r="D67" s="704"/>
      <c r="E67" s="705"/>
      <c r="F67" s="265"/>
      <c r="G67" s="265"/>
      <c r="H67" s="266"/>
      <c r="I67" s="266"/>
    </row>
    <row r="68" spans="1:9" s="62" customFormat="1" ht="13.5" customHeight="1">
      <c r="A68" s="673"/>
      <c r="B68" s="268" t="s">
        <v>967</v>
      </c>
      <c r="C68" s="271"/>
      <c r="D68" s="271"/>
      <c r="E68" s="271"/>
      <c r="F68" s="271"/>
      <c r="G68" s="271"/>
      <c r="H68" s="271"/>
      <c r="I68" s="271"/>
    </row>
    <row r="69" spans="1:9" s="62" customFormat="1" ht="13.5" customHeight="1">
      <c r="A69" s="673"/>
      <c r="B69" s="268" t="s">
        <v>968</v>
      </c>
      <c r="C69" s="271"/>
      <c r="D69" s="271"/>
      <c r="E69" s="271"/>
      <c r="F69" s="271"/>
      <c r="G69" s="271"/>
      <c r="H69" s="271"/>
      <c r="I69" s="271"/>
    </row>
    <row r="70" spans="1:9" s="62" customFormat="1" ht="19.5" customHeight="1">
      <c r="A70" s="673" t="s">
        <v>1023</v>
      </c>
      <c r="B70" s="674" t="s">
        <v>1024</v>
      </c>
      <c r="C70" s="674"/>
      <c r="D70" s="674"/>
      <c r="E70" s="674"/>
      <c r="F70" s="265"/>
      <c r="G70" s="265"/>
      <c r="H70" s="266"/>
      <c r="I70" s="266"/>
    </row>
    <row r="71" spans="1:9" s="62" customFormat="1" ht="18" customHeight="1">
      <c r="A71" s="673"/>
      <c r="B71" s="254" t="s">
        <v>777</v>
      </c>
      <c r="C71" s="230">
        <f>C72+C73+C74+C75+C77</f>
        <v>44913.78768</v>
      </c>
      <c r="D71" s="230">
        <f>D73</f>
        <v>44860.11368</v>
      </c>
      <c r="E71" s="230">
        <f>E73</f>
        <v>44860.11368</v>
      </c>
      <c r="F71" s="767" t="s">
        <v>1009</v>
      </c>
      <c r="G71" s="767" t="s">
        <v>1017</v>
      </c>
      <c r="H71" s="769"/>
      <c r="I71" s="769"/>
    </row>
    <row r="72" spans="1:9" s="62" customFormat="1" ht="12.75">
      <c r="A72" s="673"/>
      <c r="B72" s="254" t="s">
        <v>674</v>
      </c>
      <c r="C72" s="230">
        <v>0</v>
      </c>
      <c r="D72" s="230">
        <v>0</v>
      </c>
      <c r="E72" s="230">
        <v>0</v>
      </c>
      <c r="F72" s="767"/>
      <c r="G72" s="767"/>
      <c r="H72" s="769"/>
      <c r="I72" s="769"/>
    </row>
    <row r="73" spans="1:9" s="62" customFormat="1" ht="12.75">
      <c r="A73" s="673"/>
      <c r="B73" s="254" t="s">
        <v>708</v>
      </c>
      <c r="C73" s="230">
        <v>44913.78768</v>
      </c>
      <c r="D73" s="230">
        <v>44860.11368</v>
      </c>
      <c r="E73" s="230">
        <v>44860.11368</v>
      </c>
      <c r="F73" s="767"/>
      <c r="G73" s="767"/>
      <c r="H73" s="769"/>
      <c r="I73" s="769"/>
    </row>
    <row r="74" spans="1:9" s="62" customFormat="1" ht="12.75">
      <c r="A74" s="673"/>
      <c r="B74" s="254" t="s">
        <v>709</v>
      </c>
      <c r="C74" s="230">
        <v>0</v>
      </c>
      <c r="D74" s="230">
        <v>0</v>
      </c>
      <c r="E74" s="230">
        <v>0</v>
      </c>
      <c r="F74" s="767"/>
      <c r="G74" s="767"/>
      <c r="H74" s="769"/>
      <c r="I74" s="769"/>
    </row>
    <row r="75" spans="1:9" s="62" customFormat="1" ht="12.75">
      <c r="A75" s="673"/>
      <c r="B75" s="247" t="s">
        <v>711</v>
      </c>
      <c r="C75" s="230">
        <v>0</v>
      </c>
      <c r="D75" s="230">
        <v>0</v>
      </c>
      <c r="E75" s="230">
        <v>0</v>
      </c>
      <c r="F75" s="767"/>
      <c r="G75" s="767"/>
      <c r="H75" s="769"/>
      <c r="I75" s="769"/>
    </row>
    <row r="76" spans="1:9" s="62" customFormat="1" ht="16.5">
      <c r="A76" s="673"/>
      <c r="B76" s="247" t="s">
        <v>548</v>
      </c>
      <c r="C76" s="230"/>
      <c r="D76" s="230"/>
      <c r="E76" s="230"/>
      <c r="F76" s="767"/>
      <c r="G76" s="767"/>
      <c r="H76" s="769"/>
      <c r="I76" s="769"/>
    </row>
    <row r="77" spans="1:9" s="62" customFormat="1" ht="12.75">
      <c r="A77" s="673"/>
      <c r="B77" s="247" t="s">
        <v>1012</v>
      </c>
      <c r="C77" s="230">
        <v>0</v>
      </c>
      <c r="D77" s="230">
        <v>0</v>
      </c>
      <c r="E77" s="230">
        <v>0</v>
      </c>
      <c r="F77" s="767"/>
      <c r="G77" s="767"/>
      <c r="H77" s="769"/>
      <c r="I77" s="769"/>
    </row>
    <row r="78" spans="1:9" s="62" customFormat="1" ht="12.75">
      <c r="A78" s="673"/>
      <c r="B78" s="254" t="s">
        <v>698</v>
      </c>
      <c r="C78" s="230"/>
      <c r="D78" s="230"/>
      <c r="E78" s="230"/>
      <c r="F78" s="767"/>
      <c r="G78" s="767"/>
      <c r="H78" s="769"/>
      <c r="I78" s="769"/>
    </row>
    <row r="79" spans="1:9" s="62" customFormat="1" ht="12.75">
      <c r="A79" s="673"/>
      <c r="B79" s="268" t="s">
        <v>967</v>
      </c>
      <c r="C79" s="271"/>
      <c r="D79" s="271"/>
      <c r="E79" s="271"/>
      <c r="F79" s="271"/>
      <c r="G79" s="271"/>
      <c r="H79" s="271"/>
      <c r="I79" s="271"/>
    </row>
    <row r="80" spans="1:9" s="62" customFormat="1" ht="12.75">
      <c r="A80" s="673"/>
      <c r="B80" s="268" t="s">
        <v>968</v>
      </c>
      <c r="C80" s="271"/>
      <c r="D80" s="271"/>
      <c r="E80" s="271"/>
      <c r="F80" s="271"/>
      <c r="G80" s="271"/>
      <c r="H80" s="271"/>
      <c r="I80" s="271"/>
    </row>
    <row r="81" spans="1:9" s="62" customFormat="1" ht="35.25" customHeight="1">
      <c r="A81" s="696" t="s">
        <v>1025</v>
      </c>
      <c r="B81" s="674" t="s">
        <v>1026</v>
      </c>
      <c r="C81" s="674"/>
      <c r="D81" s="674"/>
      <c r="E81" s="674"/>
      <c r="F81" s="265"/>
      <c r="G81" s="265"/>
      <c r="H81" s="266"/>
      <c r="I81" s="266"/>
    </row>
    <row r="82" spans="1:9" s="62" customFormat="1" ht="18" customHeight="1">
      <c r="A82" s="697"/>
      <c r="B82" s="254" t="s">
        <v>777</v>
      </c>
      <c r="C82" s="230">
        <f>C83+C84+C85+C86+C87</f>
        <v>0</v>
      </c>
      <c r="D82" s="230">
        <f>D84</f>
        <v>0</v>
      </c>
      <c r="E82" s="230">
        <f>E84</f>
        <v>0</v>
      </c>
      <c r="F82" s="767"/>
      <c r="G82" s="767"/>
      <c r="H82" s="769"/>
      <c r="I82" s="769"/>
    </row>
    <row r="83" spans="1:9" s="62" customFormat="1" ht="12.75">
      <c r="A83" s="697"/>
      <c r="B83" s="254" t="s">
        <v>674</v>
      </c>
      <c r="C83" s="230">
        <v>0</v>
      </c>
      <c r="D83" s="230">
        <v>0</v>
      </c>
      <c r="E83" s="230">
        <v>0</v>
      </c>
      <c r="F83" s="767"/>
      <c r="G83" s="767"/>
      <c r="H83" s="769"/>
      <c r="I83" s="769"/>
    </row>
    <row r="84" spans="1:9" s="62" customFormat="1" ht="12.75">
      <c r="A84" s="697"/>
      <c r="B84" s="254" t="s">
        <v>708</v>
      </c>
      <c r="C84" s="230">
        <v>0</v>
      </c>
      <c r="D84" s="230">
        <v>0</v>
      </c>
      <c r="E84" s="230">
        <v>0</v>
      </c>
      <c r="F84" s="767"/>
      <c r="G84" s="767"/>
      <c r="H84" s="769"/>
      <c r="I84" s="769"/>
    </row>
    <row r="85" spans="1:9" s="62" customFormat="1" ht="12.75">
      <c r="A85" s="697"/>
      <c r="B85" s="254" t="s">
        <v>709</v>
      </c>
      <c r="C85" s="230">
        <v>0</v>
      </c>
      <c r="D85" s="230">
        <v>0</v>
      </c>
      <c r="E85" s="230">
        <v>0</v>
      </c>
      <c r="F85" s="767"/>
      <c r="G85" s="767"/>
      <c r="H85" s="769"/>
      <c r="I85" s="769"/>
    </row>
    <row r="86" spans="1:9" s="62" customFormat="1" ht="12.75">
      <c r="A86" s="697"/>
      <c r="B86" s="247" t="s">
        <v>711</v>
      </c>
      <c r="C86" s="230">
        <v>0</v>
      </c>
      <c r="D86" s="230">
        <v>0</v>
      </c>
      <c r="E86" s="230">
        <v>0</v>
      </c>
      <c r="F86" s="767"/>
      <c r="G86" s="767"/>
      <c r="H86" s="769"/>
      <c r="I86" s="769"/>
    </row>
    <row r="87" spans="1:9" s="62" customFormat="1" ht="16.5">
      <c r="A87" s="697"/>
      <c r="B87" s="247" t="s">
        <v>548</v>
      </c>
      <c r="C87" s="230">
        <v>0</v>
      </c>
      <c r="D87" s="230">
        <v>0</v>
      </c>
      <c r="E87" s="230">
        <v>0</v>
      </c>
      <c r="F87" s="767"/>
      <c r="G87" s="767"/>
      <c r="H87" s="769"/>
      <c r="I87" s="769"/>
    </row>
    <row r="88" spans="1:9" s="62" customFormat="1" ht="15.75" customHeight="1">
      <c r="A88" s="697"/>
      <c r="B88" s="247" t="s">
        <v>1012</v>
      </c>
      <c r="C88" s="230"/>
      <c r="D88" s="230"/>
      <c r="E88" s="230"/>
      <c r="F88" s="767"/>
      <c r="G88" s="767"/>
      <c r="H88" s="769"/>
      <c r="I88" s="769"/>
    </row>
    <row r="89" spans="1:9" s="62" customFormat="1" ht="12.75">
      <c r="A89" s="697"/>
      <c r="B89" s="254" t="s">
        <v>698</v>
      </c>
      <c r="C89" s="230"/>
      <c r="D89" s="230"/>
      <c r="E89" s="230"/>
      <c r="F89" s="265" t="s">
        <v>669</v>
      </c>
      <c r="G89" s="265"/>
      <c r="H89" s="266" t="s">
        <v>669</v>
      </c>
      <c r="I89" s="266"/>
    </row>
    <row r="90" spans="1:9" s="62" customFormat="1" ht="12.75">
      <c r="A90" s="697"/>
      <c r="B90" s="268" t="s">
        <v>967</v>
      </c>
      <c r="C90" s="271"/>
      <c r="D90" s="271"/>
      <c r="E90" s="271"/>
      <c r="F90" s="271"/>
      <c r="G90" s="271"/>
      <c r="H90" s="271"/>
      <c r="I90" s="271"/>
    </row>
    <row r="91" spans="1:9" s="62" customFormat="1" ht="12.75">
      <c r="A91" s="698"/>
      <c r="B91" s="268" t="s">
        <v>968</v>
      </c>
      <c r="C91" s="271"/>
      <c r="D91" s="271"/>
      <c r="E91" s="271"/>
      <c r="F91" s="271"/>
      <c r="G91" s="271"/>
      <c r="H91" s="271"/>
      <c r="I91" s="271"/>
    </row>
    <row r="92" spans="1:9" s="62" customFormat="1" ht="32.25" customHeight="1">
      <c r="A92" s="696" t="s">
        <v>1027</v>
      </c>
      <c r="B92" s="674" t="s">
        <v>1028</v>
      </c>
      <c r="C92" s="674"/>
      <c r="D92" s="674"/>
      <c r="E92" s="674"/>
      <c r="F92" s="767"/>
      <c r="G92" s="767"/>
      <c r="H92" s="767"/>
      <c r="I92" s="767"/>
    </row>
    <row r="93" spans="1:9" s="62" customFormat="1" ht="18.75" customHeight="1">
      <c r="A93" s="697"/>
      <c r="B93" s="254" t="s">
        <v>777</v>
      </c>
      <c r="C93" s="230">
        <f>C94+C95+C96+C97+C98</f>
        <v>2333.6</v>
      </c>
      <c r="D93" s="230">
        <f>D94+D95+D96+D97+D98</f>
        <v>2333.6</v>
      </c>
      <c r="E93" s="230">
        <f>E94+E95+E96+E97+E98</f>
        <v>2333.6</v>
      </c>
      <c r="F93" s="767"/>
      <c r="G93" s="767"/>
      <c r="H93" s="767"/>
      <c r="I93" s="767"/>
    </row>
    <row r="94" spans="1:9" s="62" customFormat="1" ht="12.75">
      <c r="A94" s="697"/>
      <c r="B94" s="254" t="s">
        <v>674</v>
      </c>
      <c r="C94" s="230">
        <v>733.6</v>
      </c>
      <c r="D94" s="230">
        <v>733.6</v>
      </c>
      <c r="E94" s="230">
        <v>733.6</v>
      </c>
      <c r="F94" s="767"/>
      <c r="G94" s="767"/>
      <c r="H94" s="767"/>
      <c r="I94" s="767"/>
    </row>
    <row r="95" spans="1:9" s="62" customFormat="1" ht="12.75">
      <c r="A95" s="697"/>
      <c r="B95" s="254" t="s">
        <v>708</v>
      </c>
      <c r="C95" s="230">
        <v>1600</v>
      </c>
      <c r="D95" s="230">
        <v>1600</v>
      </c>
      <c r="E95" s="230">
        <v>1600</v>
      </c>
      <c r="F95" s="767"/>
      <c r="G95" s="767"/>
      <c r="H95" s="767"/>
      <c r="I95" s="767"/>
    </row>
    <row r="96" spans="1:9" s="62" customFormat="1" ht="12.75">
      <c r="A96" s="697"/>
      <c r="B96" s="254" t="s">
        <v>709</v>
      </c>
      <c r="C96" s="230">
        <v>0</v>
      </c>
      <c r="D96" s="230">
        <v>0</v>
      </c>
      <c r="E96" s="230">
        <v>0</v>
      </c>
      <c r="F96" s="767"/>
      <c r="G96" s="767"/>
      <c r="H96" s="767"/>
      <c r="I96" s="767"/>
    </row>
    <row r="97" spans="1:9" s="62" customFormat="1" ht="12.75">
      <c r="A97" s="697"/>
      <c r="B97" s="247" t="s">
        <v>711</v>
      </c>
      <c r="C97" s="230">
        <v>0</v>
      </c>
      <c r="D97" s="230">
        <v>0</v>
      </c>
      <c r="E97" s="230">
        <v>0</v>
      </c>
      <c r="F97" s="767"/>
      <c r="G97" s="767"/>
      <c r="H97" s="767"/>
      <c r="I97" s="767"/>
    </row>
    <row r="98" spans="1:9" s="62" customFormat="1" ht="16.5">
      <c r="A98" s="697"/>
      <c r="B98" s="247" t="s">
        <v>548</v>
      </c>
      <c r="C98" s="230">
        <v>0</v>
      </c>
      <c r="D98" s="230">
        <v>0</v>
      </c>
      <c r="E98" s="230">
        <v>0</v>
      </c>
      <c r="F98" s="767"/>
      <c r="G98" s="767"/>
      <c r="H98" s="767"/>
      <c r="I98" s="767"/>
    </row>
    <row r="99" spans="1:9" s="62" customFormat="1" ht="15.75" customHeight="1">
      <c r="A99" s="697"/>
      <c r="B99" s="247" t="s">
        <v>1012</v>
      </c>
      <c r="C99" s="230"/>
      <c r="D99" s="230"/>
      <c r="E99" s="230"/>
      <c r="F99" s="767"/>
      <c r="G99" s="767"/>
      <c r="H99" s="767"/>
      <c r="I99" s="767"/>
    </row>
    <row r="100" spans="1:9" s="62" customFormat="1" ht="12.75">
      <c r="A100" s="697"/>
      <c r="B100" s="254" t="s">
        <v>698</v>
      </c>
      <c r="C100" s="230"/>
      <c r="D100" s="230"/>
      <c r="E100" s="230"/>
      <c r="F100" s="265" t="s">
        <v>669</v>
      </c>
      <c r="G100" s="265"/>
      <c r="H100" s="266" t="s">
        <v>669</v>
      </c>
      <c r="I100" s="266"/>
    </row>
    <row r="101" spans="1:9" s="62" customFormat="1" ht="12.75">
      <c r="A101" s="697"/>
      <c r="B101" s="268" t="s">
        <v>967</v>
      </c>
      <c r="C101" s="271"/>
      <c r="D101" s="271"/>
      <c r="E101" s="271"/>
      <c r="F101" s="271"/>
      <c r="G101" s="271"/>
      <c r="H101" s="271"/>
      <c r="I101" s="271"/>
    </row>
    <row r="102" spans="1:9" s="62" customFormat="1" ht="12.75">
      <c r="A102" s="698"/>
      <c r="B102" s="268" t="s">
        <v>968</v>
      </c>
      <c r="C102" s="271"/>
      <c r="D102" s="271"/>
      <c r="E102" s="271"/>
      <c r="F102" s="271"/>
      <c r="G102" s="271"/>
      <c r="H102" s="271"/>
      <c r="I102" s="271"/>
    </row>
    <row r="103" spans="1:9" s="62" customFormat="1" ht="33" customHeight="1">
      <c r="A103" s="696" t="s">
        <v>702</v>
      </c>
      <c r="B103" s="674" t="s">
        <v>1029</v>
      </c>
      <c r="C103" s="674"/>
      <c r="D103" s="674"/>
      <c r="E103" s="674"/>
      <c r="F103" s="767" t="s">
        <v>1009</v>
      </c>
      <c r="G103" s="767"/>
      <c r="H103" s="769"/>
      <c r="I103" s="769"/>
    </row>
    <row r="104" spans="1:9" s="62" customFormat="1" ht="12.75">
      <c r="A104" s="697"/>
      <c r="B104" s="254" t="s">
        <v>777</v>
      </c>
      <c r="C104" s="270">
        <f>C106+C107</f>
        <v>2145.6</v>
      </c>
      <c r="D104" s="270">
        <f>D106+D107</f>
        <v>2170.569</v>
      </c>
      <c r="E104" s="270">
        <f>E106+E107</f>
        <v>2170.569</v>
      </c>
      <c r="F104" s="767"/>
      <c r="G104" s="767"/>
      <c r="H104" s="769"/>
      <c r="I104" s="769"/>
    </row>
    <row r="105" spans="1:9" s="62" customFormat="1" ht="12.75">
      <c r="A105" s="697"/>
      <c r="B105" s="254" t="s">
        <v>674</v>
      </c>
      <c r="C105" s="230">
        <v>0</v>
      </c>
      <c r="D105" s="230">
        <v>0</v>
      </c>
      <c r="E105" s="230">
        <v>0</v>
      </c>
      <c r="F105" s="767"/>
      <c r="G105" s="767"/>
      <c r="H105" s="769"/>
      <c r="I105" s="769"/>
    </row>
    <row r="106" spans="1:9" s="62" customFormat="1" ht="12.75">
      <c r="A106" s="697"/>
      <c r="B106" s="254" t="s">
        <v>708</v>
      </c>
      <c r="C106" s="230">
        <f aca="true" t="shared" si="4" ref="C106:E107">C115+C126</f>
        <v>1540</v>
      </c>
      <c r="D106" s="230">
        <f t="shared" si="4"/>
        <v>1540</v>
      </c>
      <c r="E106" s="230">
        <f t="shared" si="4"/>
        <v>1540</v>
      </c>
      <c r="F106" s="767"/>
      <c r="G106" s="767"/>
      <c r="H106" s="769"/>
      <c r="I106" s="769"/>
    </row>
    <row r="107" spans="1:9" s="62" customFormat="1" ht="12.75">
      <c r="A107" s="697"/>
      <c r="B107" s="254" t="s">
        <v>709</v>
      </c>
      <c r="C107" s="230">
        <f t="shared" si="4"/>
        <v>605.6</v>
      </c>
      <c r="D107" s="230">
        <f t="shared" si="4"/>
        <v>630.569</v>
      </c>
      <c r="E107" s="230">
        <f t="shared" si="4"/>
        <v>630.569</v>
      </c>
      <c r="F107" s="767"/>
      <c r="G107" s="767"/>
      <c r="H107" s="769"/>
      <c r="I107" s="769"/>
    </row>
    <row r="108" spans="1:9" s="62" customFormat="1" ht="12.75">
      <c r="A108" s="697"/>
      <c r="B108" s="247" t="s">
        <v>711</v>
      </c>
      <c r="C108" s="230">
        <v>0</v>
      </c>
      <c r="D108" s="230">
        <v>0</v>
      </c>
      <c r="E108" s="230">
        <v>0</v>
      </c>
      <c r="F108" s="767"/>
      <c r="G108" s="767"/>
      <c r="H108" s="769"/>
      <c r="I108" s="769"/>
    </row>
    <row r="109" spans="1:9" s="62" customFormat="1" ht="16.5">
      <c r="A109" s="697"/>
      <c r="B109" s="247" t="s">
        <v>548</v>
      </c>
      <c r="C109" s="230"/>
      <c r="D109" s="230"/>
      <c r="E109" s="230"/>
      <c r="F109" s="767"/>
      <c r="G109" s="767"/>
      <c r="H109" s="769"/>
      <c r="I109" s="769"/>
    </row>
    <row r="110" spans="1:9" s="62" customFormat="1" ht="14.25" customHeight="1">
      <c r="A110" s="697"/>
      <c r="B110" s="247" t="s">
        <v>1012</v>
      </c>
      <c r="C110" s="230">
        <v>0</v>
      </c>
      <c r="D110" s="230">
        <v>0</v>
      </c>
      <c r="E110" s="230">
        <v>0</v>
      </c>
      <c r="F110" s="767"/>
      <c r="G110" s="767"/>
      <c r="H110" s="769"/>
      <c r="I110" s="769"/>
    </row>
    <row r="111" spans="1:9" s="62" customFormat="1" ht="27" customHeight="1">
      <c r="A111" s="698"/>
      <c r="B111" s="254" t="s">
        <v>698</v>
      </c>
      <c r="C111" s="230"/>
      <c r="D111" s="230"/>
      <c r="E111" s="230"/>
      <c r="F111" s="265" t="s">
        <v>669</v>
      </c>
      <c r="G111" s="265"/>
      <c r="H111" s="266" t="s">
        <v>669</v>
      </c>
      <c r="I111" s="266"/>
    </row>
    <row r="112" spans="1:9" s="62" customFormat="1" ht="27" customHeight="1">
      <c r="A112" s="696" t="s">
        <v>1030</v>
      </c>
      <c r="B112" s="674" t="s">
        <v>1031</v>
      </c>
      <c r="C112" s="674"/>
      <c r="D112" s="674"/>
      <c r="E112" s="674"/>
      <c r="F112" s="785" t="s">
        <v>1009</v>
      </c>
      <c r="G112" s="785" t="s">
        <v>1017</v>
      </c>
      <c r="H112" s="769"/>
      <c r="I112" s="769"/>
    </row>
    <row r="113" spans="1:9" s="62" customFormat="1" ht="12.75">
      <c r="A113" s="697"/>
      <c r="B113" s="254" t="s">
        <v>777</v>
      </c>
      <c r="C113" s="230">
        <f>C115+C116</f>
        <v>2045.6</v>
      </c>
      <c r="D113" s="230">
        <f>D115+D116</f>
        <v>2075.569</v>
      </c>
      <c r="E113" s="230">
        <f>E115+E116</f>
        <v>2075.569</v>
      </c>
      <c r="F113" s="786"/>
      <c r="G113" s="786"/>
      <c r="H113" s="769"/>
      <c r="I113" s="769"/>
    </row>
    <row r="114" spans="1:9" s="62" customFormat="1" ht="12.75">
      <c r="A114" s="697"/>
      <c r="B114" s="254" t="s">
        <v>674</v>
      </c>
      <c r="C114" s="230">
        <v>0</v>
      </c>
      <c r="D114" s="230">
        <v>0</v>
      </c>
      <c r="E114" s="230">
        <v>0</v>
      </c>
      <c r="F114" s="786"/>
      <c r="G114" s="786"/>
      <c r="H114" s="769"/>
      <c r="I114" s="769"/>
    </row>
    <row r="115" spans="1:9" s="62" customFormat="1" ht="12.75">
      <c r="A115" s="697"/>
      <c r="B115" s="254" t="s">
        <v>708</v>
      </c>
      <c r="C115" s="230">
        <v>1445</v>
      </c>
      <c r="D115" s="230">
        <v>1445</v>
      </c>
      <c r="E115" s="230">
        <v>1445</v>
      </c>
      <c r="F115" s="786"/>
      <c r="G115" s="786"/>
      <c r="H115" s="769"/>
      <c r="I115" s="769"/>
    </row>
    <row r="116" spans="1:9" s="62" customFormat="1" ht="12.75">
      <c r="A116" s="697"/>
      <c r="B116" s="254" t="s">
        <v>709</v>
      </c>
      <c r="C116" s="230">
        <v>600.6</v>
      </c>
      <c r="D116" s="230">
        <v>630.569</v>
      </c>
      <c r="E116" s="230">
        <v>630.569</v>
      </c>
      <c r="F116" s="786"/>
      <c r="G116" s="786"/>
      <c r="H116" s="769"/>
      <c r="I116" s="769"/>
    </row>
    <row r="117" spans="1:9" s="62" customFormat="1" ht="12.75">
      <c r="A117" s="697"/>
      <c r="B117" s="247" t="s">
        <v>711</v>
      </c>
      <c r="C117" s="230">
        <v>0</v>
      </c>
      <c r="D117" s="230">
        <v>0</v>
      </c>
      <c r="E117" s="230">
        <v>0</v>
      </c>
      <c r="F117" s="786"/>
      <c r="G117" s="786"/>
      <c r="H117" s="769"/>
      <c r="I117" s="769"/>
    </row>
    <row r="118" spans="1:9" s="62" customFormat="1" ht="16.5">
      <c r="A118" s="697"/>
      <c r="B118" s="247" t="s">
        <v>548</v>
      </c>
      <c r="C118" s="230"/>
      <c r="D118" s="230"/>
      <c r="E118" s="230"/>
      <c r="F118" s="786"/>
      <c r="G118" s="786"/>
      <c r="H118" s="769"/>
      <c r="I118" s="769"/>
    </row>
    <row r="119" spans="1:9" s="62" customFormat="1" ht="15.75" customHeight="1">
      <c r="A119" s="697"/>
      <c r="B119" s="247" t="s">
        <v>1012</v>
      </c>
      <c r="C119" s="230">
        <v>0</v>
      </c>
      <c r="D119" s="230">
        <v>0</v>
      </c>
      <c r="E119" s="230">
        <v>0</v>
      </c>
      <c r="F119" s="786"/>
      <c r="G119" s="786"/>
      <c r="H119" s="769"/>
      <c r="I119" s="769"/>
    </row>
    <row r="120" spans="1:9" s="62" customFormat="1" ht="97.5" customHeight="1">
      <c r="A120" s="697"/>
      <c r="B120" s="364" t="s">
        <v>1195</v>
      </c>
      <c r="C120" s="273"/>
      <c r="D120" s="273"/>
      <c r="E120" s="274"/>
      <c r="F120" s="787"/>
      <c r="G120" s="787"/>
      <c r="H120" s="266" t="s">
        <v>669</v>
      </c>
      <c r="I120" s="266"/>
    </row>
    <row r="121" spans="1:9" s="62" customFormat="1" ht="15" customHeight="1">
      <c r="A121" s="697"/>
      <c r="B121" s="268" t="s">
        <v>967</v>
      </c>
      <c r="C121" s="271"/>
      <c r="D121" s="271"/>
      <c r="E121" s="271"/>
      <c r="F121" s="271"/>
      <c r="G121" s="271"/>
      <c r="H121" s="271"/>
      <c r="I121" s="271"/>
    </row>
    <row r="122" spans="1:9" s="62" customFormat="1" ht="40.5" customHeight="1">
      <c r="A122" s="698"/>
      <c r="B122" s="275" t="s">
        <v>31</v>
      </c>
      <c r="C122" s="230">
        <v>1445</v>
      </c>
      <c r="D122" s="230">
        <v>1444.98103</v>
      </c>
      <c r="E122" s="230">
        <v>1444.98103</v>
      </c>
      <c r="F122" s="276"/>
      <c r="G122" s="276"/>
      <c r="H122" s="276"/>
      <c r="I122" s="277"/>
    </row>
    <row r="123" spans="1:9" s="62" customFormat="1" ht="40.5" customHeight="1">
      <c r="A123" s="696" t="s">
        <v>1033</v>
      </c>
      <c r="B123" s="674" t="s">
        <v>1034</v>
      </c>
      <c r="C123" s="674"/>
      <c r="D123" s="674"/>
      <c r="E123" s="674"/>
      <c r="F123" s="767"/>
      <c r="G123" s="767"/>
      <c r="H123" s="769"/>
      <c r="I123" s="774"/>
    </row>
    <row r="124" spans="1:9" s="62" customFormat="1" ht="12.75">
      <c r="A124" s="697"/>
      <c r="B124" s="254" t="s">
        <v>777</v>
      </c>
      <c r="C124" s="230">
        <f>C126+C127</f>
        <v>100</v>
      </c>
      <c r="D124" s="230">
        <f>D126+D127</f>
        <v>95</v>
      </c>
      <c r="E124" s="230">
        <f>E126+E127</f>
        <v>95</v>
      </c>
      <c r="F124" s="767"/>
      <c r="G124" s="767"/>
      <c r="H124" s="769"/>
      <c r="I124" s="774"/>
    </row>
    <row r="125" spans="1:9" s="62" customFormat="1" ht="12.75">
      <c r="A125" s="697"/>
      <c r="B125" s="254" t="s">
        <v>674</v>
      </c>
      <c r="C125" s="230">
        <v>0</v>
      </c>
      <c r="D125" s="230">
        <v>0</v>
      </c>
      <c r="E125" s="230">
        <v>0</v>
      </c>
      <c r="F125" s="767"/>
      <c r="G125" s="767"/>
      <c r="H125" s="769"/>
      <c r="I125" s="774"/>
    </row>
    <row r="126" spans="1:9" s="62" customFormat="1" ht="12.75">
      <c r="A126" s="697"/>
      <c r="B126" s="254" t="s">
        <v>708</v>
      </c>
      <c r="C126" s="230">
        <v>95</v>
      </c>
      <c r="D126" s="230">
        <v>95</v>
      </c>
      <c r="E126" s="230">
        <v>95</v>
      </c>
      <c r="F126" s="767"/>
      <c r="G126" s="767"/>
      <c r="H126" s="769"/>
      <c r="I126" s="774"/>
    </row>
    <row r="127" spans="1:9" s="62" customFormat="1" ht="12.75">
      <c r="A127" s="697"/>
      <c r="B127" s="254" t="s">
        <v>709</v>
      </c>
      <c r="C127" s="230">
        <v>5</v>
      </c>
      <c r="D127" s="230">
        <v>0</v>
      </c>
      <c r="E127" s="230">
        <v>0</v>
      </c>
      <c r="F127" s="767"/>
      <c r="G127" s="767"/>
      <c r="H127" s="769"/>
      <c r="I127" s="774"/>
    </row>
    <row r="128" spans="1:9" s="62" customFormat="1" ht="12.75">
      <c r="A128" s="697"/>
      <c r="B128" s="247" t="s">
        <v>711</v>
      </c>
      <c r="C128" s="230">
        <v>0</v>
      </c>
      <c r="D128" s="230">
        <v>0</v>
      </c>
      <c r="E128" s="230">
        <v>0</v>
      </c>
      <c r="F128" s="767"/>
      <c r="G128" s="767"/>
      <c r="H128" s="769"/>
      <c r="I128" s="774"/>
    </row>
    <row r="129" spans="1:9" s="62" customFormat="1" ht="16.5">
      <c r="A129" s="697"/>
      <c r="B129" s="247" t="s">
        <v>548</v>
      </c>
      <c r="C129" s="230"/>
      <c r="D129" s="230"/>
      <c r="E129" s="230"/>
      <c r="F129" s="767"/>
      <c r="G129" s="767"/>
      <c r="H129" s="769"/>
      <c r="I129" s="774"/>
    </row>
    <row r="130" spans="1:9" s="62" customFormat="1" ht="15" customHeight="1">
      <c r="A130" s="697"/>
      <c r="B130" s="247" t="s">
        <v>1012</v>
      </c>
      <c r="C130" s="230">
        <v>0</v>
      </c>
      <c r="D130" s="230">
        <v>0</v>
      </c>
      <c r="E130" s="230">
        <v>0</v>
      </c>
      <c r="F130" s="767"/>
      <c r="G130" s="767"/>
      <c r="H130" s="769"/>
      <c r="I130" s="774"/>
    </row>
    <row r="131" spans="1:9" s="62" customFormat="1" ht="15" customHeight="1">
      <c r="A131" s="697"/>
      <c r="B131" s="254" t="s">
        <v>698</v>
      </c>
      <c r="C131" s="230"/>
      <c r="D131" s="230"/>
      <c r="E131" s="230"/>
      <c r="F131" s="265" t="s">
        <v>669</v>
      </c>
      <c r="G131" s="265"/>
      <c r="H131" s="266" t="s">
        <v>669</v>
      </c>
      <c r="I131" s="266"/>
    </row>
    <row r="132" spans="1:9" s="62" customFormat="1" ht="15" customHeight="1">
      <c r="A132" s="697"/>
      <c r="B132" s="268" t="s">
        <v>967</v>
      </c>
      <c r="C132" s="271"/>
      <c r="D132" s="271"/>
      <c r="E132" s="271"/>
      <c r="F132" s="271"/>
      <c r="G132" s="271"/>
      <c r="H132" s="271"/>
      <c r="I132" s="271"/>
    </row>
    <row r="133" spans="1:9" s="62" customFormat="1" ht="15" customHeight="1">
      <c r="A133" s="698"/>
      <c r="B133" s="268" t="s">
        <v>968</v>
      </c>
      <c r="C133" s="271"/>
      <c r="D133" s="271"/>
      <c r="E133" s="271"/>
      <c r="F133" s="271"/>
      <c r="G133" s="271"/>
      <c r="H133" s="271"/>
      <c r="I133" s="271"/>
    </row>
    <row r="134" spans="1:9" s="62" customFormat="1" ht="18" customHeight="1">
      <c r="A134" s="673" t="s">
        <v>679</v>
      </c>
      <c r="B134" s="702" t="s">
        <v>1035</v>
      </c>
      <c r="C134" s="702"/>
      <c r="D134" s="702"/>
      <c r="E134" s="702"/>
      <c r="F134" s="767"/>
      <c r="G134" s="767"/>
      <c r="H134" s="769"/>
      <c r="I134" s="279"/>
    </row>
    <row r="135" spans="1:9" s="62" customFormat="1" ht="12.75">
      <c r="A135" s="673"/>
      <c r="B135" s="254" t="s">
        <v>777</v>
      </c>
      <c r="C135" s="230">
        <f>C136+C137+C138+C139+C141</f>
        <v>831217.9002500001</v>
      </c>
      <c r="D135" s="230">
        <f>D136+D137+D138+D139+D141</f>
        <v>779804.2572400001</v>
      </c>
      <c r="E135" s="230">
        <f>E136+E137+E138+E139+E141</f>
        <v>779804.2572400001</v>
      </c>
      <c r="F135" s="767"/>
      <c r="G135" s="767"/>
      <c r="H135" s="769"/>
      <c r="I135" s="280">
        <f>E135/C135</f>
        <v>0.9381466123449259</v>
      </c>
    </row>
    <row r="136" spans="1:9" s="62" customFormat="1" ht="12.75">
      <c r="A136" s="673"/>
      <c r="B136" s="254" t="s">
        <v>674</v>
      </c>
      <c r="C136" s="230">
        <f aca="true" t="shared" si="5" ref="C136:E139">C145+C232+C307</f>
        <v>6508.5</v>
      </c>
      <c r="D136" s="230">
        <f t="shared" si="5"/>
        <v>6508.5</v>
      </c>
      <c r="E136" s="230">
        <f t="shared" si="5"/>
        <v>6508.5</v>
      </c>
      <c r="F136" s="767"/>
      <c r="G136" s="767"/>
      <c r="H136" s="769"/>
      <c r="I136" s="280">
        <f>E136/C136</f>
        <v>1</v>
      </c>
    </row>
    <row r="137" spans="1:13" s="62" customFormat="1" ht="12.75">
      <c r="A137" s="673"/>
      <c r="B137" s="254" t="s">
        <v>708</v>
      </c>
      <c r="C137" s="230">
        <f t="shared" si="5"/>
        <v>824584.4002500001</v>
      </c>
      <c r="D137" s="230">
        <f t="shared" si="5"/>
        <v>773170.7572400001</v>
      </c>
      <c r="E137" s="230">
        <f t="shared" si="5"/>
        <v>773170.7572400001</v>
      </c>
      <c r="F137" s="767"/>
      <c r="G137" s="767"/>
      <c r="H137" s="769"/>
      <c r="I137" s="280">
        <f>E137/C137</f>
        <v>0.9376490229570045</v>
      </c>
      <c r="K137" s="207"/>
      <c r="L137" s="207"/>
      <c r="M137" s="207"/>
    </row>
    <row r="138" spans="1:9" s="62" customFormat="1" ht="12.75">
      <c r="A138" s="673"/>
      <c r="B138" s="254" t="s">
        <v>709</v>
      </c>
      <c r="C138" s="230">
        <f t="shared" si="5"/>
        <v>125</v>
      </c>
      <c r="D138" s="230">
        <f t="shared" si="5"/>
        <v>125</v>
      </c>
      <c r="E138" s="230">
        <f t="shared" si="5"/>
        <v>125</v>
      </c>
      <c r="F138" s="767"/>
      <c r="G138" s="767"/>
      <c r="H138" s="769"/>
      <c r="I138" s="280">
        <f>E138/C138</f>
        <v>1</v>
      </c>
    </row>
    <row r="139" spans="1:9" s="62" customFormat="1" ht="12.75">
      <c r="A139" s="673"/>
      <c r="B139" s="247" t="s">
        <v>711</v>
      </c>
      <c r="C139" s="230">
        <f t="shared" si="5"/>
        <v>0</v>
      </c>
      <c r="D139" s="230">
        <f t="shared" si="5"/>
        <v>0</v>
      </c>
      <c r="E139" s="230">
        <f t="shared" si="5"/>
        <v>0</v>
      </c>
      <c r="F139" s="767"/>
      <c r="G139" s="767"/>
      <c r="H139" s="769"/>
      <c r="I139" s="279"/>
    </row>
    <row r="140" spans="1:9" s="62" customFormat="1" ht="16.5">
      <c r="A140" s="673"/>
      <c r="B140" s="247" t="s">
        <v>548</v>
      </c>
      <c r="C140" s="230"/>
      <c r="D140" s="230"/>
      <c r="E140" s="230"/>
      <c r="F140" s="767"/>
      <c r="G140" s="767"/>
      <c r="H140" s="769"/>
      <c r="I140" s="279"/>
    </row>
    <row r="141" spans="1:9" s="62" customFormat="1" ht="15" customHeight="1">
      <c r="A141" s="673"/>
      <c r="B141" s="247" t="s">
        <v>1012</v>
      </c>
      <c r="C141" s="230">
        <f>C150+C237+C312</f>
        <v>0</v>
      </c>
      <c r="D141" s="230">
        <f>D150+D237+D312</f>
        <v>0</v>
      </c>
      <c r="E141" s="230">
        <f>E150+E237+E312</f>
        <v>0</v>
      </c>
      <c r="F141" s="767"/>
      <c r="G141" s="767"/>
      <c r="H141" s="769"/>
      <c r="I141" s="279"/>
    </row>
    <row r="142" spans="1:9" s="62" customFormat="1" ht="28.5" customHeight="1">
      <c r="A142" s="171"/>
      <c r="B142" s="254" t="s">
        <v>698</v>
      </c>
      <c r="C142" s="230"/>
      <c r="D142" s="230"/>
      <c r="E142" s="230"/>
      <c r="F142" s="265" t="s">
        <v>669</v>
      </c>
      <c r="G142" s="265"/>
      <c r="H142" s="266" t="s">
        <v>669</v>
      </c>
      <c r="I142" s="266"/>
    </row>
    <row r="143" spans="1:9" s="62" customFormat="1" ht="35.25" customHeight="1">
      <c r="A143" s="673" t="s">
        <v>681</v>
      </c>
      <c r="B143" s="674" t="s">
        <v>1036</v>
      </c>
      <c r="C143" s="674"/>
      <c r="D143" s="674"/>
      <c r="E143" s="674"/>
      <c r="F143" s="767" t="s">
        <v>1009</v>
      </c>
      <c r="G143" s="767"/>
      <c r="H143" s="769"/>
      <c r="I143" s="769"/>
    </row>
    <row r="144" spans="1:9" s="62" customFormat="1" ht="12.75">
      <c r="A144" s="673"/>
      <c r="B144" s="254" t="s">
        <v>777</v>
      </c>
      <c r="C144" s="230">
        <f>C145+C146+C147+C148+C150</f>
        <v>11402.54132</v>
      </c>
      <c r="D144" s="230">
        <f>D145+D146+D147+D148+D150</f>
        <v>11393.32171</v>
      </c>
      <c r="E144" s="230">
        <f>E145+E146+E147+E148+E150</f>
        <v>11393.32171</v>
      </c>
      <c r="F144" s="767"/>
      <c r="G144" s="767"/>
      <c r="H144" s="769"/>
      <c r="I144" s="769"/>
    </row>
    <row r="145" spans="1:9" s="62" customFormat="1" ht="12.75">
      <c r="A145" s="673"/>
      <c r="B145" s="254" t="s">
        <v>674</v>
      </c>
      <c r="C145" s="230">
        <f aca="true" t="shared" si="6" ref="C145:E146">C154+C165+C177+C188+C199+C210+C221</f>
        <v>0</v>
      </c>
      <c r="D145" s="230">
        <f t="shared" si="6"/>
        <v>0</v>
      </c>
      <c r="E145" s="230">
        <f t="shared" si="6"/>
        <v>0</v>
      </c>
      <c r="F145" s="767"/>
      <c r="G145" s="767"/>
      <c r="H145" s="769"/>
      <c r="I145" s="769"/>
    </row>
    <row r="146" spans="1:9" s="62" customFormat="1" ht="12.75">
      <c r="A146" s="673"/>
      <c r="B146" s="254" t="s">
        <v>708</v>
      </c>
      <c r="C146" s="230">
        <f t="shared" si="6"/>
        <v>11402.54132</v>
      </c>
      <c r="D146" s="230">
        <f t="shared" si="6"/>
        <v>11393.32171</v>
      </c>
      <c r="E146" s="230">
        <f t="shared" si="6"/>
        <v>11393.32171</v>
      </c>
      <c r="F146" s="767"/>
      <c r="G146" s="767"/>
      <c r="H146" s="769"/>
      <c r="I146" s="769"/>
    </row>
    <row r="147" spans="1:9" s="62" customFormat="1" ht="12.75">
      <c r="A147" s="673"/>
      <c r="B147" s="254" t="s">
        <v>709</v>
      </c>
      <c r="C147" s="230">
        <f>C156+C167+C179+C190+C201+C212+C223</f>
        <v>0</v>
      </c>
      <c r="D147" s="230">
        <f>D156+D167+D179+D190+D201+D212+D223</f>
        <v>0</v>
      </c>
      <c r="E147" s="230"/>
      <c r="F147" s="767"/>
      <c r="G147" s="767"/>
      <c r="H147" s="769"/>
      <c r="I147" s="769"/>
    </row>
    <row r="148" spans="1:9" s="62" customFormat="1" ht="12.75">
      <c r="A148" s="673"/>
      <c r="B148" s="247" t="s">
        <v>711</v>
      </c>
      <c r="C148" s="230">
        <f>C157+C168+C180+C191+C202+C213+C224</f>
        <v>0</v>
      </c>
      <c r="D148" s="230">
        <f>D157+D168+D180+D191+D202+D213+D224</f>
        <v>0</v>
      </c>
      <c r="E148" s="230">
        <f>E157+E168+E180+E191+E202+E213+E224</f>
        <v>0</v>
      </c>
      <c r="F148" s="767"/>
      <c r="G148" s="767"/>
      <c r="H148" s="769"/>
      <c r="I148" s="769"/>
    </row>
    <row r="149" spans="1:9" s="62" customFormat="1" ht="16.5">
      <c r="A149" s="673"/>
      <c r="B149" s="247" t="s">
        <v>548</v>
      </c>
      <c r="C149" s="230"/>
      <c r="D149" s="230"/>
      <c r="E149" s="230"/>
      <c r="F149" s="767"/>
      <c r="G149" s="767"/>
      <c r="H149" s="769"/>
      <c r="I149" s="769"/>
    </row>
    <row r="150" spans="1:9" s="62" customFormat="1" ht="12.75">
      <c r="A150" s="673"/>
      <c r="B150" s="247" t="s">
        <v>1012</v>
      </c>
      <c r="C150" s="230">
        <f>C159+C170+C182+C193+C204+C215+C226</f>
        <v>0</v>
      </c>
      <c r="D150" s="230">
        <f>D159+D170+D182+D193+D204+D215+D226</f>
        <v>0</v>
      </c>
      <c r="E150" s="230">
        <f>E159+E170+E182+E193+E204+E215+E226</f>
        <v>0</v>
      </c>
      <c r="F150" s="767"/>
      <c r="G150" s="767"/>
      <c r="H150" s="769"/>
      <c r="I150" s="769"/>
    </row>
    <row r="151" spans="1:9" s="62" customFormat="1" ht="32.25" customHeight="1">
      <c r="A151" s="171"/>
      <c r="B151" s="254" t="s">
        <v>698</v>
      </c>
      <c r="C151" s="230"/>
      <c r="D151" s="230"/>
      <c r="E151" s="230"/>
      <c r="F151" s="265" t="s">
        <v>669</v>
      </c>
      <c r="G151" s="265"/>
      <c r="H151" s="266" t="s">
        <v>669</v>
      </c>
      <c r="I151" s="266"/>
    </row>
    <row r="152" spans="1:9" s="62" customFormat="1" ht="27.75" customHeight="1">
      <c r="A152" s="673" t="s">
        <v>1037</v>
      </c>
      <c r="B152" s="674" t="s">
        <v>1038</v>
      </c>
      <c r="C152" s="674"/>
      <c r="D152" s="674"/>
      <c r="E152" s="674"/>
      <c r="F152" s="767" t="s">
        <v>1009</v>
      </c>
      <c r="G152" s="767" t="s">
        <v>1017</v>
      </c>
      <c r="H152" s="769"/>
      <c r="I152" s="769"/>
    </row>
    <row r="153" spans="1:9" s="62" customFormat="1" ht="12.75">
      <c r="A153" s="673"/>
      <c r="B153" s="254" t="s">
        <v>777</v>
      </c>
      <c r="C153" s="230">
        <f>C155</f>
        <v>4200</v>
      </c>
      <c r="D153" s="230">
        <f>D155</f>
        <v>4200</v>
      </c>
      <c r="E153" s="230">
        <f>E155</f>
        <v>4200</v>
      </c>
      <c r="F153" s="767"/>
      <c r="G153" s="767"/>
      <c r="H153" s="769"/>
      <c r="I153" s="769"/>
    </row>
    <row r="154" spans="1:9" s="62" customFormat="1" ht="12.75">
      <c r="A154" s="673"/>
      <c r="B154" s="254" t="s">
        <v>674</v>
      </c>
      <c r="C154" s="230">
        <v>0</v>
      </c>
      <c r="D154" s="230">
        <v>0</v>
      </c>
      <c r="E154" s="230">
        <v>0</v>
      </c>
      <c r="F154" s="767"/>
      <c r="G154" s="767"/>
      <c r="H154" s="769"/>
      <c r="I154" s="769"/>
    </row>
    <row r="155" spans="1:9" s="62" customFormat="1" ht="12.75">
      <c r="A155" s="673"/>
      <c r="B155" s="254" t="s">
        <v>708</v>
      </c>
      <c r="C155" s="230">
        <v>4200</v>
      </c>
      <c r="D155" s="230">
        <v>4200</v>
      </c>
      <c r="E155" s="230">
        <v>4200</v>
      </c>
      <c r="F155" s="767"/>
      <c r="G155" s="767"/>
      <c r="H155" s="769"/>
      <c r="I155" s="769"/>
    </row>
    <row r="156" spans="1:9" s="62" customFormat="1" ht="12.75">
      <c r="A156" s="673"/>
      <c r="B156" s="254" t="s">
        <v>709</v>
      </c>
      <c r="C156" s="230">
        <v>0</v>
      </c>
      <c r="D156" s="230">
        <v>0</v>
      </c>
      <c r="E156" s="230">
        <v>0</v>
      </c>
      <c r="F156" s="767"/>
      <c r="G156" s="767"/>
      <c r="H156" s="769"/>
      <c r="I156" s="769"/>
    </row>
    <row r="157" spans="1:9" s="62" customFormat="1" ht="12.75">
      <c r="A157" s="673"/>
      <c r="B157" s="247" t="s">
        <v>711</v>
      </c>
      <c r="C157" s="230">
        <v>0</v>
      </c>
      <c r="D157" s="230">
        <v>0</v>
      </c>
      <c r="E157" s="230">
        <v>0</v>
      </c>
      <c r="F157" s="767"/>
      <c r="G157" s="767"/>
      <c r="H157" s="769"/>
      <c r="I157" s="769"/>
    </row>
    <row r="158" spans="1:9" s="62" customFormat="1" ht="16.5">
      <c r="A158" s="673"/>
      <c r="B158" s="247" t="s">
        <v>548</v>
      </c>
      <c r="C158" s="230"/>
      <c r="D158" s="230"/>
      <c r="E158" s="230"/>
      <c r="F158" s="767"/>
      <c r="G158" s="767"/>
      <c r="H158" s="769"/>
      <c r="I158" s="769"/>
    </row>
    <row r="159" spans="1:9" s="62" customFormat="1" ht="12.75">
      <c r="A159" s="673"/>
      <c r="B159" s="247" t="s">
        <v>1012</v>
      </c>
      <c r="C159" s="230">
        <v>0</v>
      </c>
      <c r="D159" s="230">
        <v>0</v>
      </c>
      <c r="E159" s="230">
        <v>0</v>
      </c>
      <c r="F159" s="767"/>
      <c r="G159" s="767"/>
      <c r="H159" s="769"/>
      <c r="I159" s="769"/>
    </row>
    <row r="160" spans="1:9" s="62" customFormat="1" ht="15" customHeight="1">
      <c r="A160" s="171"/>
      <c r="B160" s="254" t="s">
        <v>698</v>
      </c>
      <c r="C160" s="230"/>
      <c r="D160" s="230"/>
      <c r="E160" s="230"/>
      <c r="F160" s="265" t="s">
        <v>669</v>
      </c>
      <c r="G160" s="265"/>
      <c r="H160" s="266" t="s">
        <v>669</v>
      </c>
      <c r="I160" s="266"/>
    </row>
    <row r="161" spans="1:9" s="62" customFormat="1" ht="14.25" customHeight="1">
      <c r="A161" s="171"/>
      <c r="B161" s="268" t="s">
        <v>967</v>
      </c>
      <c r="C161" s="271"/>
      <c r="D161" s="271"/>
      <c r="E161" s="271"/>
      <c r="F161" s="271"/>
      <c r="G161" s="271"/>
      <c r="H161" s="271"/>
      <c r="I161" s="271"/>
    </row>
    <row r="162" spans="1:9" s="62" customFormat="1" ht="14.25" customHeight="1">
      <c r="A162" s="171"/>
      <c r="B162" s="268" t="s">
        <v>968</v>
      </c>
      <c r="C162" s="271"/>
      <c r="D162" s="271"/>
      <c r="E162" s="271"/>
      <c r="F162" s="271"/>
      <c r="G162" s="271"/>
      <c r="H162" s="271"/>
      <c r="I162" s="271"/>
    </row>
    <row r="163" spans="1:9" s="62" customFormat="1" ht="57.75" customHeight="1">
      <c r="A163" s="673" t="s">
        <v>1039</v>
      </c>
      <c r="B163" s="674" t="s">
        <v>1040</v>
      </c>
      <c r="C163" s="674"/>
      <c r="D163" s="674"/>
      <c r="E163" s="674"/>
      <c r="F163" s="767" t="s">
        <v>1009</v>
      </c>
      <c r="G163" s="767" t="s">
        <v>1017</v>
      </c>
      <c r="H163" s="769"/>
      <c r="I163" s="769"/>
    </row>
    <row r="164" spans="1:9" s="62" customFormat="1" ht="12.75">
      <c r="A164" s="673"/>
      <c r="B164" s="254" t="s">
        <v>777</v>
      </c>
      <c r="C164" s="230">
        <f>C166</f>
        <v>805.159</v>
      </c>
      <c r="D164" s="230">
        <f>D166</f>
        <v>805.159</v>
      </c>
      <c r="E164" s="230">
        <f>E166</f>
        <v>805.159</v>
      </c>
      <c r="F164" s="767"/>
      <c r="G164" s="767"/>
      <c r="H164" s="769"/>
      <c r="I164" s="769"/>
    </row>
    <row r="165" spans="1:9" s="62" customFormat="1" ht="12.75">
      <c r="A165" s="673"/>
      <c r="B165" s="254" t="s">
        <v>674</v>
      </c>
      <c r="C165" s="230">
        <v>0</v>
      </c>
      <c r="D165" s="230">
        <v>0</v>
      </c>
      <c r="E165" s="230">
        <v>0</v>
      </c>
      <c r="F165" s="767"/>
      <c r="G165" s="767"/>
      <c r="H165" s="769"/>
      <c r="I165" s="769"/>
    </row>
    <row r="166" spans="1:9" s="62" customFormat="1" ht="12.75">
      <c r="A166" s="673"/>
      <c r="B166" s="254" t="s">
        <v>708</v>
      </c>
      <c r="C166" s="230">
        <v>805.159</v>
      </c>
      <c r="D166" s="230">
        <v>805.159</v>
      </c>
      <c r="E166" s="230">
        <v>805.159</v>
      </c>
      <c r="F166" s="767"/>
      <c r="G166" s="767"/>
      <c r="H166" s="769"/>
      <c r="I166" s="769"/>
    </row>
    <row r="167" spans="1:9" s="62" customFormat="1" ht="12.75">
      <c r="A167" s="673"/>
      <c r="B167" s="254" t="s">
        <v>709</v>
      </c>
      <c r="C167" s="230">
        <v>0</v>
      </c>
      <c r="D167" s="230">
        <v>0</v>
      </c>
      <c r="E167" s="230">
        <v>0</v>
      </c>
      <c r="F167" s="767"/>
      <c r="G167" s="767"/>
      <c r="H167" s="769"/>
      <c r="I167" s="769"/>
    </row>
    <row r="168" spans="1:9" s="62" customFormat="1" ht="12.75">
      <c r="A168" s="673"/>
      <c r="B168" s="247" t="s">
        <v>711</v>
      </c>
      <c r="C168" s="230">
        <v>0</v>
      </c>
      <c r="D168" s="230">
        <v>0</v>
      </c>
      <c r="E168" s="230">
        <v>0</v>
      </c>
      <c r="F168" s="767"/>
      <c r="G168" s="767"/>
      <c r="H168" s="769"/>
      <c r="I168" s="769"/>
    </row>
    <row r="169" spans="1:9" s="62" customFormat="1" ht="16.5">
      <c r="A169" s="673"/>
      <c r="B169" s="247" t="s">
        <v>548</v>
      </c>
      <c r="C169" s="230"/>
      <c r="D169" s="230"/>
      <c r="E169" s="230"/>
      <c r="F169" s="767"/>
      <c r="G169" s="767"/>
      <c r="H169" s="769"/>
      <c r="I169" s="769"/>
    </row>
    <row r="170" spans="1:9" s="62" customFormat="1" ht="12.75">
      <c r="A170" s="673"/>
      <c r="B170" s="247" t="s">
        <v>1012</v>
      </c>
      <c r="C170" s="230">
        <v>0</v>
      </c>
      <c r="D170" s="230">
        <v>0</v>
      </c>
      <c r="E170" s="230">
        <v>0</v>
      </c>
      <c r="F170" s="767"/>
      <c r="G170" s="767"/>
      <c r="H170" s="769"/>
      <c r="I170" s="769"/>
    </row>
    <row r="171" spans="1:9" s="62" customFormat="1" ht="99.75" customHeight="1">
      <c r="A171" s="171"/>
      <c r="B171" s="272" t="s">
        <v>1196</v>
      </c>
      <c r="C171" s="230"/>
      <c r="D171" s="230"/>
      <c r="E171" s="230"/>
      <c r="F171" s="265" t="s">
        <v>1009</v>
      </c>
      <c r="G171" s="265" t="s">
        <v>1017</v>
      </c>
      <c r="H171" s="266" t="s">
        <v>669</v>
      </c>
      <c r="I171" s="266"/>
    </row>
    <row r="172" spans="1:9" s="62" customFormat="1" ht="87" customHeight="1">
      <c r="A172" s="171"/>
      <c r="B172" s="272" t="s">
        <v>1197</v>
      </c>
      <c r="C172" s="230"/>
      <c r="D172" s="230"/>
      <c r="E172" s="230"/>
      <c r="F172" s="265" t="s">
        <v>1009</v>
      </c>
      <c r="G172" s="265" t="s">
        <v>1017</v>
      </c>
      <c r="H172" s="266"/>
      <c r="I172" s="266"/>
    </row>
    <row r="173" spans="1:9" s="62" customFormat="1" ht="17.25" customHeight="1">
      <c r="A173" s="171"/>
      <c r="B173" s="268" t="s">
        <v>967</v>
      </c>
      <c r="C173" s="271"/>
      <c r="D173" s="271"/>
      <c r="E173" s="271"/>
      <c r="F173" s="271"/>
      <c r="G173" s="271"/>
      <c r="H173" s="271"/>
      <c r="I173" s="271"/>
    </row>
    <row r="174" spans="1:9" s="62" customFormat="1" ht="17.25" customHeight="1">
      <c r="A174" s="171"/>
      <c r="B174" s="268" t="s">
        <v>968</v>
      </c>
      <c r="C174" s="271"/>
      <c r="D174" s="271"/>
      <c r="E174" s="271"/>
      <c r="F174" s="271"/>
      <c r="G174" s="271"/>
      <c r="H174" s="271"/>
      <c r="I174" s="271"/>
    </row>
    <row r="175" spans="1:9" s="62" customFormat="1" ht="63.75" customHeight="1">
      <c r="A175" s="673" t="s">
        <v>1041</v>
      </c>
      <c r="B175" s="674" t="s">
        <v>1042</v>
      </c>
      <c r="C175" s="674"/>
      <c r="D175" s="674"/>
      <c r="E175" s="674"/>
      <c r="F175" s="767" t="s">
        <v>1009</v>
      </c>
      <c r="G175" s="767" t="s">
        <v>1017</v>
      </c>
      <c r="H175" s="769"/>
      <c r="I175" s="769"/>
    </row>
    <row r="176" spans="1:9" s="62" customFormat="1" ht="12.75">
      <c r="A176" s="673"/>
      <c r="B176" s="254" t="s">
        <v>777</v>
      </c>
      <c r="C176" s="230">
        <f>C178</f>
        <v>1000</v>
      </c>
      <c r="D176" s="230">
        <f>D178</f>
        <v>1000</v>
      </c>
      <c r="E176" s="230">
        <f>E178</f>
        <v>1000</v>
      </c>
      <c r="F176" s="767"/>
      <c r="G176" s="767"/>
      <c r="H176" s="769"/>
      <c r="I176" s="769"/>
    </row>
    <row r="177" spans="1:9" s="62" customFormat="1" ht="12.75">
      <c r="A177" s="673"/>
      <c r="B177" s="254" t="s">
        <v>674</v>
      </c>
      <c r="C177" s="230">
        <v>0</v>
      </c>
      <c r="D177" s="230">
        <v>0</v>
      </c>
      <c r="E177" s="230">
        <v>0</v>
      </c>
      <c r="F177" s="767"/>
      <c r="G177" s="767"/>
      <c r="H177" s="769"/>
      <c r="I177" s="769"/>
    </row>
    <row r="178" spans="1:9" s="62" customFormat="1" ht="12.75">
      <c r="A178" s="673"/>
      <c r="B178" s="254" t="s">
        <v>708</v>
      </c>
      <c r="C178" s="230">
        <v>1000</v>
      </c>
      <c r="D178" s="230">
        <v>1000</v>
      </c>
      <c r="E178" s="230">
        <v>1000</v>
      </c>
      <c r="F178" s="767"/>
      <c r="G178" s="767"/>
      <c r="H178" s="769"/>
      <c r="I178" s="769"/>
    </row>
    <row r="179" spans="1:9" s="62" customFormat="1" ht="12.75">
      <c r="A179" s="673"/>
      <c r="B179" s="254" t="s">
        <v>709</v>
      </c>
      <c r="C179" s="230">
        <v>0</v>
      </c>
      <c r="D179" s="230">
        <v>0</v>
      </c>
      <c r="E179" s="230">
        <v>0</v>
      </c>
      <c r="F179" s="767"/>
      <c r="G179" s="767"/>
      <c r="H179" s="769"/>
      <c r="I179" s="769"/>
    </row>
    <row r="180" spans="1:9" s="62" customFormat="1" ht="12.75">
      <c r="A180" s="673"/>
      <c r="B180" s="247" t="s">
        <v>711</v>
      </c>
      <c r="C180" s="230">
        <v>0</v>
      </c>
      <c r="D180" s="230">
        <v>0</v>
      </c>
      <c r="E180" s="230">
        <v>0</v>
      </c>
      <c r="F180" s="767"/>
      <c r="G180" s="767"/>
      <c r="H180" s="769"/>
      <c r="I180" s="769"/>
    </row>
    <row r="181" spans="1:9" s="62" customFormat="1" ht="16.5">
      <c r="A181" s="673"/>
      <c r="B181" s="247" t="s">
        <v>548</v>
      </c>
      <c r="C181" s="230"/>
      <c r="D181" s="230"/>
      <c r="E181" s="230"/>
      <c r="F181" s="767"/>
      <c r="G181" s="767"/>
      <c r="H181" s="769"/>
      <c r="I181" s="769"/>
    </row>
    <row r="182" spans="1:9" s="62" customFormat="1" ht="12.75">
      <c r="A182" s="673"/>
      <c r="B182" s="247" t="s">
        <v>1012</v>
      </c>
      <c r="C182" s="230">
        <v>0</v>
      </c>
      <c r="D182" s="230">
        <v>0</v>
      </c>
      <c r="E182" s="230">
        <v>0</v>
      </c>
      <c r="F182" s="767"/>
      <c r="G182" s="767"/>
      <c r="H182" s="769"/>
      <c r="I182" s="769"/>
    </row>
    <row r="183" spans="1:9" s="62" customFormat="1" ht="17.25" customHeight="1">
      <c r="A183" s="171"/>
      <c r="B183" s="254" t="s">
        <v>698</v>
      </c>
      <c r="C183" s="230"/>
      <c r="D183" s="230"/>
      <c r="E183" s="230"/>
      <c r="F183" s="265" t="s">
        <v>669</v>
      </c>
      <c r="G183" s="265"/>
      <c r="H183" s="266" t="s">
        <v>669</v>
      </c>
      <c r="I183" s="266"/>
    </row>
    <row r="184" spans="1:9" s="62" customFormat="1" ht="16.5" customHeight="1">
      <c r="A184" s="171"/>
      <c r="B184" s="268" t="s">
        <v>967</v>
      </c>
      <c r="C184" s="271"/>
      <c r="D184" s="271"/>
      <c r="E184" s="271"/>
      <c r="F184" s="271"/>
      <c r="G184" s="271"/>
      <c r="H184" s="271"/>
      <c r="I184" s="271"/>
    </row>
    <row r="185" spans="1:9" s="62" customFormat="1" ht="16.5" customHeight="1">
      <c r="A185" s="171"/>
      <c r="B185" s="268" t="s">
        <v>968</v>
      </c>
      <c r="C185" s="271"/>
      <c r="D185" s="271"/>
      <c r="E185" s="271"/>
      <c r="F185" s="271"/>
      <c r="G185" s="271"/>
      <c r="H185" s="271"/>
      <c r="I185" s="271"/>
    </row>
    <row r="186" spans="1:9" s="62" customFormat="1" ht="31.5" customHeight="1">
      <c r="A186" s="673" t="s">
        <v>1043</v>
      </c>
      <c r="B186" s="674" t="s">
        <v>1044</v>
      </c>
      <c r="C186" s="674"/>
      <c r="D186" s="674"/>
      <c r="E186" s="674"/>
      <c r="F186" s="767" t="s">
        <v>1009</v>
      </c>
      <c r="G186" s="767" t="s">
        <v>1017</v>
      </c>
      <c r="H186" s="769"/>
      <c r="I186" s="769"/>
    </row>
    <row r="187" spans="1:9" s="62" customFormat="1" ht="12.75">
      <c r="A187" s="673"/>
      <c r="B187" s="254" t="s">
        <v>777</v>
      </c>
      <c r="C187" s="230">
        <f>C189</f>
        <v>1800</v>
      </c>
      <c r="D187" s="230">
        <f>D189</f>
        <v>1799.99971</v>
      </c>
      <c r="E187" s="230">
        <f>E189</f>
        <v>1799.99971</v>
      </c>
      <c r="F187" s="767"/>
      <c r="G187" s="767"/>
      <c r="H187" s="769"/>
      <c r="I187" s="769"/>
    </row>
    <row r="188" spans="1:9" s="62" customFormat="1" ht="12.75">
      <c r="A188" s="673"/>
      <c r="B188" s="254" t="s">
        <v>674</v>
      </c>
      <c r="C188" s="230">
        <v>0</v>
      </c>
      <c r="D188" s="230">
        <v>0</v>
      </c>
      <c r="E188" s="230">
        <v>0</v>
      </c>
      <c r="F188" s="767"/>
      <c r="G188" s="767"/>
      <c r="H188" s="769"/>
      <c r="I188" s="769"/>
    </row>
    <row r="189" spans="1:9" s="62" customFormat="1" ht="12.75">
      <c r="A189" s="673"/>
      <c r="B189" s="254" t="s">
        <v>708</v>
      </c>
      <c r="C189" s="230">
        <v>1800</v>
      </c>
      <c r="D189" s="230">
        <v>1799.99971</v>
      </c>
      <c r="E189" s="230">
        <v>1799.99971</v>
      </c>
      <c r="F189" s="767"/>
      <c r="G189" s="767"/>
      <c r="H189" s="769"/>
      <c r="I189" s="769"/>
    </row>
    <row r="190" spans="1:9" s="62" customFormat="1" ht="12.75">
      <c r="A190" s="673"/>
      <c r="B190" s="254" t="s">
        <v>709</v>
      </c>
      <c r="C190" s="230">
        <v>0</v>
      </c>
      <c r="D190" s="230">
        <v>0</v>
      </c>
      <c r="E190" s="230">
        <v>0</v>
      </c>
      <c r="F190" s="767"/>
      <c r="G190" s="767"/>
      <c r="H190" s="769"/>
      <c r="I190" s="769"/>
    </row>
    <row r="191" spans="1:9" s="62" customFormat="1" ht="12.75">
      <c r="A191" s="673"/>
      <c r="B191" s="247" t="s">
        <v>711</v>
      </c>
      <c r="C191" s="230">
        <v>0</v>
      </c>
      <c r="D191" s="230">
        <v>0</v>
      </c>
      <c r="E191" s="230">
        <v>0</v>
      </c>
      <c r="F191" s="767"/>
      <c r="G191" s="767"/>
      <c r="H191" s="769"/>
      <c r="I191" s="769"/>
    </row>
    <row r="192" spans="1:9" s="62" customFormat="1" ht="16.5">
      <c r="A192" s="673"/>
      <c r="B192" s="247" t="s">
        <v>548</v>
      </c>
      <c r="C192" s="230"/>
      <c r="D192" s="230"/>
      <c r="E192" s="230"/>
      <c r="F192" s="767"/>
      <c r="G192" s="767"/>
      <c r="H192" s="769"/>
      <c r="I192" s="769"/>
    </row>
    <row r="193" spans="1:9" s="62" customFormat="1" ht="14.25" customHeight="1">
      <c r="A193" s="673"/>
      <c r="B193" s="247" t="s">
        <v>1012</v>
      </c>
      <c r="C193" s="230">
        <v>0</v>
      </c>
      <c r="D193" s="230">
        <v>0</v>
      </c>
      <c r="E193" s="230">
        <v>0</v>
      </c>
      <c r="F193" s="767"/>
      <c r="G193" s="767"/>
      <c r="H193" s="769"/>
      <c r="I193" s="769"/>
    </row>
    <row r="194" spans="1:9" s="62" customFormat="1" ht="15" customHeight="1">
      <c r="A194" s="171"/>
      <c r="B194" s="254" t="s">
        <v>698</v>
      </c>
      <c r="C194" s="230"/>
      <c r="D194" s="230"/>
      <c r="E194" s="230"/>
      <c r="F194" s="265" t="s">
        <v>669</v>
      </c>
      <c r="G194" s="265"/>
      <c r="H194" s="266" t="s">
        <v>669</v>
      </c>
      <c r="I194" s="266"/>
    </row>
    <row r="195" spans="1:9" s="62" customFormat="1" ht="15.75" customHeight="1">
      <c r="A195" s="171"/>
      <c r="B195" s="268" t="s">
        <v>967</v>
      </c>
      <c r="C195" s="271"/>
      <c r="D195" s="271"/>
      <c r="E195" s="271"/>
      <c r="F195" s="271"/>
      <c r="G195" s="271"/>
      <c r="H195" s="271"/>
      <c r="I195" s="271"/>
    </row>
    <row r="196" spans="1:9" s="62" customFormat="1" ht="15.75" customHeight="1">
      <c r="A196" s="171"/>
      <c r="B196" s="268" t="s">
        <v>968</v>
      </c>
      <c r="C196" s="271"/>
      <c r="D196" s="271"/>
      <c r="E196" s="271"/>
      <c r="F196" s="271"/>
      <c r="G196" s="271"/>
      <c r="H196" s="271"/>
      <c r="I196" s="271"/>
    </row>
    <row r="197" spans="1:9" s="62" customFormat="1" ht="30" customHeight="1">
      <c r="A197" s="673" t="s">
        <v>1045</v>
      </c>
      <c r="B197" s="674" t="s">
        <v>1046</v>
      </c>
      <c r="C197" s="674"/>
      <c r="D197" s="674"/>
      <c r="E197" s="674"/>
      <c r="F197" s="767" t="s">
        <v>1009</v>
      </c>
      <c r="G197" s="767" t="s">
        <v>1017</v>
      </c>
      <c r="H197" s="769"/>
      <c r="I197" s="769"/>
    </row>
    <row r="198" spans="1:9" s="62" customFormat="1" ht="12.75">
      <c r="A198" s="673"/>
      <c r="B198" s="254" t="s">
        <v>777</v>
      </c>
      <c r="C198" s="230">
        <f>C200</f>
        <v>2197.38232</v>
      </c>
      <c r="D198" s="230">
        <f>D200</f>
        <v>2188.163</v>
      </c>
      <c r="E198" s="230">
        <f>E200</f>
        <v>2188.163</v>
      </c>
      <c r="F198" s="767"/>
      <c r="G198" s="767"/>
      <c r="H198" s="769"/>
      <c r="I198" s="769"/>
    </row>
    <row r="199" spans="1:9" s="62" customFormat="1" ht="12.75">
      <c r="A199" s="673"/>
      <c r="B199" s="254" t="s">
        <v>674</v>
      </c>
      <c r="C199" s="230">
        <v>0</v>
      </c>
      <c r="D199" s="230">
        <v>0</v>
      </c>
      <c r="E199" s="230">
        <v>0</v>
      </c>
      <c r="F199" s="767"/>
      <c r="G199" s="767"/>
      <c r="H199" s="769"/>
      <c r="I199" s="769"/>
    </row>
    <row r="200" spans="1:9" s="62" customFormat="1" ht="12.75">
      <c r="A200" s="673"/>
      <c r="B200" s="254" t="s">
        <v>708</v>
      </c>
      <c r="C200" s="230">
        <v>2197.38232</v>
      </c>
      <c r="D200" s="230">
        <v>2188.163</v>
      </c>
      <c r="E200" s="230">
        <v>2188.163</v>
      </c>
      <c r="F200" s="767"/>
      <c r="G200" s="767"/>
      <c r="H200" s="769"/>
      <c r="I200" s="769"/>
    </row>
    <row r="201" spans="1:9" s="62" customFormat="1" ht="12.75">
      <c r="A201" s="673"/>
      <c r="B201" s="254" t="s">
        <v>709</v>
      </c>
      <c r="C201" s="230">
        <v>0</v>
      </c>
      <c r="D201" s="230">
        <v>0</v>
      </c>
      <c r="E201" s="230">
        <v>0</v>
      </c>
      <c r="F201" s="767"/>
      <c r="G201" s="767"/>
      <c r="H201" s="769"/>
      <c r="I201" s="769"/>
    </row>
    <row r="202" spans="1:9" s="62" customFormat="1" ht="12.75">
      <c r="A202" s="673"/>
      <c r="B202" s="247" t="s">
        <v>711</v>
      </c>
      <c r="C202" s="230">
        <v>0</v>
      </c>
      <c r="D202" s="230">
        <v>0</v>
      </c>
      <c r="E202" s="230">
        <v>0</v>
      </c>
      <c r="F202" s="767"/>
      <c r="G202" s="767"/>
      <c r="H202" s="769"/>
      <c r="I202" s="769"/>
    </row>
    <row r="203" spans="1:9" s="62" customFormat="1" ht="16.5">
      <c r="A203" s="673"/>
      <c r="B203" s="247" t="s">
        <v>548</v>
      </c>
      <c r="C203" s="230"/>
      <c r="D203" s="230"/>
      <c r="E203" s="230"/>
      <c r="F203" s="767"/>
      <c r="G203" s="767"/>
      <c r="H203" s="769"/>
      <c r="I203" s="769"/>
    </row>
    <row r="204" spans="1:9" s="62" customFormat="1" ht="12.75">
      <c r="A204" s="673"/>
      <c r="B204" s="247" t="s">
        <v>1012</v>
      </c>
      <c r="C204" s="230">
        <v>0</v>
      </c>
      <c r="D204" s="230">
        <v>0</v>
      </c>
      <c r="E204" s="230">
        <v>0</v>
      </c>
      <c r="F204" s="767"/>
      <c r="G204" s="767"/>
      <c r="H204" s="769"/>
      <c r="I204" s="769"/>
    </row>
    <row r="205" spans="1:9" s="62" customFormat="1" ht="15.75" customHeight="1">
      <c r="A205" s="171"/>
      <c r="B205" s="254" t="s">
        <v>698</v>
      </c>
      <c r="C205" s="230"/>
      <c r="D205" s="230"/>
      <c r="E205" s="230"/>
      <c r="F205" s="265" t="s">
        <v>669</v>
      </c>
      <c r="G205" s="265"/>
      <c r="H205" s="266" t="s">
        <v>669</v>
      </c>
      <c r="I205" s="266"/>
    </row>
    <row r="206" spans="1:9" s="62" customFormat="1" ht="15.75" customHeight="1">
      <c r="A206" s="171"/>
      <c r="B206" s="268" t="s">
        <v>967</v>
      </c>
      <c r="C206" s="271"/>
      <c r="D206" s="271"/>
      <c r="E206" s="271"/>
      <c r="F206" s="271"/>
      <c r="G206" s="271"/>
      <c r="H206" s="271"/>
      <c r="I206" s="271"/>
    </row>
    <row r="207" spans="1:9" s="62" customFormat="1" ht="15.75" customHeight="1">
      <c r="A207" s="171"/>
      <c r="B207" s="268" t="s">
        <v>968</v>
      </c>
      <c r="C207" s="271"/>
      <c r="D207" s="271"/>
      <c r="E207" s="271"/>
      <c r="F207" s="271"/>
      <c r="G207" s="271"/>
      <c r="H207" s="271"/>
      <c r="I207" s="271"/>
    </row>
    <row r="208" spans="1:9" s="62" customFormat="1" ht="57" customHeight="1">
      <c r="A208" s="673" t="s">
        <v>549</v>
      </c>
      <c r="B208" s="674" t="s">
        <v>1047</v>
      </c>
      <c r="C208" s="674"/>
      <c r="D208" s="674"/>
      <c r="E208" s="674"/>
      <c r="F208" s="767" t="s">
        <v>1009</v>
      </c>
      <c r="G208" s="767" t="s">
        <v>1017</v>
      </c>
      <c r="H208" s="769"/>
      <c r="I208" s="769"/>
    </row>
    <row r="209" spans="1:9" s="62" customFormat="1" ht="12.75">
      <c r="A209" s="673"/>
      <c r="B209" s="254" t="s">
        <v>777</v>
      </c>
      <c r="C209" s="230">
        <f>C211</f>
        <v>1400</v>
      </c>
      <c r="D209" s="230">
        <f>D211</f>
        <v>1400</v>
      </c>
      <c r="E209" s="230">
        <f>E211</f>
        <v>1400</v>
      </c>
      <c r="F209" s="767"/>
      <c r="G209" s="767"/>
      <c r="H209" s="769"/>
      <c r="I209" s="769"/>
    </row>
    <row r="210" spans="1:9" s="62" customFormat="1" ht="12.75">
      <c r="A210" s="673"/>
      <c r="B210" s="254" t="s">
        <v>674</v>
      </c>
      <c r="C210" s="230">
        <v>0</v>
      </c>
      <c r="D210" s="230">
        <v>0</v>
      </c>
      <c r="E210" s="230">
        <v>0</v>
      </c>
      <c r="F210" s="767"/>
      <c r="G210" s="767"/>
      <c r="H210" s="769"/>
      <c r="I210" s="769"/>
    </row>
    <row r="211" spans="1:9" s="62" customFormat="1" ht="12.75">
      <c r="A211" s="673"/>
      <c r="B211" s="254" t="s">
        <v>708</v>
      </c>
      <c r="C211" s="230">
        <v>1400</v>
      </c>
      <c r="D211" s="230">
        <v>1400</v>
      </c>
      <c r="E211" s="230">
        <v>1400</v>
      </c>
      <c r="F211" s="767"/>
      <c r="G211" s="767"/>
      <c r="H211" s="769"/>
      <c r="I211" s="769"/>
    </row>
    <row r="212" spans="1:9" s="62" customFormat="1" ht="12.75">
      <c r="A212" s="673"/>
      <c r="B212" s="254" t="s">
        <v>709</v>
      </c>
      <c r="C212" s="230">
        <v>0</v>
      </c>
      <c r="D212" s="230">
        <v>0</v>
      </c>
      <c r="E212" s="230">
        <v>0</v>
      </c>
      <c r="F212" s="767"/>
      <c r="G212" s="767"/>
      <c r="H212" s="769"/>
      <c r="I212" s="769"/>
    </row>
    <row r="213" spans="1:9" s="62" customFormat="1" ht="12.75">
      <c r="A213" s="673"/>
      <c r="B213" s="247" t="s">
        <v>711</v>
      </c>
      <c r="C213" s="230">
        <v>0</v>
      </c>
      <c r="D213" s="230">
        <v>0</v>
      </c>
      <c r="E213" s="230">
        <v>0</v>
      </c>
      <c r="F213" s="767"/>
      <c r="G213" s="767"/>
      <c r="H213" s="769"/>
      <c r="I213" s="769"/>
    </row>
    <row r="214" spans="1:9" s="62" customFormat="1" ht="16.5">
      <c r="A214" s="673"/>
      <c r="B214" s="247" t="s">
        <v>548</v>
      </c>
      <c r="C214" s="230"/>
      <c r="D214" s="230"/>
      <c r="E214" s="230"/>
      <c r="F214" s="767"/>
      <c r="G214" s="767"/>
      <c r="H214" s="769"/>
      <c r="I214" s="769"/>
    </row>
    <row r="215" spans="1:9" s="62" customFormat="1" ht="12.75">
      <c r="A215" s="673"/>
      <c r="B215" s="247" t="s">
        <v>1012</v>
      </c>
      <c r="C215" s="230">
        <v>0</v>
      </c>
      <c r="D215" s="230">
        <v>0</v>
      </c>
      <c r="E215" s="230">
        <v>0</v>
      </c>
      <c r="F215" s="767"/>
      <c r="G215" s="767"/>
      <c r="H215" s="769"/>
      <c r="I215" s="769"/>
    </row>
    <row r="216" spans="1:9" s="62" customFormat="1" ht="13.5" customHeight="1">
      <c r="A216" s="171"/>
      <c r="B216" s="254" t="s">
        <v>698</v>
      </c>
      <c r="C216" s="230"/>
      <c r="D216" s="230"/>
      <c r="E216" s="230"/>
      <c r="F216" s="265" t="s">
        <v>669</v>
      </c>
      <c r="G216" s="265"/>
      <c r="H216" s="266" t="s">
        <v>669</v>
      </c>
      <c r="I216" s="266"/>
    </row>
    <row r="217" spans="1:9" s="62" customFormat="1" ht="13.5" customHeight="1">
      <c r="A217" s="171"/>
      <c r="B217" s="268" t="s">
        <v>967</v>
      </c>
      <c r="C217" s="271"/>
      <c r="D217" s="271"/>
      <c r="E217" s="271"/>
      <c r="F217" s="271"/>
      <c r="G217" s="271"/>
      <c r="H217" s="271"/>
      <c r="I217" s="271"/>
    </row>
    <row r="218" spans="1:9" s="62" customFormat="1" ht="13.5" customHeight="1">
      <c r="A218" s="171"/>
      <c r="B218" s="268" t="s">
        <v>968</v>
      </c>
      <c r="C218" s="271"/>
      <c r="D218" s="271"/>
      <c r="E218" s="271"/>
      <c r="F218" s="271"/>
      <c r="G218" s="271"/>
      <c r="H218" s="271"/>
      <c r="I218" s="271"/>
    </row>
    <row r="219" spans="1:9" s="62" customFormat="1" ht="41.25" customHeight="1">
      <c r="A219" s="673" t="s">
        <v>1048</v>
      </c>
      <c r="B219" s="674" t="s">
        <v>1049</v>
      </c>
      <c r="C219" s="674"/>
      <c r="D219" s="674"/>
      <c r="E219" s="674"/>
      <c r="F219" s="767" t="s">
        <v>1009</v>
      </c>
      <c r="G219" s="767" t="s">
        <v>1017</v>
      </c>
      <c r="H219" s="769"/>
      <c r="I219" s="769"/>
    </row>
    <row r="220" spans="1:9" s="62" customFormat="1" ht="12.75">
      <c r="A220" s="673"/>
      <c r="B220" s="254" t="s">
        <v>777</v>
      </c>
      <c r="C220" s="230">
        <f>C222</f>
        <v>0</v>
      </c>
      <c r="D220" s="230">
        <f>D222</f>
        <v>0</v>
      </c>
      <c r="E220" s="230">
        <f>E222</f>
        <v>0</v>
      </c>
      <c r="F220" s="767"/>
      <c r="G220" s="767"/>
      <c r="H220" s="769"/>
      <c r="I220" s="769"/>
    </row>
    <row r="221" spans="1:9" s="62" customFormat="1" ht="12.75">
      <c r="A221" s="673"/>
      <c r="B221" s="254" t="s">
        <v>674</v>
      </c>
      <c r="C221" s="230">
        <v>0</v>
      </c>
      <c r="D221" s="230">
        <v>0</v>
      </c>
      <c r="E221" s="230">
        <v>0</v>
      </c>
      <c r="F221" s="767"/>
      <c r="G221" s="767"/>
      <c r="H221" s="769"/>
      <c r="I221" s="769"/>
    </row>
    <row r="222" spans="1:9" s="62" customFormat="1" ht="12.75">
      <c r="A222" s="673"/>
      <c r="B222" s="254" t="s">
        <v>708</v>
      </c>
      <c r="C222" s="230">
        <v>0</v>
      </c>
      <c r="D222" s="230">
        <v>0</v>
      </c>
      <c r="E222" s="230">
        <v>0</v>
      </c>
      <c r="F222" s="767"/>
      <c r="G222" s="767"/>
      <c r="H222" s="769"/>
      <c r="I222" s="769"/>
    </row>
    <row r="223" spans="1:9" s="62" customFormat="1" ht="12.75">
      <c r="A223" s="673"/>
      <c r="B223" s="254" t="s">
        <v>709</v>
      </c>
      <c r="C223" s="230">
        <v>0</v>
      </c>
      <c r="D223" s="230">
        <v>0</v>
      </c>
      <c r="E223" s="230">
        <v>0</v>
      </c>
      <c r="F223" s="767"/>
      <c r="G223" s="767"/>
      <c r="H223" s="769"/>
      <c r="I223" s="769"/>
    </row>
    <row r="224" spans="1:9" s="62" customFormat="1" ht="12.75">
      <c r="A224" s="673"/>
      <c r="B224" s="247" t="s">
        <v>711</v>
      </c>
      <c r="C224" s="230">
        <v>0</v>
      </c>
      <c r="D224" s="230">
        <v>0</v>
      </c>
      <c r="E224" s="230">
        <v>0</v>
      </c>
      <c r="F224" s="767"/>
      <c r="G224" s="767"/>
      <c r="H224" s="769"/>
      <c r="I224" s="769"/>
    </row>
    <row r="225" spans="1:9" s="62" customFormat="1" ht="16.5">
      <c r="A225" s="673"/>
      <c r="B225" s="247" t="s">
        <v>548</v>
      </c>
      <c r="C225" s="230"/>
      <c r="D225" s="230"/>
      <c r="E225" s="230"/>
      <c r="F225" s="767"/>
      <c r="G225" s="767"/>
      <c r="H225" s="769"/>
      <c r="I225" s="769"/>
    </row>
    <row r="226" spans="1:9" s="62" customFormat="1" ht="12.75">
      <c r="A226" s="673"/>
      <c r="B226" s="247" t="s">
        <v>1012</v>
      </c>
      <c r="C226" s="230">
        <v>0</v>
      </c>
      <c r="D226" s="230">
        <v>0</v>
      </c>
      <c r="E226" s="230">
        <v>0</v>
      </c>
      <c r="F226" s="767"/>
      <c r="G226" s="767"/>
      <c r="H226" s="769"/>
      <c r="I226" s="769"/>
    </row>
    <row r="227" spans="1:9" s="62" customFormat="1" ht="17.25" customHeight="1">
      <c r="A227" s="171"/>
      <c r="B227" s="272" t="s">
        <v>1198</v>
      </c>
      <c r="C227" s="230"/>
      <c r="D227" s="230"/>
      <c r="E227" s="230"/>
      <c r="F227" s="265" t="s">
        <v>1009</v>
      </c>
      <c r="G227" s="265" t="s">
        <v>431</v>
      </c>
      <c r="H227" s="266" t="s">
        <v>669</v>
      </c>
      <c r="I227" s="266"/>
    </row>
    <row r="228" spans="1:9" s="62" customFormat="1" ht="13.5" customHeight="1">
      <c r="A228" s="171"/>
      <c r="B228" s="268" t="s">
        <v>967</v>
      </c>
      <c r="C228" s="230"/>
      <c r="D228" s="230"/>
      <c r="E228" s="230"/>
      <c r="F228" s="265"/>
      <c r="G228" s="265"/>
      <c r="H228" s="266"/>
      <c r="I228" s="266"/>
    </row>
    <row r="229" spans="1:9" s="62" customFormat="1" ht="14.25" customHeight="1">
      <c r="A229" s="171"/>
      <c r="B229" s="268" t="s">
        <v>968</v>
      </c>
      <c r="C229" s="230"/>
      <c r="D229" s="230"/>
      <c r="E229" s="230"/>
      <c r="F229" s="265"/>
      <c r="G229" s="265"/>
      <c r="H229" s="266"/>
      <c r="I229" s="266"/>
    </row>
    <row r="230" spans="1:9" s="62" customFormat="1" ht="17.25" customHeight="1">
      <c r="A230" s="673" t="s">
        <v>820</v>
      </c>
      <c r="B230" s="674" t="s">
        <v>1051</v>
      </c>
      <c r="C230" s="674"/>
      <c r="D230" s="674"/>
      <c r="E230" s="674"/>
      <c r="F230" s="767"/>
      <c r="G230" s="767"/>
      <c r="H230" s="769"/>
      <c r="I230" s="769"/>
    </row>
    <row r="231" spans="1:9" s="62" customFormat="1" ht="12.75">
      <c r="A231" s="673"/>
      <c r="B231" s="254" t="s">
        <v>777</v>
      </c>
      <c r="C231" s="230">
        <f>C232+C233+C234+C235+C237</f>
        <v>818457.9029300001</v>
      </c>
      <c r="D231" s="230">
        <f>D232+D233+D234+D235+D237</f>
        <v>767066.48549</v>
      </c>
      <c r="E231" s="230">
        <f>E232+E233+E234+E235+E237</f>
        <v>767066.48549</v>
      </c>
      <c r="F231" s="767"/>
      <c r="G231" s="767"/>
      <c r="H231" s="769"/>
      <c r="I231" s="769"/>
    </row>
    <row r="232" spans="1:9" s="62" customFormat="1" ht="12.75">
      <c r="A232" s="673"/>
      <c r="B232" s="254" t="s">
        <v>674</v>
      </c>
      <c r="C232" s="230">
        <f>C241+C252+C263+C274+C296</f>
        <v>6508.5</v>
      </c>
      <c r="D232" s="230">
        <f>D241+D252+D263+D274+D296</f>
        <v>6508.5</v>
      </c>
      <c r="E232" s="230">
        <f>E241+E252+E263+E274+E296</f>
        <v>6508.5</v>
      </c>
      <c r="F232" s="767"/>
      <c r="G232" s="767"/>
      <c r="H232" s="769"/>
      <c r="I232" s="769"/>
    </row>
    <row r="233" spans="1:9" s="62" customFormat="1" ht="12.75">
      <c r="A233" s="673"/>
      <c r="B233" s="254" t="s">
        <v>708</v>
      </c>
      <c r="C233" s="230">
        <f>C242+C253+C264+C275+C297+C286</f>
        <v>811949.4029300001</v>
      </c>
      <c r="D233" s="230">
        <f>D242+D253+D264+D275+D297+D286</f>
        <v>760557.98549</v>
      </c>
      <c r="E233" s="230">
        <f>E242+E253+E264+E275+E297+E286</f>
        <v>760557.98549</v>
      </c>
      <c r="F233" s="767"/>
      <c r="G233" s="767"/>
      <c r="H233" s="769"/>
      <c r="I233" s="769"/>
    </row>
    <row r="234" spans="1:9" s="62" customFormat="1" ht="12.75">
      <c r="A234" s="673"/>
      <c r="B234" s="254" t="s">
        <v>709</v>
      </c>
      <c r="C234" s="230">
        <f aca="true" t="shared" si="7" ref="C234:E237">C243+C254+C265+C276+C298</f>
        <v>0</v>
      </c>
      <c r="D234" s="230">
        <f t="shared" si="7"/>
        <v>0</v>
      </c>
      <c r="E234" s="230">
        <f t="shared" si="7"/>
        <v>0</v>
      </c>
      <c r="F234" s="767"/>
      <c r="G234" s="767"/>
      <c r="H234" s="769"/>
      <c r="I234" s="769"/>
    </row>
    <row r="235" spans="1:9" s="62" customFormat="1" ht="12.75">
      <c r="A235" s="673"/>
      <c r="B235" s="254" t="s">
        <v>711</v>
      </c>
      <c r="C235" s="230">
        <f t="shared" si="7"/>
        <v>0</v>
      </c>
      <c r="D235" s="230">
        <f t="shared" si="7"/>
        <v>0</v>
      </c>
      <c r="E235" s="230">
        <f t="shared" si="7"/>
        <v>0</v>
      </c>
      <c r="F235" s="767"/>
      <c r="G235" s="767"/>
      <c r="H235" s="769"/>
      <c r="I235" s="769"/>
    </row>
    <row r="236" spans="1:9" s="62" customFormat="1" ht="16.5">
      <c r="A236" s="673"/>
      <c r="B236" s="247" t="s">
        <v>548</v>
      </c>
      <c r="C236" s="230">
        <f t="shared" si="7"/>
        <v>0</v>
      </c>
      <c r="D236" s="230">
        <f t="shared" si="7"/>
        <v>0</v>
      </c>
      <c r="E236" s="230">
        <f t="shared" si="7"/>
        <v>0</v>
      </c>
      <c r="F236" s="767"/>
      <c r="G236" s="767"/>
      <c r="H236" s="769"/>
      <c r="I236" s="769"/>
    </row>
    <row r="237" spans="1:9" s="62" customFormat="1" ht="12.75" customHeight="1">
      <c r="A237" s="673"/>
      <c r="B237" s="247" t="s">
        <v>1012</v>
      </c>
      <c r="C237" s="230">
        <f t="shared" si="7"/>
        <v>0</v>
      </c>
      <c r="D237" s="230">
        <f t="shared" si="7"/>
        <v>0</v>
      </c>
      <c r="E237" s="230">
        <f t="shared" si="7"/>
        <v>0</v>
      </c>
      <c r="F237" s="767"/>
      <c r="G237" s="767"/>
      <c r="H237" s="769"/>
      <c r="I237" s="769"/>
    </row>
    <row r="238" spans="1:9" s="62" customFormat="1" ht="26.25" customHeight="1">
      <c r="A238" s="171"/>
      <c r="B238" s="254" t="s">
        <v>698</v>
      </c>
      <c r="C238" s="230"/>
      <c r="D238" s="230">
        <f>D247+D258+D269+D280+D302</f>
        <v>0</v>
      </c>
      <c r="E238" s="230">
        <f>E247+E258+E269+E280+E302</f>
        <v>0</v>
      </c>
      <c r="F238" s="265" t="s">
        <v>669</v>
      </c>
      <c r="G238" s="265"/>
      <c r="H238" s="266" t="s">
        <v>669</v>
      </c>
      <c r="I238" s="266"/>
    </row>
    <row r="239" spans="1:9" s="62" customFormat="1" ht="27" customHeight="1">
      <c r="A239" s="673" t="s">
        <v>1052</v>
      </c>
      <c r="B239" s="674" t="s">
        <v>1053</v>
      </c>
      <c r="C239" s="674"/>
      <c r="D239" s="674"/>
      <c r="E239" s="674"/>
      <c r="F239" s="767" t="s">
        <v>1009</v>
      </c>
      <c r="G239" s="767" t="s">
        <v>1017</v>
      </c>
      <c r="H239" s="769"/>
      <c r="I239" s="769"/>
    </row>
    <row r="240" spans="1:9" s="62" customFormat="1" ht="12.75">
      <c r="A240" s="673"/>
      <c r="B240" s="254" t="s">
        <v>777</v>
      </c>
      <c r="C240" s="230">
        <f>C242</f>
        <v>685487.5947</v>
      </c>
      <c r="D240" s="230">
        <f>D242</f>
        <v>685487.5947</v>
      </c>
      <c r="E240" s="230">
        <f>E242</f>
        <v>685487.5947</v>
      </c>
      <c r="F240" s="767"/>
      <c r="G240" s="767"/>
      <c r="H240" s="769"/>
      <c r="I240" s="769"/>
    </row>
    <row r="241" spans="1:9" s="62" customFormat="1" ht="12.75">
      <c r="A241" s="673"/>
      <c r="B241" s="254" t="s">
        <v>674</v>
      </c>
      <c r="C241" s="230">
        <v>0</v>
      </c>
      <c r="D241" s="230">
        <v>0</v>
      </c>
      <c r="E241" s="230">
        <v>0</v>
      </c>
      <c r="F241" s="767"/>
      <c r="G241" s="767"/>
      <c r="H241" s="769"/>
      <c r="I241" s="769"/>
    </row>
    <row r="242" spans="1:9" s="62" customFormat="1" ht="12.75">
      <c r="A242" s="673"/>
      <c r="B242" s="254" t="s">
        <v>708</v>
      </c>
      <c r="C242" s="230">
        <v>685487.5947</v>
      </c>
      <c r="D242" s="230">
        <v>685487.5947</v>
      </c>
      <c r="E242" s="230">
        <v>685487.5947</v>
      </c>
      <c r="F242" s="767"/>
      <c r="G242" s="767"/>
      <c r="H242" s="769"/>
      <c r="I242" s="769"/>
    </row>
    <row r="243" spans="1:9" s="62" customFormat="1" ht="12.75">
      <c r="A243" s="673"/>
      <c r="B243" s="254" t="s">
        <v>709</v>
      </c>
      <c r="C243" s="230">
        <v>0</v>
      </c>
      <c r="D243" s="230">
        <v>0</v>
      </c>
      <c r="E243" s="230">
        <v>0</v>
      </c>
      <c r="F243" s="767"/>
      <c r="G243" s="767"/>
      <c r="H243" s="769"/>
      <c r="I243" s="769"/>
    </row>
    <row r="244" spans="1:9" s="62" customFormat="1" ht="12.75">
      <c r="A244" s="673"/>
      <c r="B244" s="247" t="s">
        <v>711</v>
      </c>
      <c r="C244" s="230">
        <v>0</v>
      </c>
      <c r="D244" s="230">
        <v>0</v>
      </c>
      <c r="E244" s="230">
        <v>0</v>
      </c>
      <c r="F244" s="767"/>
      <c r="G244" s="767"/>
      <c r="H244" s="769"/>
      <c r="I244" s="769"/>
    </row>
    <row r="245" spans="1:9" s="62" customFormat="1" ht="16.5">
      <c r="A245" s="673"/>
      <c r="B245" s="247" t="s">
        <v>548</v>
      </c>
      <c r="C245" s="230"/>
      <c r="D245" s="230"/>
      <c r="E245" s="230"/>
      <c r="F245" s="767"/>
      <c r="G245" s="767"/>
      <c r="H245" s="769"/>
      <c r="I245" s="769"/>
    </row>
    <row r="246" spans="1:9" s="62" customFormat="1" ht="12.75">
      <c r="A246" s="673"/>
      <c r="B246" s="247" t="s">
        <v>1012</v>
      </c>
      <c r="C246" s="230">
        <v>0</v>
      </c>
      <c r="D246" s="230">
        <v>0</v>
      </c>
      <c r="E246" s="230">
        <v>0</v>
      </c>
      <c r="F246" s="767"/>
      <c r="G246" s="767"/>
      <c r="H246" s="769"/>
      <c r="I246" s="769"/>
    </row>
    <row r="247" spans="1:9" s="62" customFormat="1" ht="20.25" customHeight="1">
      <c r="A247" s="171"/>
      <c r="B247" s="254" t="s">
        <v>698</v>
      </c>
      <c r="C247" s="230"/>
      <c r="D247" s="230"/>
      <c r="E247" s="230"/>
      <c r="F247" s="265" t="s">
        <v>669</v>
      </c>
      <c r="G247" s="265"/>
      <c r="H247" s="266" t="s">
        <v>669</v>
      </c>
      <c r="I247" s="266"/>
    </row>
    <row r="248" spans="1:9" s="62" customFormat="1" ht="15" customHeight="1">
      <c r="A248" s="171"/>
      <c r="B248" s="268" t="s">
        <v>967</v>
      </c>
      <c r="C248" s="230"/>
      <c r="D248" s="230"/>
      <c r="E248" s="230"/>
      <c r="F248" s="265"/>
      <c r="G248" s="265"/>
      <c r="H248" s="266"/>
      <c r="I248" s="266"/>
    </row>
    <row r="249" spans="1:9" s="62" customFormat="1" ht="19.5" customHeight="1">
      <c r="A249" s="171"/>
      <c r="B249" s="268" t="s">
        <v>968</v>
      </c>
      <c r="C249" s="230"/>
      <c r="D249" s="230"/>
      <c r="E249" s="230"/>
      <c r="F249" s="265"/>
      <c r="G249" s="265"/>
      <c r="H249" s="266"/>
      <c r="I249" s="266"/>
    </row>
    <row r="250" spans="1:9" s="62" customFormat="1" ht="27" customHeight="1">
      <c r="A250" s="673" t="s">
        <v>1054</v>
      </c>
      <c r="B250" s="674" t="s">
        <v>1055</v>
      </c>
      <c r="C250" s="674"/>
      <c r="D250" s="674"/>
      <c r="E250" s="674"/>
      <c r="F250" s="767" t="s">
        <v>1009</v>
      </c>
      <c r="G250" s="767" t="s">
        <v>1017</v>
      </c>
      <c r="H250" s="769"/>
      <c r="I250" s="769"/>
    </row>
    <row r="251" spans="1:9" s="62" customFormat="1" ht="12.75">
      <c r="A251" s="673"/>
      <c r="B251" s="254" t="s">
        <v>777</v>
      </c>
      <c r="C251" s="230">
        <f>C252+C253+C254</f>
        <v>31284.08423</v>
      </c>
      <c r="D251" s="230">
        <f>D252+D253+D254</f>
        <v>31202.90779</v>
      </c>
      <c r="E251" s="230">
        <f>E252+E253+E254</f>
        <v>31202.90779</v>
      </c>
      <c r="F251" s="767"/>
      <c r="G251" s="767"/>
      <c r="H251" s="769"/>
      <c r="I251" s="769"/>
    </row>
    <row r="252" spans="1:9" s="62" customFormat="1" ht="12.75">
      <c r="A252" s="673"/>
      <c r="B252" s="254" t="s">
        <v>674</v>
      </c>
      <c r="C252" s="230">
        <v>0</v>
      </c>
      <c r="D252" s="230">
        <v>0</v>
      </c>
      <c r="E252" s="230">
        <v>0</v>
      </c>
      <c r="F252" s="767"/>
      <c r="G252" s="767"/>
      <c r="H252" s="769"/>
      <c r="I252" s="769"/>
    </row>
    <row r="253" spans="1:9" s="62" customFormat="1" ht="12.75">
      <c r="A253" s="673"/>
      <c r="B253" s="254" t="s">
        <v>708</v>
      </c>
      <c r="C253" s="230">
        <v>31284.08423</v>
      </c>
      <c r="D253" s="230">
        <v>31202.90779</v>
      </c>
      <c r="E253" s="230">
        <v>31202.90779</v>
      </c>
      <c r="F253" s="767"/>
      <c r="G253" s="767"/>
      <c r="H253" s="769"/>
      <c r="I253" s="769"/>
    </row>
    <row r="254" spans="1:9" s="62" customFormat="1" ht="12.75">
      <c r="A254" s="673"/>
      <c r="B254" s="254" t="s">
        <v>709</v>
      </c>
      <c r="C254" s="230">
        <v>0</v>
      </c>
      <c r="D254" s="230">
        <v>0</v>
      </c>
      <c r="E254" s="230">
        <v>0</v>
      </c>
      <c r="F254" s="767"/>
      <c r="G254" s="767"/>
      <c r="H254" s="769"/>
      <c r="I254" s="769"/>
    </row>
    <row r="255" spans="1:9" s="62" customFormat="1" ht="18" customHeight="1">
      <c r="A255" s="673"/>
      <c r="B255" s="247" t="s">
        <v>711</v>
      </c>
      <c r="C255" s="230">
        <v>0</v>
      </c>
      <c r="D255" s="230">
        <v>0</v>
      </c>
      <c r="E255" s="230">
        <v>0</v>
      </c>
      <c r="F255" s="767"/>
      <c r="G255" s="767"/>
      <c r="H255" s="769"/>
      <c r="I255" s="769"/>
    </row>
    <row r="256" spans="1:9" s="62" customFormat="1" ht="14.25" customHeight="1">
      <c r="A256" s="673"/>
      <c r="B256" s="247" t="s">
        <v>548</v>
      </c>
      <c r="C256" s="230"/>
      <c r="D256" s="230"/>
      <c r="E256" s="230"/>
      <c r="F256" s="767"/>
      <c r="G256" s="767"/>
      <c r="H256" s="769"/>
      <c r="I256" s="769"/>
    </row>
    <row r="257" spans="1:9" s="62" customFormat="1" ht="14.25" customHeight="1">
      <c r="A257" s="673"/>
      <c r="B257" s="247" t="s">
        <v>1012</v>
      </c>
      <c r="C257" s="230">
        <v>0</v>
      </c>
      <c r="D257" s="230">
        <v>0</v>
      </c>
      <c r="E257" s="230">
        <v>0</v>
      </c>
      <c r="F257" s="767"/>
      <c r="G257" s="767"/>
      <c r="H257" s="769"/>
      <c r="I257" s="769"/>
    </row>
    <row r="258" spans="1:9" s="62" customFormat="1" ht="14.25" customHeight="1">
      <c r="A258" s="171"/>
      <c r="B258" s="254" t="s">
        <v>698</v>
      </c>
      <c r="C258" s="230"/>
      <c r="D258" s="230"/>
      <c r="E258" s="230"/>
      <c r="F258" s="265" t="s">
        <v>669</v>
      </c>
      <c r="G258" s="265"/>
      <c r="H258" s="266" t="s">
        <v>669</v>
      </c>
      <c r="I258" s="266"/>
    </row>
    <row r="259" spans="1:9" s="62" customFormat="1" ht="14.25" customHeight="1">
      <c r="A259" s="171"/>
      <c r="B259" s="268" t="s">
        <v>967</v>
      </c>
      <c r="C259" s="230"/>
      <c r="D259" s="230"/>
      <c r="E259" s="230"/>
      <c r="F259" s="265"/>
      <c r="G259" s="265"/>
      <c r="H259" s="266"/>
      <c r="I259" s="266"/>
    </row>
    <row r="260" spans="1:9" s="62" customFormat="1" ht="14.25" customHeight="1">
      <c r="A260" s="171"/>
      <c r="B260" s="268" t="s">
        <v>968</v>
      </c>
      <c r="C260" s="230"/>
      <c r="D260" s="230"/>
      <c r="E260" s="230"/>
      <c r="F260" s="265"/>
      <c r="G260" s="265"/>
      <c r="H260" s="266"/>
      <c r="I260" s="266"/>
    </row>
    <row r="261" spans="1:9" s="62" customFormat="1" ht="56.25" customHeight="1">
      <c r="A261" s="673" t="s">
        <v>1056</v>
      </c>
      <c r="B261" s="674" t="s">
        <v>1057</v>
      </c>
      <c r="C261" s="674"/>
      <c r="D261" s="674"/>
      <c r="E261" s="674"/>
      <c r="F261" s="767" t="s">
        <v>1009</v>
      </c>
      <c r="G261" s="767" t="s">
        <v>1017</v>
      </c>
      <c r="H261" s="769"/>
      <c r="I261" s="769"/>
    </row>
    <row r="262" spans="1:9" s="62" customFormat="1" ht="12.75">
      <c r="A262" s="673"/>
      <c r="B262" s="254" t="s">
        <v>777</v>
      </c>
      <c r="C262" s="230">
        <f>C264+C265</f>
        <v>91299.4</v>
      </c>
      <c r="D262" s="230">
        <f>D264+D265</f>
        <v>40019</v>
      </c>
      <c r="E262" s="230">
        <f>E264+E265</f>
        <v>40019</v>
      </c>
      <c r="F262" s="767"/>
      <c r="G262" s="767"/>
      <c r="H262" s="769"/>
      <c r="I262" s="769"/>
    </row>
    <row r="263" spans="1:9" s="62" customFormat="1" ht="12.75">
      <c r="A263" s="673"/>
      <c r="B263" s="254" t="s">
        <v>674</v>
      </c>
      <c r="C263" s="230">
        <v>0</v>
      </c>
      <c r="D263" s="230">
        <v>0</v>
      </c>
      <c r="E263" s="230">
        <v>0</v>
      </c>
      <c r="F263" s="767"/>
      <c r="G263" s="767"/>
      <c r="H263" s="769"/>
      <c r="I263" s="769"/>
    </row>
    <row r="264" spans="1:9" s="62" customFormat="1" ht="12.75">
      <c r="A264" s="673"/>
      <c r="B264" s="254" t="s">
        <v>708</v>
      </c>
      <c r="C264" s="230">
        <v>91299.4</v>
      </c>
      <c r="D264" s="230">
        <v>40019</v>
      </c>
      <c r="E264" s="230">
        <v>40019</v>
      </c>
      <c r="F264" s="767"/>
      <c r="G264" s="767"/>
      <c r="H264" s="769"/>
      <c r="I264" s="769"/>
    </row>
    <row r="265" spans="1:9" s="62" customFormat="1" ht="12.75">
      <c r="A265" s="673"/>
      <c r="B265" s="254" t="s">
        <v>709</v>
      </c>
      <c r="C265" s="230">
        <v>0</v>
      </c>
      <c r="D265" s="230">
        <v>0</v>
      </c>
      <c r="E265" s="230">
        <v>0</v>
      </c>
      <c r="F265" s="767"/>
      <c r="G265" s="767"/>
      <c r="H265" s="769"/>
      <c r="I265" s="769"/>
    </row>
    <row r="266" spans="1:9" s="62" customFormat="1" ht="12.75">
      <c r="A266" s="673"/>
      <c r="B266" s="247" t="s">
        <v>711</v>
      </c>
      <c r="C266" s="230">
        <v>0</v>
      </c>
      <c r="D266" s="230">
        <v>0</v>
      </c>
      <c r="E266" s="230">
        <v>0</v>
      </c>
      <c r="F266" s="767"/>
      <c r="G266" s="767"/>
      <c r="H266" s="769"/>
      <c r="I266" s="769"/>
    </row>
    <row r="267" spans="1:9" s="62" customFormat="1" ht="16.5">
      <c r="A267" s="673"/>
      <c r="B267" s="247" t="s">
        <v>548</v>
      </c>
      <c r="C267" s="230"/>
      <c r="D267" s="230"/>
      <c r="E267" s="230"/>
      <c r="F267" s="767"/>
      <c r="G267" s="767"/>
      <c r="H267" s="769"/>
      <c r="I267" s="769"/>
    </row>
    <row r="268" spans="1:9" s="62" customFormat="1" ht="12.75">
      <c r="A268" s="673"/>
      <c r="B268" s="247" t="s">
        <v>1012</v>
      </c>
      <c r="C268" s="230">
        <v>0</v>
      </c>
      <c r="D268" s="230">
        <v>0</v>
      </c>
      <c r="E268" s="230">
        <v>0</v>
      </c>
      <c r="F268" s="767"/>
      <c r="G268" s="767"/>
      <c r="H268" s="769"/>
      <c r="I268" s="769"/>
    </row>
    <row r="269" spans="1:9" s="62" customFormat="1" ht="209.25" customHeight="1">
      <c r="A269" s="171"/>
      <c r="B269" s="364" t="s">
        <v>1199</v>
      </c>
      <c r="C269" s="230"/>
      <c r="D269" s="230"/>
      <c r="E269" s="230"/>
      <c r="F269" s="265" t="s">
        <v>1009</v>
      </c>
      <c r="G269" s="265" t="s">
        <v>390</v>
      </c>
      <c r="H269" s="266" t="s">
        <v>669</v>
      </c>
      <c r="I269" s="266"/>
    </row>
    <row r="270" spans="1:9" s="62" customFormat="1" ht="15.75" customHeight="1">
      <c r="A270" s="171"/>
      <c r="B270" s="268" t="s">
        <v>967</v>
      </c>
      <c r="C270" s="230"/>
      <c r="D270" s="230"/>
      <c r="E270" s="230"/>
      <c r="F270" s="265"/>
      <c r="G270" s="265"/>
      <c r="H270" s="266"/>
      <c r="I270" s="266"/>
    </row>
    <row r="271" spans="1:9" s="62" customFormat="1" ht="15.75" customHeight="1">
      <c r="A271" s="171"/>
      <c r="B271" s="268" t="s">
        <v>968</v>
      </c>
      <c r="C271" s="230"/>
      <c r="D271" s="230"/>
      <c r="E271" s="230"/>
      <c r="F271" s="265"/>
      <c r="G271" s="265"/>
      <c r="H271" s="266"/>
      <c r="I271" s="266"/>
    </row>
    <row r="272" spans="1:9" s="62" customFormat="1" ht="28.5" customHeight="1">
      <c r="A272" s="673" t="s">
        <v>1058</v>
      </c>
      <c r="B272" s="674" t="s">
        <v>1059</v>
      </c>
      <c r="C272" s="674"/>
      <c r="D272" s="674"/>
      <c r="E272" s="674"/>
      <c r="F272" s="767" t="s">
        <v>1009</v>
      </c>
      <c r="G272" s="767" t="s">
        <v>1017</v>
      </c>
      <c r="H272" s="769"/>
      <c r="I272" s="769"/>
    </row>
    <row r="273" spans="1:9" s="62" customFormat="1" ht="12.75">
      <c r="A273" s="673"/>
      <c r="B273" s="254" t="s">
        <v>777</v>
      </c>
      <c r="C273" s="230">
        <f>C274+C275+C276</f>
        <v>10236.824</v>
      </c>
      <c r="D273" s="230">
        <f>D274+D275+D276</f>
        <v>10207.003</v>
      </c>
      <c r="E273" s="230">
        <f>E274+E275+E276</f>
        <v>10207.003</v>
      </c>
      <c r="F273" s="767"/>
      <c r="G273" s="767"/>
      <c r="H273" s="769"/>
      <c r="I273" s="769"/>
    </row>
    <row r="274" spans="1:9" s="62" customFormat="1" ht="12.75">
      <c r="A274" s="673"/>
      <c r="B274" s="254" t="s">
        <v>674</v>
      </c>
      <c r="C274" s="230">
        <v>6508.5</v>
      </c>
      <c r="D274" s="230">
        <v>6508.5</v>
      </c>
      <c r="E274" s="230">
        <v>6508.5</v>
      </c>
      <c r="F274" s="767"/>
      <c r="G274" s="767"/>
      <c r="H274" s="769"/>
      <c r="I274" s="769"/>
    </row>
    <row r="275" spans="1:9" s="62" customFormat="1" ht="12.75">
      <c r="A275" s="673"/>
      <c r="B275" s="254" t="s">
        <v>708</v>
      </c>
      <c r="C275" s="230">
        <v>3728.324</v>
      </c>
      <c r="D275" s="230">
        <v>3698.503</v>
      </c>
      <c r="E275" s="230">
        <v>3698.503</v>
      </c>
      <c r="F275" s="767"/>
      <c r="G275" s="767"/>
      <c r="H275" s="769"/>
      <c r="I275" s="769"/>
    </row>
    <row r="276" spans="1:9" s="62" customFormat="1" ht="12.75">
      <c r="A276" s="673"/>
      <c r="B276" s="254" t="s">
        <v>709</v>
      </c>
      <c r="C276" s="230">
        <v>0</v>
      </c>
      <c r="D276" s="230">
        <v>0</v>
      </c>
      <c r="E276" s="230">
        <v>0</v>
      </c>
      <c r="F276" s="767"/>
      <c r="G276" s="767"/>
      <c r="H276" s="769"/>
      <c r="I276" s="769"/>
    </row>
    <row r="277" spans="1:9" s="62" customFormat="1" ht="12.75">
      <c r="A277" s="673"/>
      <c r="B277" s="247" t="s">
        <v>711</v>
      </c>
      <c r="C277" s="230">
        <v>0</v>
      </c>
      <c r="D277" s="230">
        <v>0</v>
      </c>
      <c r="E277" s="230">
        <v>0</v>
      </c>
      <c r="F277" s="767"/>
      <c r="G277" s="767"/>
      <c r="H277" s="769"/>
      <c r="I277" s="769"/>
    </row>
    <row r="278" spans="1:9" s="62" customFormat="1" ht="16.5">
      <c r="A278" s="673"/>
      <c r="B278" s="247" t="s">
        <v>548</v>
      </c>
      <c r="C278" s="230"/>
      <c r="D278" s="230"/>
      <c r="E278" s="230"/>
      <c r="F278" s="767"/>
      <c r="G278" s="767"/>
      <c r="H278" s="769"/>
      <c r="I278" s="769"/>
    </row>
    <row r="279" spans="1:9" s="62" customFormat="1" ht="30.75" customHeight="1">
      <c r="A279" s="673"/>
      <c r="B279" s="247" t="s">
        <v>1012</v>
      </c>
      <c r="C279" s="230">
        <v>0</v>
      </c>
      <c r="D279" s="230">
        <v>0</v>
      </c>
      <c r="E279" s="230">
        <v>0</v>
      </c>
      <c r="F279" s="767"/>
      <c r="G279" s="767"/>
      <c r="H279" s="769"/>
      <c r="I279" s="769"/>
    </row>
    <row r="280" spans="1:9" s="62" customFormat="1" ht="18.75" customHeight="1">
      <c r="A280" s="171"/>
      <c r="B280" s="254" t="s">
        <v>698</v>
      </c>
      <c r="C280" s="230"/>
      <c r="D280" s="230"/>
      <c r="E280" s="230"/>
      <c r="F280" s="265" t="s">
        <v>669</v>
      </c>
      <c r="G280" s="265"/>
      <c r="H280" s="266" t="s">
        <v>669</v>
      </c>
      <c r="I280" s="266"/>
    </row>
    <row r="281" spans="1:9" s="62" customFormat="1" ht="18.75" customHeight="1">
      <c r="A281" s="171"/>
      <c r="B281" s="268" t="s">
        <v>967</v>
      </c>
      <c r="C281" s="230"/>
      <c r="D281" s="230"/>
      <c r="E281" s="230"/>
      <c r="F281" s="265"/>
      <c r="G281" s="265"/>
      <c r="H281" s="266"/>
      <c r="I281" s="266"/>
    </row>
    <row r="282" spans="1:9" s="62" customFormat="1" ht="129" customHeight="1">
      <c r="A282" s="171"/>
      <c r="B282" s="268" t="s">
        <v>1060</v>
      </c>
      <c r="C282" s="230">
        <f>C274</f>
        <v>6508.5</v>
      </c>
      <c r="D282" s="230">
        <f>D274</f>
        <v>6508.5</v>
      </c>
      <c r="E282" s="230">
        <f>E274</f>
        <v>6508.5</v>
      </c>
      <c r="F282" s="265" t="s">
        <v>1009</v>
      </c>
      <c r="G282" s="265" t="s">
        <v>1017</v>
      </c>
      <c r="H282" s="266"/>
      <c r="I282" s="266"/>
    </row>
    <row r="283" spans="1:9" s="62" customFormat="1" ht="20.25" customHeight="1">
      <c r="A283" s="673" t="s">
        <v>1061</v>
      </c>
      <c r="B283" s="674" t="s">
        <v>1062</v>
      </c>
      <c r="C283" s="674"/>
      <c r="D283" s="674"/>
      <c r="E283" s="674"/>
      <c r="F283" s="767"/>
      <c r="G283" s="767"/>
      <c r="H283" s="769"/>
      <c r="I283" s="769"/>
    </row>
    <row r="284" spans="1:9" s="62" customFormat="1" ht="12.75">
      <c r="A284" s="673"/>
      <c r="B284" s="254" t="s">
        <v>777</v>
      </c>
      <c r="C284" s="230">
        <f>C285+C286+C287</f>
        <v>150</v>
      </c>
      <c r="D284" s="230">
        <f>D285+D286+D287</f>
        <v>149.98</v>
      </c>
      <c r="E284" s="230">
        <f>E285+E286+E287</f>
        <v>149.98</v>
      </c>
      <c r="F284" s="767"/>
      <c r="G284" s="767"/>
      <c r="H284" s="769"/>
      <c r="I284" s="769"/>
    </row>
    <row r="285" spans="1:9" s="62" customFormat="1" ht="12.75">
      <c r="A285" s="673"/>
      <c r="B285" s="254" t="s">
        <v>674</v>
      </c>
      <c r="C285" s="230">
        <v>0</v>
      </c>
      <c r="D285" s="230">
        <v>0</v>
      </c>
      <c r="E285" s="230">
        <v>0</v>
      </c>
      <c r="F285" s="767"/>
      <c r="G285" s="767"/>
      <c r="H285" s="769"/>
      <c r="I285" s="769"/>
    </row>
    <row r="286" spans="1:9" s="62" customFormat="1" ht="12.75">
      <c r="A286" s="673"/>
      <c r="B286" s="254" t="s">
        <v>708</v>
      </c>
      <c r="C286" s="230">
        <v>150</v>
      </c>
      <c r="D286" s="230">
        <v>149.98</v>
      </c>
      <c r="E286" s="230">
        <v>149.98</v>
      </c>
      <c r="F286" s="767"/>
      <c r="G286" s="767"/>
      <c r="H286" s="769"/>
      <c r="I286" s="769"/>
    </row>
    <row r="287" spans="1:9" s="62" customFormat="1" ht="12.75">
      <c r="A287" s="673"/>
      <c r="B287" s="254" t="s">
        <v>709</v>
      </c>
      <c r="C287" s="230">
        <v>0</v>
      </c>
      <c r="D287" s="230">
        <v>0</v>
      </c>
      <c r="E287" s="230">
        <v>0</v>
      </c>
      <c r="F287" s="767"/>
      <c r="G287" s="767"/>
      <c r="H287" s="769"/>
      <c r="I287" s="769"/>
    </row>
    <row r="288" spans="1:9" s="62" customFormat="1" ht="12.75">
      <c r="A288" s="673"/>
      <c r="B288" s="247" t="s">
        <v>711</v>
      </c>
      <c r="C288" s="230">
        <v>0</v>
      </c>
      <c r="D288" s="230">
        <v>0</v>
      </c>
      <c r="E288" s="230">
        <v>0</v>
      </c>
      <c r="F288" s="767"/>
      <c r="G288" s="767"/>
      <c r="H288" s="769"/>
      <c r="I288" s="769"/>
    </row>
    <row r="289" spans="1:9" s="62" customFormat="1" ht="16.5">
      <c r="A289" s="673"/>
      <c r="B289" s="247" t="s">
        <v>548</v>
      </c>
      <c r="C289" s="230"/>
      <c r="D289" s="230"/>
      <c r="E289" s="230"/>
      <c r="F289" s="767"/>
      <c r="G289" s="767"/>
      <c r="H289" s="769"/>
      <c r="I289" s="769"/>
    </row>
    <row r="290" spans="1:9" s="62" customFormat="1" ht="12.75">
      <c r="A290" s="673"/>
      <c r="B290" s="247" t="s">
        <v>1012</v>
      </c>
      <c r="C290" s="230">
        <v>0</v>
      </c>
      <c r="D290" s="230">
        <v>0</v>
      </c>
      <c r="E290" s="230">
        <v>0</v>
      </c>
      <c r="F290" s="767"/>
      <c r="G290" s="767"/>
      <c r="H290" s="769"/>
      <c r="I290" s="769"/>
    </row>
    <row r="291" spans="1:9" s="62" customFormat="1" ht="14.25" customHeight="1">
      <c r="A291" s="171"/>
      <c r="B291" s="254" t="s">
        <v>698</v>
      </c>
      <c r="C291" s="230"/>
      <c r="D291" s="230"/>
      <c r="E291" s="230"/>
      <c r="F291" s="265" t="s">
        <v>669</v>
      </c>
      <c r="G291" s="265"/>
      <c r="H291" s="266" t="s">
        <v>669</v>
      </c>
      <c r="I291" s="266"/>
    </row>
    <row r="292" spans="1:9" s="62" customFormat="1" ht="14.25" customHeight="1">
      <c r="A292" s="171"/>
      <c r="B292" s="268" t="s">
        <v>967</v>
      </c>
      <c r="C292" s="230"/>
      <c r="D292" s="230"/>
      <c r="E292" s="230"/>
      <c r="F292" s="265"/>
      <c r="G292" s="265"/>
      <c r="H292" s="266"/>
      <c r="I292" s="266"/>
    </row>
    <row r="293" spans="1:9" s="62" customFormat="1" ht="14.25" customHeight="1">
      <c r="A293" s="171"/>
      <c r="B293" s="268" t="s">
        <v>968</v>
      </c>
      <c r="C293" s="230"/>
      <c r="D293" s="230"/>
      <c r="E293" s="230"/>
      <c r="F293" s="265"/>
      <c r="G293" s="265"/>
      <c r="H293" s="266"/>
      <c r="I293" s="266"/>
    </row>
    <row r="294" spans="1:9" s="62" customFormat="1" ht="27.75" customHeight="1">
      <c r="A294" s="673" t="s">
        <v>124</v>
      </c>
      <c r="B294" s="674" t="s">
        <v>125</v>
      </c>
      <c r="C294" s="674"/>
      <c r="D294" s="674"/>
      <c r="E294" s="674"/>
      <c r="F294" s="767"/>
      <c r="G294" s="767"/>
      <c r="H294" s="769"/>
      <c r="I294" s="769"/>
    </row>
    <row r="295" spans="1:9" s="62" customFormat="1" ht="23.25" customHeight="1">
      <c r="A295" s="673"/>
      <c r="B295" s="254" t="s">
        <v>777</v>
      </c>
      <c r="C295" s="230">
        <f>C296+C297+C298</f>
        <v>0</v>
      </c>
      <c r="D295" s="230">
        <f>D296+D297+D298</f>
        <v>0</v>
      </c>
      <c r="E295" s="230">
        <f>E296+E297+E298</f>
        <v>0</v>
      </c>
      <c r="F295" s="767"/>
      <c r="G295" s="767"/>
      <c r="H295" s="769"/>
      <c r="I295" s="769"/>
    </row>
    <row r="296" spans="1:9" s="62" customFormat="1" ht="12.75">
      <c r="A296" s="673"/>
      <c r="B296" s="254" t="s">
        <v>674</v>
      </c>
      <c r="C296" s="230">
        <v>0</v>
      </c>
      <c r="D296" s="230">
        <v>0</v>
      </c>
      <c r="E296" s="230">
        <v>0</v>
      </c>
      <c r="F296" s="767"/>
      <c r="G296" s="767"/>
      <c r="H296" s="769"/>
      <c r="I296" s="769"/>
    </row>
    <row r="297" spans="1:9" s="62" customFormat="1" ht="12.75">
      <c r="A297" s="673"/>
      <c r="B297" s="254" t="s">
        <v>708</v>
      </c>
      <c r="C297" s="230">
        <v>0</v>
      </c>
      <c r="D297" s="230">
        <v>0</v>
      </c>
      <c r="E297" s="230">
        <v>0</v>
      </c>
      <c r="F297" s="767"/>
      <c r="G297" s="767"/>
      <c r="H297" s="769"/>
      <c r="I297" s="769"/>
    </row>
    <row r="298" spans="1:9" s="62" customFormat="1" ht="12.75">
      <c r="A298" s="673"/>
      <c r="B298" s="254" t="s">
        <v>709</v>
      </c>
      <c r="C298" s="230">
        <v>0</v>
      </c>
      <c r="D298" s="230">
        <v>0</v>
      </c>
      <c r="E298" s="230">
        <v>0</v>
      </c>
      <c r="F298" s="767"/>
      <c r="G298" s="767"/>
      <c r="H298" s="769"/>
      <c r="I298" s="769"/>
    </row>
    <row r="299" spans="1:9" s="62" customFormat="1" ht="12.75">
      <c r="A299" s="673"/>
      <c r="B299" s="247" t="s">
        <v>711</v>
      </c>
      <c r="C299" s="230">
        <v>0</v>
      </c>
      <c r="D299" s="230">
        <v>0</v>
      </c>
      <c r="E299" s="230">
        <v>0</v>
      </c>
      <c r="F299" s="767"/>
      <c r="G299" s="767"/>
      <c r="H299" s="769"/>
      <c r="I299" s="769"/>
    </row>
    <row r="300" spans="1:9" s="62" customFormat="1" ht="16.5">
      <c r="A300" s="673"/>
      <c r="B300" s="247" t="s">
        <v>548</v>
      </c>
      <c r="C300" s="230"/>
      <c r="D300" s="230"/>
      <c r="E300" s="230"/>
      <c r="F300" s="767"/>
      <c r="G300" s="767"/>
      <c r="H300" s="769"/>
      <c r="I300" s="769"/>
    </row>
    <row r="301" spans="1:9" s="62" customFormat="1" ht="12.75">
      <c r="A301" s="673"/>
      <c r="B301" s="247" t="s">
        <v>1012</v>
      </c>
      <c r="C301" s="230">
        <v>0</v>
      </c>
      <c r="D301" s="230">
        <v>0</v>
      </c>
      <c r="E301" s="230">
        <v>0</v>
      </c>
      <c r="F301" s="767"/>
      <c r="G301" s="767"/>
      <c r="H301" s="769"/>
      <c r="I301" s="769"/>
    </row>
    <row r="302" spans="1:9" s="62" customFormat="1" ht="12.75">
      <c r="A302" s="171"/>
      <c r="B302" s="254" t="s">
        <v>698</v>
      </c>
      <c r="C302" s="230"/>
      <c r="D302" s="230"/>
      <c r="E302" s="230"/>
      <c r="F302" s="265" t="s">
        <v>669</v>
      </c>
      <c r="G302" s="265"/>
      <c r="H302" s="266" t="s">
        <v>669</v>
      </c>
      <c r="I302" s="266"/>
    </row>
    <row r="303" spans="1:9" s="62" customFormat="1" ht="15" customHeight="1">
      <c r="A303" s="171"/>
      <c r="B303" s="268" t="s">
        <v>967</v>
      </c>
      <c r="C303" s="230"/>
      <c r="D303" s="230"/>
      <c r="E303" s="230"/>
      <c r="F303" s="265"/>
      <c r="G303" s="265"/>
      <c r="H303" s="266"/>
      <c r="I303" s="266"/>
    </row>
    <row r="304" spans="1:9" s="62" customFormat="1" ht="15.75" customHeight="1">
      <c r="A304" s="171"/>
      <c r="B304" s="268" t="s">
        <v>968</v>
      </c>
      <c r="C304" s="230"/>
      <c r="D304" s="230"/>
      <c r="E304" s="230"/>
      <c r="F304" s="265"/>
      <c r="G304" s="265"/>
      <c r="H304" s="266"/>
      <c r="I304" s="266"/>
    </row>
    <row r="305" spans="1:9" s="62" customFormat="1" ht="12.75">
      <c r="A305" s="673" t="s">
        <v>1063</v>
      </c>
      <c r="B305" s="674" t="s">
        <v>1064</v>
      </c>
      <c r="C305" s="674"/>
      <c r="D305" s="674"/>
      <c r="E305" s="674"/>
      <c r="F305" s="767" t="s">
        <v>1009</v>
      </c>
      <c r="G305" s="767" t="s">
        <v>1017</v>
      </c>
      <c r="H305" s="769"/>
      <c r="I305" s="769"/>
    </row>
    <row r="306" spans="1:9" s="62" customFormat="1" ht="12.75">
      <c r="A306" s="673"/>
      <c r="B306" s="254" t="s">
        <v>777</v>
      </c>
      <c r="C306" s="230">
        <f>C307+C308+C309+C310+C312</f>
        <v>1357.4560000000001</v>
      </c>
      <c r="D306" s="230">
        <f>D307+D308+D309+D310+D312</f>
        <v>1344.45004</v>
      </c>
      <c r="E306" s="230">
        <f>E307+E308+E309+E310+E312</f>
        <v>1344.45004</v>
      </c>
      <c r="F306" s="767"/>
      <c r="G306" s="767"/>
      <c r="H306" s="769"/>
      <c r="I306" s="769"/>
    </row>
    <row r="307" spans="1:9" s="62" customFormat="1" ht="12.75">
      <c r="A307" s="673"/>
      <c r="B307" s="254" t="s">
        <v>674</v>
      </c>
      <c r="C307" s="230">
        <f aca="true" t="shared" si="8" ref="C307:E308">C316+C327+C338+C349+C360</f>
        <v>0</v>
      </c>
      <c r="D307" s="230">
        <f t="shared" si="8"/>
        <v>0</v>
      </c>
      <c r="E307" s="230">
        <f t="shared" si="8"/>
        <v>0</v>
      </c>
      <c r="F307" s="767"/>
      <c r="G307" s="767"/>
      <c r="H307" s="769"/>
      <c r="I307" s="769"/>
    </row>
    <row r="308" spans="1:9" s="62" customFormat="1" ht="12.75">
      <c r="A308" s="673"/>
      <c r="B308" s="254" t="s">
        <v>708</v>
      </c>
      <c r="C308" s="230">
        <f t="shared" si="8"/>
        <v>1232.4560000000001</v>
      </c>
      <c r="D308" s="230">
        <f t="shared" si="8"/>
        <v>1219.45004</v>
      </c>
      <c r="E308" s="230">
        <f t="shared" si="8"/>
        <v>1219.45004</v>
      </c>
      <c r="F308" s="767"/>
      <c r="G308" s="767"/>
      <c r="H308" s="769"/>
      <c r="I308" s="769"/>
    </row>
    <row r="309" spans="1:9" s="62" customFormat="1" ht="12.75">
      <c r="A309" s="673"/>
      <c r="B309" s="254" t="s">
        <v>709</v>
      </c>
      <c r="C309" s="230">
        <f aca="true" t="shared" si="9" ref="C309:E313">C318+C329+C340+C351+C362</f>
        <v>125</v>
      </c>
      <c r="D309" s="230">
        <f t="shared" si="9"/>
        <v>125</v>
      </c>
      <c r="E309" s="230">
        <f t="shared" si="9"/>
        <v>125</v>
      </c>
      <c r="F309" s="767"/>
      <c r="G309" s="767"/>
      <c r="H309" s="769"/>
      <c r="I309" s="769"/>
    </row>
    <row r="310" spans="1:9" s="62" customFormat="1" ht="15" customHeight="1">
      <c r="A310" s="673"/>
      <c r="B310" s="247" t="s">
        <v>711</v>
      </c>
      <c r="C310" s="230">
        <f t="shared" si="9"/>
        <v>0</v>
      </c>
      <c r="D310" s="230">
        <f t="shared" si="9"/>
        <v>0</v>
      </c>
      <c r="E310" s="230">
        <f t="shared" si="9"/>
        <v>0</v>
      </c>
      <c r="F310" s="767"/>
      <c r="G310" s="767"/>
      <c r="H310" s="769"/>
      <c r="I310" s="769"/>
    </row>
    <row r="311" spans="1:9" s="62" customFormat="1" ht="18" customHeight="1">
      <c r="A311" s="673"/>
      <c r="B311" s="247" t="s">
        <v>548</v>
      </c>
      <c r="C311" s="230">
        <f t="shared" si="9"/>
        <v>0</v>
      </c>
      <c r="D311" s="230">
        <f t="shared" si="9"/>
        <v>0</v>
      </c>
      <c r="E311" s="230">
        <f t="shared" si="9"/>
        <v>0</v>
      </c>
      <c r="F311" s="767"/>
      <c r="G311" s="767"/>
      <c r="H311" s="769"/>
      <c r="I311" s="769"/>
    </row>
    <row r="312" spans="1:9" s="62" customFormat="1" ht="18" customHeight="1">
      <c r="A312" s="673"/>
      <c r="B312" s="247" t="s">
        <v>1012</v>
      </c>
      <c r="C312" s="230">
        <f t="shared" si="9"/>
        <v>0</v>
      </c>
      <c r="D312" s="230">
        <f t="shared" si="9"/>
        <v>0</v>
      </c>
      <c r="E312" s="230">
        <f t="shared" si="9"/>
        <v>0</v>
      </c>
      <c r="F312" s="767"/>
      <c r="G312" s="767"/>
      <c r="H312" s="769"/>
      <c r="I312" s="769"/>
    </row>
    <row r="313" spans="1:9" s="62" customFormat="1" ht="18" customHeight="1">
      <c r="A313" s="171"/>
      <c r="B313" s="254" t="s">
        <v>698</v>
      </c>
      <c r="C313" s="230">
        <f t="shared" si="9"/>
        <v>0</v>
      </c>
      <c r="D313" s="230">
        <f t="shared" si="9"/>
        <v>0</v>
      </c>
      <c r="E313" s="230">
        <f t="shared" si="9"/>
        <v>0</v>
      </c>
      <c r="F313" s="265" t="s">
        <v>669</v>
      </c>
      <c r="G313" s="265"/>
      <c r="H313" s="266" t="s">
        <v>669</v>
      </c>
      <c r="I313" s="266"/>
    </row>
    <row r="314" spans="1:9" s="62" customFormat="1" ht="51" customHeight="1">
      <c r="A314" s="673" t="s">
        <v>550</v>
      </c>
      <c r="B314" s="674" t="s">
        <v>1065</v>
      </c>
      <c r="C314" s="674"/>
      <c r="D314" s="674"/>
      <c r="E314" s="674"/>
      <c r="F314" s="767" t="s">
        <v>1009</v>
      </c>
      <c r="G314" s="767"/>
      <c r="H314" s="769"/>
      <c r="I314" s="769"/>
    </row>
    <row r="315" spans="1:9" s="62" customFormat="1" ht="12.75">
      <c r="A315" s="673"/>
      <c r="B315" s="254" t="s">
        <v>777</v>
      </c>
      <c r="C315" s="230">
        <f>C317+C318</f>
        <v>632.456</v>
      </c>
      <c r="D315" s="230">
        <f>D317+D318</f>
        <v>621.64004</v>
      </c>
      <c r="E315" s="230">
        <f>E317+E318</f>
        <v>621.64004</v>
      </c>
      <c r="F315" s="767"/>
      <c r="G315" s="767"/>
      <c r="H315" s="769"/>
      <c r="I315" s="769"/>
    </row>
    <row r="316" spans="1:9" s="62" customFormat="1" ht="12.75">
      <c r="A316" s="673"/>
      <c r="B316" s="254" t="s">
        <v>674</v>
      </c>
      <c r="C316" s="230">
        <v>0</v>
      </c>
      <c r="D316" s="230">
        <v>0</v>
      </c>
      <c r="E316" s="230">
        <v>0</v>
      </c>
      <c r="F316" s="767"/>
      <c r="G316" s="767"/>
      <c r="H316" s="769"/>
      <c r="I316" s="769"/>
    </row>
    <row r="317" spans="1:9" s="62" customFormat="1" ht="12.75">
      <c r="A317" s="673"/>
      <c r="B317" s="254" t="s">
        <v>708</v>
      </c>
      <c r="C317" s="230">
        <v>632.456</v>
      </c>
      <c r="D317" s="230">
        <v>621.64004</v>
      </c>
      <c r="E317" s="230">
        <v>621.64004</v>
      </c>
      <c r="F317" s="767"/>
      <c r="G317" s="767"/>
      <c r="H317" s="769"/>
      <c r="I317" s="769"/>
    </row>
    <row r="318" spans="1:9" s="62" customFormat="1" ht="12.75">
      <c r="A318" s="673"/>
      <c r="B318" s="254" t="s">
        <v>709</v>
      </c>
      <c r="C318" s="230">
        <v>0</v>
      </c>
      <c r="D318" s="230">
        <v>0</v>
      </c>
      <c r="E318" s="230">
        <v>0</v>
      </c>
      <c r="F318" s="767"/>
      <c r="G318" s="767"/>
      <c r="H318" s="769"/>
      <c r="I318" s="769"/>
    </row>
    <row r="319" spans="1:9" s="62" customFormat="1" ht="12.75">
      <c r="A319" s="673"/>
      <c r="B319" s="247" t="s">
        <v>711</v>
      </c>
      <c r="C319" s="230">
        <v>0</v>
      </c>
      <c r="D319" s="230">
        <v>0</v>
      </c>
      <c r="E319" s="230">
        <v>0</v>
      </c>
      <c r="F319" s="767"/>
      <c r="G319" s="767"/>
      <c r="H319" s="769"/>
      <c r="I319" s="769"/>
    </row>
    <row r="320" spans="1:9" s="62" customFormat="1" ht="16.5">
      <c r="A320" s="673"/>
      <c r="B320" s="247" t="s">
        <v>548</v>
      </c>
      <c r="C320" s="230">
        <v>0</v>
      </c>
      <c r="D320" s="230">
        <v>0</v>
      </c>
      <c r="E320" s="230">
        <v>0</v>
      </c>
      <c r="F320" s="767"/>
      <c r="G320" s="767"/>
      <c r="H320" s="769"/>
      <c r="I320" s="769"/>
    </row>
    <row r="321" spans="1:9" s="62" customFormat="1" ht="12.75">
      <c r="A321" s="673"/>
      <c r="B321" s="247" t="s">
        <v>1012</v>
      </c>
      <c r="C321" s="230">
        <v>0</v>
      </c>
      <c r="D321" s="230">
        <v>0</v>
      </c>
      <c r="E321" s="230">
        <v>0</v>
      </c>
      <c r="F321" s="767"/>
      <c r="G321" s="767"/>
      <c r="H321" s="769"/>
      <c r="I321" s="769"/>
    </row>
    <row r="322" spans="1:9" s="62" customFormat="1" ht="21.75" customHeight="1">
      <c r="A322" s="171"/>
      <c r="B322" s="254" t="s">
        <v>698</v>
      </c>
      <c r="C322" s="230"/>
      <c r="D322" s="230"/>
      <c r="E322" s="230"/>
      <c r="F322" s="265" t="s">
        <v>669</v>
      </c>
      <c r="G322" s="265"/>
      <c r="H322" s="266" t="s">
        <v>669</v>
      </c>
      <c r="I322" s="266"/>
    </row>
    <row r="323" spans="1:9" s="62" customFormat="1" ht="17.25" customHeight="1">
      <c r="A323" s="171"/>
      <c r="B323" s="268" t="s">
        <v>967</v>
      </c>
      <c r="C323" s="271"/>
      <c r="D323" s="271"/>
      <c r="E323" s="271"/>
      <c r="F323" s="271"/>
      <c r="G323" s="271"/>
      <c r="H323" s="271"/>
      <c r="I323" s="271"/>
    </row>
    <row r="324" spans="1:9" s="62" customFormat="1" ht="22.5" customHeight="1">
      <c r="A324" s="171"/>
      <c r="B324" s="268" t="s">
        <v>968</v>
      </c>
      <c r="C324" s="271"/>
      <c r="D324" s="271"/>
      <c r="E324" s="271"/>
      <c r="F324" s="271"/>
      <c r="G324" s="271"/>
      <c r="H324" s="271"/>
      <c r="I324" s="271"/>
    </row>
    <row r="325" spans="1:9" s="62" customFormat="1" ht="57" customHeight="1">
      <c r="A325" s="673" t="s">
        <v>551</v>
      </c>
      <c r="B325" s="674" t="s">
        <v>1066</v>
      </c>
      <c r="C325" s="674"/>
      <c r="D325" s="674"/>
      <c r="E325" s="674"/>
      <c r="F325" s="767" t="s">
        <v>1009</v>
      </c>
      <c r="G325" s="767" t="s">
        <v>1017</v>
      </c>
      <c r="H325" s="769"/>
      <c r="I325" s="769"/>
    </row>
    <row r="326" spans="1:9" s="62" customFormat="1" ht="12.75">
      <c r="A326" s="673"/>
      <c r="B326" s="254" t="s">
        <v>777</v>
      </c>
      <c r="C326" s="230">
        <f>C328+C329</f>
        <v>575</v>
      </c>
      <c r="D326" s="230">
        <f>D328+D329</f>
        <v>572.81</v>
      </c>
      <c r="E326" s="230">
        <f>E328+E329</f>
        <v>572.81</v>
      </c>
      <c r="F326" s="767"/>
      <c r="G326" s="767"/>
      <c r="H326" s="769"/>
      <c r="I326" s="769"/>
    </row>
    <row r="327" spans="1:9" s="62" customFormat="1" ht="12.75">
      <c r="A327" s="673"/>
      <c r="B327" s="254" t="s">
        <v>674</v>
      </c>
      <c r="C327" s="230">
        <v>0</v>
      </c>
      <c r="D327" s="230">
        <v>0</v>
      </c>
      <c r="E327" s="230">
        <v>0</v>
      </c>
      <c r="F327" s="767"/>
      <c r="G327" s="767"/>
      <c r="H327" s="769"/>
      <c r="I327" s="769"/>
    </row>
    <row r="328" spans="1:9" s="62" customFormat="1" ht="12.75">
      <c r="A328" s="673"/>
      <c r="B328" s="254" t="s">
        <v>708</v>
      </c>
      <c r="C328" s="230">
        <v>450</v>
      </c>
      <c r="D328" s="230">
        <v>447.81</v>
      </c>
      <c r="E328" s="230">
        <v>447.81</v>
      </c>
      <c r="F328" s="767"/>
      <c r="G328" s="767"/>
      <c r="H328" s="769"/>
      <c r="I328" s="769"/>
    </row>
    <row r="329" spans="1:9" s="62" customFormat="1" ht="12.75">
      <c r="A329" s="673"/>
      <c r="B329" s="254" t="s">
        <v>709</v>
      </c>
      <c r="C329" s="230">
        <v>125</v>
      </c>
      <c r="D329" s="230">
        <v>125</v>
      </c>
      <c r="E329" s="230">
        <v>125</v>
      </c>
      <c r="F329" s="767"/>
      <c r="G329" s="767"/>
      <c r="H329" s="769"/>
      <c r="I329" s="769"/>
    </row>
    <row r="330" spans="1:12" s="62" customFormat="1" ht="12.75">
      <c r="A330" s="673"/>
      <c r="B330" s="247" t="s">
        <v>711</v>
      </c>
      <c r="C330" s="230">
        <v>0</v>
      </c>
      <c r="D330" s="230">
        <v>0</v>
      </c>
      <c r="E330" s="230">
        <v>0</v>
      </c>
      <c r="F330" s="767"/>
      <c r="G330" s="767"/>
      <c r="H330" s="769"/>
      <c r="I330" s="769"/>
      <c r="L330" s="197"/>
    </row>
    <row r="331" spans="1:12" s="62" customFormat="1" ht="16.5">
      <c r="A331" s="673"/>
      <c r="B331" s="247" t="s">
        <v>548</v>
      </c>
      <c r="C331" s="230"/>
      <c r="D331" s="230"/>
      <c r="E331" s="230"/>
      <c r="F331" s="767"/>
      <c r="G331" s="767"/>
      <c r="H331" s="769"/>
      <c r="I331" s="769"/>
      <c r="L331" s="197"/>
    </row>
    <row r="332" spans="1:9" s="62" customFormat="1" ht="15.75" customHeight="1">
      <c r="A332" s="673"/>
      <c r="B332" s="247" t="s">
        <v>1012</v>
      </c>
      <c r="C332" s="230">
        <v>0</v>
      </c>
      <c r="D332" s="230">
        <v>0</v>
      </c>
      <c r="E332" s="230">
        <v>0</v>
      </c>
      <c r="F332" s="767"/>
      <c r="G332" s="767"/>
      <c r="H332" s="769"/>
      <c r="I332" s="769"/>
    </row>
    <row r="333" spans="1:12" s="62" customFormat="1" ht="174" customHeight="1">
      <c r="A333" s="171"/>
      <c r="B333" s="365" t="s">
        <v>1200</v>
      </c>
      <c r="C333" s="230"/>
      <c r="D333" s="230"/>
      <c r="E333" s="230"/>
      <c r="F333" s="265" t="s">
        <v>669</v>
      </c>
      <c r="G333" s="265"/>
      <c r="H333" s="266" t="s">
        <v>669</v>
      </c>
      <c r="I333" s="266"/>
      <c r="L333" s="197"/>
    </row>
    <row r="334" spans="1:12" s="62" customFormat="1" ht="12" customHeight="1">
      <c r="A334" s="171"/>
      <c r="B334" s="268" t="s">
        <v>967</v>
      </c>
      <c r="C334" s="271"/>
      <c r="D334" s="271"/>
      <c r="E334" s="271"/>
      <c r="F334" s="271"/>
      <c r="G334" s="271"/>
      <c r="H334" s="271"/>
      <c r="I334" s="271"/>
      <c r="L334" s="197"/>
    </row>
    <row r="335" spans="1:12" s="62" customFormat="1" ht="171" customHeight="1">
      <c r="A335" s="171"/>
      <c r="B335" s="268" t="s">
        <v>1201</v>
      </c>
      <c r="C335" s="230"/>
      <c r="D335" s="230"/>
      <c r="E335" s="230"/>
      <c r="F335" s="271"/>
      <c r="G335" s="271" t="s">
        <v>390</v>
      </c>
      <c r="H335" s="271"/>
      <c r="I335" s="271"/>
      <c r="L335" s="197"/>
    </row>
    <row r="336" spans="1:9" s="62" customFormat="1" ht="57.75" customHeight="1">
      <c r="A336" s="673" t="s">
        <v>552</v>
      </c>
      <c r="B336" s="674" t="s">
        <v>1067</v>
      </c>
      <c r="C336" s="674"/>
      <c r="D336" s="674"/>
      <c r="E336" s="674"/>
      <c r="F336" s="767" t="s">
        <v>1009</v>
      </c>
      <c r="G336" s="767"/>
      <c r="H336" s="769"/>
      <c r="I336" s="769"/>
    </row>
    <row r="337" spans="1:9" s="62" customFormat="1" ht="12.75">
      <c r="A337" s="673"/>
      <c r="B337" s="254" t="s">
        <v>777</v>
      </c>
      <c r="C337" s="230">
        <f>C339+C340</f>
        <v>100</v>
      </c>
      <c r="D337" s="230">
        <f>D339+D340</f>
        <v>100</v>
      </c>
      <c r="E337" s="230">
        <f>E339+E340</f>
        <v>100</v>
      </c>
      <c r="F337" s="767"/>
      <c r="G337" s="767"/>
      <c r="H337" s="769"/>
      <c r="I337" s="769"/>
    </row>
    <row r="338" spans="1:9" s="62" customFormat="1" ht="12.75">
      <c r="A338" s="673"/>
      <c r="B338" s="254" t="s">
        <v>674</v>
      </c>
      <c r="C338" s="230">
        <v>0</v>
      </c>
      <c r="D338" s="230">
        <v>0</v>
      </c>
      <c r="E338" s="230">
        <v>0</v>
      </c>
      <c r="F338" s="767"/>
      <c r="G338" s="767"/>
      <c r="H338" s="769"/>
      <c r="I338" s="769"/>
    </row>
    <row r="339" spans="1:9" s="62" customFormat="1" ht="12.75">
      <c r="A339" s="673"/>
      <c r="B339" s="254" t="s">
        <v>708</v>
      </c>
      <c r="C339" s="230">
        <v>100</v>
      </c>
      <c r="D339" s="230">
        <v>100</v>
      </c>
      <c r="E339" s="230">
        <v>100</v>
      </c>
      <c r="F339" s="767"/>
      <c r="G339" s="767"/>
      <c r="H339" s="769"/>
      <c r="I339" s="769"/>
    </row>
    <row r="340" spans="1:9" s="62" customFormat="1" ht="12.75">
      <c r="A340" s="673"/>
      <c r="B340" s="254" t="s">
        <v>709</v>
      </c>
      <c r="C340" s="230">
        <v>0</v>
      </c>
      <c r="D340" s="230">
        <v>0</v>
      </c>
      <c r="E340" s="230">
        <v>0</v>
      </c>
      <c r="F340" s="767"/>
      <c r="G340" s="767"/>
      <c r="H340" s="769"/>
      <c r="I340" s="769"/>
    </row>
    <row r="341" spans="1:9" s="62" customFormat="1" ht="12.75">
      <c r="A341" s="673"/>
      <c r="B341" s="247" t="s">
        <v>711</v>
      </c>
      <c r="C341" s="230">
        <v>0</v>
      </c>
      <c r="D341" s="230">
        <v>0</v>
      </c>
      <c r="E341" s="230">
        <v>0</v>
      </c>
      <c r="F341" s="767"/>
      <c r="G341" s="767"/>
      <c r="H341" s="769"/>
      <c r="I341" s="769"/>
    </row>
    <row r="342" spans="1:9" s="62" customFormat="1" ht="16.5">
      <c r="A342" s="673"/>
      <c r="B342" s="247" t="s">
        <v>548</v>
      </c>
      <c r="C342" s="230"/>
      <c r="D342" s="230"/>
      <c r="E342" s="230"/>
      <c r="F342" s="767"/>
      <c r="G342" s="767"/>
      <c r="H342" s="769"/>
      <c r="I342" s="769"/>
    </row>
    <row r="343" spans="1:9" s="62" customFormat="1" ht="12.75">
      <c r="A343" s="673"/>
      <c r="B343" s="247" t="s">
        <v>1012</v>
      </c>
      <c r="C343" s="230">
        <v>0</v>
      </c>
      <c r="D343" s="230">
        <v>0</v>
      </c>
      <c r="E343" s="230">
        <v>0</v>
      </c>
      <c r="F343" s="767"/>
      <c r="G343" s="767"/>
      <c r="H343" s="769"/>
      <c r="I343" s="769"/>
    </row>
    <row r="344" spans="1:9" s="62" customFormat="1" ht="15" customHeight="1">
      <c r="A344" s="171"/>
      <c r="B344" s="254" t="s">
        <v>698</v>
      </c>
      <c r="C344" s="230"/>
      <c r="D344" s="230"/>
      <c r="E344" s="230"/>
      <c r="F344" s="265" t="s">
        <v>669</v>
      </c>
      <c r="G344" s="265"/>
      <c r="H344" s="266" t="s">
        <v>669</v>
      </c>
      <c r="I344" s="266"/>
    </row>
    <row r="345" spans="1:9" s="62" customFormat="1" ht="15" customHeight="1">
      <c r="A345" s="171"/>
      <c r="B345" s="268" t="s">
        <v>967</v>
      </c>
      <c r="C345" s="271"/>
      <c r="D345" s="271"/>
      <c r="E345" s="271"/>
      <c r="F345" s="271"/>
      <c r="G345" s="271"/>
      <c r="H345" s="271"/>
      <c r="I345" s="271"/>
    </row>
    <row r="346" spans="1:9" s="62" customFormat="1" ht="15" customHeight="1">
      <c r="A346" s="171"/>
      <c r="B346" s="268" t="s">
        <v>968</v>
      </c>
      <c r="C346" s="271"/>
      <c r="D346" s="271"/>
      <c r="E346" s="271"/>
      <c r="F346" s="271"/>
      <c r="G346" s="271"/>
      <c r="H346" s="271"/>
      <c r="I346" s="271"/>
    </row>
    <row r="347" spans="1:9" s="62" customFormat="1" ht="12.75">
      <c r="A347" s="673" t="s">
        <v>553</v>
      </c>
      <c r="B347" s="674" t="s">
        <v>1068</v>
      </c>
      <c r="C347" s="674"/>
      <c r="D347" s="674"/>
      <c r="E347" s="674"/>
      <c r="F347" s="767"/>
      <c r="G347" s="767"/>
      <c r="H347" s="769"/>
      <c r="I347" s="774"/>
    </row>
    <row r="348" spans="1:9" s="62" customFormat="1" ht="12.75">
      <c r="A348" s="673"/>
      <c r="B348" s="254" t="s">
        <v>777</v>
      </c>
      <c r="C348" s="230">
        <f>C350+C351</f>
        <v>0</v>
      </c>
      <c r="D348" s="230">
        <f>D350+D351</f>
        <v>0</v>
      </c>
      <c r="E348" s="230">
        <f>E350+E351</f>
        <v>0</v>
      </c>
      <c r="F348" s="767"/>
      <c r="G348" s="767"/>
      <c r="H348" s="769"/>
      <c r="I348" s="774"/>
    </row>
    <row r="349" spans="1:9" s="62" customFormat="1" ht="12.75">
      <c r="A349" s="673"/>
      <c r="B349" s="254" t="s">
        <v>674</v>
      </c>
      <c r="C349" s="230">
        <v>0</v>
      </c>
      <c r="D349" s="230">
        <v>0</v>
      </c>
      <c r="E349" s="230">
        <v>0</v>
      </c>
      <c r="F349" s="767"/>
      <c r="G349" s="767"/>
      <c r="H349" s="769"/>
      <c r="I349" s="774"/>
    </row>
    <row r="350" spans="1:12" s="62" customFormat="1" ht="12.75">
      <c r="A350" s="673"/>
      <c r="B350" s="254" t="s">
        <v>708</v>
      </c>
      <c r="C350" s="230">
        <v>0</v>
      </c>
      <c r="D350" s="230">
        <v>0</v>
      </c>
      <c r="E350" s="230">
        <v>0</v>
      </c>
      <c r="F350" s="767"/>
      <c r="G350" s="767"/>
      <c r="H350" s="769"/>
      <c r="I350" s="774"/>
      <c r="L350" s="207"/>
    </row>
    <row r="351" spans="1:9" s="62" customFormat="1" ht="12.75">
      <c r="A351" s="673"/>
      <c r="B351" s="254" t="s">
        <v>709</v>
      </c>
      <c r="C351" s="230">
        <v>0</v>
      </c>
      <c r="D351" s="230">
        <v>0</v>
      </c>
      <c r="E351" s="230">
        <v>0</v>
      </c>
      <c r="F351" s="767"/>
      <c r="G351" s="767"/>
      <c r="H351" s="769"/>
      <c r="I351" s="774"/>
    </row>
    <row r="352" spans="1:9" s="62" customFormat="1" ht="12.75">
      <c r="A352" s="673"/>
      <c r="B352" s="247" t="s">
        <v>711</v>
      </c>
      <c r="C352" s="230">
        <v>0</v>
      </c>
      <c r="D352" s="230">
        <v>0</v>
      </c>
      <c r="E352" s="230">
        <v>0</v>
      </c>
      <c r="F352" s="767"/>
      <c r="G352" s="767"/>
      <c r="H352" s="769"/>
      <c r="I352" s="774"/>
    </row>
    <row r="353" spans="1:9" s="62" customFormat="1" ht="16.5">
      <c r="A353" s="673"/>
      <c r="B353" s="247" t="s">
        <v>548</v>
      </c>
      <c r="C353" s="230"/>
      <c r="D353" s="230"/>
      <c r="E353" s="230"/>
      <c r="F353" s="767"/>
      <c r="G353" s="767"/>
      <c r="H353" s="769"/>
      <c r="I353" s="774"/>
    </row>
    <row r="354" spans="1:9" s="62" customFormat="1" ht="13.5" customHeight="1">
      <c r="A354" s="673"/>
      <c r="B354" s="247" t="s">
        <v>1012</v>
      </c>
      <c r="C354" s="230">
        <v>0</v>
      </c>
      <c r="D354" s="230">
        <v>0</v>
      </c>
      <c r="E354" s="230">
        <v>0</v>
      </c>
      <c r="F354" s="767"/>
      <c r="G354" s="767"/>
      <c r="H354" s="769"/>
      <c r="I354" s="774"/>
    </row>
    <row r="355" spans="1:9" s="62" customFormat="1" ht="13.5" customHeight="1">
      <c r="A355" s="171"/>
      <c r="B355" s="254" t="s">
        <v>698</v>
      </c>
      <c r="C355" s="230"/>
      <c r="D355" s="230"/>
      <c r="E355" s="230"/>
      <c r="F355" s="265" t="s">
        <v>669</v>
      </c>
      <c r="G355" s="265"/>
      <c r="H355" s="266" t="s">
        <v>669</v>
      </c>
      <c r="I355" s="266"/>
    </row>
    <row r="356" spans="1:9" s="62" customFormat="1" ht="12.75">
      <c r="A356" s="171"/>
      <c r="B356" s="268" t="s">
        <v>967</v>
      </c>
      <c r="C356" s="271"/>
      <c r="D356" s="271"/>
      <c r="E356" s="271"/>
      <c r="F356" s="271"/>
      <c r="G356" s="271"/>
      <c r="H356" s="271"/>
      <c r="I356" s="271"/>
    </row>
    <row r="357" spans="1:9" s="62" customFormat="1" ht="12.75">
      <c r="A357" s="171"/>
      <c r="B357" s="268" t="s">
        <v>968</v>
      </c>
      <c r="C357" s="271"/>
      <c r="D357" s="271"/>
      <c r="E357" s="271"/>
      <c r="F357" s="271"/>
      <c r="G357" s="271"/>
      <c r="H357" s="271"/>
      <c r="I357" s="271"/>
    </row>
    <row r="358" spans="1:9" s="62" customFormat="1" ht="12.75">
      <c r="A358" s="673" t="s">
        <v>127</v>
      </c>
      <c r="B358" s="674" t="s">
        <v>129</v>
      </c>
      <c r="C358" s="674"/>
      <c r="D358" s="674"/>
      <c r="E358" s="674"/>
      <c r="F358" s="767"/>
      <c r="G358" s="767"/>
      <c r="H358" s="769"/>
      <c r="I358" s="774"/>
    </row>
    <row r="359" spans="1:9" s="62" customFormat="1" ht="12.75">
      <c r="A359" s="673"/>
      <c r="B359" s="254" t="s">
        <v>777</v>
      </c>
      <c r="C359" s="230">
        <f>C361+C362</f>
        <v>50</v>
      </c>
      <c r="D359" s="230">
        <f>D361+D362</f>
        <v>50</v>
      </c>
      <c r="E359" s="230">
        <f>E361+E362</f>
        <v>50</v>
      </c>
      <c r="F359" s="767"/>
      <c r="G359" s="767"/>
      <c r="H359" s="769"/>
      <c r="I359" s="774"/>
    </row>
    <row r="360" spans="1:9" s="62" customFormat="1" ht="12.75">
      <c r="A360" s="673"/>
      <c r="B360" s="254" t="s">
        <v>674</v>
      </c>
      <c r="C360" s="230">
        <v>0</v>
      </c>
      <c r="D360" s="230">
        <v>0</v>
      </c>
      <c r="E360" s="230">
        <v>0</v>
      </c>
      <c r="F360" s="767"/>
      <c r="G360" s="767"/>
      <c r="H360" s="769"/>
      <c r="I360" s="774"/>
    </row>
    <row r="361" spans="1:9" s="62" customFormat="1" ht="12.75">
      <c r="A361" s="673"/>
      <c r="B361" s="254" t="s">
        <v>708</v>
      </c>
      <c r="C361" s="230">
        <v>50</v>
      </c>
      <c r="D361" s="230">
        <v>50</v>
      </c>
      <c r="E361" s="230">
        <v>50</v>
      </c>
      <c r="F361" s="767"/>
      <c r="G361" s="767"/>
      <c r="H361" s="769"/>
      <c r="I361" s="774"/>
    </row>
    <row r="362" spans="1:9" s="62" customFormat="1" ht="21" customHeight="1">
      <c r="A362" s="673"/>
      <c r="B362" s="254" t="s">
        <v>709</v>
      </c>
      <c r="C362" s="230">
        <v>0</v>
      </c>
      <c r="D362" s="230">
        <v>0</v>
      </c>
      <c r="E362" s="230">
        <v>0</v>
      </c>
      <c r="F362" s="767"/>
      <c r="G362" s="767"/>
      <c r="H362" s="769"/>
      <c r="I362" s="774"/>
    </row>
    <row r="363" spans="1:9" s="62" customFormat="1" ht="15" customHeight="1">
      <c r="A363" s="673"/>
      <c r="B363" s="247" t="s">
        <v>711</v>
      </c>
      <c r="C363" s="230">
        <v>0</v>
      </c>
      <c r="D363" s="230">
        <v>0</v>
      </c>
      <c r="E363" s="230">
        <v>0</v>
      </c>
      <c r="F363" s="767"/>
      <c r="G363" s="767"/>
      <c r="H363" s="769"/>
      <c r="I363" s="774"/>
    </row>
    <row r="364" spans="1:9" s="62" customFormat="1" ht="15.75" customHeight="1">
      <c r="A364" s="673"/>
      <c r="B364" s="247" t="s">
        <v>548</v>
      </c>
      <c r="C364" s="230"/>
      <c r="D364" s="230"/>
      <c r="E364" s="230"/>
      <c r="F364" s="767"/>
      <c r="G364" s="767"/>
      <c r="H364" s="769"/>
      <c r="I364" s="774"/>
    </row>
    <row r="365" spans="1:9" s="62" customFormat="1" ht="14.25" customHeight="1">
      <c r="A365" s="673"/>
      <c r="B365" s="247" t="s">
        <v>1012</v>
      </c>
      <c r="C365" s="230">
        <v>0</v>
      </c>
      <c r="D365" s="230">
        <v>0</v>
      </c>
      <c r="E365" s="230">
        <v>0</v>
      </c>
      <c r="F365" s="767"/>
      <c r="G365" s="767"/>
      <c r="H365" s="769"/>
      <c r="I365" s="774"/>
    </row>
    <row r="366" spans="1:9" s="62" customFormat="1" ht="24" customHeight="1">
      <c r="A366" s="171"/>
      <c r="B366" s="254" t="s">
        <v>698</v>
      </c>
      <c r="C366" s="230"/>
      <c r="D366" s="230"/>
      <c r="E366" s="230"/>
      <c r="F366" s="265" t="s">
        <v>669</v>
      </c>
      <c r="G366" s="265"/>
      <c r="H366" s="266" t="s">
        <v>669</v>
      </c>
      <c r="I366" s="266"/>
    </row>
    <row r="367" spans="1:9" s="62" customFormat="1" ht="12.75">
      <c r="A367" s="171"/>
      <c r="B367" s="268" t="s">
        <v>967</v>
      </c>
      <c r="C367" s="271"/>
      <c r="D367" s="271"/>
      <c r="E367" s="271"/>
      <c r="F367" s="271"/>
      <c r="G367" s="271"/>
      <c r="H367" s="271"/>
      <c r="I367" s="271"/>
    </row>
    <row r="368" spans="1:9" s="62" customFormat="1" ht="12.75">
      <c r="A368" s="171"/>
      <c r="B368" s="268" t="s">
        <v>968</v>
      </c>
      <c r="C368" s="271"/>
      <c r="D368" s="271"/>
      <c r="E368" s="271"/>
      <c r="F368" s="271"/>
      <c r="G368" s="271"/>
      <c r="H368" s="271"/>
      <c r="I368" s="271"/>
    </row>
    <row r="369" spans="1:9" s="62" customFormat="1" ht="12.75">
      <c r="A369" s="171"/>
      <c r="B369" s="268"/>
      <c r="C369" s="271"/>
      <c r="D369" s="271"/>
      <c r="E369" s="271"/>
      <c r="F369" s="271"/>
      <c r="G369" s="271"/>
      <c r="H369" s="271"/>
      <c r="I369" s="271"/>
    </row>
    <row r="370" spans="1:9" s="62" customFormat="1" ht="12.75">
      <c r="A370" s="673" t="s">
        <v>1069</v>
      </c>
      <c r="B370" s="702" t="s">
        <v>1070</v>
      </c>
      <c r="C370" s="702"/>
      <c r="D370" s="702"/>
      <c r="E370" s="702"/>
      <c r="F370" s="767"/>
      <c r="G370" s="767"/>
      <c r="H370" s="769"/>
      <c r="I370" s="793">
        <f>E373/C373</f>
        <v>0.9650718952485622</v>
      </c>
    </row>
    <row r="371" spans="1:9" s="62" customFormat="1" ht="15.75" customHeight="1">
      <c r="A371" s="673"/>
      <c r="B371" s="254" t="s">
        <v>777</v>
      </c>
      <c r="C371" s="230">
        <f>C380</f>
        <v>44493.9</v>
      </c>
      <c r="D371" s="230">
        <f aca="true" t="shared" si="10" ref="C371:E375">D380</f>
        <v>42939.8124</v>
      </c>
      <c r="E371" s="230">
        <f t="shared" si="10"/>
        <v>42939.8124</v>
      </c>
      <c r="F371" s="767"/>
      <c r="G371" s="767"/>
      <c r="H371" s="769"/>
      <c r="I371" s="793"/>
    </row>
    <row r="372" spans="1:9" s="62" customFormat="1" ht="13.5" customHeight="1">
      <c r="A372" s="673"/>
      <c r="B372" s="254" t="s">
        <v>674</v>
      </c>
      <c r="C372" s="230">
        <f t="shared" si="10"/>
        <v>0</v>
      </c>
      <c r="D372" s="230">
        <f t="shared" si="10"/>
        <v>0</v>
      </c>
      <c r="E372" s="230">
        <f t="shared" si="10"/>
        <v>0</v>
      </c>
      <c r="F372" s="767"/>
      <c r="G372" s="767"/>
      <c r="H372" s="769"/>
      <c r="I372" s="793"/>
    </row>
    <row r="373" spans="1:9" s="62" customFormat="1" ht="15" customHeight="1">
      <c r="A373" s="673"/>
      <c r="B373" s="254" t="s">
        <v>708</v>
      </c>
      <c r="C373" s="230">
        <f t="shared" si="10"/>
        <v>44493.9</v>
      </c>
      <c r="D373" s="230">
        <f t="shared" si="10"/>
        <v>42939.8124</v>
      </c>
      <c r="E373" s="230">
        <f t="shared" si="10"/>
        <v>42939.8124</v>
      </c>
      <c r="F373" s="767"/>
      <c r="G373" s="767"/>
      <c r="H373" s="769"/>
      <c r="I373" s="793"/>
    </row>
    <row r="374" spans="1:9" s="62" customFormat="1" ht="12.75">
      <c r="A374" s="673"/>
      <c r="B374" s="254" t="s">
        <v>709</v>
      </c>
      <c r="C374" s="230">
        <f t="shared" si="10"/>
        <v>0</v>
      </c>
      <c r="D374" s="230">
        <f t="shared" si="10"/>
        <v>0</v>
      </c>
      <c r="E374" s="230">
        <f t="shared" si="10"/>
        <v>0</v>
      </c>
      <c r="F374" s="767"/>
      <c r="G374" s="767"/>
      <c r="H374" s="769"/>
      <c r="I374" s="793"/>
    </row>
    <row r="375" spans="1:9" s="62" customFormat="1" ht="16.5" customHeight="1">
      <c r="A375" s="673"/>
      <c r="B375" s="247" t="s">
        <v>711</v>
      </c>
      <c r="C375" s="230">
        <f t="shared" si="10"/>
        <v>0</v>
      </c>
      <c r="D375" s="230">
        <f t="shared" si="10"/>
        <v>0</v>
      </c>
      <c r="E375" s="230">
        <f t="shared" si="10"/>
        <v>0</v>
      </c>
      <c r="F375" s="767"/>
      <c r="G375" s="767"/>
      <c r="H375" s="769"/>
      <c r="I375" s="793"/>
    </row>
    <row r="376" spans="1:9" s="62" customFormat="1" ht="15" customHeight="1">
      <c r="A376" s="673"/>
      <c r="B376" s="247" t="s">
        <v>548</v>
      </c>
      <c r="C376" s="230"/>
      <c r="D376" s="230"/>
      <c r="E376" s="230"/>
      <c r="F376" s="767"/>
      <c r="G376" s="767"/>
      <c r="H376" s="769"/>
      <c r="I376" s="793"/>
    </row>
    <row r="377" spans="1:9" s="62" customFormat="1" ht="12.75">
      <c r="A377" s="673"/>
      <c r="B377" s="247" t="s">
        <v>1012</v>
      </c>
      <c r="C377" s="230">
        <f>C386</f>
        <v>0</v>
      </c>
      <c r="D377" s="230">
        <f>D386</f>
        <v>0</v>
      </c>
      <c r="E377" s="230">
        <f>E386</f>
        <v>0</v>
      </c>
      <c r="F377" s="767"/>
      <c r="G377" s="767"/>
      <c r="H377" s="769"/>
      <c r="I377" s="793"/>
    </row>
    <row r="378" spans="1:13" s="62" customFormat="1" ht="12.75">
      <c r="A378" s="171"/>
      <c r="B378" s="254" t="s">
        <v>698</v>
      </c>
      <c r="C378" s="230">
        <v>0</v>
      </c>
      <c r="D378" s="230">
        <v>0</v>
      </c>
      <c r="E378" s="230">
        <v>0</v>
      </c>
      <c r="F378" s="265" t="s">
        <v>669</v>
      </c>
      <c r="G378" s="265"/>
      <c r="H378" s="266" t="s">
        <v>669</v>
      </c>
      <c r="I378" s="266"/>
      <c r="K378" s="207"/>
      <c r="L378" s="207"/>
      <c r="M378" s="207"/>
    </row>
    <row r="379" spans="1:9" s="62" customFormat="1" ht="12.75">
      <c r="A379" s="673" t="s">
        <v>1071</v>
      </c>
      <c r="B379" s="674" t="s">
        <v>1072</v>
      </c>
      <c r="C379" s="674"/>
      <c r="D379" s="674"/>
      <c r="E379" s="674"/>
      <c r="F379" s="767"/>
      <c r="G379" s="767"/>
      <c r="H379" s="769"/>
      <c r="I379" s="769"/>
    </row>
    <row r="380" spans="1:9" s="62" customFormat="1" ht="15" customHeight="1">
      <c r="A380" s="673"/>
      <c r="B380" s="254" t="s">
        <v>777</v>
      </c>
      <c r="C380" s="230">
        <f aca="true" t="shared" si="11" ref="C380:E384">C389</f>
        <v>44493.9</v>
      </c>
      <c r="D380" s="230">
        <f t="shared" si="11"/>
        <v>42939.8124</v>
      </c>
      <c r="E380" s="230">
        <f t="shared" si="11"/>
        <v>42939.8124</v>
      </c>
      <c r="F380" s="767"/>
      <c r="G380" s="767"/>
      <c r="H380" s="769"/>
      <c r="I380" s="769"/>
    </row>
    <row r="381" spans="1:9" s="62" customFormat="1" ht="15" customHeight="1">
      <c r="A381" s="673"/>
      <c r="B381" s="254" t="s">
        <v>674</v>
      </c>
      <c r="C381" s="230">
        <f t="shared" si="11"/>
        <v>0</v>
      </c>
      <c r="D381" s="230">
        <f t="shared" si="11"/>
        <v>0</v>
      </c>
      <c r="E381" s="230">
        <f t="shared" si="11"/>
        <v>0</v>
      </c>
      <c r="F381" s="767"/>
      <c r="G381" s="767"/>
      <c r="H381" s="769"/>
      <c r="I381" s="769"/>
    </row>
    <row r="382" spans="1:9" s="62" customFormat="1" ht="13.5" customHeight="1">
      <c r="A382" s="673"/>
      <c r="B382" s="254" t="s">
        <v>708</v>
      </c>
      <c r="C382" s="230">
        <f t="shared" si="11"/>
        <v>44493.9</v>
      </c>
      <c r="D382" s="230">
        <f t="shared" si="11"/>
        <v>42939.8124</v>
      </c>
      <c r="E382" s="230">
        <f t="shared" si="11"/>
        <v>42939.8124</v>
      </c>
      <c r="F382" s="767"/>
      <c r="G382" s="767"/>
      <c r="H382" s="769"/>
      <c r="I382" s="769"/>
    </row>
    <row r="383" spans="1:9" s="62" customFormat="1" ht="28.5" customHeight="1">
      <c r="A383" s="673"/>
      <c r="B383" s="254" t="s">
        <v>709</v>
      </c>
      <c r="C383" s="230">
        <f t="shared" si="11"/>
        <v>0</v>
      </c>
      <c r="D383" s="230">
        <f t="shared" si="11"/>
        <v>0</v>
      </c>
      <c r="E383" s="230">
        <f t="shared" si="11"/>
        <v>0</v>
      </c>
      <c r="F383" s="767"/>
      <c r="G383" s="767"/>
      <c r="H383" s="769"/>
      <c r="I383" s="769"/>
    </row>
    <row r="384" spans="1:9" s="62" customFormat="1" ht="16.5" customHeight="1">
      <c r="A384" s="673"/>
      <c r="B384" s="247" t="s">
        <v>711</v>
      </c>
      <c r="C384" s="230">
        <f t="shared" si="11"/>
        <v>0</v>
      </c>
      <c r="D384" s="230">
        <f t="shared" si="11"/>
        <v>0</v>
      </c>
      <c r="E384" s="230">
        <f t="shared" si="11"/>
        <v>0</v>
      </c>
      <c r="F384" s="767"/>
      <c r="G384" s="767"/>
      <c r="H384" s="769"/>
      <c r="I384" s="769"/>
    </row>
    <row r="385" spans="1:9" s="62" customFormat="1" ht="14.25" customHeight="1">
      <c r="A385" s="673"/>
      <c r="B385" s="247" t="s">
        <v>548</v>
      </c>
      <c r="C385" s="230"/>
      <c r="D385" s="230"/>
      <c r="E385" s="230"/>
      <c r="F385" s="767"/>
      <c r="G385" s="767"/>
      <c r="H385" s="769"/>
      <c r="I385" s="769"/>
    </row>
    <row r="386" spans="1:9" s="62" customFormat="1" ht="15.75" customHeight="1">
      <c r="A386" s="673"/>
      <c r="B386" s="247" t="s">
        <v>1012</v>
      </c>
      <c r="C386" s="230">
        <f>C395</f>
        <v>0</v>
      </c>
      <c r="D386" s="230">
        <f>D395</f>
        <v>0</v>
      </c>
      <c r="E386" s="230">
        <f>E395</f>
        <v>0</v>
      </c>
      <c r="F386" s="767"/>
      <c r="G386" s="767"/>
      <c r="H386" s="769"/>
      <c r="I386" s="769"/>
    </row>
    <row r="387" spans="1:9" s="62" customFormat="1" ht="12.75">
      <c r="A387" s="171"/>
      <c r="B387" s="254" t="s">
        <v>698</v>
      </c>
      <c r="C387" s="230">
        <v>0</v>
      </c>
      <c r="D387" s="230">
        <v>0</v>
      </c>
      <c r="E387" s="230">
        <v>0</v>
      </c>
      <c r="F387" s="265" t="s">
        <v>669</v>
      </c>
      <c r="G387" s="265"/>
      <c r="H387" s="266" t="s">
        <v>669</v>
      </c>
      <c r="I387" s="266"/>
    </row>
    <row r="388" spans="1:9" s="62" customFormat="1" ht="12.75">
      <c r="A388" s="673" t="s">
        <v>1073</v>
      </c>
      <c r="B388" s="674" t="s">
        <v>1074</v>
      </c>
      <c r="C388" s="674"/>
      <c r="D388" s="674"/>
      <c r="E388" s="674"/>
      <c r="F388" s="767" t="s">
        <v>1009</v>
      </c>
      <c r="G388" s="767" t="s">
        <v>1017</v>
      </c>
      <c r="H388" s="767"/>
      <c r="I388" s="774"/>
    </row>
    <row r="389" spans="1:9" s="62" customFormat="1" ht="12.75">
      <c r="A389" s="673"/>
      <c r="B389" s="254" t="s">
        <v>777</v>
      </c>
      <c r="C389" s="230">
        <f>C391</f>
        <v>44493.9</v>
      </c>
      <c r="D389" s="230">
        <f>D391</f>
        <v>42939.8124</v>
      </c>
      <c r="E389" s="230">
        <f>E391</f>
        <v>42939.8124</v>
      </c>
      <c r="F389" s="767"/>
      <c r="G389" s="767"/>
      <c r="H389" s="767"/>
      <c r="I389" s="774"/>
    </row>
    <row r="390" spans="1:9" s="62" customFormat="1" ht="12.75">
      <c r="A390" s="673"/>
      <c r="B390" s="254" t="s">
        <v>674</v>
      </c>
      <c r="C390" s="230">
        <v>0</v>
      </c>
      <c r="D390" s="230">
        <v>0</v>
      </c>
      <c r="E390" s="230">
        <v>0</v>
      </c>
      <c r="F390" s="767"/>
      <c r="G390" s="767"/>
      <c r="H390" s="767"/>
      <c r="I390" s="774"/>
    </row>
    <row r="391" spans="1:9" s="62" customFormat="1" ht="32.25" customHeight="1">
      <c r="A391" s="673"/>
      <c r="B391" s="254" t="s">
        <v>708</v>
      </c>
      <c r="C391" s="281">
        <v>44493.9</v>
      </c>
      <c r="D391" s="230">
        <v>42939.8124</v>
      </c>
      <c r="E391" s="230">
        <v>42939.8124</v>
      </c>
      <c r="F391" s="767"/>
      <c r="G391" s="767"/>
      <c r="H391" s="767"/>
      <c r="I391" s="774"/>
    </row>
    <row r="392" spans="1:9" s="62" customFormat="1" ht="12.75" customHeight="1">
      <c r="A392" s="673"/>
      <c r="B392" s="254" t="s">
        <v>709</v>
      </c>
      <c r="C392" s="230">
        <v>0</v>
      </c>
      <c r="D392" s="230">
        <v>0</v>
      </c>
      <c r="E392" s="230">
        <v>0</v>
      </c>
      <c r="F392" s="767"/>
      <c r="G392" s="767"/>
      <c r="H392" s="767"/>
      <c r="I392" s="774"/>
    </row>
    <row r="393" spans="1:9" s="62" customFormat="1" ht="15" customHeight="1">
      <c r="A393" s="673"/>
      <c r="B393" s="247" t="s">
        <v>711</v>
      </c>
      <c r="C393" s="230">
        <v>0</v>
      </c>
      <c r="D393" s="230">
        <v>0</v>
      </c>
      <c r="E393" s="230">
        <v>0</v>
      </c>
      <c r="F393" s="767"/>
      <c r="G393" s="767"/>
      <c r="H393" s="767"/>
      <c r="I393" s="774"/>
    </row>
    <row r="394" spans="1:9" s="62" customFormat="1" ht="16.5">
      <c r="A394" s="673"/>
      <c r="B394" s="247" t="s">
        <v>548</v>
      </c>
      <c r="C394" s="230"/>
      <c r="D394" s="230"/>
      <c r="E394" s="230"/>
      <c r="F394" s="767"/>
      <c r="G394" s="767"/>
      <c r="H394" s="767"/>
      <c r="I394" s="774"/>
    </row>
    <row r="395" spans="1:9" s="62" customFormat="1" ht="12.75">
      <c r="A395" s="673"/>
      <c r="B395" s="247" t="s">
        <v>1012</v>
      </c>
      <c r="C395" s="230">
        <v>0</v>
      </c>
      <c r="D395" s="230">
        <v>0</v>
      </c>
      <c r="E395" s="230">
        <v>0</v>
      </c>
      <c r="F395" s="767"/>
      <c r="G395" s="767"/>
      <c r="H395" s="767"/>
      <c r="I395" s="774"/>
    </row>
    <row r="396" spans="1:9" s="62" customFormat="1" ht="12.75">
      <c r="A396" s="171"/>
      <c r="B396" s="254" t="s">
        <v>698</v>
      </c>
      <c r="C396" s="230" t="s">
        <v>1075</v>
      </c>
      <c r="D396" s="230"/>
      <c r="E396" s="230"/>
      <c r="F396" s="767"/>
      <c r="G396" s="767"/>
      <c r="H396" s="767"/>
      <c r="I396" s="774"/>
    </row>
    <row r="397" spans="1:9" s="62" customFormat="1" ht="12.75">
      <c r="A397" s="673" t="s">
        <v>1076</v>
      </c>
      <c r="B397" s="699" t="s">
        <v>1077</v>
      </c>
      <c r="C397" s="700"/>
      <c r="D397" s="700"/>
      <c r="E397" s="700"/>
      <c r="F397" s="767"/>
      <c r="G397" s="767"/>
      <c r="H397" s="767"/>
      <c r="I397" s="279"/>
    </row>
    <row r="398" spans="1:9" s="62" customFormat="1" ht="12.75">
      <c r="A398" s="673"/>
      <c r="B398" s="247" t="s">
        <v>777</v>
      </c>
      <c r="C398" s="233">
        <f>SUM(C399:C404)</f>
        <v>314745.00262</v>
      </c>
      <c r="D398" s="233">
        <f>SUM(D399:D404)</f>
        <v>212854.91384000002</v>
      </c>
      <c r="E398" s="233">
        <f>SUM(E399:E404)</f>
        <v>203689.08384</v>
      </c>
      <c r="F398" s="767"/>
      <c r="G398" s="767"/>
      <c r="H398" s="767"/>
      <c r="I398" s="280">
        <v>0.8777</v>
      </c>
    </row>
    <row r="399" spans="1:9" s="62" customFormat="1" ht="12.75">
      <c r="A399" s="673"/>
      <c r="B399" s="247" t="s">
        <v>674</v>
      </c>
      <c r="C399" s="233">
        <f aca="true" t="shared" si="12" ref="C399:E404">C407+C509+C650+C811</f>
        <v>0</v>
      </c>
      <c r="D399" s="233">
        <f t="shared" si="12"/>
        <v>0</v>
      </c>
      <c r="E399" s="233">
        <f t="shared" si="12"/>
        <v>0</v>
      </c>
      <c r="F399" s="767"/>
      <c r="G399" s="767"/>
      <c r="H399" s="767"/>
      <c r="I399" s="280" t="e">
        <f>E399/C399</f>
        <v>#DIV/0!</v>
      </c>
    </row>
    <row r="400" spans="1:9" s="62" customFormat="1" ht="12.75">
      <c r="A400" s="673"/>
      <c r="B400" s="247" t="s">
        <v>708</v>
      </c>
      <c r="C400" s="233">
        <f t="shared" si="12"/>
        <v>313143.96262</v>
      </c>
      <c r="D400" s="233">
        <f t="shared" si="12"/>
        <v>211253.87384000001</v>
      </c>
      <c r="E400" s="233">
        <f t="shared" si="12"/>
        <v>202088.04384</v>
      </c>
      <c r="F400" s="767"/>
      <c r="G400" s="767"/>
      <c r="H400" s="767"/>
      <c r="I400" s="280">
        <v>0.997</v>
      </c>
    </row>
    <row r="401" spans="1:9" s="62" customFormat="1" ht="12.75">
      <c r="A401" s="673"/>
      <c r="B401" s="247" t="s">
        <v>709</v>
      </c>
      <c r="C401" s="233">
        <f t="shared" si="12"/>
        <v>1601.04</v>
      </c>
      <c r="D401" s="233">
        <f t="shared" si="12"/>
        <v>1601.04</v>
      </c>
      <c r="E401" s="233">
        <f t="shared" si="12"/>
        <v>1601.04</v>
      </c>
      <c r="F401" s="767"/>
      <c r="G401" s="767"/>
      <c r="H401" s="767"/>
      <c r="I401" s="279"/>
    </row>
    <row r="402" spans="1:9" s="62" customFormat="1" ht="12.75">
      <c r="A402" s="673"/>
      <c r="B402" s="247" t="s">
        <v>711</v>
      </c>
      <c r="C402" s="233">
        <f t="shared" si="12"/>
        <v>0</v>
      </c>
      <c r="D402" s="233">
        <f t="shared" si="12"/>
        <v>0</v>
      </c>
      <c r="E402" s="233">
        <f t="shared" si="12"/>
        <v>0</v>
      </c>
      <c r="F402" s="767"/>
      <c r="G402" s="767"/>
      <c r="H402" s="767"/>
      <c r="I402" s="279"/>
    </row>
    <row r="403" spans="1:9" s="62" customFormat="1" ht="12.75" customHeight="1">
      <c r="A403" s="673"/>
      <c r="B403" s="247" t="s">
        <v>548</v>
      </c>
      <c r="C403" s="233">
        <f t="shared" si="12"/>
        <v>0</v>
      </c>
      <c r="D403" s="233">
        <f t="shared" si="12"/>
        <v>0</v>
      </c>
      <c r="E403" s="233">
        <f t="shared" si="12"/>
        <v>0</v>
      </c>
      <c r="F403" s="767"/>
      <c r="G403" s="767"/>
      <c r="H403" s="767"/>
      <c r="I403" s="279"/>
    </row>
    <row r="404" spans="1:9" s="62" customFormat="1" ht="18" customHeight="1">
      <c r="A404" s="673"/>
      <c r="B404" s="247" t="s">
        <v>1012</v>
      </c>
      <c r="C404" s="233">
        <f t="shared" si="12"/>
        <v>0</v>
      </c>
      <c r="D404" s="233">
        <f t="shared" si="12"/>
        <v>0</v>
      </c>
      <c r="E404" s="233">
        <f t="shared" si="12"/>
        <v>0</v>
      </c>
      <c r="F404" s="767"/>
      <c r="G404" s="767"/>
      <c r="H404" s="767"/>
      <c r="I404" s="279"/>
    </row>
    <row r="405" spans="1:9" s="62" customFormat="1" ht="15.75" customHeight="1">
      <c r="A405" s="673" t="s">
        <v>554</v>
      </c>
      <c r="B405" s="694" t="s">
        <v>1078</v>
      </c>
      <c r="C405" s="694"/>
      <c r="D405" s="694"/>
      <c r="E405" s="694"/>
      <c r="F405" s="767"/>
      <c r="G405" s="767"/>
      <c r="H405" s="767"/>
      <c r="I405" s="767"/>
    </row>
    <row r="406" spans="1:9" s="62" customFormat="1" ht="12.75">
      <c r="A406" s="673"/>
      <c r="B406" s="247" t="s">
        <v>777</v>
      </c>
      <c r="C406" s="235">
        <f>SUM(C407:C412)</f>
        <v>17261.04</v>
      </c>
      <c r="D406" s="235">
        <f>SUM(D407:D412)</f>
        <v>17261.04</v>
      </c>
      <c r="E406" s="235">
        <f>SUM(E407:E412)</f>
        <v>8095.21</v>
      </c>
      <c r="F406" s="767"/>
      <c r="G406" s="767"/>
      <c r="H406" s="767"/>
      <c r="I406" s="767"/>
    </row>
    <row r="407" spans="1:9" s="62" customFormat="1" ht="15" customHeight="1">
      <c r="A407" s="673"/>
      <c r="B407" s="247" t="s">
        <v>674</v>
      </c>
      <c r="C407" s="235">
        <f>C416+C428+C440+C452+C464+C476+C487+C498</f>
        <v>0</v>
      </c>
      <c r="D407" s="235">
        <f>D416+D428+D440+D452+D464+D476+D487+D498</f>
        <v>0</v>
      </c>
      <c r="E407" s="235">
        <f>E416+E428+E440+E452+E464+E476+E487+E498</f>
        <v>0</v>
      </c>
      <c r="F407" s="767"/>
      <c r="G407" s="767"/>
      <c r="H407" s="767"/>
      <c r="I407" s="767"/>
    </row>
    <row r="408" spans="1:9" s="62" customFormat="1" ht="12.75">
      <c r="A408" s="673"/>
      <c r="B408" s="247" t="s">
        <v>708</v>
      </c>
      <c r="C408" s="235">
        <f aca="true" t="shared" si="13" ref="C408:E412">C417+C429+C441+C453+C465+C477+C488+C499</f>
        <v>15660</v>
      </c>
      <c r="D408" s="235">
        <f t="shared" si="13"/>
        <v>15660</v>
      </c>
      <c r="E408" s="235">
        <f t="shared" si="13"/>
        <v>6494.17</v>
      </c>
      <c r="F408" s="767"/>
      <c r="G408" s="767"/>
      <c r="H408" s="767"/>
      <c r="I408" s="767"/>
    </row>
    <row r="409" spans="1:9" s="62" customFormat="1" ht="12.75">
      <c r="A409" s="673"/>
      <c r="B409" s="247" t="s">
        <v>709</v>
      </c>
      <c r="C409" s="235">
        <f t="shared" si="13"/>
        <v>1601.04</v>
      </c>
      <c r="D409" s="235">
        <f t="shared" si="13"/>
        <v>1601.04</v>
      </c>
      <c r="E409" s="235">
        <f t="shared" si="13"/>
        <v>1601.04</v>
      </c>
      <c r="F409" s="767"/>
      <c r="G409" s="767"/>
      <c r="H409" s="767"/>
      <c r="I409" s="767"/>
    </row>
    <row r="410" spans="1:9" s="62" customFormat="1" ht="12.75">
      <c r="A410" s="673"/>
      <c r="B410" s="247" t="s">
        <v>711</v>
      </c>
      <c r="C410" s="235">
        <f t="shared" si="13"/>
        <v>0</v>
      </c>
      <c r="D410" s="235">
        <f t="shared" si="13"/>
        <v>0</v>
      </c>
      <c r="E410" s="235">
        <f t="shared" si="13"/>
        <v>0</v>
      </c>
      <c r="F410" s="767"/>
      <c r="G410" s="767"/>
      <c r="H410" s="767"/>
      <c r="I410" s="767"/>
    </row>
    <row r="411" spans="1:9" s="62" customFormat="1" ht="16.5">
      <c r="A411" s="673"/>
      <c r="B411" s="247" t="s">
        <v>548</v>
      </c>
      <c r="C411" s="235">
        <f t="shared" si="13"/>
        <v>0</v>
      </c>
      <c r="D411" s="235">
        <f t="shared" si="13"/>
        <v>0</v>
      </c>
      <c r="E411" s="235">
        <f t="shared" si="13"/>
        <v>0</v>
      </c>
      <c r="F411" s="767"/>
      <c r="G411" s="767"/>
      <c r="H411" s="767"/>
      <c r="I411" s="767"/>
    </row>
    <row r="412" spans="1:9" s="62" customFormat="1" ht="12.75">
      <c r="A412" s="673"/>
      <c r="B412" s="247" t="s">
        <v>1012</v>
      </c>
      <c r="C412" s="235">
        <f t="shared" si="13"/>
        <v>0</v>
      </c>
      <c r="D412" s="235">
        <f t="shared" si="13"/>
        <v>0</v>
      </c>
      <c r="E412" s="235">
        <f t="shared" si="13"/>
        <v>0</v>
      </c>
      <c r="F412" s="767"/>
      <c r="G412" s="767"/>
      <c r="H412" s="767"/>
      <c r="I412" s="767"/>
    </row>
    <row r="413" spans="1:9" s="62" customFormat="1" ht="12.75">
      <c r="A413" s="673" t="s">
        <v>555</v>
      </c>
      <c r="B413" s="694" t="s">
        <v>1079</v>
      </c>
      <c r="C413" s="694"/>
      <c r="D413" s="694"/>
      <c r="E413" s="694"/>
      <c r="F413" s="265"/>
      <c r="G413" s="265"/>
      <c r="H413" s="266"/>
      <c r="I413" s="266"/>
    </row>
    <row r="414" spans="1:9" s="62" customFormat="1" ht="12.75">
      <c r="A414" s="673"/>
      <c r="B414" s="694"/>
      <c r="C414" s="694"/>
      <c r="D414" s="694"/>
      <c r="E414" s="694"/>
      <c r="F414" s="767"/>
      <c r="G414" s="767"/>
      <c r="H414" s="769"/>
      <c r="I414" s="769"/>
    </row>
    <row r="415" spans="1:9" s="62" customFormat="1" ht="33" customHeight="1">
      <c r="A415" s="673"/>
      <c r="B415" s="247" t="s">
        <v>777</v>
      </c>
      <c r="C415" s="235">
        <f>SUM(C416:C421)</f>
        <v>0</v>
      </c>
      <c r="D415" s="235">
        <f>SUM(D416:D421)</f>
        <v>0</v>
      </c>
      <c r="E415" s="235">
        <f>SUM(E416:E421)</f>
        <v>0</v>
      </c>
      <c r="F415" s="767"/>
      <c r="G415" s="767"/>
      <c r="H415" s="769"/>
      <c r="I415" s="769"/>
    </row>
    <row r="416" spans="1:9" s="62" customFormat="1" ht="18.75" customHeight="1">
      <c r="A416" s="673"/>
      <c r="B416" s="247" t="s">
        <v>674</v>
      </c>
      <c r="C416" s="235">
        <v>0</v>
      </c>
      <c r="D416" s="235">
        <v>0</v>
      </c>
      <c r="E416" s="235">
        <v>0</v>
      </c>
      <c r="F416" s="767"/>
      <c r="G416" s="767"/>
      <c r="H416" s="769"/>
      <c r="I416" s="769"/>
    </row>
    <row r="417" spans="1:9" s="62" customFormat="1" ht="19.5" customHeight="1">
      <c r="A417" s="673"/>
      <c r="B417" s="247" t="s">
        <v>708</v>
      </c>
      <c r="C417" s="235">
        <v>0</v>
      </c>
      <c r="D417" s="235">
        <v>0</v>
      </c>
      <c r="E417" s="235">
        <v>0</v>
      </c>
      <c r="F417" s="767"/>
      <c r="G417" s="767"/>
      <c r="H417" s="769"/>
      <c r="I417" s="769"/>
    </row>
    <row r="418" spans="1:9" s="62" customFormat="1" ht="17.25" customHeight="1">
      <c r="A418" s="673"/>
      <c r="B418" s="247" t="s">
        <v>709</v>
      </c>
      <c r="C418" s="235">
        <v>0</v>
      </c>
      <c r="D418" s="235">
        <v>0</v>
      </c>
      <c r="E418" s="235">
        <v>0</v>
      </c>
      <c r="F418" s="767"/>
      <c r="G418" s="767"/>
      <c r="H418" s="769"/>
      <c r="I418" s="769"/>
    </row>
    <row r="419" spans="1:9" s="62" customFormat="1" ht="12.75">
      <c r="A419" s="673"/>
      <c r="B419" s="247" t="s">
        <v>711</v>
      </c>
      <c r="C419" s="235">
        <v>0</v>
      </c>
      <c r="D419" s="235">
        <v>0</v>
      </c>
      <c r="E419" s="235">
        <v>0</v>
      </c>
      <c r="F419" s="767"/>
      <c r="G419" s="767"/>
      <c r="H419" s="769"/>
      <c r="I419" s="769"/>
    </row>
    <row r="420" spans="1:9" s="62" customFormat="1" ht="16.5">
      <c r="A420" s="673"/>
      <c r="B420" s="247" t="s">
        <v>548</v>
      </c>
      <c r="C420" s="235"/>
      <c r="D420" s="235"/>
      <c r="E420" s="235"/>
      <c r="F420" s="767"/>
      <c r="G420" s="767"/>
      <c r="H420" s="769"/>
      <c r="I420" s="769"/>
    </row>
    <row r="421" spans="1:9" s="62" customFormat="1" ht="12.75">
      <c r="A421" s="673"/>
      <c r="B421" s="247" t="s">
        <v>1012</v>
      </c>
      <c r="C421" s="235">
        <v>0</v>
      </c>
      <c r="D421" s="235">
        <v>0</v>
      </c>
      <c r="E421" s="235">
        <v>0</v>
      </c>
      <c r="F421" s="767"/>
      <c r="G421" s="767"/>
      <c r="H421" s="769"/>
      <c r="I421" s="769"/>
    </row>
    <row r="422" spans="1:9" s="62" customFormat="1" ht="12.75">
      <c r="A422" s="171"/>
      <c r="B422" s="268" t="s">
        <v>698</v>
      </c>
      <c r="C422" s="235"/>
      <c r="D422" s="235"/>
      <c r="E422" s="235"/>
      <c r="F422" s="767"/>
      <c r="G422" s="767"/>
      <c r="H422" s="769"/>
      <c r="I422" s="769"/>
    </row>
    <row r="423" spans="1:9" s="62" customFormat="1" ht="15.75" customHeight="1">
      <c r="A423" s="171"/>
      <c r="B423" s="268" t="s">
        <v>967</v>
      </c>
      <c r="C423" s="271"/>
      <c r="D423" s="271"/>
      <c r="E423" s="271"/>
      <c r="F423" s="271"/>
      <c r="G423" s="271"/>
      <c r="H423" s="271"/>
      <c r="I423" s="271"/>
    </row>
    <row r="424" spans="1:9" s="62" customFormat="1" ht="12.75">
      <c r="A424" s="171"/>
      <c r="B424" s="268" t="s">
        <v>968</v>
      </c>
      <c r="C424" s="271"/>
      <c r="D424" s="271"/>
      <c r="E424" s="271"/>
      <c r="F424" s="271"/>
      <c r="G424" s="271"/>
      <c r="H424" s="271"/>
      <c r="I424" s="271"/>
    </row>
    <row r="425" spans="1:9" s="62" customFormat="1" ht="12.75">
      <c r="A425" s="673" t="s">
        <v>556</v>
      </c>
      <c r="B425" s="694" t="s">
        <v>1080</v>
      </c>
      <c r="C425" s="694"/>
      <c r="D425" s="694"/>
      <c r="E425" s="694"/>
      <c r="F425" s="767"/>
      <c r="G425" s="768"/>
      <c r="H425" s="780"/>
      <c r="I425" s="780"/>
    </row>
    <row r="426" spans="1:9" s="62" customFormat="1" ht="12.75">
      <c r="A426" s="673"/>
      <c r="B426" s="694"/>
      <c r="C426" s="694"/>
      <c r="D426" s="694"/>
      <c r="E426" s="694"/>
      <c r="F426" s="767"/>
      <c r="G426" s="768"/>
      <c r="H426" s="780"/>
      <c r="I426" s="780"/>
    </row>
    <row r="427" spans="1:9" s="62" customFormat="1" ht="12.75" customHeight="1">
      <c r="A427" s="673"/>
      <c r="B427" s="247" t="s">
        <v>777</v>
      </c>
      <c r="C427" s="235">
        <f>SUM(C428:C433)</f>
        <v>0</v>
      </c>
      <c r="D427" s="235">
        <f>SUM(D428:D433)</f>
        <v>0</v>
      </c>
      <c r="E427" s="235">
        <f>SUM(E428:E433)</f>
        <v>0</v>
      </c>
      <c r="F427" s="767"/>
      <c r="G427" s="768"/>
      <c r="H427" s="780"/>
      <c r="I427" s="780"/>
    </row>
    <row r="428" spans="1:9" s="62" customFormat="1" ht="18" customHeight="1">
      <c r="A428" s="673"/>
      <c r="B428" s="247" t="s">
        <v>674</v>
      </c>
      <c r="C428" s="235">
        <v>0</v>
      </c>
      <c r="D428" s="235">
        <v>0</v>
      </c>
      <c r="E428" s="235">
        <v>0</v>
      </c>
      <c r="F428" s="767"/>
      <c r="G428" s="768"/>
      <c r="H428" s="780"/>
      <c r="I428" s="780"/>
    </row>
    <row r="429" spans="1:9" s="62" customFormat="1" ht="18" customHeight="1">
      <c r="A429" s="673"/>
      <c r="B429" s="247" t="s">
        <v>708</v>
      </c>
      <c r="C429" s="235">
        <v>0</v>
      </c>
      <c r="D429" s="235">
        <v>0</v>
      </c>
      <c r="E429" s="235">
        <v>0</v>
      </c>
      <c r="F429" s="767"/>
      <c r="G429" s="768"/>
      <c r="H429" s="780"/>
      <c r="I429" s="780"/>
    </row>
    <row r="430" spans="1:9" s="62" customFormat="1" ht="12.75">
      <c r="A430" s="673"/>
      <c r="B430" s="247" t="s">
        <v>709</v>
      </c>
      <c r="C430" s="235">
        <v>0</v>
      </c>
      <c r="D430" s="235">
        <v>0</v>
      </c>
      <c r="E430" s="235">
        <v>0</v>
      </c>
      <c r="F430" s="767"/>
      <c r="G430" s="768"/>
      <c r="H430" s="780"/>
      <c r="I430" s="780"/>
    </row>
    <row r="431" spans="1:9" s="62" customFormat="1" ht="12.75">
      <c r="A431" s="673"/>
      <c r="B431" s="247" t="s">
        <v>711</v>
      </c>
      <c r="C431" s="235">
        <v>0</v>
      </c>
      <c r="D431" s="235">
        <v>0</v>
      </c>
      <c r="E431" s="235">
        <v>0</v>
      </c>
      <c r="F431" s="767"/>
      <c r="G431" s="768"/>
      <c r="H431" s="780"/>
      <c r="I431" s="780"/>
    </row>
    <row r="432" spans="1:9" s="62" customFormat="1" ht="16.5">
      <c r="A432" s="673"/>
      <c r="B432" s="247" t="s">
        <v>548</v>
      </c>
      <c r="C432" s="235"/>
      <c r="D432" s="235"/>
      <c r="E432" s="235"/>
      <c r="F432" s="767"/>
      <c r="G432" s="768"/>
      <c r="H432" s="780"/>
      <c r="I432" s="780"/>
    </row>
    <row r="433" spans="1:9" s="62" customFormat="1" ht="12.75">
      <c r="A433" s="673"/>
      <c r="B433" s="247" t="s">
        <v>1012</v>
      </c>
      <c r="C433" s="235">
        <v>0</v>
      </c>
      <c r="D433" s="235">
        <v>0</v>
      </c>
      <c r="E433" s="235">
        <v>0</v>
      </c>
      <c r="F433" s="767"/>
      <c r="G433" s="768"/>
      <c r="H433" s="780"/>
      <c r="I433" s="780"/>
    </row>
    <row r="434" spans="1:9" s="62" customFormat="1" ht="12.75">
      <c r="A434" s="171"/>
      <c r="B434" s="268" t="s">
        <v>698</v>
      </c>
      <c r="C434" s="235"/>
      <c r="D434" s="235"/>
      <c r="E434" s="235"/>
      <c r="F434" s="767"/>
      <c r="G434" s="768"/>
      <c r="H434" s="780"/>
      <c r="I434" s="780"/>
    </row>
    <row r="435" spans="1:9" s="62" customFormat="1" ht="12.75">
      <c r="A435" s="171"/>
      <c r="B435" s="268" t="s">
        <v>967</v>
      </c>
      <c r="C435" s="271"/>
      <c r="D435" s="271"/>
      <c r="E435" s="271"/>
      <c r="F435" s="271"/>
      <c r="G435" s="271"/>
      <c r="H435" s="271"/>
      <c r="I435" s="271"/>
    </row>
    <row r="436" spans="1:9" s="62" customFormat="1" ht="12.75">
      <c r="A436" s="171"/>
      <c r="B436" s="268" t="s">
        <v>968</v>
      </c>
      <c r="C436" s="271"/>
      <c r="D436" s="271"/>
      <c r="E436" s="271"/>
      <c r="F436" s="271"/>
      <c r="G436" s="271"/>
      <c r="H436" s="271"/>
      <c r="I436" s="271"/>
    </row>
    <row r="437" spans="1:9" s="62" customFormat="1" ht="12.75">
      <c r="A437" s="673" t="s">
        <v>557</v>
      </c>
      <c r="B437" s="694" t="s">
        <v>1081</v>
      </c>
      <c r="C437" s="694"/>
      <c r="D437" s="694"/>
      <c r="E437" s="694"/>
      <c r="F437" s="768"/>
      <c r="G437" s="768"/>
      <c r="H437" s="780"/>
      <c r="I437" s="780"/>
    </row>
    <row r="438" spans="1:9" s="62" customFormat="1" ht="12.75">
      <c r="A438" s="673"/>
      <c r="B438" s="694"/>
      <c r="C438" s="694"/>
      <c r="D438" s="694"/>
      <c r="E438" s="694"/>
      <c r="F438" s="768"/>
      <c r="G438" s="768"/>
      <c r="H438" s="780"/>
      <c r="I438" s="780"/>
    </row>
    <row r="439" spans="1:9" s="62" customFormat="1" ht="18.75" customHeight="1">
      <c r="A439" s="673"/>
      <c r="B439" s="247" t="s">
        <v>777</v>
      </c>
      <c r="C439" s="235">
        <f>SUM(C440:C445)</f>
        <v>0</v>
      </c>
      <c r="D439" s="235">
        <f>SUM(D440:D445)</f>
        <v>0</v>
      </c>
      <c r="E439" s="235">
        <f>SUM(E440:E445)</f>
        <v>0</v>
      </c>
      <c r="F439" s="768"/>
      <c r="G439" s="768"/>
      <c r="H439" s="780"/>
      <c r="I439" s="780"/>
    </row>
    <row r="440" spans="1:9" s="62" customFormat="1" ht="12" customHeight="1">
      <c r="A440" s="673"/>
      <c r="B440" s="247" t="s">
        <v>674</v>
      </c>
      <c r="C440" s="235">
        <v>0</v>
      </c>
      <c r="D440" s="235">
        <v>0</v>
      </c>
      <c r="E440" s="235">
        <v>0</v>
      </c>
      <c r="F440" s="768"/>
      <c r="G440" s="768"/>
      <c r="H440" s="780"/>
      <c r="I440" s="780"/>
    </row>
    <row r="441" spans="1:9" s="62" customFormat="1" ht="18" customHeight="1">
      <c r="A441" s="673"/>
      <c r="B441" s="247" t="s">
        <v>708</v>
      </c>
      <c r="C441" s="235">
        <v>0</v>
      </c>
      <c r="D441" s="235">
        <v>0</v>
      </c>
      <c r="E441" s="235">
        <v>0</v>
      </c>
      <c r="F441" s="768"/>
      <c r="G441" s="768"/>
      <c r="H441" s="780"/>
      <c r="I441" s="780"/>
    </row>
    <row r="442" spans="1:9" s="62" customFormat="1" ht="12.75">
      <c r="A442" s="673"/>
      <c r="B442" s="247" t="s">
        <v>709</v>
      </c>
      <c r="C442" s="235">
        <v>0</v>
      </c>
      <c r="D442" s="235">
        <v>0</v>
      </c>
      <c r="E442" s="235">
        <v>0</v>
      </c>
      <c r="F442" s="768"/>
      <c r="G442" s="768"/>
      <c r="H442" s="780"/>
      <c r="I442" s="780"/>
    </row>
    <row r="443" spans="1:9" s="62" customFormat="1" ht="12.75">
      <c r="A443" s="673"/>
      <c r="B443" s="247" t="s">
        <v>711</v>
      </c>
      <c r="C443" s="235">
        <v>0</v>
      </c>
      <c r="D443" s="235">
        <v>0</v>
      </c>
      <c r="E443" s="235">
        <v>0</v>
      </c>
      <c r="F443" s="768"/>
      <c r="G443" s="768"/>
      <c r="H443" s="780"/>
      <c r="I443" s="780"/>
    </row>
    <row r="444" spans="1:9" s="62" customFormat="1" ht="16.5">
      <c r="A444" s="673"/>
      <c r="B444" s="247" t="s">
        <v>548</v>
      </c>
      <c r="C444" s="235"/>
      <c r="D444" s="235"/>
      <c r="E444" s="235"/>
      <c r="F444" s="768"/>
      <c r="G444" s="768"/>
      <c r="H444" s="780"/>
      <c r="I444" s="780"/>
    </row>
    <row r="445" spans="1:9" s="62" customFormat="1" ht="12.75">
      <c r="A445" s="673"/>
      <c r="B445" s="247" t="s">
        <v>1012</v>
      </c>
      <c r="C445" s="235">
        <v>0</v>
      </c>
      <c r="D445" s="235">
        <v>0</v>
      </c>
      <c r="E445" s="235">
        <v>0</v>
      </c>
      <c r="F445" s="768"/>
      <c r="G445" s="768"/>
      <c r="H445" s="780"/>
      <c r="I445" s="780"/>
    </row>
    <row r="446" spans="1:9" s="62" customFormat="1" ht="12.75">
      <c r="A446" s="171"/>
      <c r="B446" s="268" t="s">
        <v>698</v>
      </c>
      <c r="C446" s="235"/>
      <c r="D446" s="235"/>
      <c r="E446" s="235"/>
      <c r="F446" s="768"/>
      <c r="G446" s="768"/>
      <c r="H446" s="780"/>
      <c r="I446" s="780"/>
    </row>
    <row r="447" spans="1:9" s="62" customFormat="1" ht="12.75">
      <c r="A447" s="171"/>
      <c r="B447" s="268" t="s">
        <v>967</v>
      </c>
      <c r="C447" s="271"/>
      <c r="D447" s="271"/>
      <c r="E447" s="271"/>
      <c r="F447" s="271"/>
      <c r="G447" s="271"/>
      <c r="H447" s="271"/>
      <c r="I447" s="271"/>
    </row>
    <row r="448" spans="1:9" s="62" customFormat="1" ht="12.75">
      <c r="A448" s="171"/>
      <c r="B448" s="268" t="s">
        <v>968</v>
      </c>
      <c r="C448" s="271"/>
      <c r="D448" s="271"/>
      <c r="E448" s="271"/>
      <c r="F448" s="271"/>
      <c r="G448" s="271"/>
      <c r="H448" s="271"/>
      <c r="I448" s="271"/>
    </row>
    <row r="449" spans="1:9" s="62" customFormat="1" ht="12.75">
      <c r="A449" s="673" t="s">
        <v>558</v>
      </c>
      <c r="B449" s="694" t="s">
        <v>1082</v>
      </c>
      <c r="C449" s="694"/>
      <c r="D449" s="694"/>
      <c r="E449" s="694"/>
      <c r="F449" s="768"/>
      <c r="G449" s="768"/>
      <c r="H449" s="780"/>
      <c r="I449" s="780"/>
    </row>
    <row r="450" spans="1:9" s="62" customFormat="1" ht="12.75">
      <c r="A450" s="673"/>
      <c r="B450" s="694"/>
      <c r="C450" s="694"/>
      <c r="D450" s="694"/>
      <c r="E450" s="694"/>
      <c r="F450" s="768"/>
      <c r="G450" s="768"/>
      <c r="H450" s="780"/>
      <c r="I450" s="780"/>
    </row>
    <row r="451" spans="1:9" s="62" customFormat="1" ht="30" customHeight="1">
      <c r="A451" s="673"/>
      <c r="B451" s="247" t="s">
        <v>777</v>
      </c>
      <c r="C451" s="235">
        <f>SUM(C452:C457)</f>
        <v>0</v>
      </c>
      <c r="D451" s="235">
        <f>SUM(D452:D457)</f>
        <v>0</v>
      </c>
      <c r="E451" s="235">
        <f>SUM(E452:E457)</f>
        <v>0</v>
      </c>
      <c r="F451" s="768"/>
      <c r="G451" s="768"/>
      <c r="H451" s="780"/>
      <c r="I451" s="780"/>
    </row>
    <row r="452" spans="1:9" s="62" customFormat="1" ht="12.75" customHeight="1">
      <c r="A452" s="673"/>
      <c r="B452" s="247" t="s">
        <v>674</v>
      </c>
      <c r="C452" s="235">
        <v>0</v>
      </c>
      <c r="D452" s="235">
        <v>0</v>
      </c>
      <c r="E452" s="235">
        <v>0</v>
      </c>
      <c r="F452" s="768"/>
      <c r="G452" s="768"/>
      <c r="H452" s="780"/>
      <c r="I452" s="780"/>
    </row>
    <row r="453" spans="1:9" s="62" customFormat="1" ht="14.25" customHeight="1">
      <c r="A453" s="673"/>
      <c r="B453" s="247" t="s">
        <v>708</v>
      </c>
      <c r="C453" s="236">
        <v>0</v>
      </c>
      <c r="D453" s="236">
        <v>0</v>
      </c>
      <c r="E453" s="236">
        <v>0</v>
      </c>
      <c r="F453" s="768"/>
      <c r="G453" s="768"/>
      <c r="H453" s="780"/>
      <c r="I453" s="780"/>
    </row>
    <row r="454" spans="1:9" s="62" customFormat="1" ht="12.75">
      <c r="A454" s="673"/>
      <c r="B454" s="247" t="s">
        <v>709</v>
      </c>
      <c r="C454" s="235">
        <v>0</v>
      </c>
      <c r="D454" s="235">
        <v>0</v>
      </c>
      <c r="E454" s="235">
        <v>0</v>
      </c>
      <c r="F454" s="768"/>
      <c r="G454" s="768"/>
      <c r="H454" s="780"/>
      <c r="I454" s="780"/>
    </row>
    <row r="455" spans="1:9" s="62" customFormat="1" ht="12.75">
      <c r="A455" s="673"/>
      <c r="B455" s="247" t="s">
        <v>711</v>
      </c>
      <c r="C455" s="235">
        <v>0</v>
      </c>
      <c r="D455" s="235">
        <v>0</v>
      </c>
      <c r="E455" s="235">
        <v>0</v>
      </c>
      <c r="F455" s="768"/>
      <c r="G455" s="768"/>
      <c r="H455" s="780"/>
      <c r="I455" s="780"/>
    </row>
    <row r="456" spans="1:9" s="62" customFormat="1" ht="16.5">
      <c r="A456" s="673"/>
      <c r="B456" s="247" t="s">
        <v>548</v>
      </c>
      <c r="C456" s="235"/>
      <c r="D456" s="235"/>
      <c r="E456" s="235"/>
      <c r="F456" s="768"/>
      <c r="G456" s="768"/>
      <c r="H456" s="780"/>
      <c r="I456" s="780"/>
    </row>
    <row r="457" spans="1:9" s="62" customFormat="1" ht="12.75">
      <c r="A457" s="673"/>
      <c r="B457" s="247" t="s">
        <v>1012</v>
      </c>
      <c r="C457" s="235">
        <v>0</v>
      </c>
      <c r="D457" s="235">
        <v>0</v>
      </c>
      <c r="E457" s="235">
        <v>0</v>
      </c>
      <c r="F457" s="768"/>
      <c r="G457" s="768"/>
      <c r="H457" s="780"/>
      <c r="I457" s="780"/>
    </row>
    <row r="458" spans="1:9" s="62" customFormat="1" ht="12.75">
      <c r="A458" s="171"/>
      <c r="B458" s="268" t="s">
        <v>698</v>
      </c>
      <c r="C458" s="235"/>
      <c r="D458" s="235"/>
      <c r="E458" s="235"/>
      <c r="F458" s="768"/>
      <c r="G458" s="768"/>
      <c r="H458" s="780"/>
      <c r="I458" s="780"/>
    </row>
    <row r="459" spans="1:9" s="62" customFormat="1" ht="19.5" customHeight="1">
      <c r="A459" s="171"/>
      <c r="B459" s="268" t="s">
        <v>967</v>
      </c>
      <c r="C459" s="271"/>
      <c r="D459" s="271"/>
      <c r="E459" s="271"/>
      <c r="F459" s="271"/>
      <c r="G459" s="271"/>
      <c r="H459" s="271"/>
      <c r="I459" s="271"/>
    </row>
    <row r="460" spans="1:9" s="62" customFormat="1" ht="15" customHeight="1">
      <c r="A460" s="171"/>
      <c r="B460" s="268" t="s">
        <v>968</v>
      </c>
      <c r="C460" s="271"/>
      <c r="D460" s="271"/>
      <c r="E460" s="271"/>
      <c r="F460" s="271"/>
      <c r="G460" s="271"/>
      <c r="H460" s="271"/>
      <c r="I460" s="271"/>
    </row>
    <row r="461" spans="1:9" s="62" customFormat="1" ht="15.75" customHeight="1">
      <c r="A461" s="673" t="s">
        <v>559</v>
      </c>
      <c r="B461" s="694" t="s">
        <v>1083</v>
      </c>
      <c r="C461" s="694"/>
      <c r="D461" s="694"/>
      <c r="E461" s="694"/>
      <c r="F461" s="265"/>
      <c r="G461" s="265"/>
      <c r="H461" s="266"/>
      <c r="I461" s="266"/>
    </row>
    <row r="462" spans="1:9" s="62" customFormat="1" ht="17.25" customHeight="1">
      <c r="A462" s="673"/>
      <c r="B462" s="694"/>
      <c r="C462" s="694"/>
      <c r="D462" s="694"/>
      <c r="E462" s="694"/>
      <c r="F462" s="767"/>
      <c r="G462" s="767" t="s">
        <v>633</v>
      </c>
      <c r="H462" s="769"/>
      <c r="I462" s="769"/>
    </row>
    <row r="463" spans="1:9" s="62" customFormat="1" ht="33" customHeight="1">
      <c r="A463" s="673"/>
      <c r="B463" s="247" t="s">
        <v>777</v>
      </c>
      <c r="C463" s="235">
        <f>SUM(C464:C469)</f>
        <v>0</v>
      </c>
      <c r="D463" s="235">
        <f>SUM(D464:D469)</f>
        <v>0</v>
      </c>
      <c r="E463" s="235">
        <f>SUM(E464:E469)</f>
        <v>0</v>
      </c>
      <c r="F463" s="767"/>
      <c r="G463" s="767"/>
      <c r="H463" s="769"/>
      <c r="I463" s="769"/>
    </row>
    <row r="464" spans="1:9" s="62" customFormat="1" ht="13.5" customHeight="1">
      <c r="A464" s="673"/>
      <c r="B464" s="247" t="s">
        <v>674</v>
      </c>
      <c r="C464" s="235">
        <v>0</v>
      </c>
      <c r="D464" s="235">
        <v>0</v>
      </c>
      <c r="E464" s="235">
        <v>0</v>
      </c>
      <c r="F464" s="767"/>
      <c r="G464" s="767"/>
      <c r="H464" s="769"/>
      <c r="I464" s="769"/>
    </row>
    <row r="465" spans="1:9" s="62" customFormat="1" ht="12.75">
      <c r="A465" s="673"/>
      <c r="B465" s="247" t="s">
        <v>708</v>
      </c>
      <c r="C465" s="235">
        <v>0</v>
      </c>
      <c r="D465" s="235">
        <v>0</v>
      </c>
      <c r="E465" s="235">
        <v>0</v>
      </c>
      <c r="F465" s="767"/>
      <c r="G465" s="767"/>
      <c r="H465" s="769"/>
      <c r="I465" s="769"/>
    </row>
    <row r="466" spans="1:9" s="62" customFormat="1" ht="12.75">
      <c r="A466" s="673"/>
      <c r="B466" s="247" t="s">
        <v>709</v>
      </c>
      <c r="C466" s="235">
        <v>0</v>
      </c>
      <c r="D466" s="235">
        <v>0</v>
      </c>
      <c r="E466" s="235">
        <v>0</v>
      </c>
      <c r="F466" s="767"/>
      <c r="G466" s="767"/>
      <c r="H466" s="769"/>
      <c r="I466" s="769"/>
    </row>
    <row r="467" spans="1:9" s="62" customFormat="1" ht="12.75">
      <c r="A467" s="673"/>
      <c r="B467" s="247" t="s">
        <v>711</v>
      </c>
      <c r="C467" s="235">
        <v>0</v>
      </c>
      <c r="D467" s="235">
        <v>0</v>
      </c>
      <c r="E467" s="235">
        <v>0</v>
      </c>
      <c r="F467" s="767"/>
      <c r="G467" s="767"/>
      <c r="H467" s="769"/>
      <c r="I467" s="769"/>
    </row>
    <row r="468" spans="1:9" s="62" customFormat="1" ht="16.5">
      <c r="A468" s="673"/>
      <c r="B468" s="247" t="s">
        <v>548</v>
      </c>
      <c r="C468" s="235"/>
      <c r="D468" s="235"/>
      <c r="E468" s="235"/>
      <c r="F468" s="767"/>
      <c r="G468" s="767"/>
      <c r="H468" s="769"/>
      <c r="I468" s="769"/>
    </row>
    <row r="469" spans="1:9" s="62" customFormat="1" ht="12.75">
      <c r="A469" s="673"/>
      <c r="B469" s="247" t="s">
        <v>1012</v>
      </c>
      <c r="C469" s="235">
        <v>0</v>
      </c>
      <c r="D469" s="235">
        <v>0</v>
      </c>
      <c r="E469" s="235">
        <v>0</v>
      </c>
      <c r="F469" s="767"/>
      <c r="G469" s="767"/>
      <c r="H469" s="769"/>
      <c r="I469" s="769"/>
    </row>
    <row r="470" spans="1:9" s="62" customFormat="1" ht="12.75" customHeight="1">
      <c r="A470" s="171"/>
      <c r="B470" s="268" t="s">
        <v>698</v>
      </c>
      <c r="C470" s="283"/>
      <c r="D470" s="283"/>
      <c r="E470" s="283"/>
      <c r="F470" s="767"/>
      <c r="G470" s="767"/>
      <c r="H470" s="769"/>
      <c r="I470" s="769"/>
    </row>
    <row r="471" spans="1:9" s="62" customFormat="1" ht="15" customHeight="1">
      <c r="A471" s="171"/>
      <c r="B471" s="268" t="s">
        <v>967</v>
      </c>
      <c r="C471" s="271"/>
      <c r="D471" s="271"/>
      <c r="E471" s="271"/>
      <c r="F471" s="271"/>
      <c r="G471" s="271"/>
      <c r="H471" s="271"/>
      <c r="I471" s="271"/>
    </row>
    <row r="472" spans="1:9" s="62" customFormat="1" ht="16.5" customHeight="1">
      <c r="A472" s="171"/>
      <c r="B472" s="268" t="s">
        <v>968</v>
      </c>
      <c r="C472" s="271"/>
      <c r="D472" s="271"/>
      <c r="E472" s="271"/>
      <c r="F472" s="271"/>
      <c r="G472" s="271"/>
      <c r="H472" s="271"/>
      <c r="I472" s="271"/>
    </row>
    <row r="473" spans="1:9" s="62" customFormat="1" ht="18" customHeight="1">
      <c r="A473" s="673" t="s">
        <v>560</v>
      </c>
      <c r="B473" s="694" t="s">
        <v>1084</v>
      </c>
      <c r="C473" s="694"/>
      <c r="D473" s="694"/>
      <c r="E473" s="694"/>
      <c r="F473" s="792"/>
      <c r="G473" s="768"/>
      <c r="H473" s="780"/>
      <c r="I473" s="780"/>
    </row>
    <row r="474" spans="1:9" s="62" customFormat="1" ht="23.25" customHeight="1">
      <c r="A474" s="673"/>
      <c r="B474" s="694"/>
      <c r="C474" s="694"/>
      <c r="D474" s="694"/>
      <c r="E474" s="694"/>
      <c r="F474" s="792"/>
      <c r="G474" s="768"/>
      <c r="H474" s="780"/>
      <c r="I474" s="780"/>
    </row>
    <row r="475" spans="1:9" s="62" customFormat="1" ht="16.5" customHeight="1">
      <c r="A475" s="673"/>
      <c r="B475" s="247" t="s">
        <v>777</v>
      </c>
      <c r="C475" s="235">
        <f>SUM(C476:C481)</f>
        <v>0</v>
      </c>
      <c r="D475" s="235">
        <f>SUM(D476:D481)</f>
        <v>0</v>
      </c>
      <c r="E475" s="235">
        <f>SUM(E476:E481)</f>
        <v>0</v>
      </c>
      <c r="F475" s="792"/>
      <c r="G475" s="768"/>
      <c r="H475" s="780"/>
      <c r="I475" s="780"/>
    </row>
    <row r="476" spans="1:9" s="62" customFormat="1" ht="18.75" customHeight="1">
      <c r="A476" s="673"/>
      <c r="B476" s="247" t="s">
        <v>674</v>
      </c>
      <c r="C476" s="235">
        <v>0</v>
      </c>
      <c r="D476" s="235">
        <v>0</v>
      </c>
      <c r="E476" s="235">
        <v>0</v>
      </c>
      <c r="F476" s="792"/>
      <c r="G476" s="768"/>
      <c r="H476" s="780"/>
      <c r="I476" s="780"/>
    </row>
    <row r="477" spans="1:9" s="62" customFormat="1" ht="15" customHeight="1">
      <c r="A477" s="673"/>
      <c r="B477" s="247" t="s">
        <v>708</v>
      </c>
      <c r="C477" s="235">
        <v>0</v>
      </c>
      <c r="D477" s="235">
        <v>0</v>
      </c>
      <c r="E477" s="235">
        <v>0</v>
      </c>
      <c r="F477" s="792"/>
      <c r="G477" s="768"/>
      <c r="H477" s="780"/>
      <c r="I477" s="780"/>
    </row>
    <row r="478" spans="1:9" s="62" customFormat="1" ht="12.75">
      <c r="A478" s="673"/>
      <c r="B478" s="247" t="s">
        <v>709</v>
      </c>
      <c r="C478" s="235">
        <v>0</v>
      </c>
      <c r="D478" s="235">
        <v>0</v>
      </c>
      <c r="E478" s="235">
        <v>0</v>
      </c>
      <c r="F478" s="792"/>
      <c r="G478" s="768"/>
      <c r="H478" s="780"/>
      <c r="I478" s="780"/>
    </row>
    <row r="479" spans="1:9" s="62" customFormat="1" ht="18.75" customHeight="1">
      <c r="A479" s="673"/>
      <c r="B479" s="247" t="s">
        <v>711</v>
      </c>
      <c r="C479" s="235"/>
      <c r="D479" s="235"/>
      <c r="E479" s="235"/>
      <c r="F479" s="792"/>
      <c r="G479" s="768"/>
      <c r="H479" s="780"/>
      <c r="I479" s="780"/>
    </row>
    <row r="480" spans="1:9" s="62" customFormat="1" ht="16.5">
      <c r="A480" s="673"/>
      <c r="B480" s="247" t="s">
        <v>548</v>
      </c>
      <c r="C480" s="235">
        <v>0</v>
      </c>
      <c r="D480" s="235">
        <v>0</v>
      </c>
      <c r="E480" s="235">
        <v>0</v>
      </c>
      <c r="F480" s="792"/>
      <c r="G480" s="768"/>
      <c r="H480" s="780"/>
      <c r="I480" s="780"/>
    </row>
    <row r="481" spans="1:9" s="62" customFormat="1" ht="12.75">
      <c r="A481" s="673"/>
      <c r="B481" s="247" t="s">
        <v>1012</v>
      </c>
      <c r="C481" s="235">
        <v>0</v>
      </c>
      <c r="D481" s="235">
        <v>0</v>
      </c>
      <c r="E481" s="235">
        <v>0</v>
      </c>
      <c r="F481" s="792"/>
      <c r="G481" s="768"/>
      <c r="H481" s="780"/>
      <c r="I481" s="780"/>
    </row>
    <row r="482" spans="1:9" s="62" customFormat="1" ht="12.75">
      <c r="A482" s="171"/>
      <c r="B482" s="268" t="s">
        <v>698</v>
      </c>
      <c r="C482" s="235"/>
      <c r="D482" s="235"/>
      <c r="E482" s="235"/>
      <c r="F482" s="792"/>
      <c r="G482" s="768"/>
      <c r="H482" s="780"/>
      <c r="I482" s="780"/>
    </row>
    <row r="483" spans="1:9" s="62" customFormat="1" ht="12.75">
      <c r="A483" s="171"/>
      <c r="B483" s="268" t="s">
        <v>967</v>
      </c>
      <c r="C483" s="271"/>
      <c r="D483" s="271"/>
      <c r="E483" s="271"/>
      <c r="F483" s="271"/>
      <c r="G483" s="271"/>
      <c r="H483" s="271"/>
      <c r="I483" s="271"/>
    </row>
    <row r="484" spans="1:9" s="62" customFormat="1" ht="18" customHeight="1">
      <c r="A484" s="171"/>
      <c r="B484" s="268" t="s">
        <v>968</v>
      </c>
      <c r="C484" s="271"/>
      <c r="D484" s="271"/>
      <c r="E484" s="271"/>
      <c r="F484" s="271"/>
      <c r="G484" s="271"/>
      <c r="H484" s="271"/>
      <c r="I484" s="271"/>
    </row>
    <row r="485" spans="1:9" s="62" customFormat="1" ht="28.5" customHeight="1">
      <c r="A485" s="673" t="s">
        <v>561</v>
      </c>
      <c r="B485" s="694" t="s">
        <v>1085</v>
      </c>
      <c r="C485" s="694"/>
      <c r="D485" s="694"/>
      <c r="E485" s="694"/>
      <c r="F485" s="767"/>
      <c r="G485" s="767"/>
      <c r="H485" s="770"/>
      <c r="I485" s="770"/>
    </row>
    <row r="486" spans="1:9" s="62" customFormat="1" ht="12.75">
      <c r="A486" s="673"/>
      <c r="B486" s="247" t="s">
        <v>777</v>
      </c>
      <c r="C486" s="235">
        <f>SUM(C487:C492)</f>
        <v>0</v>
      </c>
      <c r="D486" s="235">
        <f>SUM(D487:D492)</f>
        <v>0</v>
      </c>
      <c r="E486" s="235">
        <f>SUM(E487:E492)</f>
        <v>0</v>
      </c>
      <c r="F486" s="767"/>
      <c r="G486" s="767"/>
      <c r="H486" s="770"/>
      <c r="I486" s="770"/>
    </row>
    <row r="487" spans="1:9" s="62" customFormat="1" ht="12.75">
      <c r="A487" s="673"/>
      <c r="B487" s="247" t="s">
        <v>674</v>
      </c>
      <c r="C487" s="235">
        <v>0</v>
      </c>
      <c r="D487" s="235">
        <v>0</v>
      </c>
      <c r="E487" s="235">
        <v>0</v>
      </c>
      <c r="F487" s="767"/>
      <c r="G487" s="767"/>
      <c r="H487" s="770"/>
      <c r="I487" s="770"/>
    </row>
    <row r="488" spans="1:9" s="62" customFormat="1" ht="12.75">
      <c r="A488" s="673"/>
      <c r="B488" s="247" t="s">
        <v>708</v>
      </c>
      <c r="C488" s="235">
        <v>0</v>
      </c>
      <c r="D488" s="235">
        <v>0</v>
      </c>
      <c r="E488" s="235">
        <v>0</v>
      </c>
      <c r="F488" s="767"/>
      <c r="G488" s="767"/>
      <c r="H488" s="770"/>
      <c r="I488" s="770"/>
    </row>
    <row r="489" spans="1:9" s="62" customFormat="1" ht="12.75">
      <c r="A489" s="673"/>
      <c r="B489" s="247" t="s">
        <v>709</v>
      </c>
      <c r="C489" s="235">
        <v>0</v>
      </c>
      <c r="D489" s="235">
        <v>0</v>
      </c>
      <c r="E489" s="235">
        <v>0</v>
      </c>
      <c r="F489" s="767"/>
      <c r="G489" s="767"/>
      <c r="H489" s="770"/>
      <c r="I489" s="770"/>
    </row>
    <row r="490" spans="1:9" s="62" customFormat="1" ht="12.75">
      <c r="A490" s="673"/>
      <c r="B490" s="247" t="s">
        <v>711</v>
      </c>
      <c r="C490" s="235">
        <v>0</v>
      </c>
      <c r="D490" s="235">
        <v>0</v>
      </c>
      <c r="E490" s="235">
        <v>0</v>
      </c>
      <c r="F490" s="767"/>
      <c r="G490" s="767"/>
      <c r="H490" s="770"/>
      <c r="I490" s="770"/>
    </row>
    <row r="491" spans="1:9" s="62" customFormat="1" ht="16.5">
      <c r="A491" s="673"/>
      <c r="B491" s="247" t="s">
        <v>548</v>
      </c>
      <c r="C491" s="235"/>
      <c r="D491" s="235"/>
      <c r="E491" s="235"/>
      <c r="F491" s="767"/>
      <c r="G491" s="767"/>
      <c r="H491" s="770"/>
      <c r="I491" s="770"/>
    </row>
    <row r="492" spans="1:9" s="62" customFormat="1" ht="12.75">
      <c r="A492" s="673"/>
      <c r="B492" s="247" t="s">
        <v>1012</v>
      </c>
      <c r="C492" s="235">
        <v>0</v>
      </c>
      <c r="D492" s="235">
        <v>0</v>
      </c>
      <c r="E492" s="235">
        <v>0</v>
      </c>
      <c r="F492" s="767"/>
      <c r="G492" s="767"/>
      <c r="H492" s="770"/>
      <c r="I492" s="770"/>
    </row>
    <row r="493" spans="1:9" s="62" customFormat="1" ht="12.75" customHeight="1">
      <c r="A493" s="673"/>
      <c r="B493" s="268" t="s">
        <v>698</v>
      </c>
      <c r="C493" s="235"/>
      <c r="D493" s="235"/>
      <c r="E493" s="235"/>
      <c r="F493" s="767"/>
      <c r="G493" s="767"/>
      <c r="H493" s="770"/>
      <c r="I493" s="770"/>
    </row>
    <row r="494" spans="1:9" s="62" customFormat="1" ht="12.75">
      <c r="A494" s="171"/>
      <c r="B494" s="268" t="s">
        <v>967</v>
      </c>
      <c r="C494" s="271"/>
      <c r="D494" s="271"/>
      <c r="E494" s="271"/>
      <c r="F494" s="271"/>
      <c r="G494" s="271"/>
      <c r="H494" s="271"/>
      <c r="I494" s="271"/>
    </row>
    <row r="495" spans="1:9" s="62" customFormat="1" ht="24" customHeight="1">
      <c r="A495" s="171"/>
      <c r="B495" s="268" t="s">
        <v>968</v>
      </c>
      <c r="C495" s="271"/>
      <c r="D495" s="271"/>
      <c r="E495" s="271"/>
      <c r="F495" s="271"/>
      <c r="G495" s="271"/>
      <c r="H495" s="271"/>
      <c r="I495" s="271"/>
    </row>
    <row r="496" spans="1:9" s="62" customFormat="1" ht="21" customHeight="1">
      <c r="A496" s="673" t="s">
        <v>562</v>
      </c>
      <c r="B496" s="694" t="s">
        <v>1086</v>
      </c>
      <c r="C496" s="694"/>
      <c r="D496" s="694"/>
      <c r="E496" s="694"/>
      <c r="F496" s="767"/>
      <c r="G496" s="767"/>
      <c r="H496" s="770"/>
      <c r="I496" s="770"/>
    </row>
    <row r="497" spans="1:9" s="62" customFormat="1" ht="18" customHeight="1">
      <c r="A497" s="673"/>
      <c r="B497" s="247" t="s">
        <v>777</v>
      </c>
      <c r="C497" s="235">
        <f>SUM(C498:C503)</f>
        <v>17261.04</v>
      </c>
      <c r="D497" s="235">
        <f>SUM(D498:D503)</f>
        <v>17261.04</v>
      </c>
      <c r="E497" s="235">
        <f>SUM(E498:E503)</f>
        <v>8095.21</v>
      </c>
      <c r="F497" s="767"/>
      <c r="G497" s="767"/>
      <c r="H497" s="770"/>
      <c r="I497" s="770"/>
    </row>
    <row r="498" spans="1:9" s="62" customFormat="1" ht="18" customHeight="1">
      <c r="A498" s="673"/>
      <c r="B498" s="247" t="s">
        <v>674</v>
      </c>
      <c r="C498" s="235">
        <v>0</v>
      </c>
      <c r="D498" s="235">
        <v>0</v>
      </c>
      <c r="E498" s="235">
        <v>0</v>
      </c>
      <c r="F498" s="767"/>
      <c r="G498" s="767"/>
      <c r="H498" s="770"/>
      <c r="I498" s="770"/>
    </row>
    <row r="499" spans="1:9" s="62" customFormat="1" ht="14.25" customHeight="1">
      <c r="A499" s="673"/>
      <c r="B499" s="247" t="s">
        <v>708</v>
      </c>
      <c r="C499" s="235">
        <v>15660</v>
      </c>
      <c r="D499" s="235">
        <v>15660</v>
      </c>
      <c r="E499" s="235">
        <v>6494.17</v>
      </c>
      <c r="F499" s="767"/>
      <c r="G499" s="767"/>
      <c r="H499" s="770"/>
      <c r="I499" s="770"/>
    </row>
    <row r="500" spans="1:9" s="62" customFormat="1" ht="12.75">
      <c r="A500" s="673"/>
      <c r="B500" s="247" t="s">
        <v>709</v>
      </c>
      <c r="C500" s="235">
        <v>1601.04</v>
      </c>
      <c r="D500" s="235">
        <v>1601.04</v>
      </c>
      <c r="E500" s="235">
        <v>1601.04</v>
      </c>
      <c r="F500" s="767"/>
      <c r="G500" s="767"/>
      <c r="H500" s="770"/>
      <c r="I500" s="770"/>
    </row>
    <row r="501" spans="1:9" s="62" customFormat="1" ht="12.75">
      <c r="A501" s="673"/>
      <c r="B501" s="247" t="s">
        <v>711</v>
      </c>
      <c r="C501" s="235">
        <v>0</v>
      </c>
      <c r="D501" s="235">
        <v>0</v>
      </c>
      <c r="E501" s="235">
        <v>0</v>
      </c>
      <c r="F501" s="767"/>
      <c r="G501" s="767"/>
      <c r="H501" s="770"/>
      <c r="I501" s="770"/>
    </row>
    <row r="502" spans="1:9" s="62" customFormat="1" ht="16.5">
      <c r="A502" s="673"/>
      <c r="B502" s="247" t="s">
        <v>548</v>
      </c>
      <c r="C502" s="235"/>
      <c r="D502" s="235"/>
      <c r="E502" s="235"/>
      <c r="F502" s="767"/>
      <c r="G502" s="767"/>
      <c r="H502" s="770"/>
      <c r="I502" s="770"/>
    </row>
    <row r="503" spans="1:9" s="62" customFormat="1" ht="93" customHeight="1">
      <c r="A503" s="673"/>
      <c r="B503" s="247" t="s">
        <v>1012</v>
      </c>
      <c r="C503" s="235">
        <v>0</v>
      </c>
      <c r="D503" s="235">
        <v>0</v>
      </c>
      <c r="E503" s="235">
        <v>0</v>
      </c>
      <c r="F503" s="767"/>
      <c r="G503" s="767"/>
      <c r="H503" s="770"/>
      <c r="I503" s="770"/>
    </row>
    <row r="504" spans="1:9" s="62" customFormat="1" ht="12.75">
      <c r="A504" s="673"/>
      <c r="B504" s="268" t="s">
        <v>698</v>
      </c>
      <c r="C504" s="235"/>
      <c r="D504" s="235"/>
      <c r="E504" s="235"/>
      <c r="F504" s="767"/>
      <c r="G504" s="767"/>
      <c r="H504" s="770"/>
      <c r="I504" s="770"/>
    </row>
    <row r="505" spans="1:9" s="62" customFormat="1" ht="12.75">
      <c r="A505" s="171"/>
      <c r="B505" s="268" t="s">
        <v>967</v>
      </c>
      <c r="C505" s="271"/>
      <c r="D505" s="271"/>
      <c r="E505" s="271"/>
      <c r="F505" s="271"/>
      <c r="G505" s="271"/>
      <c r="H505" s="271"/>
      <c r="I505" s="271"/>
    </row>
    <row r="506" spans="1:9" s="62" customFormat="1" ht="12.75" customHeight="1">
      <c r="A506" s="171"/>
      <c r="B506" s="268" t="s">
        <v>968</v>
      </c>
      <c r="C506" s="271"/>
      <c r="D506" s="271"/>
      <c r="E506" s="271"/>
      <c r="F506" s="271"/>
      <c r="G506" s="271"/>
      <c r="H506" s="271"/>
      <c r="I506" s="271"/>
    </row>
    <row r="507" spans="1:9" s="62" customFormat="1" ht="26.25" customHeight="1">
      <c r="A507" s="673" t="s">
        <v>563</v>
      </c>
      <c r="B507" s="694" t="s">
        <v>1087</v>
      </c>
      <c r="C507" s="694"/>
      <c r="D507" s="694"/>
      <c r="E507" s="694"/>
      <c r="F507" s="767"/>
      <c r="G507" s="767"/>
      <c r="H507" s="767"/>
      <c r="I507" s="767"/>
    </row>
    <row r="508" spans="1:9" s="62" customFormat="1" ht="12.75" customHeight="1">
      <c r="A508" s="673"/>
      <c r="B508" s="247" t="s">
        <v>777</v>
      </c>
      <c r="C508" s="235">
        <f>SUM(C509:C514)</f>
        <v>104988</v>
      </c>
      <c r="D508" s="235">
        <f>SUM(D509:D514)</f>
        <v>64475.769870000004</v>
      </c>
      <c r="E508" s="235">
        <f>SUM(E509:E514)</f>
        <v>64475.769870000004</v>
      </c>
      <c r="F508" s="767"/>
      <c r="G508" s="767"/>
      <c r="H508" s="767"/>
      <c r="I508" s="767"/>
    </row>
    <row r="509" spans="1:9" s="62" customFormat="1" ht="21" customHeight="1">
      <c r="A509" s="673"/>
      <c r="B509" s="247" t="s">
        <v>674</v>
      </c>
      <c r="C509" s="235">
        <f aca="true" t="shared" si="14" ref="C509:E514">C518+C531+C543+C555+C567+C579+C591+C603+C615+C639</f>
        <v>0</v>
      </c>
      <c r="D509" s="235">
        <f t="shared" si="14"/>
        <v>0</v>
      </c>
      <c r="E509" s="235">
        <f t="shared" si="14"/>
        <v>0</v>
      </c>
      <c r="F509" s="767"/>
      <c r="G509" s="767"/>
      <c r="H509" s="767"/>
      <c r="I509" s="767"/>
    </row>
    <row r="510" spans="1:9" s="62" customFormat="1" ht="14.25" customHeight="1">
      <c r="A510" s="673"/>
      <c r="B510" s="247" t="s">
        <v>708</v>
      </c>
      <c r="C510" s="235">
        <f t="shared" si="14"/>
        <v>104988</v>
      </c>
      <c r="D510" s="235">
        <f t="shared" si="14"/>
        <v>64475.769870000004</v>
      </c>
      <c r="E510" s="235">
        <f t="shared" si="14"/>
        <v>64475.769870000004</v>
      </c>
      <c r="F510" s="767"/>
      <c r="G510" s="767"/>
      <c r="H510" s="767"/>
      <c r="I510" s="767"/>
    </row>
    <row r="511" spans="1:9" s="62" customFormat="1" ht="12.75">
      <c r="A511" s="673"/>
      <c r="B511" s="247" t="s">
        <v>709</v>
      </c>
      <c r="C511" s="235">
        <f t="shared" si="14"/>
        <v>0</v>
      </c>
      <c r="D511" s="235">
        <f t="shared" si="14"/>
        <v>0</v>
      </c>
      <c r="E511" s="235">
        <f t="shared" si="14"/>
        <v>0</v>
      </c>
      <c r="F511" s="767"/>
      <c r="G511" s="767"/>
      <c r="H511" s="767"/>
      <c r="I511" s="767"/>
    </row>
    <row r="512" spans="1:9" s="62" customFormat="1" ht="12.75">
      <c r="A512" s="673"/>
      <c r="B512" s="247" t="s">
        <v>711</v>
      </c>
      <c r="C512" s="235">
        <f t="shared" si="14"/>
        <v>0</v>
      </c>
      <c r="D512" s="235">
        <f t="shared" si="14"/>
        <v>0</v>
      </c>
      <c r="E512" s="235">
        <f t="shared" si="14"/>
        <v>0</v>
      </c>
      <c r="F512" s="767"/>
      <c r="G512" s="767"/>
      <c r="H512" s="767"/>
      <c r="I512" s="767"/>
    </row>
    <row r="513" spans="1:9" s="62" customFormat="1" ht="16.5">
      <c r="A513" s="673"/>
      <c r="B513" s="247" t="s">
        <v>548</v>
      </c>
      <c r="C513" s="235">
        <f t="shared" si="14"/>
        <v>0</v>
      </c>
      <c r="D513" s="235">
        <f t="shared" si="14"/>
        <v>0</v>
      </c>
      <c r="E513" s="235">
        <f t="shared" si="14"/>
        <v>0</v>
      </c>
      <c r="F513" s="767"/>
      <c r="G513" s="767"/>
      <c r="H513" s="767"/>
      <c r="I513" s="767"/>
    </row>
    <row r="514" spans="1:9" s="62" customFormat="1" ht="12.75">
      <c r="A514" s="673"/>
      <c r="B514" s="247" t="s">
        <v>1012</v>
      </c>
      <c r="C514" s="235">
        <f t="shared" si="14"/>
        <v>0</v>
      </c>
      <c r="D514" s="235">
        <f t="shared" si="14"/>
        <v>0</v>
      </c>
      <c r="E514" s="235">
        <f t="shared" si="14"/>
        <v>0</v>
      </c>
      <c r="F514" s="767"/>
      <c r="G514" s="767"/>
      <c r="H514" s="767"/>
      <c r="I514" s="767"/>
    </row>
    <row r="515" spans="1:9" s="62" customFormat="1" ht="12.75">
      <c r="A515" s="673" t="s">
        <v>564</v>
      </c>
      <c r="B515" s="694" t="s">
        <v>1088</v>
      </c>
      <c r="C515" s="694"/>
      <c r="D515" s="694"/>
      <c r="E515" s="694"/>
      <c r="F515" s="285"/>
      <c r="G515" s="285"/>
      <c r="H515" s="779" t="s">
        <v>33</v>
      </c>
      <c r="I515" s="789" t="s">
        <v>34</v>
      </c>
    </row>
    <row r="516" spans="1:9" s="62" customFormat="1" ht="12.75">
      <c r="A516" s="673"/>
      <c r="B516" s="694"/>
      <c r="C516" s="694"/>
      <c r="D516" s="694"/>
      <c r="E516" s="694"/>
      <c r="F516" s="287"/>
      <c r="G516" s="287"/>
      <c r="H516" s="779"/>
      <c r="I516" s="790"/>
    </row>
    <row r="517" spans="1:9" s="62" customFormat="1" ht="12.75">
      <c r="A517" s="673"/>
      <c r="B517" s="247" t="s">
        <v>777</v>
      </c>
      <c r="C517" s="235">
        <f>SUM(C518:C523)</f>
        <v>54000</v>
      </c>
      <c r="D517" s="235">
        <f>SUM(D518:D523)</f>
        <v>51318.09352</v>
      </c>
      <c r="E517" s="235">
        <f>SUM(E518:E523)</f>
        <v>51318.09352</v>
      </c>
      <c r="F517" s="287"/>
      <c r="G517" s="287"/>
      <c r="H517" s="779"/>
      <c r="I517" s="790"/>
    </row>
    <row r="518" spans="1:9" s="62" customFormat="1" ht="12.75" customHeight="1">
      <c r="A518" s="673"/>
      <c r="B518" s="247" t="s">
        <v>674</v>
      </c>
      <c r="C518" s="235">
        <v>0</v>
      </c>
      <c r="D518" s="235">
        <v>0</v>
      </c>
      <c r="E518" s="235">
        <v>0</v>
      </c>
      <c r="F518" s="287"/>
      <c r="G518" s="287"/>
      <c r="H518" s="779"/>
      <c r="I518" s="790"/>
    </row>
    <row r="519" spans="1:9" s="62" customFormat="1" ht="29.25" customHeight="1">
      <c r="A519" s="673"/>
      <c r="B519" s="247" t="s">
        <v>708</v>
      </c>
      <c r="C519" s="235">
        <v>54000</v>
      </c>
      <c r="D519" s="235">
        <v>51318.09352</v>
      </c>
      <c r="E519" s="235">
        <v>51318.09352</v>
      </c>
      <c r="F519" s="287"/>
      <c r="G519" s="287"/>
      <c r="H519" s="779"/>
      <c r="I519" s="790"/>
    </row>
    <row r="520" spans="1:9" s="62" customFormat="1" ht="36" customHeight="1">
      <c r="A520" s="673"/>
      <c r="B520" s="247" t="s">
        <v>709</v>
      </c>
      <c r="C520" s="235">
        <v>0</v>
      </c>
      <c r="D520" s="235">
        <v>0</v>
      </c>
      <c r="E520" s="235">
        <v>0</v>
      </c>
      <c r="F520" s="287"/>
      <c r="G520" s="287"/>
      <c r="H520" s="779"/>
      <c r="I520" s="790"/>
    </row>
    <row r="521" spans="1:9" s="62" customFormat="1" ht="15" customHeight="1">
      <c r="A521" s="673"/>
      <c r="B521" s="247" t="s">
        <v>711</v>
      </c>
      <c r="C521" s="235">
        <v>0</v>
      </c>
      <c r="D521" s="235">
        <v>0</v>
      </c>
      <c r="E521" s="235">
        <v>0</v>
      </c>
      <c r="F521" s="287"/>
      <c r="G521" s="287"/>
      <c r="H521" s="779"/>
      <c r="I521" s="790"/>
    </row>
    <row r="522" spans="1:9" s="62" customFormat="1" ht="18" customHeight="1">
      <c r="A522" s="673"/>
      <c r="B522" s="247" t="s">
        <v>548</v>
      </c>
      <c r="C522" s="235"/>
      <c r="D522" s="235"/>
      <c r="E522" s="235"/>
      <c r="F522" s="287"/>
      <c r="G522" s="287"/>
      <c r="H522" s="779"/>
      <c r="I522" s="790"/>
    </row>
    <row r="523" spans="1:9" s="62" customFormat="1" ht="12.75">
      <c r="A523" s="673"/>
      <c r="B523" s="247" t="s">
        <v>1012</v>
      </c>
      <c r="C523" s="235">
        <v>0</v>
      </c>
      <c r="D523" s="235">
        <v>0</v>
      </c>
      <c r="E523" s="235">
        <v>0</v>
      </c>
      <c r="F523" s="287"/>
      <c r="G523" s="287"/>
      <c r="H523" s="779"/>
      <c r="I523" s="790"/>
    </row>
    <row r="524" spans="1:9" s="62" customFormat="1" ht="76.5">
      <c r="A524" s="171"/>
      <c r="B524" s="268" t="s">
        <v>1089</v>
      </c>
      <c r="C524" s="235"/>
      <c r="D524" s="235"/>
      <c r="E524" s="235"/>
      <c r="F524" s="287" t="s">
        <v>1009</v>
      </c>
      <c r="G524" s="287" t="s">
        <v>394</v>
      </c>
      <c r="H524" s="779"/>
      <c r="I524" s="790"/>
    </row>
    <row r="525" spans="1:9" s="62" customFormat="1" ht="51">
      <c r="A525" s="171"/>
      <c r="B525" s="268" t="s">
        <v>1090</v>
      </c>
      <c r="C525" s="235"/>
      <c r="D525" s="235"/>
      <c r="E525" s="235"/>
      <c r="F525" s="288"/>
      <c r="G525" s="288" t="s">
        <v>32</v>
      </c>
      <c r="H525" s="266"/>
      <c r="I525" s="791"/>
    </row>
    <row r="526" spans="1:9" s="62" customFormat="1" ht="12.75">
      <c r="A526" s="171"/>
      <c r="B526" s="268" t="s">
        <v>967</v>
      </c>
      <c r="C526" s="271"/>
      <c r="D526" s="271"/>
      <c r="E526" s="271"/>
      <c r="F526" s="271"/>
      <c r="G526" s="271"/>
      <c r="H526" s="271"/>
      <c r="I526" s="271"/>
    </row>
    <row r="527" spans="1:9" s="62" customFormat="1" ht="12.75">
      <c r="A527" s="171"/>
      <c r="B527" s="268" t="s">
        <v>968</v>
      </c>
      <c r="C527" s="271"/>
      <c r="D527" s="271"/>
      <c r="E527" s="271"/>
      <c r="F527" s="271"/>
      <c r="G527" s="271"/>
      <c r="H527" s="271"/>
      <c r="I527" s="271"/>
    </row>
    <row r="528" spans="1:9" s="62" customFormat="1" ht="12.75">
      <c r="A528" s="673" t="s">
        <v>565</v>
      </c>
      <c r="B528" s="694" t="s">
        <v>374</v>
      </c>
      <c r="C528" s="694"/>
      <c r="D528" s="694"/>
      <c r="E528" s="694"/>
      <c r="F528" s="768" t="s">
        <v>35</v>
      </c>
      <c r="G528" s="768" t="s">
        <v>35</v>
      </c>
      <c r="H528" s="779" t="s">
        <v>36</v>
      </c>
      <c r="I528" s="690" t="s">
        <v>37</v>
      </c>
    </row>
    <row r="529" spans="1:9" s="62" customFormat="1" ht="12.75">
      <c r="A529" s="673"/>
      <c r="B529" s="694"/>
      <c r="C529" s="694"/>
      <c r="D529" s="694"/>
      <c r="E529" s="694"/>
      <c r="F529" s="768"/>
      <c r="G529" s="768"/>
      <c r="H529" s="779"/>
      <c r="I529" s="780"/>
    </row>
    <row r="530" spans="1:9" s="62" customFormat="1" ht="12.75" customHeight="1">
      <c r="A530" s="673"/>
      <c r="B530" s="247" t="s">
        <v>777</v>
      </c>
      <c r="C530" s="235">
        <f>SUM(C531:C536)</f>
        <v>400</v>
      </c>
      <c r="D530" s="235">
        <f>SUM(D531:D536)</f>
        <v>120</v>
      </c>
      <c r="E530" s="235">
        <f>SUM(E531:E536)</f>
        <v>120</v>
      </c>
      <c r="F530" s="768"/>
      <c r="G530" s="768"/>
      <c r="H530" s="779"/>
      <c r="I530" s="780"/>
    </row>
    <row r="531" spans="1:9" s="62" customFormat="1" ht="18.75" customHeight="1">
      <c r="A531" s="673"/>
      <c r="B531" s="247" t="s">
        <v>674</v>
      </c>
      <c r="C531" s="235">
        <v>0</v>
      </c>
      <c r="D531" s="235">
        <v>0</v>
      </c>
      <c r="E531" s="235">
        <v>0</v>
      </c>
      <c r="F531" s="768"/>
      <c r="G531" s="768"/>
      <c r="H531" s="779"/>
      <c r="I531" s="780"/>
    </row>
    <row r="532" spans="1:9" s="62" customFormat="1" ht="28.5" customHeight="1">
      <c r="A532" s="673"/>
      <c r="B532" s="247" t="s">
        <v>708</v>
      </c>
      <c r="C532" s="235">
        <v>400</v>
      </c>
      <c r="D532" s="235">
        <v>120</v>
      </c>
      <c r="E532" s="235">
        <v>120</v>
      </c>
      <c r="F532" s="768"/>
      <c r="G532" s="768"/>
      <c r="H532" s="779"/>
      <c r="I532" s="780"/>
    </row>
    <row r="533" spans="1:9" s="62" customFormat="1" ht="21" customHeight="1">
      <c r="A533" s="673"/>
      <c r="B533" s="247" t="s">
        <v>709</v>
      </c>
      <c r="C533" s="235">
        <v>0</v>
      </c>
      <c r="D533" s="235">
        <v>0</v>
      </c>
      <c r="E533" s="235">
        <v>0</v>
      </c>
      <c r="F533" s="768"/>
      <c r="G533" s="768"/>
      <c r="H533" s="779"/>
      <c r="I533" s="780"/>
    </row>
    <row r="534" spans="1:9" s="62" customFormat="1" ht="12.75">
      <c r="A534" s="673"/>
      <c r="B534" s="247" t="s">
        <v>711</v>
      </c>
      <c r="C534" s="235">
        <v>0</v>
      </c>
      <c r="D534" s="235">
        <v>0</v>
      </c>
      <c r="E534" s="235">
        <v>0</v>
      </c>
      <c r="F534" s="768"/>
      <c r="G534" s="768"/>
      <c r="H534" s="779"/>
      <c r="I534" s="780"/>
    </row>
    <row r="535" spans="1:9" s="62" customFormat="1" ht="16.5">
      <c r="A535" s="673"/>
      <c r="B535" s="247" t="s">
        <v>548</v>
      </c>
      <c r="C535" s="235"/>
      <c r="D535" s="235"/>
      <c r="E535" s="235"/>
      <c r="F535" s="768"/>
      <c r="G535" s="768"/>
      <c r="H535" s="779"/>
      <c r="I535" s="780"/>
    </row>
    <row r="536" spans="1:9" s="62" customFormat="1" ht="12.75">
      <c r="A536" s="673"/>
      <c r="B536" s="247" t="s">
        <v>1012</v>
      </c>
      <c r="C536" s="235">
        <v>0</v>
      </c>
      <c r="D536" s="235">
        <v>0</v>
      </c>
      <c r="E536" s="235">
        <v>0</v>
      </c>
      <c r="F536" s="768"/>
      <c r="G536" s="768"/>
      <c r="H536" s="779"/>
      <c r="I536" s="780"/>
    </row>
    <row r="537" spans="1:9" s="62" customFormat="1" ht="12.75">
      <c r="A537" s="171"/>
      <c r="B537" s="268" t="s">
        <v>698</v>
      </c>
      <c r="C537" s="235">
        <v>0</v>
      </c>
      <c r="D537" s="235">
        <v>0</v>
      </c>
      <c r="E537" s="235">
        <v>0</v>
      </c>
      <c r="F537" s="768"/>
      <c r="G537" s="768"/>
      <c r="H537" s="779"/>
      <c r="I537" s="780"/>
    </row>
    <row r="538" spans="1:9" s="62" customFormat="1" ht="12.75">
      <c r="A538" s="171"/>
      <c r="B538" s="268" t="s">
        <v>967</v>
      </c>
      <c r="C538" s="271"/>
      <c r="D538" s="271"/>
      <c r="E538" s="271"/>
      <c r="F538" s="271"/>
      <c r="G538" s="271"/>
      <c r="H538" s="271"/>
      <c r="I538" s="271"/>
    </row>
    <row r="539" spans="1:9" s="62" customFormat="1" ht="18" customHeight="1">
      <c r="A539" s="171"/>
      <c r="B539" s="268" t="s">
        <v>968</v>
      </c>
      <c r="C539" s="271"/>
      <c r="D539" s="271"/>
      <c r="E539" s="271"/>
      <c r="F539" s="271"/>
      <c r="G539" s="271"/>
      <c r="H539" s="271"/>
      <c r="I539" s="271"/>
    </row>
    <row r="540" spans="1:9" s="62" customFormat="1" ht="17.25" customHeight="1">
      <c r="A540" s="673" t="s">
        <v>566</v>
      </c>
      <c r="B540" s="694" t="s">
        <v>375</v>
      </c>
      <c r="C540" s="694"/>
      <c r="D540" s="694"/>
      <c r="E540" s="694"/>
      <c r="F540" s="768"/>
      <c r="G540" s="768"/>
      <c r="H540" s="780"/>
      <c r="I540" s="780"/>
    </row>
    <row r="541" spans="1:9" s="62" customFormat="1" ht="17.25" customHeight="1">
      <c r="A541" s="673"/>
      <c r="B541" s="694"/>
      <c r="C541" s="694"/>
      <c r="D541" s="694"/>
      <c r="E541" s="694"/>
      <c r="F541" s="768"/>
      <c r="G541" s="768"/>
      <c r="H541" s="780"/>
      <c r="I541" s="780"/>
    </row>
    <row r="542" spans="1:9" s="62" customFormat="1" ht="17.25" customHeight="1">
      <c r="A542" s="673"/>
      <c r="B542" s="247" t="s">
        <v>777</v>
      </c>
      <c r="C542" s="235">
        <f>SUM(C543:C548)</f>
        <v>0</v>
      </c>
      <c r="D542" s="235">
        <f>SUM(D543:D548)</f>
        <v>0</v>
      </c>
      <c r="E542" s="235">
        <f>SUM(E543:E548)</f>
        <v>0</v>
      </c>
      <c r="F542" s="768"/>
      <c r="G542" s="768"/>
      <c r="H542" s="780"/>
      <c r="I542" s="780"/>
    </row>
    <row r="543" spans="1:9" s="62" customFormat="1" ht="15" customHeight="1">
      <c r="A543" s="673"/>
      <c r="B543" s="247" t="s">
        <v>674</v>
      </c>
      <c r="C543" s="235">
        <v>0</v>
      </c>
      <c r="D543" s="235">
        <v>0</v>
      </c>
      <c r="E543" s="235">
        <v>0</v>
      </c>
      <c r="F543" s="768"/>
      <c r="G543" s="768"/>
      <c r="H543" s="780"/>
      <c r="I543" s="780"/>
    </row>
    <row r="544" spans="1:9" s="62" customFormat="1" ht="12.75">
      <c r="A544" s="673"/>
      <c r="B544" s="247" t="s">
        <v>708</v>
      </c>
      <c r="C544" s="235">
        <v>0</v>
      </c>
      <c r="D544" s="235">
        <v>0</v>
      </c>
      <c r="E544" s="235">
        <v>0</v>
      </c>
      <c r="F544" s="768"/>
      <c r="G544" s="768"/>
      <c r="H544" s="780"/>
      <c r="I544" s="780"/>
    </row>
    <row r="545" spans="1:9" s="62" customFormat="1" ht="18.75" customHeight="1">
      <c r="A545" s="673"/>
      <c r="B545" s="247" t="s">
        <v>709</v>
      </c>
      <c r="C545" s="235">
        <v>0</v>
      </c>
      <c r="D545" s="235">
        <v>0</v>
      </c>
      <c r="E545" s="235">
        <v>0</v>
      </c>
      <c r="F545" s="768"/>
      <c r="G545" s="768"/>
      <c r="H545" s="780"/>
      <c r="I545" s="780"/>
    </row>
    <row r="546" spans="1:9" s="62" customFormat="1" ht="15.75" customHeight="1">
      <c r="A546" s="673"/>
      <c r="B546" s="247" t="s">
        <v>711</v>
      </c>
      <c r="C546" s="235">
        <v>0</v>
      </c>
      <c r="D546" s="235">
        <v>0</v>
      </c>
      <c r="E546" s="235">
        <v>0</v>
      </c>
      <c r="F546" s="768"/>
      <c r="G546" s="768"/>
      <c r="H546" s="780"/>
      <c r="I546" s="780"/>
    </row>
    <row r="547" spans="1:9" s="62" customFormat="1" ht="16.5">
      <c r="A547" s="673"/>
      <c r="B547" s="247" t="s">
        <v>548</v>
      </c>
      <c r="C547" s="235"/>
      <c r="D547" s="235"/>
      <c r="E547" s="235"/>
      <c r="F547" s="768"/>
      <c r="G547" s="768"/>
      <c r="H547" s="780"/>
      <c r="I547" s="780"/>
    </row>
    <row r="548" spans="1:9" s="62" customFormat="1" ht="12.75">
      <c r="A548" s="673"/>
      <c r="B548" s="247" t="s">
        <v>1012</v>
      </c>
      <c r="C548" s="235">
        <v>0</v>
      </c>
      <c r="D548" s="235">
        <v>0</v>
      </c>
      <c r="E548" s="235">
        <v>0</v>
      </c>
      <c r="F548" s="768"/>
      <c r="G548" s="768"/>
      <c r="H548" s="780"/>
      <c r="I548" s="780"/>
    </row>
    <row r="549" spans="1:9" s="62" customFormat="1" ht="12.75">
      <c r="A549" s="171"/>
      <c r="B549" s="268" t="s">
        <v>698</v>
      </c>
      <c r="C549" s="235"/>
      <c r="D549" s="235"/>
      <c r="E549" s="235"/>
      <c r="F549" s="768"/>
      <c r="G549" s="768"/>
      <c r="H549" s="780"/>
      <c r="I549" s="780"/>
    </row>
    <row r="550" spans="1:9" s="62" customFormat="1" ht="12.75">
      <c r="A550" s="171"/>
      <c r="B550" s="268" t="s">
        <v>967</v>
      </c>
      <c r="C550" s="271"/>
      <c r="D550" s="271"/>
      <c r="E550" s="271"/>
      <c r="F550" s="271"/>
      <c r="G550" s="271"/>
      <c r="H550" s="271"/>
      <c r="I550" s="271"/>
    </row>
    <row r="551" spans="1:9" s="62" customFormat="1" ht="12.75">
      <c r="A551" s="171"/>
      <c r="B551" s="268" t="s">
        <v>968</v>
      </c>
      <c r="C551" s="271"/>
      <c r="D551" s="271"/>
      <c r="E551" s="271"/>
      <c r="F551" s="271"/>
      <c r="G551" s="271"/>
      <c r="H551" s="271"/>
      <c r="I551" s="271"/>
    </row>
    <row r="552" spans="1:9" s="62" customFormat="1" ht="14.25" customHeight="1">
      <c r="A552" s="673" t="s">
        <v>567</v>
      </c>
      <c r="B552" s="694" t="s">
        <v>376</v>
      </c>
      <c r="C552" s="694"/>
      <c r="D552" s="694"/>
      <c r="E552" s="694"/>
      <c r="F552" s="767"/>
      <c r="G552" s="768"/>
      <c r="H552" s="780"/>
      <c r="I552" s="780"/>
    </row>
    <row r="553" spans="1:9" s="62" customFormat="1" ht="15.75" customHeight="1">
      <c r="A553" s="673"/>
      <c r="B553" s="694"/>
      <c r="C553" s="694"/>
      <c r="D553" s="694"/>
      <c r="E553" s="694"/>
      <c r="F553" s="767"/>
      <c r="G553" s="768"/>
      <c r="H553" s="780"/>
      <c r="I553" s="780"/>
    </row>
    <row r="554" spans="1:9" s="62" customFormat="1" ht="15.75" customHeight="1">
      <c r="A554" s="673"/>
      <c r="B554" s="247" t="s">
        <v>777</v>
      </c>
      <c r="C554" s="235">
        <f>SUM(C555:C560)</f>
        <v>0</v>
      </c>
      <c r="D554" s="235">
        <f>SUM(D555:D560)</f>
        <v>0</v>
      </c>
      <c r="E554" s="235">
        <f>SUM(E555:E560)</f>
        <v>0</v>
      </c>
      <c r="F554" s="767"/>
      <c r="G554" s="768"/>
      <c r="H554" s="780"/>
      <c r="I554" s="780"/>
    </row>
    <row r="555" spans="1:9" s="62" customFormat="1" ht="16.5" customHeight="1">
      <c r="A555" s="673"/>
      <c r="B555" s="247" t="s">
        <v>674</v>
      </c>
      <c r="C555" s="235">
        <v>0</v>
      </c>
      <c r="D555" s="235">
        <v>0</v>
      </c>
      <c r="E555" s="235">
        <v>0</v>
      </c>
      <c r="F555" s="767"/>
      <c r="G555" s="768"/>
      <c r="H555" s="780"/>
      <c r="I555" s="780"/>
    </row>
    <row r="556" spans="1:9" s="62" customFormat="1" ht="13.5" customHeight="1">
      <c r="A556" s="673"/>
      <c r="B556" s="247" t="s">
        <v>708</v>
      </c>
      <c r="C556" s="235">
        <v>0</v>
      </c>
      <c r="D556" s="235">
        <v>0</v>
      </c>
      <c r="E556" s="235">
        <v>0</v>
      </c>
      <c r="F556" s="767"/>
      <c r="G556" s="768"/>
      <c r="H556" s="780"/>
      <c r="I556" s="780"/>
    </row>
    <row r="557" spans="1:9" s="62" customFormat="1" ht="15.75" customHeight="1">
      <c r="A557" s="673"/>
      <c r="B557" s="247" t="s">
        <v>709</v>
      </c>
      <c r="C557" s="235">
        <v>0</v>
      </c>
      <c r="D557" s="235">
        <v>0</v>
      </c>
      <c r="E557" s="235">
        <v>0</v>
      </c>
      <c r="F557" s="767"/>
      <c r="G557" s="768"/>
      <c r="H557" s="780"/>
      <c r="I557" s="780"/>
    </row>
    <row r="558" spans="1:9" s="62" customFormat="1" ht="14.25" customHeight="1">
      <c r="A558" s="673"/>
      <c r="B558" s="247" t="s">
        <v>711</v>
      </c>
      <c r="C558" s="235">
        <v>0</v>
      </c>
      <c r="D558" s="235">
        <v>0</v>
      </c>
      <c r="E558" s="235">
        <v>0</v>
      </c>
      <c r="F558" s="767"/>
      <c r="G558" s="768"/>
      <c r="H558" s="780"/>
      <c r="I558" s="780"/>
    </row>
    <row r="559" spans="1:9" s="62" customFormat="1" ht="15.75" customHeight="1">
      <c r="A559" s="673"/>
      <c r="B559" s="247" t="s">
        <v>548</v>
      </c>
      <c r="C559" s="235"/>
      <c r="D559" s="235"/>
      <c r="E559" s="235"/>
      <c r="F559" s="767"/>
      <c r="G559" s="768"/>
      <c r="H559" s="780"/>
      <c r="I559" s="780"/>
    </row>
    <row r="560" spans="1:9" s="62" customFormat="1" ht="12.75">
      <c r="A560" s="673"/>
      <c r="B560" s="247" t="s">
        <v>1012</v>
      </c>
      <c r="C560" s="235">
        <v>0</v>
      </c>
      <c r="D560" s="235">
        <v>0</v>
      </c>
      <c r="E560" s="235">
        <v>0</v>
      </c>
      <c r="F560" s="767"/>
      <c r="G560" s="768"/>
      <c r="H560" s="780"/>
      <c r="I560" s="780"/>
    </row>
    <row r="561" spans="1:9" s="62" customFormat="1" ht="12.75">
      <c r="A561" s="171"/>
      <c r="B561" s="268" t="s">
        <v>698</v>
      </c>
      <c r="C561" s="235"/>
      <c r="D561" s="235"/>
      <c r="E561" s="235"/>
      <c r="F561" s="767"/>
      <c r="G561" s="768"/>
      <c r="H561" s="780"/>
      <c r="I561" s="780"/>
    </row>
    <row r="562" spans="1:9" s="62" customFormat="1" ht="12.75">
      <c r="A562" s="171"/>
      <c r="B562" s="268" t="s">
        <v>967</v>
      </c>
      <c r="C562" s="271"/>
      <c r="D562" s="271"/>
      <c r="E562" s="271"/>
      <c r="F562" s="271"/>
      <c r="G562" s="271"/>
      <c r="H562" s="271"/>
      <c r="I562" s="271"/>
    </row>
    <row r="563" spans="1:9" s="62" customFormat="1" ht="12.75">
      <c r="A563" s="171"/>
      <c r="B563" s="268" t="s">
        <v>968</v>
      </c>
      <c r="C563" s="271"/>
      <c r="D563" s="271"/>
      <c r="E563" s="271"/>
      <c r="F563" s="271"/>
      <c r="G563" s="271"/>
      <c r="H563" s="271"/>
      <c r="I563" s="271"/>
    </row>
    <row r="564" spans="1:9" s="62" customFormat="1" ht="22.5" customHeight="1">
      <c r="A564" s="673" t="s">
        <v>568</v>
      </c>
      <c r="B564" s="694" t="s">
        <v>377</v>
      </c>
      <c r="C564" s="694"/>
      <c r="D564" s="694"/>
      <c r="E564" s="694"/>
      <c r="F564" s="768" t="s">
        <v>38</v>
      </c>
      <c r="G564" s="768" t="s">
        <v>35</v>
      </c>
      <c r="H564" s="779" t="s">
        <v>39</v>
      </c>
      <c r="I564" s="784" t="s">
        <v>40</v>
      </c>
    </row>
    <row r="565" spans="1:9" s="62" customFormat="1" ht="12.75" customHeight="1">
      <c r="A565" s="673"/>
      <c r="B565" s="694"/>
      <c r="C565" s="694"/>
      <c r="D565" s="694"/>
      <c r="E565" s="694"/>
      <c r="F565" s="768"/>
      <c r="G565" s="768"/>
      <c r="H565" s="779"/>
      <c r="I565" s="779"/>
    </row>
    <row r="566" spans="1:9" s="62" customFormat="1" ht="30" customHeight="1">
      <c r="A566" s="673"/>
      <c r="B566" s="247" t="s">
        <v>777</v>
      </c>
      <c r="C566" s="235">
        <f>SUM(C567:C572)</f>
        <v>28000</v>
      </c>
      <c r="D566" s="235">
        <f>SUM(D567:D572)</f>
        <v>1365</v>
      </c>
      <c r="E566" s="235">
        <f>SUM(E567:E572)</f>
        <v>1365</v>
      </c>
      <c r="F566" s="768"/>
      <c r="G566" s="768"/>
      <c r="H566" s="779"/>
      <c r="I566" s="779"/>
    </row>
    <row r="567" spans="1:9" s="62" customFormat="1" ht="12.75" customHeight="1">
      <c r="A567" s="673"/>
      <c r="B567" s="247" t="s">
        <v>674</v>
      </c>
      <c r="C567" s="235">
        <v>0</v>
      </c>
      <c r="D567" s="235">
        <v>0</v>
      </c>
      <c r="E567" s="235">
        <v>0</v>
      </c>
      <c r="F567" s="768"/>
      <c r="G567" s="768"/>
      <c r="H567" s="779"/>
      <c r="I567" s="779"/>
    </row>
    <row r="568" spans="1:9" s="62" customFormat="1" ht="12.75">
      <c r="A568" s="673"/>
      <c r="B568" s="247" t="s">
        <v>708</v>
      </c>
      <c r="C568" s="235">
        <v>28000</v>
      </c>
      <c r="D568" s="235">
        <v>1365</v>
      </c>
      <c r="E568" s="235">
        <v>1365</v>
      </c>
      <c r="F568" s="768"/>
      <c r="G568" s="768"/>
      <c r="H568" s="779"/>
      <c r="I568" s="779"/>
    </row>
    <row r="569" spans="1:9" s="62" customFormat="1" ht="18" customHeight="1">
      <c r="A569" s="673"/>
      <c r="B569" s="247" t="s">
        <v>709</v>
      </c>
      <c r="C569" s="235">
        <v>0</v>
      </c>
      <c r="D569" s="235">
        <v>0</v>
      </c>
      <c r="E569" s="235">
        <v>0</v>
      </c>
      <c r="F569" s="768"/>
      <c r="G569" s="768"/>
      <c r="H569" s="779"/>
      <c r="I569" s="779"/>
    </row>
    <row r="570" spans="1:9" s="62" customFormat="1" ht="12.75">
      <c r="A570" s="673"/>
      <c r="B570" s="247" t="s">
        <v>711</v>
      </c>
      <c r="C570" s="235">
        <v>0</v>
      </c>
      <c r="D570" s="235">
        <v>0</v>
      </c>
      <c r="E570" s="235">
        <v>0</v>
      </c>
      <c r="F570" s="768"/>
      <c r="G570" s="768"/>
      <c r="H570" s="779"/>
      <c r="I570" s="779"/>
    </row>
    <row r="571" spans="1:9" s="62" customFormat="1" ht="16.5">
      <c r="A571" s="673"/>
      <c r="B571" s="247" t="s">
        <v>548</v>
      </c>
      <c r="C571" s="235"/>
      <c r="D571" s="235"/>
      <c r="E571" s="235"/>
      <c r="F571" s="768"/>
      <c r="G571" s="768"/>
      <c r="H571" s="779"/>
      <c r="I571" s="779"/>
    </row>
    <row r="572" spans="1:9" s="62" customFormat="1" ht="12.75">
      <c r="A572" s="673"/>
      <c r="B572" s="247" t="s">
        <v>1012</v>
      </c>
      <c r="C572" s="235">
        <v>0</v>
      </c>
      <c r="D572" s="235">
        <v>0</v>
      </c>
      <c r="E572" s="235">
        <v>0</v>
      </c>
      <c r="F572" s="768"/>
      <c r="G572" s="768"/>
      <c r="H572" s="779"/>
      <c r="I572" s="779"/>
    </row>
    <row r="573" spans="1:9" s="62" customFormat="1" ht="12.75">
      <c r="A573" s="171"/>
      <c r="B573" s="268" t="s">
        <v>698</v>
      </c>
      <c r="C573" s="283"/>
      <c r="D573" s="283"/>
      <c r="E573" s="283"/>
      <c r="F573" s="768"/>
      <c r="G573" s="768"/>
      <c r="H573" s="779"/>
      <c r="I573" s="779"/>
    </row>
    <row r="574" spans="1:9" s="62" customFormat="1" ht="12.75">
      <c r="A574" s="171"/>
      <c r="B574" s="268" t="s">
        <v>967</v>
      </c>
      <c r="C574" s="271"/>
      <c r="D574" s="271"/>
      <c r="E574" s="271"/>
      <c r="F574" s="271"/>
      <c r="G574" s="271"/>
      <c r="H574" s="271"/>
      <c r="I574" s="271"/>
    </row>
    <row r="575" spans="1:9" s="62" customFormat="1" ht="12.75">
      <c r="A575" s="171"/>
      <c r="B575" s="268" t="s">
        <v>968</v>
      </c>
      <c r="C575" s="271"/>
      <c r="D575" s="271"/>
      <c r="E575" s="271"/>
      <c r="F575" s="271"/>
      <c r="G575" s="271"/>
      <c r="H575" s="271"/>
      <c r="I575" s="271"/>
    </row>
    <row r="576" spans="1:9" s="62" customFormat="1" ht="12.75" customHeight="1">
      <c r="A576" s="673" t="s">
        <v>569</v>
      </c>
      <c r="B576" s="694" t="s">
        <v>379</v>
      </c>
      <c r="C576" s="694"/>
      <c r="D576" s="694"/>
      <c r="E576" s="694"/>
      <c r="F576" s="768"/>
      <c r="G576" s="768"/>
      <c r="H576" s="780"/>
      <c r="I576" s="780"/>
    </row>
    <row r="577" spans="1:9" s="62" customFormat="1" ht="18" customHeight="1">
      <c r="A577" s="673"/>
      <c r="B577" s="694"/>
      <c r="C577" s="694"/>
      <c r="D577" s="694"/>
      <c r="E577" s="694"/>
      <c r="F577" s="768"/>
      <c r="G577" s="768"/>
      <c r="H577" s="780"/>
      <c r="I577" s="780"/>
    </row>
    <row r="578" spans="1:9" s="62" customFormat="1" ht="27" customHeight="1">
      <c r="A578" s="673"/>
      <c r="B578" s="247" t="s">
        <v>777</v>
      </c>
      <c r="C578" s="235">
        <f>SUM(C579:C584)</f>
        <v>8988</v>
      </c>
      <c r="D578" s="235">
        <f>SUM(D579:D584)</f>
        <v>1672.67635</v>
      </c>
      <c r="E578" s="235">
        <f>SUM(E579:E584)</f>
        <v>1672.67635</v>
      </c>
      <c r="F578" s="768"/>
      <c r="G578" s="768"/>
      <c r="H578" s="780"/>
      <c r="I578" s="780"/>
    </row>
    <row r="579" spans="1:9" s="62" customFormat="1" ht="9.75" customHeight="1">
      <c r="A579" s="673"/>
      <c r="B579" s="247" t="s">
        <v>674</v>
      </c>
      <c r="C579" s="235">
        <v>0</v>
      </c>
      <c r="D579" s="235">
        <v>0</v>
      </c>
      <c r="E579" s="235">
        <v>0</v>
      </c>
      <c r="F579" s="768"/>
      <c r="G579" s="768"/>
      <c r="H579" s="780"/>
      <c r="I579" s="780"/>
    </row>
    <row r="580" spans="1:9" s="62" customFormat="1" ht="17.25" customHeight="1">
      <c r="A580" s="673"/>
      <c r="B580" s="247" t="s">
        <v>708</v>
      </c>
      <c r="C580" s="235">
        <v>8988</v>
      </c>
      <c r="D580" s="235">
        <v>1672.67635</v>
      </c>
      <c r="E580" s="235">
        <v>1672.67635</v>
      </c>
      <c r="F580" s="768"/>
      <c r="G580" s="768"/>
      <c r="H580" s="780"/>
      <c r="I580" s="780"/>
    </row>
    <row r="581" spans="1:9" s="62" customFormat="1" ht="16.5" customHeight="1">
      <c r="A581" s="673"/>
      <c r="B581" s="247" t="s">
        <v>709</v>
      </c>
      <c r="C581" s="235">
        <v>0</v>
      </c>
      <c r="D581" s="235">
        <v>0</v>
      </c>
      <c r="E581" s="235">
        <v>0</v>
      </c>
      <c r="F581" s="768"/>
      <c r="G581" s="768"/>
      <c r="H581" s="780"/>
      <c r="I581" s="780"/>
    </row>
    <row r="582" spans="1:9" s="62" customFormat="1" ht="12.75">
      <c r="A582" s="673"/>
      <c r="B582" s="247" t="s">
        <v>711</v>
      </c>
      <c r="C582" s="235">
        <v>0</v>
      </c>
      <c r="D582" s="235">
        <v>0</v>
      </c>
      <c r="E582" s="235">
        <v>0</v>
      </c>
      <c r="F582" s="768"/>
      <c r="G582" s="768"/>
      <c r="H582" s="780"/>
      <c r="I582" s="780"/>
    </row>
    <row r="583" spans="1:9" s="62" customFormat="1" ht="16.5">
      <c r="A583" s="673"/>
      <c r="B583" s="247" t="s">
        <v>548</v>
      </c>
      <c r="C583" s="235"/>
      <c r="D583" s="235"/>
      <c r="E583" s="235"/>
      <c r="F583" s="768"/>
      <c r="G583" s="768"/>
      <c r="H583" s="780"/>
      <c r="I583" s="780"/>
    </row>
    <row r="584" spans="1:9" s="62" customFormat="1" ht="12.75">
      <c r="A584" s="673"/>
      <c r="B584" s="247" t="s">
        <v>1012</v>
      </c>
      <c r="C584" s="235">
        <v>0</v>
      </c>
      <c r="D584" s="235">
        <v>0</v>
      </c>
      <c r="E584" s="235">
        <v>0</v>
      </c>
      <c r="F584" s="768"/>
      <c r="G584" s="768"/>
      <c r="H584" s="780"/>
      <c r="I584" s="780"/>
    </row>
    <row r="585" spans="1:9" s="62" customFormat="1" ht="12.75">
      <c r="A585" s="171"/>
      <c r="B585" s="268" t="s">
        <v>698</v>
      </c>
      <c r="C585" s="235">
        <v>0</v>
      </c>
      <c r="D585" s="235">
        <v>0</v>
      </c>
      <c r="E585" s="235">
        <v>0</v>
      </c>
      <c r="F585" s="290"/>
      <c r="G585" s="291"/>
      <c r="H585" s="292"/>
      <c r="I585" s="292"/>
    </row>
    <row r="586" spans="1:9" s="62" customFormat="1" ht="12.75">
      <c r="A586" s="171"/>
      <c r="B586" s="268" t="s">
        <v>967</v>
      </c>
      <c r="C586" s="271"/>
      <c r="D586" s="271"/>
      <c r="E586" s="271"/>
      <c r="F586" s="271"/>
      <c r="G586" s="271"/>
      <c r="H586" s="271"/>
      <c r="I586" s="271"/>
    </row>
    <row r="587" spans="1:9" s="62" customFormat="1" ht="16.5" customHeight="1">
      <c r="A587" s="171"/>
      <c r="B587" s="268" t="s">
        <v>968</v>
      </c>
      <c r="C587" s="271"/>
      <c r="D587" s="271"/>
      <c r="E587" s="271"/>
      <c r="F587" s="271"/>
      <c r="G587" s="271"/>
      <c r="H587" s="271"/>
      <c r="I587" s="271"/>
    </row>
    <row r="588" spans="1:9" s="62" customFormat="1" ht="19.5" customHeight="1">
      <c r="A588" s="673" t="s">
        <v>570</v>
      </c>
      <c r="B588" s="694" t="s">
        <v>380</v>
      </c>
      <c r="C588" s="694"/>
      <c r="D588" s="694"/>
      <c r="E588" s="694"/>
      <c r="F588" s="768"/>
      <c r="G588" s="768"/>
      <c r="H588" s="780"/>
      <c r="I588" s="780"/>
    </row>
    <row r="589" spans="1:9" s="62" customFormat="1" ht="15.75" customHeight="1">
      <c r="A589" s="673"/>
      <c r="B589" s="694"/>
      <c r="C589" s="694"/>
      <c r="D589" s="694"/>
      <c r="E589" s="694"/>
      <c r="F589" s="768"/>
      <c r="G589" s="768"/>
      <c r="H589" s="780"/>
      <c r="I589" s="780"/>
    </row>
    <row r="590" spans="1:9" s="62" customFormat="1" ht="15.75" customHeight="1">
      <c r="A590" s="673"/>
      <c r="B590" s="247" t="s">
        <v>777</v>
      </c>
      <c r="C590" s="235">
        <f>SUM(C591:C596)</f>
        <v>0</v>
      </c>
      <c r="D590" s="235">
        <f>SUM(D591:D596)</f>
        <v>0</v>
      </c>
      <c r="E590" s="235">
        <f>SUM(E591:E596)</f>
        <v>0</v>
      </c>
      <c r="F590" s="768"/>
      <c r="G590" s="768"/>
      <c r="H590" s="780"/>
      <c r="I590" s="780"/>
    </row>
    <row r="591" spans="1:9" s="62" customFormat="1" ht="12.75">
      <c r="A591" s="673"/>
      <c r="B591" s="247" t="s">
        <v>674</v>
      </c>
      <c r="C591" s="235">
        <v>0</v>
      </c>
      <c r="D591" s="235">
        <v>0</v>
      </c>
      <c r="E591" s="235">
        <v>0</v>
      </c>
      <c r="F591" s="768"/>
      <c r="G591" s="768"/>
      <c r="H591" s="780"/>
      <c r="I591" s="780"/>
    </row>
    <row r="592" spans="1:9" s="62" customFormat="1" ht="12.75">
      <c r="A592" s="673"/>
      <c r="B592" s="247" t="s">
        <v>708</v>
      </c>
      <c r="C592" s="235">
        <v>0</v>
      </c>
      <c r="D592" s="235">
        <v>0</v>
      </c>
      <c r="E592" s="235">
        <v>0</v>
      </c>
      <c r="F592" s="768"/>
      <c r="G592" s="768"/>
      <c r="H592" s="780"/>
      <c r="I592" s="780"/>
    </row>
    <row r="593" spans="1:9" s="62" customFormat="1" ht="15.75" customHeight="1">
      <c r="A593" s="673"/>
      <c r="B593" s="247" t="s">
        <v>709</v>
      </c>
      <c r="C593" s="235">
        <v>0</v>
      </c>
      <c r="D593" s="235">
        <v>0</v>
      </c>
      <c r="E593" s="235">
        <v>0</v>
      </c>
      <c r="F593" s="768"/>
      <c r="G593" s="768"/>
      <c r="H593" s="780"/>
      <c r="I593" s="780"/>
    </row>
    <row r="594" spans="1:9" s="62" customFormat="1" ht="12.75">
      <c r="A594" s="673"/>
      <c r="B594" s="247" t="s">
        <v>711</v>
      </c>
      <c r="C594" s="235">
        <v>0</v>
      </c>
      <c r="D594" s="235">
        <v>0</v>
      </c>
      <c r="E594" s="235">
        <v>0</v>
      </c>
      <c r="F594" s="768"/>
      <c r="G594" s="768"/>
      <c r="H594" s="780"/>
      <c r="I594" s="780"/>
    </row>
    <row r="595" spans="1:9" s="62" customFormat="1" ht="16.5">
      <c r="A595" s="673"/>
      <c r="B595" s="247" t="s">
        <v>548</v>
      </c>
      <c r="C595" s="235"/>
      <c r="D595" s="235"/>
      <c r="E595" s="235"/>
      <c r="F595" s="768"/>
      <c r="G595" s="768"/>
      <c r="H595" s="780"/>
      <c r="I595" s="780"/>
    </row>
    <row r="596" spans="1:9" s="62" customFormat="1" ht="12.75">
      <c r="A596" s="673"/>
      <c r="B596" s="247" t="s">
        <v>1012</v>
      </c>
      <c r="C596" s="235">
        <v>0</v>
      </c>
      <c r="D596" s="235">
        <v>0</v>
      </c>
      <c r="E596" s="235">
        <v>0</v>
      </c>
      <c r="F596" s="768"/>
      <c r="G596" s="768"/>
      <c r="H596" s="780"/>
      <c r="I596" s="780"/>
    </row>
    <row r="597" spans="1:9" s="62" customFormat="1" ht="12.75">
      <c r="A597" s="171"/>
      <c r="B597" s="268" t="s">
        <v>698</v>
      </c>
      <c r="C597" s="235">
        <v>0</v>
      </c>
      <c r="D597" s="235">
        <v>0</v>
      </c>
      <c r="E597" s="235">
        <v>0</v>
      </c>
      <c r="F597" s="290"/>
      <c r="G597" s="291"/>
      <c r="H597" s="292"/>
      <c r="I597" s="292"/>
    </row>
    <row r="598" spans="1:9" s="62" customFormat="1" ht="12.75">
      <c r="A598" s="171"/>
      <c r="B598" s="268" t="s">
        <v>967</v>
      </c>
      <c r="C598" s="271"/>
      <c r="D598" s="271"/>
      <c r="E598" s="271"/>
      <c r="F598" s="271"/>
      <c r="G598" s="271"/>
      <c r="H598" s="271"/>
      <c r="I598" s="271"/>
    </row>
    <row r="599" spans="1:9" s="62" customFormat="1" ht="12.75">
      <c r="A599" s="171"/>
      <c r="B599" s="268" t="s">
        <v>968</v>
      </c>
      <c r="C599" s="271"/>
      <c r="D599" s="271"/>
      <c r="E599" s="271"/>
      <c r="F599" s="271"/>
      <c r="G599" s="271"/>
      <c r="H599" s="271"/>
      <c r="I599" s="271"/>
    </row>
    <row r="600" spans="1:9" s="62" customFormat="1" ht="15" customHeight="1">
      <c r="A600" s="673" t="s">
        <v>571</v>
      </c>
      <c r="B600" s="694" t="s">
        <v>381</v>
      </c>
      <c r="C600" s="694"/>
      <c r="D600" s="694"/>
      <c r="E600" s="694"/>
      <c r="F600" s="768"/>
      <c r="G600" s="768"/>
      <c r="H600" s="780"/>
      <c r="I600" s="780"/>
    </row>
    <row r="601" spans="1:9" s="62" customFormat="1" ht="15.75" customHeight="1">
      <c r="A601" s="673"/>
      <c r="B601" s="694"/>
      <c r="C601" s="694"/>
      <c r="D601" s="694"/>
      <c r="E601" s="694"/>
      <c r="F601" s="768"/>
      <c r="G601" s="768"/>
      <c r="H601" s="780"/>
      <c r="I601" s="780"/>
    </row>
    <row r="602" spans="1:9" s="62" customFormat="1" ht="15" customHeight="1">
      <c r="A602" s="673"/>
      <c r="B602" s="247" t="s">
        <v>777</v>
      </c>
      <c r="C602" s="235">
        <f>SUM(C603:C608)</f>
        <v>0</v>
      </c>
      <c r="D602" s="235">
        <f>SUM(D603:D608)</f>
        <v>0</v>
      </c>
      <c r="E602" s="235">
        <f>SUM(E603:E608)</f>
        <v>0</v>
      </c>
      <c r="F602" s="768"/>
      <c r="G602" s="768"/>
      <c r="H602" s="780"/>
      <c r="I602" s="780"/>
    </row>
    <row r="603" spans="1:9" s="62" customFormat="1" ht="12.75">
      <c r="A603" s="673"/>
      <c r="B603" s="247" t="s">
        <v>674</v>
      </c>
      <c r="C603" s="235">
        <v>0</v>
      </c>
      <c r="D603" s="235">
        <v>0</v>
      </c>
      <c r="E603" s="235">
        <v>0</v>
      </c>
      <c r="F603" s="768"/>
      <c r="G603" s="768"/>
      <c r="H603" s="780"/>
      <c r="I603" s="780"/>
    </row>
    <row r="604" spans="1:9" s="62" customFormat="1" ht="19.5" customHeight="1">
      <c r="A604" s="673"/>
      <c r="B604" s="247" t="s">
        <v>708</v>
      </c>
      <c r="C604" s="235">
        <v>0</v>
      </c>
      <c r="D604" s="235">
        <v>0</v>
      </c>
      <c r="E604" s="235">
        <v>0</v>
      </c>
      <c r="F604" s="768"/>
      <c r="G604" s="768"/>
      <c r="H604" s="780"/>
      <c r="I604" s="780"/>
    </row>
    <row r="605" spans="1:9" s="62" customFormat="1" ht="12.75">
      <c r="A605" s="673"/>
      <c r="B605" s="247" t="s">
        <v>709</v>
      </c>
      <c r="C605" s="235">
        <v>0</v>
      </c>
      <c r="D605" s="235">
        <v>0</v>
      </c>
      <c r="E605" s="235">
        <v>0</v>
      </c>
      <c r="F605" s="768"/>
      <c r="G605" s="768"/>
      <c r="H605" s="780"/>
      <c r="I605" s="780"/>
    </row>
    <row r="606" spans="1:9" s="62" customFormat="1" ht="12.75">
      <c r="A606" s="673"/>
      <c r="B606" s="247" t="s">
        <v>711</v>
      </c>
      <c r="C606" s="235">
        <v>0</v>
      </c>
      <c r="D606" s="235">
        <v>0</v>
      </c>
      <c r="E606" s="235">
        <v>0</v>
      </c>
      <c r="F606" s="768"/>
      <c r="G606" s="768"/>
      <c r="H606" s="780"/>
      <c r="I606" s="780"/>
    </row>
    <row r="607" spans="1:9" s="62" customFormat="1" ht="16.5">
      <c r="A607" s="673"/>
      <c r="B607" s="247" t="s">
        <v>548</v>
      </c>
      <c r="C607" s="235"/>
      <c r="D607" s="235"/>
      <c r="E607" s="235"/>
      <c r="F607" s="768"/>
      <c r="G607" s="768"/>
      <c r="H607" s="780"/>
      <c r="I607" s="780"/>
    </row>
    <row r="608" spans="1:9" s="62" customFormat="1" ht="12.75">
      <c r="A608" s="673"/>
      <c r="B608" s="247" t="s">
        <v>1012</v>
      </c>
      <c r="C608" s="235">
        <v>0</v>
      </c>
      <c r="D608" s="235">
        <v>0</v>
      </c>
      <c r="E608" s="235">
        <v>0</v>
      </c>
      <c r="F608" s="768"/>
      <c r="G608" s="768"/>
      <c r="H608" s="780"/>
      <c r="I608" s="780"/>
    </row>
    <row r="609" spans="1:9" s="62" customFormat="1" ht="12.75">
      <c r="A609" s="171"/>
      <c r="B609" s="268" t="s">
        <v>698</v>
      </c>
      <c r="C609" s="235">
        <v>0</v>
      </c>
      <c r="D609" s="235">
        <v>0</v>
      </c>
      <c r="E609" s="235">
        <v>0</v>
      </c>
      <c r="F609" s="290"/>
      <c r="G609" s="291"/>
      <c r="H609" s="292"/>
      <c r="I609" s="292"/>
    </row>
    <row r="610" spans="1:9" s="62" customFormat="1" ht="12.75">
      <c r="A610" s="171"/>
      <c r="B610" s="268" t="s">
        <v>967</v>
      </c>
      <c r="C610" s="271"/>
      <c r="D610" s="271"/>
      <c r="E610" s="271"/>
      <c r="F610" s="271"/>
      <c r="G610" s="271"/>
      <c r="H610" s="271"/>
      <c r="I610" s="271"/>
    </row>
    <row r="611" spans="1:9" s="62" customFormat="1" ht="18.75" customHeight="1">
      <c r="A611" s="171"/>
      <c r="B611" s="268" t="s">
        <v>968</v>
      </c>
      <c r="C611" s="271"/>
      <c r="D611" s="271"/>
      <c r="E611" s="271"/>
      <c r="F611" s="271"/>
      <c r="G611" s="271"/>
      <c r="H611" s="271"/>
      <c r="I611" s="271"/>
    </row>
    <row r="612" spans="1:9" s="62" customFormat="1" ht="17.25" customHeight="1">
      <c r="A612" s="696" t="s">
        <v>572</v>
      </c>
      <c r="B612" s="694" t="s">
        <v>382</v>
      </c>
      <c r="C612" s="694"/>
      <c r="D612" s="694"/>
      <c r="E612" s="694"/>
      <c r="F612" s="768"/>
      <c r="G612" s="768"/>
      <c r="H612" s="780"/>
      <c r="I612" s="780"/>
    </row>
    <row r="613" spans="1:9" s="62" customFormat="1" ht="17.25" customHeight="1">
      <c r="A613" s="697"/>
      <c r="B613" s="694"/>
      <c r="C613" s="694"/>
      <c r="D613" s="694"/>
      <c r="E613" s="694"/>
      <c r="F613" s="768"/>
      <c r="G613" s="768"/>
      <c r="H613" s="780"/>
      <c r="I613" s="780"/>
    </row>
    <row r="614" spans="1:9" s="62" customFormat="1" ht="15" customHeight="1">
      <c r="A614" s="697"/>
      <c r="B614" s="247" t="s">
        <v>777</v>
      </c>
      <c r="C614" s="235">
        <f>SUM(C615:C620)</f>
        <v>3600</v>
      </c>
      <c r="D614" s="235">
        <f>SUM(D615:D620)</f>
        <v>0</v>
      </c>
      <c r="E614" s="235">
        <f>SUM(E615:E620)</f>
        <v>0</v>
      </c>
      <c r="F614" s="768"/>
      <c r="G614" s="768"/>
      <c r="H614" s="780"/>
      <c r="I614" s="780"/>
    </row>
    <row r="615" spans="1:9" s="62" customFormat="1" ht="12.75">
      <c r="A615" s="697"/>
      <c r="B615" s="247" t="s">
        <v>674</v>
      </c>
      <c r="C615" s="235">
        <v>0</v>
      </c>
      <c r="D615" s="235">
        <v>0</v>
      </c>
      <c r="E615" s="235">
        <v>0</v>
      </c>
      <c r="F615" s="768"/>
      <c r="G615" s="768"/>
      <c r="H615" s="780"/>
      <c r="I615" s="780"/>
    </row>
    <row r="616" spans="1:9" s="62" customFormat="1" ht="19.5" customHeight="1">
      <c r="A616" s="697"/>
      <c r="B616" s="247" t="s">
        <v>708</v>
      </c>
      <c r="C616" s="235">
        <v>3600</v>
      </c>
      <c r="D616" s="235">
        <v>0</v>
      </c>
      <c r="E616" s="235">
        <v>0</v>
      </c>
      <c r="F616" s="768"/>
      <c r="G616" s="768"/>
      <c r="H616" s="780"/>
      <c r="I616" s="780"/>
    </row>
    <row r="617" spans="1:9" s="62" customFormat="1" ht="12.75">
      <c r="A617" s="697"/>
      <c r="B617" s="247" t="s">
        <v>709</v>
      </c>
      <c r="C617" s="235">
        <v>0</v>
      </c>
      <c r="D617" s="235">
        <v>0</v>
      </c>
      <c r="E617" s="235">
        <v>0</v>
      </c>
      <c r="F617" s="768"/>
      <c r="G617" s="768"/>
      <c r="H617" s="780"/>
      <c r="I617" s="780"/>
    </row>
    <row r="618" spans="1:9" s="62" customFormat="1" ht="12.75">
      <c r="A618" s="697"/>
      <c r="B618" s="247" t="s">
        <v>711</v>
      </c>
      <c r="C618" s="235">
        <v>0</v>
      </c>
      <c r="D618" s="235">
        <v>0</v>
      </c>
      <c r="E618" s="235">
        <v>0</v>
      </c>
      <c r="F618" s="768"/>
      <c r="G618" s="768"/>
      <c r="H618" s="780"/>
      <c r="I618" s="780"/>
    </row>
    <row r="619" spans="1:9" s="62" customFormat="1" ht="16.5">
      <c r="A619" s="697"/>
      <c r="B619" s="247" t="s">
        <v>548</v>
      </c>
      <c r="C619" s="235"/>
      <c r="D619" s="235"/>
      <c r="E619" s="235"/>
      <c r="F619" s="768"/>
      <c r="G619" s="768"/>
      <c r="H619" s="780"/>
      <c r="I619" s="780"/>
    </row>
    <row r="620" spans="1:9" s="62" customFormat="1" ht="12.75">
      <c r="A620" s="697"/>
      <c r="B620" s="247" t="s">
        <v>1012</v>
      </c>
      <c r="C620" s="235">
        <v>0</v>
      </c>
      <c r="D620" s="235">
        <v>0</v>
      </c>
      <c r="E620" s="235">
        <v>0</v>
      </c>
      <c r="F620" s="768"/>
      <c r="G620" s="768"/>
      <c r="H620" s="780"/>
      <c r="I620" s="780"/>
    </row>
    <row r="621" spans="1:9" s="62" customFormat="1" ht="12.75">
      <c r="A621" s="697"/>
      <c r="B621" s="268" t="s">
        <v>698</v>
      </c>
      <c r="C621" s="235">
        <v>0</v>
      </c>
      <c r="D621" s="235">
        <v>0</v>
      </c>
      <c r="E621" s="235">
        <v>0</v>
      </c>
      <c r="F621" s="290"/>
      <c r="G621" s="291"/>
      <c r="H621" s="292"/>
      <c r="I621" s="292"/>
    </row>
    <row r="622" spans="1:9" s="62" customFormat="1" ht="12.75">
      <c r="A622" s="697"/>
      <c r="B622" s="268" t="s">
        <v>967</v>
      </c>
      <c r="C622" s="271"/>
      <c r="D622" s="271"/>
      <c r="E622" s="271"/>
      <c r="F622" s="271"/>
      <c r="G622" s="271"/>
      <c r="H622" s="271"/>
      <c r="I622" s="271"/>
    </row>
    <row r="623" spans="1:9" s="62" customFormat="1" ht="18.75" customHeight="1">
      <c r="A623" s="698"/>
      <c r="B623" s="268" t="s">
        <v>968</v>
      </c>
      <c r="C623" s="271"/>
      <c r="D623" s="271"/>
      <c r="E623" s="271"/>
      <c r="F623" s="271"/>
      <c r="G623" s="271"/>
      <c r="H623" s="271"/>
      <c r="I623" s="271"/>
    </row>
    <row r="624" spans="1:9" s="62" customFormat="1" ht="17.25" customHeight="1">
      <c r="A624" s="696" t="s">
        <v>573</v>
      </c>
      <c r="B624" s="694" t="s">
        <v>383</v>
      </c>
      <c r="C624" s="694"/>
      <c r="D624" s="694"/>
      <c r="E624" s="694"/>
      <c r="F624" s="768" t="s">
        <v>41</v>
      </c>
      <c r="G624" s="768" t="s">
        <v>35</v>
      </c>
      <c r="H624" s="780"/>
      <c r="I624" s="779" t="s">
        <v>42</v>
      </c>
    </row>
    <row r="625" spans="1:9" s="62" customFormat="1" ht="17.25" customHeight="1">
      <c r="A625" s="697"/>
      <c r="B625" s="694"/>
      <c r="C625" s="694"/>
      <c r="D625" s="694"/>
      <c r="E625" s="694"/>
      <c r="F625" s="768"/>
      <c r="G625" s="768"/>
      <c r="H625" s="780"/>
      <c r="I625" s="779"/>
    </row>
    <row r="626" spans="1:9" s="62" customFormat="1" ht="31.5" customHeight="1">
      <c r="A626" s="697"/>
      <c r="B626" s="247" t="s">
        <v>777</v>
      </c>
      <c r="C626" s="235">
        <f>SUM(C627:C632)</f>
        <v>0</v>
      </c>
      <c r="D626" s="235">
        <f>SUM(D627:D632)</f>
        <v>0</v>
      </c>
      <c r="E626" s="235">
        <f>SUM(E627:E632)</f>
        <v>0</v>
      </c>
      <c r="F626" s="768"/>
      <c r="G626" s="768"/>
      <c r="H626" s="780"/>
      <c r="I626" s="779"/>
    </row>
    <row r="627" spans="1:9" s="62" customFormat="1" ht="14.25" customHeight="1">
      <c r="A627" s="697"/>
      <c r="B627" s="247" t="s">
        <v>674</v>
      </c>
      <c r="C627" s="235">
        <v>0</v>
      </c>
      <c r="D627" s="235">
        <v>0</v>
      </c>
      <c r="E627" s="235">
        <v>0</v>
      </c>
      <c r="F627" s="768"/>
      <c r="G627" s="768"/>
      <c r="H627" s="780"/>
      <c r="I627" s="779"/>
    </row>
    <row r="628" spans="1:9" s="62" customFormat="1" ht="12.75">
      <c r="A628" s="697"/>
      <c r="B628" s="247" t="s">
        <v>708</v>
      </c>
      <c r="C628" s="235">
        <v>0</v>
      </c>
      <c r="D628" s="235">
        <v>0</v>
      </c>
      <c r="E628" s="235">
        <v>0</v>
      </c>
      <c r="F628" s="768"/>
      <c r="G628" s="768"/>
      <c r="H628" s="780"/>
      <c r="I628" s="779"/>
    </row>
    <row r="629" spans="1:9" s="62" customFormat="1" ht="12.75">
      <c r="A629" s="697"/>
      <c r="B629" s="247" t="s">
        <v>709</v>
      </c>
      <c r="C629" s="235">
        <v>0</v>
      </c>
      <c r="D629" s="235">
        <v>0</v>
      </c>
      <c r="E629" s="235">
        <v>0</v>
      </c>
      <c r="F629" s="768"/>
      <c r="G629" s="768"/>
      <c r="H629" s="780"/>
      <c r="I629" s="779"/>
    </row>
    <row r="630" spans="1:9" s="62" customFormat="1" ht="12.75">
      <c r="A630" s="697"/>
      <c r="B630" s="247" t="s">
        <v>711</v>
      </c>
      <c r="C630" s="235">
        <v>0</v>
      </c>
      <c r="D630" s="235">
        <v>0</v>
      </c>
      <c r="E630" s="235">
        <v>0</v>
      </c>
      <c r="F630" s="768"/>
      <c r="G630" s="768"/>
      <c r="H630" s="780"/>
      <c r="I630" s="779"/>
    </row>
    <row r="631" spans="1:9" s="62" customFormat="1" ht="16.5">
      <c r="A631" s="697"/>
      <c r="B631" s="247" t="s">
        <v>548</v>
      </c>
      <c r="C631" s="235"/>
      <c r="D631" s="235"/>
      <c r="E631" s="235"/>
      <c r="F631" s="768"/>
      <c r="G631" s="768"/>
      <c r="H631" s="780"/>
      <c r="I631" s="779"/>
    </row>
    <row r="632" spans="1:9" s="62" customFormat="1" ht="12.75">
      <c r="A632" s="697"/>
      <c r="B632" s="247" t="s">
        <v>1012</v>
      </c>
      <c r="C632" s="235">
        <v>0</v>
      </c>
      <c r="D632" s="235">
        <v>0</v>
      </c>
      <c r="E632" s="235">
        <v>0</v>
      </c>
      <c r="F632" s="768"/>
      <c r="G632" s="768"/>
      <c r="H632" s="780"/>
      <c r="I632" s="779"/>
    </row>
    <row r="633" spans="1:9" s="62" customFormat="1" ht="12.75">
      <c r="A633" s="697"/>
      <c r="B633" s="268" t="s">
        <v>698</v>
      </c>
      <c r="C633" s="235">
        <v>0</v>
      </c>
      <c r="D633" s="235">
        <v>0</v>
      </c>
      <c r="E633" s="235">
        <v>0</v>
      </c>
      <c r="F633" s="290"/>
      <c r="G633" s="291"/>
      <c r="H633" s="292"/>
      <c r="I633" s="292"/>
    </row>
    <row r="634" spans="1:9" s="62" customFormat="1" ht="12.75" customHeight="1">
      <c r="A634" s="697"/>
      <c r="B634" s="268" t="s">
        <v>967</v>
      </c>
      <c r="C634" s="271"/>
      <c r="D634" s="271"/>
      <c r="E634" s="271"/>
      <c r="F634" s="271"/>
      <c r="G634" s="271"/>
      <c r="H634" s="271"/>
      <c r="I634" s="271"/>
    </row>
    <row r="635" spans="1:9" s="62" customFormat="1" ht="12.75" customHeight="1">
      <c r="A635" s="698"/>
      <c r="B635" s="268" t="s">
        <v>968</v>
      </c>
      <c r="C635" s="271"/>
      <c r="D635" s="271"/>
      <c r="E635" s="271"/>
      <c r="F635" s="271"/>
      <c r="G635" s="271"/>
      <c r="H635" s="271"/>
      <c r="I635" s="271"/>
    </row>
    <row r="636" spans="1:9" s="62" customFormat="1" ht="15.75" customHeight="1">
      <c r="A636" s="696" t="s">
        <v>118</v>
      </c>
      <c r="B636" s="694" t="s">
        <v>120</v>
      </c>
      <c r="C636" s="694"/>
      <c r="D636" s="694"/>
      <c r="E636" s="694"/>
      <c r="F636" s="768" t="s">
        <v>41</v>
      </c>
      <c r="G636" s="768" t="s">
        <v>35</v>
      </c>
      <c r="H636" s="780"/>
      <c r="I636" s="779"/>
    </row>
    <row r="637" spans="1:9" s="62" customFormat="1" ht="15.75" customHeight="1">
      <c r="A637" s="697"/>
      <c r="B637" s="694"/>
      <c r="C637" s="694"/>
      <c r="D637" s="694"/>
      <c r="E637" s="694"/>
      <c r="F637" s="768"/>
      <c r="G637" s="768"/>
      <c r="H637" s="780"/>
      <c r="I637" s="779"/>
    </row>
    <row r="638" spans="1:9" s="62" customFormat="1" ht="15.75" customHeight="1">
      <c r="A638" s="697"/>
      <c r="B638" s="247" t="s">
        <v>777</v>
      </c>
      <c r="C638" s="235">
        <f>SUM(C639:C644)</f>
        <v>10000</v>
      </c>
      <c r="D638" s="235">
        <f>SUM(D639:D644)</f>
        <v>10000</v>
      </c>
      <c r="E638" s="235">
        <f>SUM(E639:E644)</f>
        <v>10000</v>
      </c>
      <c r="F638" s="768"/>
      <c r="G638" s="768"/>
      <c r="H638" s="780"/>
      <c r="I638" s="779"/>
    </row>
    <row r="639" spans="1:9" s="62" customFormat="1" ht="15.75" customHeight="1">
      <c r="A639" s="697"/>
      <c r="B639" s="247" t="s">
        <v>674</v>
      </c>
      <c r="C639" s="235">
        <v>0</v>
      </c>
      <c r="D639" s="235">
        <v>0</v>
      </c>
      <c r="E639" s="235">
        <v>0</v>
      </c>
      <c r="F639" s="768"/>
      <c r="G639" s="768"/>
      <c r="H639" s="780"/>
      <c r="I639" s="779"/>
    </row>
    <row r="640" spans="1:9" s="62" customFormat="1" ht="15.75" customHeight="1">
      <c r="A640" s="697"/>
      <c r="B640" s="247" t="s">
        <v>708</v>
      </c>
      <c r="C640" s="235">
        <v>10000</v>
      </c>
      <c r="D640" s="235">
        <v>10000</v>
      </c>
      <c r="E640" s="235">
        <v>10000</v>
      </c>
      <c r="F640" s="768"/>
      <c r="G640" s="768"/>
      <c r="H640" s="780"/>
      <c r="I640" s="779"/>
    </row>
    <row r="641" spans="1:9" s="62" customFormat="1" ht="24.75" customHeight="1">
      <c r="A641" s="697"/>
      <c r="B641" s="247" t="s">
        <v>709</v>
      </c>
      <c r="C641" s="235">
        <v>0</v>
      </c>
      <c r="D641" s="235">
        <v>0</v>
      </c>
      <c r="E641" s="235">
        <v>0</v>
      </c>
      <c r="F641" s="768"/>
      <c r="G641" s="768"/>
      <c r="H641" s="780"/>
      <c r="I641" s="779"/>
    </row>
    <row r="642" spans="1:9" s="62" customFormat="1" ht="15.75" customHeight="1">
      <c r="A642" s="697"/>
      <c r="B642" s="247" t="s">
        <v>711</v>
      </c>
      <c r="C642" s="235">
        <v>0</v>
      </c>
      <c r="D642" s="235">
        <v>0</v>
      </c>
      <c r="E642" s="235">
        <v>0</v>
      </c>
      <c r="F642" s="768"/>
      <c r="G642" s="768"/>
      <c r="H642" s="780"/>
      <c r="I642" s="779"/>
    </row>
    <row r="643" spans="1:9" s="62" customFormat="1" ht="85.5" customHeight="1">
      <c r="A643" s="697"/>
      <c r="B643" s="247" t="s">
        <v>548</v>
      </c>
      <c r="C643" s="235"/>
      <c r="D643" s="235"/>
      <c r="E643" s="235"/>
      <c r="F643" s="768"/>
      <c r="G643" s="768"/>
      <c r="H643" s="780"/>
      <c r="I643" s="779"/>
    </row>
    <row r="644" spans="1:9" s="62" customFormat="1" ht="12.75">
      <c r="A644" s="697"/>
      <c r="B644" s="247" t="s">
        <v>1012</v>
      </c>
      <c r="C644" s="235">
        <v>0</v>
      </c>
      <c r="D644" s="235">
        <v>0</v>
      </c>
      <c r="E644" s="235">
        <v>0</v>
      </c>
      <c r="F644" s="768"/>
      <c r="G644" s="768"/>
      <c r="H644" s="780"/>
      <c r="I644" s="779"/>
    </row>
    <row r="645" spans="1:9" s="62" customFormat="1" ht="12.75">
      <c r="A645" s="697"/>
      <c r="B645" s="268" t="s">
        <v>698</v>
      </c>
      <c r="C645" s="235">
        <v>0</v>
      </c>
      <c r="D645" s="235">
        <v>0</v>
      </c>
      <c r="E645" s="235">
        <v>0</v>
      </c>
      <c r="F645" s="290"/>
      <c r="G645" s="291"/>
      <c r="H645" s="292"/>
      <c r="I645" s="292"/>
    </row>
    <row r="646" spans="1:9" s="62" customFormat="1" ht="12.75" customHeight="1">
      <c r="A646" s="697"/>
      <c r="B646" s="268" t="s">
        <v>967</v>
      </c>
      <c r="C646" s="271"/>
      <c r="D646" s="271"/>
      <c r="E646" s="271"/>
      <c r="F646" s="271"/>
      <c r="G646" s="271"/>
      <c r="H646" s="271"/>
      <c r="I646" s="271"/>
    </row>
    <row r="647" spans="1:9" s="62" customFormat="1" ht="12.75" customHeight="1">
      <c r="A647" s="698"/>
      <c r="B647" s="268" t="s">
        <v>968</v>
      </c>
      <c r="C647" s="271"/>
      <c r="D647" s="271"/>
      <c r="E647" s="271"/>
      <c r="F647" s="271"/>
      <c r="G647" s="271"/>
      <c r="H647" s="271"/>
      <c r="I647" s="271"/>
    </row>
    <row r="648" spans="1:9" s="62" customFormat="1" ht="30.75" customHeight="1">
      <c r="A648" s="673" t="s">
        <v>574</v>
      </c>
      <c r="B648" s="694" t="s">
        <v>385</v>
      </c>
      <c r="C648" s="694"/>
      <c r="D648" s="694"/>
      <c r="E648" s="694"/>
      <c r="F648" s="291"/>
      <c r="G648" s="291"/>
      <c r="H648" s="292"/>
      <c r="I648" s="292"/>
    </row>
    <row r="649" spans="1:9" s="62" customFormat="1" ht="12" customHeight="1">
      <c r="A649" s="673"/>
      <c r="B649" s="247" t="s">
        <v>777</v>
      </c>
      <c r="C649" s="235">
        <f>SUM(C650:C655)</f>
        <v>192495.96261999998</v>
      </c>
      <c r="D649" s="235">
        <f>SUM(D650:D655)</f>
        <v>131118.10397</v>
      </c>
      <c r="E649" s="235">
        <f>SUM(E650:E655)</f>
        <v>131118.10397</v>
      </c>
      <c r="F649" s="785"/>
      <c r="G649" s="785"/>
      <c r="H649" s="785"/>
      <c r="I649" s="785"/>
    </row>
    <row r="650" spans="1:9" s="62" customFormat="1" ht="12.75" customHeight="1">
      <c r="A650" s="673"/>
      <c r="B650" s="247" t="s">
        <v>674</v>
      </c>
      <c r="C650" s="235">
        <f>C659+C671+C684+C696+C708+C720+C732+C744+C756+C767+C778+C800</f>
        <v>0</v>
      </c>
      <c r="D650" s="235">
        <f>D659+D671+D684+D696+D708+D720+D732+D744+D756+D767+D778+D800</f>
        <v>0</v>
      </c>
      <c r="E650" s="235">
        <f>E659+E671+E684+E696+E708+E720+E732+E744+E756+E767+E778+E800</f>
        <v>0</v>
      </c>
      <c r="F650" s="786"/>
      <c r="G650" s="786"/>
      <c r="H650" s="786"/>
      <c r="I650" s="786"/>
    </row>
    <row r="651" spans="1:9" s="62" customFormat="1" ht="12.75">
      <c r="A651" s="673"/>
      <c r="B651" s="247" t="s">
        <v>708</v>
      </c>
      <c r="C651" s="235">
        <f>C660+C672+C685+C697+C709+C721+C733+C745+C757+C768+C779+C801+C790</f>
        <v>192495.96261999998</v>
      </c>
      <c r="D651" s="235">
        <f>D660+D672+D685+D697+D709+D721+D733+D745+D757+D768+D779+D801+D788</f>
        <v>131118.10397</v>
      </c>
      <c r="E651" s="235">
        <f>E660+E672+E685+E697+E709+E721+E733+E745+E757+E768+E779+E801+E790</f>
        <v>131118.10397</v>
      </c>
      <c r="F651" s="786"/>
      <c r="G651" s="786"/>
      <c r="H651" s="786"/>
      <c r="I651" s="786"/>
    </row>
    <row r="652" spans="1:9" s="62" customFormat="1" ht="15" customHeight="1">
      <c r="A652" s="673"/>
      <c r="B652" s="247" t="s">
        <v>709</v>
      </c>
      <c r="C652" s="235">
        <f aca="true" t="shared" si="15" ref="C652:E653">C661+C673+C686+C698+C710+C722+C734+C746+C758+C769</f>
        <v>0</v>
      </c>
      <c r="D652" s="235">
        <f t="shared" si="15"/>
        <v>0</v>
      </c>
      <c r="E652" s="235">
        <f t="shared" si="15"/>
        <v>0</v>
      </c>
      <c r="F652" s="786"/>
      <c r="G652" s="786"/>
      <c r="H652" s="786"/>
      <c r="I652" s="786"/>
    </row>
    <row r="653" spans="1:9" s="62" customFormat="1" ht="12.75">
      <c r="A653" s="673"/>
      <c r="B653" s="247" t="s">
        <v>711</v>
      </c>
      <c r="C653" s="235">
        <f t="shared" si="15"/>
        <v>0</v>
      </c>
      <c r="D653" s="235">
        <f t="shared" si="15"/>
        <v>0</v>
      </c>
      <c r="E653" s="235">
        <f t="shared" si="15"/>
        <v>0</v>
      </c>
      <c r="F653" s="786"/>
      <c r="G653" s="786"/>
      <c r="H653" s="786"/>
      <c r="I653" s="786"/>
    </row>
    <row r="654" spans="1:9" s="62" customFormat="1" ht="15" customHeight="1">
      <c r="A654" s="673"/>
      <c r="B654" s="247" t="s">
        <v>548</v>
      </c>
      <c r="C654" s="235"/>
      <c r="D654" s="235"/>
      <c r="E654" s="235"/>
      <c r="F654" s="786"/>
      <c r="G654" s="786"/>
      <c r="H654" s="786"/>
      <c r="I654" s="786"/>
    </row>
    <row r="655" spans="1:9" s="62" customFormat="1" ht="72.75" customHeight="1">
      <c r="A655" s="673"/>
      <c r="B655" s="247" t="s">
        <v>1012</v>
      </c>
      <c r="C655" s="235">
        <f>C664+C676+C689+C701+C713+C725+C737+C749+C761+C772</f>
        <v>0</v>
      </c>
      <c r="D655" s="235">
        <f>D664+D676+D689+D701+D713+D725+D737+D749+D761+D772</f>
        <v>0</v>
      </c>
      <c r="E655" s="235">
        <f>E664+E676+E689+E701+E713+E725+E737+E749+E761+E772</f>
        <v>0</v>
      </c>
      <c r="F655" s="787"/>
      <c r="G655" s="787"/>
      <c r="H655" s="787"/>
      <c r="I655" s="787"/>
    </row>
    <row r="656" spans="1:9" s="62" customFormat="1" ht="54" customHeight="1">
      <c r="A656" s="673" t="s">
        <v>575</v>
      </c>
      <c r="B656" s="694" t="s">
        <v>386</v>
      </c>
      <c r="C656" s="694"/>
      <c r="D656" s="694"/>
      <c r="E656" s="694"/>
      <c r="F656" s="788">
        <v>42005</v>
      </c>
      <c r="G656" s="768" t="s">
        <v>324</v>
      </c>
      <c r="H656" s="789" t="s">
        <v>43</v>
      </c>
      <c r="I656" s="779" t="s">
        <v>44</v>
      </c>
    </row>
    <row r="657" spans="1:9" s="62" customFormat="1" ht="57" customHeight="1">
      <c r="A657" s="673"/>
      <c r="B657" s="694"/>
      <c r="C657" s="694"/>
      <c r="D657" s="694"/>
      <c r="E657" s="694"/>
      <c r="F657" s="767"/>
      <c r="G657" s="768"/>
      <c r="H657" s="790"/>
      <c r="I657" s="779"/>
    </row>
    <row r="658" spans="1:9" s="62" customFormat="1" ht="12.75" customHeight="1">
      <c r="A658" s="673"/>
      <c r="B658" s="247" t="s">
        <v>777</v>
      </c>
      <c r="C658" s="235">
        <f>C659+C660+C661</f>
        <v>74657.165</v>
      </c>
      <c r="D658" s="236">
        <f>D659+D660+D661</f>
        <v>74440.535</v>
      </c>
      <c r="E658" s="235">
        <f>E659+E660+E661</f>
        <v>74440.535</v>
      </c>
      <c r="F658" s="767"/>
      <c r="G658" s="768"/>
      <c r="H658" s="790"/>
      <c r="I658" s="779"/>
    </row>
    <row r="659" spans="1:9" s="62" customFormat="1" ht="20.25" customHeight="1">
      <c r="A659" s="673"/>
      <c r="B659" s="247" t="s">
        <v>674</v>
      </c>
      <c r="C659" s="235">
        <v>0</v>
      </c>
      <c r="D659" s="235">
        <v>0</v>
      </c>
      <c r="E659" s="235">
        <v>0</v>
      </c>
      <c r="F659" s="767"/>
      <c r="G659" s="768"/>
      <c r="H659" s="790"/>
      <c r="I659" s="779"/>
    </row>
    <row r="660" spans="1:9" s="62" customFormat="1" ht="12.75" customHeight="1">
      <c r="A660" s="673"/>
      <c r="B660" s="247" t="s">
        <v>708</v>
      </c>
      <c r="C660" s="235">
        <v>74657.165</v>
      </c>
      <c r="D660" s="236">
        <v>74440.535</v>
      </c>
      <c r="E660" s="236">
        <v>74440.535</v>
      </c>
      <c r="F660" s="767"/>
      <c r="G660" s="768"/>
      <c r="H660" s="790"/>
      <c r="I660" s="779"/>
    </row>
    <row r="661" spans="1:9" s="62" customFormat="1" ht="15" customHeight="1">
      <c r="A661" s="673"/>
      <c r="B661" s="247" t="s">
        <v>709</v>
      </c>
      <c r="C661" s="235">
        <v>0</v>
      </c>
      <c r="D661" s="235">
        <v>0</v>
      </c>
      <c r="E661" s="235">
        <v>0</v>
      </c>
      <c r="F661" s="767"/>
      <c r="G661" s="768"/>
      <c r="H661" s="790"/>
      <c r="I661" s="779"/>
    </row>
    <row r="662" spans="1:9" s="62" customFormat="1" ht="12.75">
      <c r="A662" s="673"/>
      <c r="B662" s="247" t="s">
        <v>711</v>
      </c>
      <c r="C662" s="235">
        <v>0</v>
      </c>
      <c r="D662" s="235">
        <v>0</v>
      </c>
      <c r="E662" s="235">
        <v>0</v>
      </c>
      <c r="F662" s="767"/>
      <c r="G662" s="768"/>
      <c r="H662" s="790"/>
      <c r="I662" s="779"/>
    </row>
    <row r="663" spans="1:9" s="62" customFormat="1" ht="16.5">
      <c r="A663" s="673"/>
      <c r="B663" s="247" t="s">
        <v>548</v>
      </c>
      <c r="C663" s="235"/>
      <c r="D663" s="235"/>
      <c r="E663" s="235"/>
      <c r="F663" s="767"/>
      <c r="G663" s="768"/>
      <c r="H663" s="790"/>
      <c r="I663" s="779"/>
    </row>
    <row r="664" spans="1:9" s="62" customFormat="1" ht="12.75" customHeight="1">
      <c r="A664" s="673"/>
      <c r="B664" s="247" t="s">
        <v>1012</v>
      </c>
      <c r="C664" s="235">
        <v>0</v>
      </c>
      <c r="D664" s="235">
        <v>0</v>
      </c>
      <c r="E664" s="235">
        <v>0</v>
      </c>
      <c r="F664" s="767"/>
      <c r="G664" s="768"/>
      <c r="H664" s="790"/>
      <c r="I664" s="779"/>
    </row>
    <row r="665" spans="1:9" s="62" customFormat="1" ht="140.25">
      <c r="A665" s="171"/>
      <c r="B665" s="268" t="s">
        <v>387</v>
      </c>
      <c r="C665" s="235"/>
      <c r="D665" s="235"/>
      <c r="E665" s="235"/>
      <c r="F665" s="767"/>
      <c r="G665" s="768"/>
      <c r="H665" s="791"/>
      <c r="I665" s="779"/>
    </row>
    <row r="666" spans="1:9" s="62" customFormat="1" ht="18" customHeight="1">
      <c r="A666" s="171"/>
      <c r="B666" s="268" t="s">
        <v>967</v>
      </c>
      <c r="C666" s="271"/>
      <c r="D666" s="271"/>
      <c r="E666" s="271"/>
      <c r="F666" s="271"/>
      <c r="G666" s="271"/>
      <c r="H666" s="271"/>
      <c r="I666" s="271"/>
    </row>
    <row r="667" spans="1:9" s="62" customFormat="1" ht="15.75" customHeight="1">
      <c r="A667" s="171"/>
      <c r="B667" s="268" t="s">
        <v>968</v>
      </c>
      <c r="C667" s="271"/>
      <c r="D667" s="271"/>
      <c r="E667" s="271"/>
      <c r="F667" s="271"/>
      <c r="G667" s="271"/>
      <c r="H667" s="271"/>
      <c r="I667" s="271"/>
    </row>
    <row r="668" spans="1:9" s="62" customFormat="1" ht="12.75">
      <c r="A668" s="673" t="s">
        <v>576</v>
      </c>
      <c r="B668" s="694" t="s">
        <v>388</v>
      </c>
      <c r="C668" s="694"/>
      <c r="D668" s="694"/>
      <c r="E668" s="694"/>
      <c r="F668" s="768" t="s">
        <v>45</v>
      </c>
      <c r="G668" s="768" t="s">
        <v>35</v>
      </c>
      <c r="H668" s="784" t="s">
        <v>46</v>
      </c>
      <c r="I668" s="690" t="s">
        <v>47</v>
      </c>
    </row>
    <row r="669" spans="1:9" s="62" customFormat="1" ht="12.75">
      <c r="A669" s="673"/>
      <c r="B669" s="694"/>
      <c r="C669" s="694"/>
      <c r="D669" s="694"/>
      <c r="E669" s="694"/>
      <c r="F669" s="768"/>
      <c r="G669" s="768"/>
      <c r="H669" s="779"/>
      <c r="I669" s="780"/>
    </row>
    <row r="670" spans="1:9" s="62" customFormat="1" ht="12.75">
      <c r="A670" s="673"/>
      <c r="B670" s="247" t="s">
        <v>777</v>
      </c>
      <c r="C670" s="235">
        <f>C671+C672+C673</f>
        <v>40947.8524</v>
      </c>
      <c r="D670" s="235">
        <f>D671+D672+D673</f>
        <v>40947.8524</v>
      </c>
      <c r="E670" s="235">
        <f>E671+E672+E673</f>
        <v>40947.8524</v>
      </c>
      <c r="F670" s="768"/>
      <c r="G670" s="768"/>
      <c r="H670" s="779"/>
      <c r="I670" s="780"/>
    </row>
    <row r="671" spans="1:9" s="62" customFormat="1" ht="12.75" customHeight="1">
      <c r="A671" s="673"/>
      <c r="B671" s="247" t="s">
        <v>674</v>
      </c>
      <c r="C671" s="235">
        <v>0</v>
      </c>
      <c r="D671" s="235">
        <v>0</v>
      </c>
      <c r="E671" s="235">
        <v>0</v>
      </c>
      <c r="F671" s="768"/>
      <c r="G671" s="768"/>
      <c r="H671" s="779"/>
      <c r="I671" s="780"/>
    </row>
    <row r="672" spans="1:9" s="62" customFormat="1" ht="28.5" customHeight="1">
      <c r="A672" s="673"/>
      <c r="B672" s="247" t="s">
        <v>708</v>
      </c>
      <c r="C672" s="235">
        <v>40947.8524</v>
      </c>
      <c r="D672" s="235">
        <v>40947.8524</v>
      </c>
      <c r="E672" s="235">
        <v>40947.8524</v>
      </c>
      <c r="F672" s="768"/>
      <c r="G672" s="768"/>
      <c r="H672" s="779"/>
      <c r="I672" s="780"/>
    </row>
    <row r="673" spans="1:9" s="62" customFormat="1" ht="12.75" customHeight="1">
      <c r="A673" s="673"/>
      <c r="B673" s="247" t="s">
        <v>709</v>
      </c>
      <c r="C673" s="235">
        <v>0</v>
      </c>
      <c r="D673" s="235">
        <v>0</v>
      </c>
      <c r="E673" s="235">
        <v>0</v>
      </c>
      <c r="F673" s="768"/>
      <c r="G673" s="768"/>
      <c r="H673" s="779"/>
      <c r="I673" s="780"/>
    </row>
    <row r="674" spans="1:9" s="62" customFormat="1" ht="12.75">
      <c r="A674" s="673"/>
      <c r="B674" s="247" t="s">
        <v>711</v>
      </c>
      <c r="C674" s="235">
        <v>0</v>
      </c>
      <c r="D674" s="235">
        <v>0</v>
      </c>
      <c r="E674" s="235">
        <v>0</v>
      </c>
      <c r="F674" s="768"/>
      <c r="G674" s="768"/>
      <c r="H674" s="779"/>
      <c r="I674" s="780"/>
    </row>
    <row r="675" spans="1:9" s="62" customFormat="1" ht="12.75" customHeight="1">
      <c r="A675" s="673"/>
      <c r="B675" s="247" t="s">
        <v>548</v>
      </c>
      <c r="C675" s="235"/>
      <c r="D675" s="235"/>
      <c r="E675" s="235"/>
      <c r="F675" s="768"/>
      <c r="G675" s="768"/>
      <c r="H675" s="779"/>
      <c r="I675" s="780"/>
    </row>
    <row r="676" spans="1:9" s="62" customFormat="1" ht="16.5" customHeight="1">
      <c r="A676" s="673"/>
      <c r="B676" s="247" t="s">
        <v>1012</v>
      </c>
      <c r="C676" s="235">
        <v>0</v>
      </c>
      <c r="D676" s="235">
        <v>0</v>
      </c>
      <c r="E676" s="235">
        <v>0</v>
      </c>
      <c r="F676" s="768"/>
      <c r="G676" s="768"/>
      <c r="H676" s="779"/>
      <c r="I676" s="780"/>
    </row>
    <row r="677" spans="1:9" s="62" customFormat="1" ht="178.5">
      <c r="A677" s="171"/>
      <c r="B677" s="268" t="s">
        <v>163</v>
      </c>
      <c r="C677" s="235"/>
      <c r="D677" s="235"/>
      <c r="E677" s="235"/>
      <c r="F677" s="768"/>
      <c r="G677" s="768"/>
      <c r="H677" s="779"/>
      <c r="I677" s="780"/>
    </row>
    <row r="678" spans="1:9" s="62" customFormat="1" ht="63.75">
      <c r="A678" s="171"/>
      <c r="B678" s="293" t="s">
        <v>577</v>
      </c>
      <c r="C678" s="235">
        <v>54200</v>
      </c>
      <c r="D678" s="235">
        <v>43360</v>
      </c>
      <c r="E678" s="235">
        <v>43360</v>
      </c>
      <c r="F678" s="294">
        <v>42156</v>
      </c>
      <c r="G678" s="294">
        <v>42339</v>
      </c>
      <c r="H678" s="271"/>
      <c r="I678" s="289"/>
    </row>
    <row r="679" spans="1:9" s="62" customFormat="1" ht="63.75">
      <c r="A679" s="171"/>
      <c r="B679" s="293" t="s">
        <v>578</v>
      </c>
      <c r="C679" s="235">
        <v>16497</v>
      </c>
      <c r="D679" s="235">
        <v>16497</v>
      </c>
      <c r="E679" s="235">
        <v>16497</v>
      </c>
      <c r="F679" s="294">
        <v>42186</v>
      </c>
      <c r="G679" s="294">
        <v>42339</v>
      </c>
      <c r="H679" s="271"/>
      <c r="I679" s="271"/>
    </row>
    <row r="680" spans="1:9" s="62" customFormat="1" ht="12.75">
      <c r="A680" s="171"/>
      <c r="B680" s="268" t="s">
        <v>968</v>
      </c>
      <c r="C680" s="235">
        <v>0</v>
      </c>
      <c r="D680" s="235">
        <v>0</v>
      </c>
      <c r="E680" s="235">
        <v>0</v>
      </c>
      <c r="F680" s="271"/>
      <c r="G680" s="271"/>
      <c r="H680" s="271"/>
      <c r="I680" s="271"/>
    </row>
    <row r="681" spans="1:9" s="62" customFormat="1" ht="15.75" customHeight="1">
      <c r="A681" s="673" t="s">
        <v>579</v>
      </c>
      <c r="B681" s="694" t="s">
        <v>389</v>
      </c>
      <c r="C681" s="694"/>
      <c r="D681" s="694"/>
      <c r="E681" s="694"/>
      <c r="F681" s="781" t="s">
        <v>48</v>
      </c>
      <c r="G681" s="782" t="s">
        <v>38</v>
      </c>
      <c r="H681" s="779" t="s">
        <v>49</v>
      </c>
      <c r="I681" s="784" t="s">
        <v>50</v>
      </c>
    </row>
    <row r="682" spans="1:9" s="62" customFormat="1" ht="15.75" customHeight="1">
      <c r="A682" s="673"/>
      <c r="B682" s="694"/>
      <c r="C682" s="694"/>
      <c r="D682" s="694"/>
      <c r="E682" s="694"/>
      <c r="F682" s="781"/>
      <c r="G682" s="782"/>
      <c r="H682" s="779"/>
      <c r="I682" s="779"/>
    </row>
    <row r="683" spans="1:9" s="62" customFormat="1" ht="15.75" customHeight="1">
      <c r="A683" s="673"/>
      <c r="B683" s="247" t="s">
        <v>777</v>
      </c>
      <c r="C683" s="295">
        <f>C684+C685+C686</f>
        <v>8238.28997</v>
      </c>
      <c r="D683" s="235">
        <f>D684+D685+D686</f>
        <v>238.28997</v>
      </c>
      <c r="E683" s="235">
        <f>E684+E685+E686</f>
        <v>238.28997</v>
      </c>
      <c r="F683" s="781"/>
      <c r="G683" s="782"/>
      <c r="H683" s="779"/>
      <c r="I683" s="779"/>
    </row>
    <row r="684" spans="1:9" s="62" customFormat="1" ht="11.25" customHeight="1">
      <c r="A684" s="673"/>
      <c r="B684" s="247" t="s">
        <v>674</v>
      </c>
      <c r="C684" s="295">
        <v>0</v>
      </c>
      <c r="D684" s="235">
        <v>0</v>
      </c>
      <c r="E684" s="235">
        <v>0</v>
      </c>
      <c r="F684" s="781"/>
      <c r="G684" s="782"/>
      <c r="H684" s="779"/>
      <c r="I684" s="779"/>
    </row>
    <row r="685" spans="1:9" s="62" customFormat="1" ht="16.5" customHeight="1">
      <c r="A685" s="673"/>
      <c r="B685" s="247" t="s">
        <v>708</v>
      </c>
      <c r="C685" s="235">
        <v>8238.28997</v>
      </c>
      <c r="D685" s="235">
        <v>238.28997</v>
      </c>
      <c r="E685" s="235">
        <v>238.28997</v>
      </c>
      <c r="F685" s="781"/>
      <c r="G685" s="782"/>
      <c r="H685" s="779"/>
      <c r="I685" s="779"/>
    </row>
    <row r="686" spans="1:9" s="62" customFormat="1" ht="16.5" customHeight="1">
      <c r="A686" s="673"/>
      <c r="B686" s="247" t="s">
        <v>709</v>
      </c>
      <c r="C686" s="295">
        <v>0</v>
      </c>
      <c r="D686" s="235">
        <v>0</v>
      </c>
      <c r="E686" s="235">
        <v>0</v>
      </c>
      <c r="F686" s="781"/>
      <c r="G686" s="782"/>
      <c r="H686" s="779"/>
      <c r="I686" s="779"/>
    </row>
    <row r="687" spans="1:9" s="62" customFormat="1" ht="12.75">
      <c r="A687" s="673"/>
      <c r="B687" s="247" t="s">
        <v>711</v>
      </c>
      <c r="C687" s="295">
        <v>0</v>
      </c>
      <c r="D687" s="235">
        <v>0</v>
      </c>
      <c r="E687" s="235">
        <v>0</v>
      </c>
      <c r="F687" s="781"/>
      <c r="G687" s="782"/>
      <c r="H687" s="779"/>
      <c r="I687" s="779"/>
    </row>
    <row r="688" spans="1:9" s="62" customFormat="1" ht="16.5">
      <c r="A688" s="673"/>
      <c r="B688" s="247" t="s">
        <v>548</v>
      </c>
      <c r="C688" s="295"/>
      <c r="D688" s="235"/>
      <c r="E688" s="235"/>
      <c r="F688" s="781"/>
      <c r="G688" s="782"/>
      <c r="H688" s="779"/>
      <c r="I688" s="779"/>
    </row>
    <row r="689" spans="1:9" s="62" customFormat="1" ht="12.75">
      <c r="A689" s="673"/>
      <c r="B689" s="247" t="s">
        <v>1012</v>
      </c>
      <c r="C689" s="235">
        <v>0</v>
      </c>
      <c r="D689" s="235">
        <v>0</v>
      </c>
      <c r="E689" s="235">
        <v>0</v>
      </c>
      <c r="F689" s="781"/>
      <c r="G689" s="782"/>
      <c r="H689" s="779"/>
      <c r="I689" s="779"/>
    </row>
    <row r="690" spans="1:9" s="62" customFormat="1" ht="76.5">
      <c r="A690" s="171"/>
      <c r="B690" s="268" t="s">
        <v>51</v>
      </c>
      <c r="C690" s="235"/>
      <c r="D690" s="235"/>
      <c r="E690" s="235"/>
      <c r="F690" s="781"/>
      <c r="G690" s="782"/>
      <c r="H690" s="779"/>
      <c r="I690" s="779"/>
    </row>
    <row r="691" spans="1:9" s="62" customFormat="1" ht="12.75">
      <c r="A691" s="171"/>
      <c r="B691" s="268" t="s">
        <v>967</v>
      </c>
      <c r="C691" s="271"/>
      <c r="D691" s="271"/>
      <c r="E691" s="271"/>
      <c r="F691" s="271"/>
      <c r="G691" s="271"/>
      <c r="H691" s="271"/>
      <c r="I691" s="271"/>
    </row>
    <row r="692" spans="1:9" s="62" customFormat="1" ht="18.75" customHeight="1">
      <c r="A692" s="171"/>
      <c r="B692" s="268" t="s">
        <v>968</v>
      </c>
      <c r="C692" s="271"/>
      <c r="D692" s="271"/>
      <c r="E692" s="271"/>
      <c r="F692" s="271"/>
      <c r="G692" s="271"/>
      <c r="H692" s="271"/>
      <c r="I692" s="271"/>
    </row>
    <row r="693" spans="1:9" s="62" customFormat="1" ht="18.75" customHeight="1">
      <c r="A693" s="673" t="s">
        <v>580</v>
      </c>
      <c r="B693" s="694" t="s">
        <v>391</v>
      </c>
      <c r="C693" s="694"/>
      <c r="D693" s="694"/>
      <c r="E693" s="694"/>
      <c r="F693" s="781" t="s">
        <v>48</v>
      </c>
      <c r="G693" s="781" t="s">
        <v>35</v>
      </c>
      <c r="H693" s="780"/>
      <c r="I693" s="783" t="s">
        <v>52</v>
      </c>
    </row>
    <row r="694" spans="1:9" s="62" customFormat="1" ht="18.75" customHeight="1">
      <c r="A694" s="673"/>
      <c r="B694" s="694"/>
      <c r="C694" s="694"/>
      <c r="D694" s="694"/>
      <c r="E694" s="694"/>
      <c r="F694" s="781"/>
      <c r="G694" s="781"/>
      <c r="H694" s="780"/>
      <c r="I694" s="783"/>
    </row>
    <row r="695" spans="1:9" s="62" customFormat="1" ht="21" customHeight="1">
      <c r="A695" s="673"/>
      <c r="B695" s="247" t="s">
        <v>777</v>
      </c>
      <c r="C695" s="235">
        <f>C696+C697+C698</f>
        <v>0</v>
      </c>
      <c r="D695" s="235">
        <f>D696+D697+D698</f>
        <v>0</v>
      </c>
      <c r="E695" s="235">
        <f>E696+E697+E698</f>
        <v>0</v>
      </c>
      <c r="F695" s="781"/>
      <c r="G695" s="781"/>
      <c r="H695" s="780"/>
      <c r="I695" s="783"/>
    </row>
    <row r="696" spans="1:9" s="62" customFormat="1" ht="0" customHeight="1" hidden="1">
      <c r="A696" s="673"/>
      <c r="B696" s="247" t="s">
        <v>674</v>
      </c>
      <c r="C696" s="235">
        <v>0</v>
      </c>
      <c r="D696" s="235">
        <v>0</v>
      </c>
      <c r="E696" s="235">
        <v>0</v>
      </c>
      <c r="F696" s="781"/>
      <c r="G696" s="781"/>
      <c r="H696" s="780"/>
      <c r="I696" s="783"/>
    </row>
    <row r="697" spans="1:9" s="62" customFormat="1" ht="19.5" customHeight="1">
      <c r="A697" s="673"/>
      <c r="B697" s="247" t="s">
        <v>708</v>
      </c>
      <c r="C697" s="235">
        <v>0</v>
      </c>
      <c r="D697" s="235">
        <v>0</v>
      </c>
      <c r="E697" s="235">
        <v>0</v>
      </c>
      <c r="F697" s="781"/>
      <c r="G697" s="781"/>
      <c r="H697" s="780"/>
      <c r="I697" s="783"/>
    </row>
    <row r="698" spans="1:9" s="62" customFormat="1" ht="12.75" customHeight="1">
      <c r="A698" s="673"/>
      <c r="B698" s="247" t="s">
        <v>709</v>
      </c>
      <c r="C698" s="235">
        <v>0</v>
      </c>
      <c r="D698" s="235">
        <v>0</v>
      </c>
      <c r="E698" s="235">
        <v>0</v>
      </c>
      <c r="F698" s="781"/>
      <c r="G698" s="781"/>
      <c r="H698" s="780"/>
      <c r="I698" s="783"/>
    </row>
    <row r="699" spans="1:9" s="62" customFormat="1" ht="12.75">
      <c r="A699" s="673"/>
      <c r="B699" s="247" t="s">
        <v>711</v>
      </c>
      <c r="C699" s="235">
        <v>0</v>
      </c>
      <c r="D699" s="235">
        <v>0</v>
      </c>
      <c r="E699" s="235">
        <v>0</v>
      </c>
      <c r="F699" s="781"/>
      <c r="G699" s="781"/>
      <c r="H699" s="780"/>
      <c r="I699" s="783"/>
    </row>
    <row r="700" spans="1:9" s="62" customFormat="1" ht="16.5">
      <c r="A700" s="673"/>
      <c r="B700" s="247" t="s">
        <v>548</v>
      </c>
      <c r="C700" s="235"/>
      <c r="D700" s="235"/>
      <c r="E700" s="235"/>
      <c r="F700" s="781"/>
      <c r="G700" s="781"/>
      <c r="H700" s="780"/>
      <c r="I700" s="783"/>
    </row>
    <row r="701" spans="1:9" s="62" customFormat="1" ht="12.75">
      <c r="A701" s="673"/>
      <c r="B701" s="247" t="s">
        <v>1012</v>
      </c>
      <c r="C701" s="235">
        <v>0</v>
      </c>
      <c r="D701" s="235">
        <v>0</v>
      </c>
      <c r="E701" s="235">
        <v>0</v>
      </c>
      <c r="F701" s="781"/>
      <c r="G701" s="781"/>
      <c r="H701" s="780"/>
      <c r="I701" s="783"/>
    </row>
    <row r="702" spans="1:9" s="62" customFormat="1" ht="102">
      <c r="A702" s="171"/>
      <c r="B702" s="268" t="s">
        <v>165</v>
      </c>
      <c r="C702" s="296"/>
      <c r="D702" s="296"/>
      <c r="E702" s="296"/>
      <c r="F702" s="781"/>
      <c r="G702" s="781"/>
      <c r="H702" s="780"/>
      <c r="I702" s="783"/>
    </row>
    <row r="703" spans="1:9" s="62" customFormat="1" ht="18.75" customHeight="1">
      <c r="A703" s="171"/>
      <c r="B703" s="268" t="s">
        <v>967</v>
      </c>
      <c r="C703" s="271"/>
      <c r="D703" s="271"/>
      <c r="E703" s="271"/>
      <c r="F703" s="271"/>
      <c r="G703" s="271"/>
      <c r="H703" s="271"/>
      <c r="I703" s="286"/>
    </row>
    <row r="704" spans="1:9" s="62" customFormat="1" ht="82.5" customHeight="1">
      <c r="A704" s="171"/>
      <c r="B704" s="268" t="s">
        <v>968</v>
      </c>
      <c r="C704" s="271"/>
      <c r="D704" s="271"/>
      <c r="E704" s="271"/>
      <c r="F704" s="271"/>
      <c r="G704" s="271"/>
      <c r="H704" s="271"/>
      <c r="I704" s="271"/>
    </row>
    <row r="705" spans="1:9" s="62" customFormat="1" ht="15" customHeight="1">
      <c r="A705" s="673" t="s">
        <v>581</v>
      </c>
      <c r="B705" s="694" t="s">
        <v>392</v>
      </c>
      <c r="C705" s="694"/>
      <c r="D705" s="694"/>
      <c r="E705" s="694"/>
      <c r="F705" s="768"/>
      <c r="G705" s="768"/>
      <c r="H705" s="780"/>
      <c r="I705" s="780"/>
    </row>
    <row r="706" spans="1:9" s="62" customFormat="1" ht="18.75" customHeight="1">
      <c r="A706" s="673"/>
      <c r="B706" s="694"/>
      <c r="C706" s="694"/>
      <c r="D706" s="694"/>
      <c r="E706" s="694"/>
      <c r="F706" s="768"/>
      <c r="G706" s="768"/>
      <c r="H706" s="780"/>
      <c r="I706" s="780"/>
    </row>
    <row r="707" spans="1:9" s="62" customFormat="1" ht="18" customHeight="1">
      <c r="A707" s="673"/>
      <c r="B707" s="247" t="s">
        <v>777</v>
      </c>
      <c r="C707" s="235">
        <f>C708+C709+C710</f>
        <v>466.12713</v>
      </c>
      <c r="D707" s="235">
        <f>D708+D709+D710</f>
        <v>0</v>
      </c>
      <c r="E707" s="235">
        <f>E708+E709+E710</f>
        <v>0</v>
      </c>
      <c r="F707" s="768"/>
      <c r="G707" s="768"/>
      <c r="H707" s="780"/>
      <c r="I707" s="780"/>
    </row>
    <row r="708" spans="1:9" s="62" customFormat="1" ht="12.75">
      <c r="A708" s="673"/>
      <c r="B708" s="247" t="s">
        <v>674</v>
      </c>
      <c r="C708" s="235">
        <v>0</v>
      </c>
      <c r="D708" s="235">
        <v>0</v>
      </c>
      <c r="E708" s="235">
        <v>0</v>
      </c>
      <c r="F708" s="768"/>
      <c r="G708" s="768"/>
      <c r="H708" s="780"/>
      <c r="I708" s="780"/>
    </row>
    <row r="709" spans="1:9" s="62" customFormat="1" ht="12.75" customHeight="1">
      <c r="A709" s="673"/>
      <c r="B709" s="247" t="s">
        <v>708</v>
      </c>
      <c r="C709" s="235">
        <v>466.12713</v>
      </c>
      <c r="D709" s="235">
        <v>0</v>
      </c>
      <c r="E709" s="235">
        <v>0</v>
      </c>
      <c r="F709" s="768"/>
      <c r="G709" s="768"/>
      <c r="H709" s="780"/>
      <c r="I709" s="780"/>
    </row>
    <row r="710" spans="1:9" s="62" customFormat="1" ht="12.75">
      <c r="A710" s="673"/>
      <c r="B710" s="247" t="s">
        <v>709</v>
      </c>
      <c r="C710" s="235">
        <v>0</v>
      </c>
      <c r="D710" s="235">
        <v>0</v>
      </c>
      <c r="E710" s="235">
        <v>0</v>
      </c>
      <c r="F710" s="768"/>
      <c r="G710" s="768"/>
      <c r="H710" s="780"/>
      <c r="I710" s="780"/>
    </row>
    <row r="711" spans="1:9" s="62" customFormat="1" ht="12.75">
      <c r="A711" s="673"/>
      <c r="B711" s="247" t="s">
        <v>711</v>
      </c>
      <c r="C711" s="235">
        <v>0</v>
      </c>
      <c r="D711" s="235">
        <v>0</v>
      </c>
      <c r="E711" s="235">
        <v>0</v>
      </c>
      <c r="F711" s="768"/>
      <c r="G711" s="768"/>
      <c r="H711" s="780"/>
      <c r="I711" s="780"/>
    </row>
    <row r="712" spans="1:9" s="62" customFormat="1" ht="16.5">
      <c r="A712" s="673"/>
      <c r="B712" s="247" t="s">
        <v>548</v>
      </c>
      <c r="C712" s="235"/>
      <c r="D712" s="235"/>
      <c r="E712" s="235"/>
      <c r="F712" s="768"/>
      <c r="G712" s="768"/>
      <c r="H712" s="780"/>
      <c r="I712" s="780"/>
    </row>
    <row r="713" spans="1:9" s="62" customFormat="1" ht="15.75" customHeight="1">
      <c r="A713" s="673"/>
      <c r="B713" s="247" t="s">
        <v>1012</v>
      </c>
      <c r="C713" s="235">
        <v>0</v>
      </c>
      <c r="D713" s="235">
        <v>0</v>
      </c>
      <c r="E713" s="235">
        <v>0</v>
      </c>
      <c r="F713" s="768"/>
      <c r="G713" s="768"/>
      <c r="H713" s="780"/>
      <c r="I713" s="780"/>
    </row>
    <row r="714" spans="1:9" s="62" customFormat="1" ht="16.5" customHeight="1">
      <c r="A714" s="171"/>
      <c r="B714" s="268" t="s">
        <v>698</v>
      </c>
      <c r="C714" s="296"/>
      <c r="D714" s="296"/>
      <c r="E714" s="296"/>
      <c r="F714" s="768"/>
      <c r="G714" s="768"/>
      <c r="H714" s="780"/>
      <c r="I714" s="780"/>
    </row>
    <row r="715" spans="1:9" s="62" customFormat="1" ht="15.75" customHeight="1">
      <c r="A715" s="171"/>
      <c r="B715" s="268" t="s">
        <v>967</v>
      </c>
      <c r="C715" s="271"/>
      <c r="D715" s="271"/>
      <c r="E715" s="271"/>
      <c r="F715" s="271"/>
      <c r="G715" s="271"/>
      <c r="H715" s="271"/>
      <c r="I715" s="271"/>
    </row>
    <row r="716" spans="1:9" s="62" customFormat="1" ht="15.75" customHeight="1">
      <c r="A716" s="171"/>
      <c r="B716" s="268" t="s">
        <v>968</v>
      </c>
      <c r="C716" s="271"/>
      <c r="D716" s="271"/>
      <c r="E716" s="271"/>
      <c r="F716" s="271"/>
      <c r="G716" s="271"/>
      <c r="H716" s="271"/>
      <c r="I716" s="271"/>
    </row>
    <row r="717" spans="1:9" s="62" customFormat="1" ht="18" customHeight="1">
      <c r="A717" s="673" t="s">
        <v>582</v>
      </c>
      <c r="B717" s="694" t="s">
        <v>393</v>
      </c>
      <c r="C717" s="694"/>
      <c r="D717" s="694"/>
      <c r="E717" s="694"/>
      <c r="F717" s="781" t="s">
        <v>41</v>
      </c>
      <c r="G717" s="782" t="s">
        <v>53</v>
      </c>
      <c r="H717" s="779" t="s">
        <v>54</v>
      </c>
      <c r="I717" s="690" t="s">
        <v>55</v>
      </c>
    </row>
    <row r="718" spans="1:9" s="62" customFormat="1" ht="12.75">
      <c r="A718" s="673"/>
      <c r="B718" s="694"/>
      <c r="C718" s="694"/>
      <c r="D718" s="694"/>
      <c r="E718" s="694"/>
      <c r="F718" s="781"/>
      <c r="G718" s="782"/>
      <c r="H718" s="779"/>
      <c r="I718" s="780"/>
    </row>
    <row r="719" spans="1:9" s="62" customFormat="1" ht="12.75" customHeight="1">
      <c r="A719" s="673"/>
      <c r="B719" s="247" t="s">
        <v>777</v>
      </c>
      <c r="C719" s="235">
        <f>C720+C721+C722</f>
        <v>980</v>
      </c>
      <c r="D719" s="235">
        <f>D720+D721+D722</f>
        <v>97.6996</v>
      </c>
      <c r="E719" s="235">
        <f>E720+E721+E722</f>
        <v>97.6996</v>
      </c>
      <c r="F719" s="781"/>
      <c r="G719" s="782"/>
      <c r="H719" s="779"/>
      <c r="I719" s="780"/>
    </row>
    <row r="720" spans="1:9" s="62" customFormat="1" ht="12.75">
      <c r="A720" s="673"/>
      <c r="B720" s="247" t="s">
        <v>674</v>
      </c>
      <c r="C720" s="235">
        <v>0</v>
      </c>
      <c r="D720" s="235">
        <v>0</v>
      </c>
      <c r="E720" s="235">
        <v>0</v>
      </c>
      <c r="F720" s="781"/>
      <c r="G720" s="782"/>
      <c r="H720" s="779"/>
      <c r="I720" s="780"/>
    </row>
    <row r="721" spans="1:9" s="62" customFormat="1" ht="14.25" customHeight="1">
      <c r="A721" s="673"/>
      <c r="B721" s="247" t="s">
        <v>708</v>
      </c>
      <c r="C721" s="235">
        <v>980</v>
      </c>
      <c r="D721" s="235">
        <v>97.6996</v>
      </c>
      <c r="E721" s="235">
        <v>97.6996</v>
      </c>
      <c r="F721" s="781"/>
      <c r="G721" s="782"/>
      <c r="H721" s="779"/>
      <c r="I721" s="780"/>
    </row>
    <row r="722" spans="1:9" s="62" customFormat="1" ht="14.25" customHeight="1">
      <c r="A722" s="673"/>
      <c r="B722" s="247" t="s">
        <v>709</v>
      </c>
      <c r="C722" s="235">
        <v>0</v>
      </c>
      <c r="D722" s="235">
        <v>0</v>
      </c>
      <c r="E722" s="235">
        <v>0</v>
      </c>
      <c r="F722" s="781"/>
      <c r="G722" s="782"/>
      <c r="H722" s="779"/>
      <c r="I722" s="780"/>
    </row>
    <row r="723" spans="1:9" s="62" customFormat="1" ht="14.25" customHeight="1">
      <c r="A723" s="673"/>
      <c r="B723" s="247" t="s">
        <v>711</v>
      </c>
      <c r="C723" s="235">
        <v>0</v>
      </c>
      <c r="D723" s="235">
        <v>0</v>
      </c>
      <c r="E723" s="235">
        <v>0</v>
      </c>
      <c r="F723" s="781"/>
      <c r="G723" s="782"/>
      <c r="H723" s="779"/>
      <c r="I723" s="780"/>
    </row>
    <row r="724" spans="1:9" s="62" customFormat="1" ht="18.75" customHeight="1">
      <c r="A724" s="673"/>
      <c r="B724" s="247" t="s">
        <v>548</v>
      </c>
      <c r="C724" s="235"/>
      <c r="D724" s="235"/>
      <c r="E724" s="235"/>
      <c r="F724" s="781"/>
      <c r="G724" s="782"/>
      <c r="H724" s="779"/>
      <c r="I724" s="780"/>
    </row>
    <row r="725" spans="1:9" s="62" customFormat="1" ht="15" customHeight="1">
      <c r="A725" s="673"/>
      <c r="B725" s="247" t="s">
        <v>1012</v>
      </c>
      <c r="C725" s="235">
        <v>0</v>
      </c>
      <c r="D725" s="235">
        <v>0</v>
      </c>
      <c r="E725" s="235">
        <v>0</v>
      </c>
      <c r="F725" s="781"/>
      <c r="G725" s="782"/>
      <c r="H725" s="779"/>
      <c r="I725" s="780"/>
    </row>
    <row r="726" spans="1:9" s="62" customFormat="1" ht="16.5" customHeight="1">
      <c r="A726" s="171"/>
      <c r="B726" s="268" t="s">
        <v>56</v>
      </c>
      <c r="C726" s="296"/>
      <c r="D726" s="296"/>
      <c r="E726" s="296"/>
      <c r="F726" s="781"/>
      <c r="G726" s="782"/>
      <c r="H726" s="779"/>
      <c r="I726" s="780"/>
    </row>
    <row r="727" spans="1:9" s="62" customFormat="1" ht="15" customHeight="1">
      <c r="A727" s="171"/>
      <c r="B727" s="268" t="s">
        <v>967</v>
      </c>
      <c r="C727" s="271"/>
      <c r="D727" s="271"/>
      <c r="E727" s="271"/>
      <c r="F727" s="271"/>
      <c r="G727" s="271"/>
      <c r="H727" s="271"/>
      <c r="I727" s="271"/>
    </row>
    <row r="728" spans="1:9" s="62" customFormat="1" ht="25.5" customHeight="1">
      <c r="A728" s="171"/>
      <c r="B728" s="268" t="s">
        <v>968</v>
      </c>
      <c r="C728" s="271"/>
      <c r="D728" s="271"/>
      <c r="E728" s="271"/>
      <c r="F728" s="271"/>
      <c r="G728" s="271"/>
      <c r="H728" s="271"/>
      <c r="I728" s="271"/>
    </row>
    <row r="729" spans="1:9" s="62" customFormat="1" ht="15.75" customHeight="1">
      <c r="A729" s="673" t="s">
        <v>583</v>
      </c>
      <c r="B729" s="694" t="s">
        <v>395</v>
      </c>
      <c r="C729" s="694"/>
      <c r="D729" s="694"/>
      <c r="E729" s="694"/>
      <c r="F729" s="767"/>
      <c r="G729" s="768"/>
      <c r="H729" s="780"/>
      <c r="I729" s="780"/>
    </row>
    <row r="730" spans="1:9" s="62" customFormat="1" ht="13.5" customHeight="1">
      <c r="A730" s="673"/>
      <c r="B730" s="694"/>
      <c r="C730" s="694"/>
      <c r="D730" s="694"/>
      <c r="E730" s="694"/>
      <c r="F730" s="767"/>
      <c r="G730" s="768"/>
      <c r="H730" s="780"/>
      <c r="I730" s="780"/>
    </row>
    <row r="731" spans="1:9" s="62" customFormat="1" ht="16.5" customHeight="1">
      <c r="A731" s="673"/>
      <c r="B731" s="247" t="s">
        <v>777</v>
      </c>
      <c r="C731" s="235">
        <f>C732+C733+C734</f>
        <v>0</v>
      </c>
      <c r="D731" s="235">
        <f>D732+D733+D734</f>
        <v>0</v>
      </c>
      <c r="E731" s="235">
        <f>E732+E733+E734</f>
        <v>0</v>
      </c>
      <c r="F731" s="767"/>
      <c r="G731" s="768"/>
      <c r="H731" s="780"/>
      <c r="I731" s="780"/>
    </row>
    <row r="732" spans="1:9" s="62" customFormat="1" ht="30.75" customHeight="1">
      <c r="A732" s="673"/>
      <c r="B732" s="247" t="s">
        <v>674</v>
      </c>
      <c r="C732" s="235">
        <v>0</v>
      </c>
      <c r="D732" s="235">
        <v>0</v>
      </c>
      <c r="E732" s="235">
        <v>0</v>
      </c>
      <c r="F732" s="767"/>
      <c r="G732" s="768"/>
      <c r="H732" s="780"/>
      <c r="I732" s="780"/>
    </row>
    <row r="733" spans="1:9" s="62" customFormat="1" ht="12.75">
      <c r="A733" s="673"/>
      <c r="B733" s="247" t="s">
        <v>708</v>
      </c>
      <c r="C733" s="235">
        <v>0</v>
      </c>
      <c r="D733" s="235">
        <v>0</v>
      </c>
      <c r="E733" s="235">
        <v>0</v>
      </c>
      <c r="F733" s="767"/>
      <c r="G733" s="768"/>
      <c r="H733" s="780"/>
      <c r="I733" s="780"/>
    </row>
    <row r="734" spans="1:9" s="62" customFormat="1" ht="12.75">
      <c r="A734" s="673"/>
      <c r="B734" s="247" t="s">
        <v>709</v>
      </c>
      <c r="C734" s="235">
        <v>0</v>
      </c>
      <c r="D734" s="235">
        <v>0</v>
      </c>
      <c r="E734" s="235">
        <v>0</v>
      </c>
      <c r="F734" s="767"/>
      <c r="G734" s="768"/>
      <c r="H734" s="780"/>
      <c r="I734" s="780"/>
    </row>
    <row r="735" spans="1:9" s="62" customFormat="1" ht="12.75">
      <c r="A735" s="673"/>
      <c r="B735" s="247" t="s">
        <v>711</v>
      </c>
      <c r="C735" s="235">
        <v>0</v>
      </c>
      <c r="D735" s="235">
        <v>0</v>
      </c>
      <c r="E735" s="235">
        <v>0</v>
      </c>
      <c r="F735" s="767"/>
      <c r="G735" s="768"/>
      <c r="H735" s="780"/>
      <c r="I735" s="780"/>
    </row>
    <row r="736" spans="1:9" s="62" customFormat="1" ht="16.5">
      <c r="A736" s="673"/>
      <c r="B736" s="247" t="s">
        <v>548</v>
      </c>
      <c r="C736" s="235"/>
      <c r="D736" s="235"/>
      <c r="E736" s="235"/>
      <c r="F736" s="767"/>
      <c r="G736" s="768"/>
      <c r="H736" s="780"/>
      <c r="I736" s="780"/>
    </row>
    <row r="737" spans="1:9" s="62" customFormat="1" ht="21" customHeight="1">
      <c r="A737" s="673"/>
      <c r="B737" s="247" t="s">
        <v>1012</v>
      </c>
      <c r="C737" s="235">
        <v>0</v>
      </c>
      <c r="D737" s="235">
        <v>0</v>
      </c>
      <c r="E737" s="235">
        <v>0</v>
      </c>
      <c r="F737" s="767"/>
      <c r="G737" s="768"/>
      <c r="H737" s="780"/>
      <c r="I737" s="780"/>
    </row>
    <row r="738" spans="1:9" s="62" customFormat="1" ht="12.75">
      <c r="A738" s="171"/>
      <c r="B738" s="268" t="s">
        <v>698</v>
      </c>
      <c r="C738" s="235"/>
      <c r="D738" s="235"/>
      <c r="E738" s="235"/>
      <c r="F738" s="767"/>
      <c r="G738" s="768"/>
      <c r="H738" s="780"/>
      <c r="I738" s="780"/>
    </row>
    <row r="739" spans="1:9" s="62" customFormat="1" ht="15.75" customHeight="1">
      <c r="A739" s="171"/>
      <c r="B739" s="268" t="s">
        <v>967</v>
      </c>
      <c r="C739" s="271"/>
      <c r="D739" s="271"/>
      <c r="E739" s="271"/>
      <c r="F739" s="271"/>
      <c r="G739" s="271"/>
      <c r="H739" s="271"/>
      <c r="I739" s="271"/>
    </row>
    <row r="740" spans="1:9" s="62" customFormat="1" ht="14.25" customHeight="1">
      <c r="A740" s="171"/>
      <c r="B740" s="268" t="s">
        <v>968</v>
      </c>
      <c r="C740" s="271"/>
      <c r="D740" s="271"/>
      <c r="E740" s="271"/>
      <c r="F740" s="271"/>
      <c r="G740" s="271"/>
      <c r="H740" s="271"/>
      <c r="I740" s="271"/>
    </row>
    <row r="741" spans="1:9" s="62" customFormat="1" ht="42.75" customHeight="1">
      <c r="A741" s="673" t="s">
        <v>584</v>
      </c>
      <c r="B741" s="694" t="s">
        <v>396</v>
      </c>
      <c r="C741" s="694"/>
      <c r="D741" s="694"/>
      <c r="E741" s="694"/>
      <c r="F741" s="768"/>
      <c r="G741" s="768"/>
      <c r="H741" s="780"/>
      <c r="I741" s="780"/>
    </row>
    <row r="742" spans="1:9" s="62" customFormat="1" ht="12.75">
      <c r="A742" s="673"/>
      <c r="B742" s="694"/>
      <c r="C742" s="694"/>
      <c r="D742" s="694"/>
      <c r="E742" s="694"/>
      <c r="F742" s="768"/>
      <c r="G742" s="768"/>
      <c r="H742" s="780"/>
      <c r="I742" s="780"/>
    </row>
    <row r="743" spans="1:9" s="62" customFormat="1" ht="30" customHeight="1">
      <c r="A743" s="673"/>
      <c r="B743" s="247" t="s">
        <v>777</v>
      </c>
      <c r="C743" s="235">
        <f>C744+C745+C746</f>
        <v>100</v>
      </c>
      <c r="D743" s="235">
        <f>D744+D745+D746</f>
        <v>100</v>
      </c>
      <c r="E743" s="235">
        <f>E744+E745+E746</f>
        <v>100</v>
      </c>
      <c r="F743" s="768"/>
      <c r="G743" s="768"/>
      <c r="H743" s="780"/>
      <c r="I743" s="780"/>
    </row>
    <row r="744" spans="1:9" s="62" customFormat="1" ht="12.75">
      <c r="A744" s="673"/>
      <c r="B744" s="247" t="s">
        <v>674</v>
      </c>
      <c r="C744" s="235">
        <v>0</v>
      </c>
      <c r="D744" s="235">
        <v>0</v>
      </c>
      <c r="E744" s="235">
        <v>0</v>
      </c>
      <c r="F744" s="768"/>
      <c r="G744" s="768"/>
      <c r="H744" s="780"/>
      <c r="I744" s="780"/>
    </row>
    <row r="745" spans="1:9" s="62" customFormat="1" ht="12.75">
      <c r="A745" s="673"/>
      <c r="B745" s="247" t="s">
        <v>708</v>
      </c>
      <c r="C745" s="235">
        <v>100</v>
      </c>
      <c r="D745" s="235">
        <v>100</v>
      </c>
      <c r="E745" s="235">
        <v>100</v>
      </c>
      <c r="F745" s="768"/>
      <c r="G745" s="768"/>
      <c r="H745" s="780"/>
      <c r="I745" s="780"/>
    </row>
    <row r="746" spans="1:9" s="62" customFormat="1" ht="12.75">
      <c r="A746" s="673"/>
      <c r="B746" s="247" t="s">
        <v>709</v>
      </c>
      <c r="C746" s="235">
        <v>0</v>
      </c>
      <c r="D746" s="235">
        <v>0</v>
      </c>
      <c r="E746" s="235">
        <v>0</v>
      </c>
      <c r="F746" s="768"/>
      <c r="G746" s="768"/>
      <c r="H746" s="780"/>
      <c r="I746" s="780"/>
    </row>
    <row r="747" spans="1:9" s="62" customFormat="1" ht="12.75">
      <c r="A747" s="673"/>
      <c r="B747" s="247" t="s">
        <v>711</v>
      </c>
      <c r="C747" s="235">
        <v>0</v>
      </c>
      <c r="D747" s="235">
        <v>0</v>
      </c>
      <c r="E747" s="235">
        <v>0</v>
      </c>
      <c r="F747" s="768"/>
      <c r="G747" s="768"/>
      <c r="H747" s="780"/>
      <c r="I747" s="780"/>
    </row>
    <row r="748" spans="1:9" s="62" customFormat="1" ht="18.75" customHeight="1">
      <c r="A748" s="673"/>
      <c r="B748" s="247" t="s">
        <v>548</v>
      </c>
      <c r="C748" s="235"/>
      <c r="D748" s="235"/>
      <c r="E748" s="235"/>
      <c r="F748" s="768"/>
      <c r="G748" s="768"/>
      <c r="H748" s="780"/>
      <c r="I748" s="780"/>
    </row>
    <row r="749" spans="1:9" s="62" customFormat="1" ht="15" customHeight="1">
      <c r="A749" s="673"/>
      <c r="B749" s="247" t="s">
        <v>1012</v>
      </c>
      <c r="C749" s="235">
        <v>0</v>
      </c>
      <c r="D749" s="235">
        <v>0</v>
      </c>
      <c r="E749" s="235">
        <v>0</v>
      </c>
      <c r="F749" s="768"/>
      <c r="G749" s="768"/>
      <c r="H749" s="780"/>
      <c r="I749" s="780"/>
    </row>
    <row r="750" spans="1:9" s="62" customFormat="1" ht="14.25" customHeight="1">
      <c r="A750" s="171"/>
      <c r="B750" s="268" t="s">
        <v>698</v>
      </c>
      <c r="C750" s="235">
        <v>0</v>
      </c>
      <c r="D750" s="235">
        <v>0</v>
      </c>
      <c r="E750" s="235">
        <v>0</v>
      </c>
      <c r="F750" s="768"/>
      <c r="G750" s="768"/>
      <c r="H750" s="780"/>
      <c r="I750" s="780"/>
    </row>
    <row r="751" spans="1:9" s="62" customFormat="1" ht="18" customHeight="1">
      <c r="A751" s="171"/>
      <c r="B751" s="268" t="s">
        <v>967</v>
      </c>
      <c r="C751" s="271"/>
      <c r="D751" s="271"/>
      <c r="E751" s="271"/>
      <c r="F751" s="271"/>
      <c r="G751" s="271"/>
      <c r="H751" s="271"/>
      <c r="I751" s="271"/>
    </row>
    <row r="752" spans="1:9" s="62" customFormat="1" ht="18" customHeight="1">
      <c r="A752" s="171"/>
      <c r="B752" s="268" t="s">
        <v>968</v>
      </c>
      <c r="C752" s="271"/>
      <c r="D752" s="271"/>
      <c r="E752" s="271"/>
      <c r="F752" s="271"/>
      <c r="G752" s="271"/>
      <c r="H752" s="271"/>
      <c r="I752" s="271"/>
    </row>
    <row r="753" spans="1:9" s="62" customFormat="1" ht="12.75">
      <c r="A753" s="673" t="s">
        <v>585</v>
      </c>
      <c r="B753" s="694" t="s">
        <v>397</v>
      </c>
      <c r="C753" s="694"/>
      <c r="D753" s="694"/>
      <c r="E753" s="694"/>
      <c r="F753" s="768" t="s">
        <v>48</v>
      </c>
      <c r="G753" s="768" t="s">
        <v>35</v>
      </c>
      <c r="H753" s="776" t="s">
        <v>57</v>
      </c>
      <c r="I753" s="779" t="s">
        <v>58</v>
      </c>
    </row>
    <row r="754" spans="1:9" s="62" customFormat="1" ht="30" customHeight="1">
      <c r="A754" s="673"/>
      <c r="B754" s="694"/>
      <c r="C754" s="694"/>
      <c r="D754" s="694"/>
      <c r="E754" s="694"/>
      <c r="F754" s="768"/>
      <c r="G754" s="768"/>
      <c r="H754" s="777"/>
      <c r="I754" s="779"/>
    </row>
    <row r="755" spans="1:9" s="62" customFormat="1" ht="12.75">
      <c r="A755" s="673"/>
      <c r="B755" s="247" t="s">
        <v>777</v>
      </c>
      <c r="C755" s="235">
        <f>C756+C757+C758</f>
        <v>30400</v>
      </c>
      <c r="D755" s="235">
        <f>D756+D757+D758</f>
        <v>3165.237</v>
      </c>
      <c r="E755" s="235">
        <f>E756+E757+E758</f>
        <v>3165.237</v>
      </c>
      <c r="F755" s="768"/>
      <c r="G755" s="768"/>
      <c r="H755" s="777"/>
      <c r="I755" s="779"/>
    </row>
    <row r="756" spans="1:9" s="62" customFormat="1" ht="12.75">
      <c r="A756" s="673"/>
      <c r="B756" s="247" t="s">
        <v>674</v>
      </c>
      <c r="C756" s="235">
        <v>0</v>
      </c>
      <c r="D756" s="235">
        <v>0</v>
      </c>
      <c r="E756" s="235">
        <v>0</v>
      </c>
      <c r="F756" s="768"/>
      <c r="G756" s="768"/>
      <c r="H756" s="777"/>
      <c r="I756" s="779"/>
    </row>
    <row r="757" spans="1:9" s="62" customFormat="1" ht="12.75">
      <c r="A757" s="673"/>
      <c r="B757" s="247" t="s">
        <v>708</v>
      </c>
      <c r="C757" s="235">
        <v>30400</v>
      </c>
      <c r="D757" s="235">
        <v>3165.237</v>
      </c>
      <c r="E757" s="235">
        <v>3165.237</v>
      </c>
      <c r="F757" s="768"/>
      <c r="G757" s="768"/>
      <c r="H757" s="777"/>
      <c r="I757" s="779"/>
    </row>
    <row r="758" spans="1:9" s="62" customFormat="1" ht="12.75">
      <c r="A758" s="673"/>
      <c r="B758" s="247" t="s">
        <v>709</v>
      </c>
      <c r="C758" s="235">
        <v>0</v>
      </c>
      <c r="D758" s="235">
        <v>0</v>
      </c>
      <c r="E758" s="235">
        <v>0</v>
      </c>
      <c r="F758" s="768"/>
      <c r="G758" s="768"/>
      <c r="H758" s="777"/>
      <c r="I758" s="779"/>
    </row>
    <row r="759" spans="1:9" s="62" customFormat="1" ht="12.75" customHeight="1">
      <c r="A759" s="673"/>
      <c r="B759" s="247" t="s">
        <v>711</v>
      </c>
      <c r="C759" s="235">
        <v>0</v>
      </c>
      <c r="D759" s="235">
        <v>0</v>
      </c>
      <c r="E759" s="235">
        <v>0</v>
      </c>
      <c r="F759" s="768"/>
      <c r="G759" s="768"/>
      <c r="H759" s="777"/>
      <c r="I759" s="779"/>
    </row>
    <row r="760" spans="1:9" s="62" customFormat="1" ht="16.5" customHeight="1">
      <c r="A760" s="673"/>
      <c r="B760" s="247" t="s">
        <v>548</v>
      </c>
      <c r="C760" s="235"/>
      <c r="D760" s="235"/>
      <c r="E760" s="235"/>
      <c r="F760" s="768"/>
      <c r="G760" s="768"/>
      <c r="H760" s="777"/>
      <c r="I760" s="779"/>
    </row>
    <row r="761" spans="1:9" s="62" customFormat="1" ht="15" customHeight="1">
      <c r="A761" s="673"/>
      <c r="B761" s="247" t="s">
        <v>1012</v>
      </c>
      <c r="C761" s="235">
        <v>0</v>
      </c>
      <c r="D761" s="235">
        <v>0</v>
      </c>
      <c r="E761" s="235">
        <v>0</v>
      </c>
      <c r="F761" s="768"/>
      <c r="G761" s="768"/>
      <c r="H761" s="777"/>
      <c r="I761" s="779"/>
    </row>
    <row r="762" spans="1:9" s="62" customFormat="1" ht="15" customHeight="1">
      <c r="A762" s="171"/>
      <c r="B762" s="268" t="s">
        <v>698</v>
      </c>
      <c r="C762" s="235"/>
      <c r="D762" s="235"/>
      <c r="E762" s="235"/>
      <c r="F762" s="768"/>
      <c r="G762" s="768"/>
      <c r="H762" s="778"/>
      <c r="I762" s="779"/>
    </row>
    <row r="763" spans="1:9" s="62" customFormat="1" ht="38.25">
      <c r="A763" s="171"/>
      <c r="B763" s="282" t="s">
        <v>398</v>
      </c>
      <c r="C763" s="235">
        <v>22604</v>
      </c>
      <c r="D763" s="235">
        <v>22604</v>
      </c>
      <c r="E763" s="235">
        <v>22604</v>
      </c>
      <c r="F763" s="271"/>
      <c r="G763" s="271"/>
      <c r="H763" s="271"/>
      <c r="I763" s="271"/>
    </row>
    <row r="764" spans="1:9" s="62" customFormat="1" ht="12.75">
      <c r="A764" s="171"/>
      <c r="B764" s="268" t="s">
        <v>968</v>
      </c>
      <c r="C764" s="235">
        <v>0</v>
      </c>
      <c r="D764" s="235">
        <v>0</v>
      </c>
      <c r="E764" s="235">
        <v>0</v>
      </c>
      <c r="F764" s="271"/>
      <c r="G764" s="271"/>
      <c r="H764" s="271"/>
      <c r="I764" s="271"/>
    </row>
    <row r="765" spans="1:9" s="62" customFormat="1" ht="31.5" customHeight="1">
      <c r="A765" s="673" t="s">
        <v>586</v>
      </c>
      <c r="B765" s="692" t="s">
        <v>399</v>
      </c>
      <c r="C765" s="692"/>
      <c r="D765" s="692"/>
      <c r="E765" s="692"/>
      <c r="F765" s="768"/>
      <c r="G765" s="768"/>
      <c r="H765" s="768"/>
      <c r="I765" s="768"/>
    </row>
    <row r="766" spans="1:9" s="62" customFormat="1" ht="12.75">
      <c r="A766" s="673"/>
      <c r="B766" s="247" t="s">
        <v>777</v>
      </c>
      <c r="C766" s="235">
        <f>C767+C768+C769</f>
        <v>0</v>
      </c>
      <c r="D766" s="236">
        <f>D767+D768+D769</f>
        <v>0</v>
      </c>
      <c r="E766" s="235">
        <f>E767+E768+E769</f>
        <v>0</v>
      </c>
      <c r="F766" s="768"/>
      <c r="G766" s="768"/>
      <c r="H766" s="768"/>
      <c r="I766" s="768"/>
    </row>
    <row r="767" spans="1:9" s="62" customFormat="1" ht="12.75">
      <c r="A767" s="673"/>
      <c r="B767" s="247" t="s">
        <v>674</v>
      </c>
      <c r="C767" s="235">
        <v>0</v>
      </c>
      <c r="D767" s="235">
        <v>0</v>
      </c>
      <c r="E767" s="235">
        <v>0</v>
      </c>
      <c r="F767" s="768"/>
      <c r="G767" s="768"/>
      <c r="H767" s="768"/>
      <c r="I767" s="768"/>
    </row>
    <row r="768" spans="1:9" s="62" customFormat="1" ht="12.75">
      <c r="A768" s="673"/>
      <c r="B768" s="247" t="s">
        <v>708</v>
      </c>
      <c r="C768" s="235">
        <v>0</v>
      </c>
      <c r="D768" s="236">
        <v>0</v>
      </c>
      <c r="E768" s="235">
        <v>0</v>
      </c>
      <c r="F768" s="768"/>
      <c r="G768" s="768"/>
      <c r="H768" s="768"/>
      <c r="I768" s="768"/>
    </row>
    <row r="769" spans="1:9" s="62" customFormat="1" ht="15" customHeight="1">
      <c r="A769" s="673"/>
      <c r="B769" s="247" t="s">
        <v>709</v>
      </c>
      <c r="C769" s="235">
        <v>0</v>
      </c>
      <c r="D769" s="235">
        <v>0</v>
      </c>
      <c r="E769" s="235">
        <v>0</v>
      </c>
      <c r="F769" s="768"/>
      <c r="G769" s="768"/>
      <c r="H769" s="768"/>
      <c r="I769" s="768"/>
    </row>
    <row r="770" spans="1:9" s="62" customFormat="1" ht="15" customHeight="1">
      <c r="A770" s="673"/>
      <c r="B770" s="247" t="s">
        <v>711</v>
      </c>
      <c r="C770" s="235">
        <v>0</v>
      </c>
      <c r="D770" s="235">
        <v>0</v>
      </c>
      <c r="E770" s="235">
        <v>0</v>
      </c>
      <c r="F770" s="768"/>
      <c r="G770" s="768"/>
      <c r="H770" s="768"/>
      <c r="I770" s="768"/>
    </row>
    <row r="771" spans="1:9" s="62" customFormat="1" ht="15.75" customHeight="1">
      <c r="A771" s="673"/>
      <c r="B771" s="247" t="s">
        <v>548</v>
      </c>
      <c r="C771" s="235"/>
      <c r="D771" s="235"/>
      <c r="E771" s="235"/>
      <c r="F771" s="768"/>
      <c r="G771" s="768"/>
      <c r="H771" s="768"/>
      <c r="I771" s="768"/>
    </row>
    <row r="772" spans="1:9" s="62" customFormat="1" ht="12.75">
      <c r="A772" s="673"/>
      <c r="B772" s="247" t="s">
        <v>1012</v>
      </c>
      <c r="C772" s="235">
        <v>0</v>
      </c>
      <c r="D772" s="235">
        <v>0</v>
      </c>
      <c r="E772" s="235">
        <v>0</v>
      </c>
      <c r="F772" s="768"/>
      <c r="G772" s="768"/>
      <c r="H772" s="768"/>
      <c r="I772" s="768"/>
    </row>
    <row r="773" spans="1:9" s="62" customFormat="1" ht="12.75">
      <c r="A773" s="673"/>
      <c r="B773" s="268" t="s">
        <v>698</v>
      </c>
      <c r="C773" s="235"/>
      <c r="D773" s="235"/>
      <c r="E773" s="235"/>
      <c r="F773" s="768"/>
      <c r="G773" s="768"/>
      <c r="H773" s="768"/>
      <c r="I773" s="768"/>
    </row>
    <row r="774" spans="1:9" s="62" customFormat="1" ht="15.75" customHeight="1">
      <c r="A774" s="171"/>
      <c r="B774" s="268" t="s">
        <v>967</v>
      </c>
      <c r="C774" s="271"/>
      <c r="D774" s="271"/>
      <c r="E774" s="271"/>
      <c r="F774" s="271"/>
      <c r="G774" s="271"/>
      <c r="H774" s="271"/>
      <c r="I774" s="271"/>
    </row>
    <row r="775" spans="1:9" s="62" customFormat="1" ht="12.75">
      <c r="A775" s="171"/>
      <c r="B775" s="268" t="s">
        <v>968</v>
      </c>
      <c r="C775" s="271"/>
      <c r="D775" s="271"/>
      <c r="E775" s="271"/>
      <c r="F775" s="271"/>
      <c r="G775" s="271"/>
      <c r="H775" s="271"/>
      <c r="I775" s="271"/>
    </row>
    <row r="776" spans="1:9" s="62" customFormat="1" ht="31.5" customHeight="1">
      <c r="A776" s="673" t="s">
        <v>587</v>
      </c>
      <c r="B776" s="692" t="s">
        <v>400</v>
      </c>
      <c r="C776" s="692"/>
      <c r="D776" s="692"/>
      <c r="E776" s="692"/>
      <c r="F776" s="768"/>
      <c r="G776" s="768"/>
      <c r="H776" s="768"/>
      <c r="I776" s="768"/>
    </row>
    <row r="777" spans="1:9" s="62" customFormat="1" ht="12.75">
      <c r="A777" s="673"/>
      <c r="B777" s="247" t="s">
        <v>777</v>
      </c>
      <c r="C777" s="235">
        <f>C778+C779+C780</f>
        <v>0</v>
      </c>
      <c r="D777" s="236">
        <f>D778+D779+D780</f>
        <v>0</v>
      </c>
      <c r="E777" s="235">
        <f>E778+E779+E780</f>
        <v>0</v>
      </c>
      <c r="F777" s="768"/>
      <c r="G777" s="768"/>
      <c r="H777" s="768"/>
      <c r="I777" s="768"/>
    </row>
    <row r="778" spans="1:9" s="62" customFormat="1" ht="12.75">
      <c r="A778" s="673"/>
      <c r="B778" s="247" t="s">
        <v>674</v>
      </c>
      <c r="C778" s="235">
        <v>0</v>
      </c>
      <c r="D778" s="235">
        <v>0</v>
      </c>
      <c r="E778" s="235">
        <v>0</v>
      </c>
      <c r="F778" s="768"/>
      <c r="G778" s="768"/>
      <c r="H778" s="768"/>
      <c r="I778" s="768"/>
    </row>
    <row r="779" spans="1:9" s="62" customFormat="1" ht="12.75">
      <c r="A779" s="673"/>
      <c r="B779" s="247" t="s">
        <v>708</v>
      </c>
      <c r="C779" s="235">
        <v>0</v>
      </c>
      <c r="D779" s="236">
        <v>0</v>
      </c>
      <c r="E779" s="235">
        <v>0</v>
      </c>
      <c r="F779" s="768"/>
      <c r="G779" s="768"/>
      <c r="H779" s="768"/>
      <c r="I779" s="768"/>
    </row>
    <row r="780" spans="1:9" s="62" customFormat="1" ht="15" customHeight="1">
      <c r="A780" s="673"/>
      <c r="B780" s="247" t="s">
        <v>709</v>
      </c>
      <c r="C780" s="235">
        <v>0</v>
      </c>
      <c r="D780" s="235">
        <v>0</v>
      </c>
      <c r="E780" s="235">
        <v>0</v>
      </c>
      <c r="F780" s="768"/>
      <c r="G780" s="768"/>
      <c r="H780" s="768"/>
      <c r="I780" s="768"/>
    </row>
    <row r="781" spans="1:9" s="62" customFormat="1" ht="15" customHeight="1">
      <c r="A781" s="673"/>
      <c r="B781" s="247" t="s">
        <v>711</v>
      </c>
      <c r="C781" s="235">
        <v>0</v>
      </c>
      <c r="D781" s="235">
        <v>0</v>
      </c>
      <c r="E781" s="235">
        <v>0</v>
      </c>
      <c r="F781" s="768"/>
      <c r="G781" s="768"/>
      <c r="H781" s="768"/>
      <c r="I781" s="768"/>
    </row>
    <row r="782" spans="1:9" s="62" customFormat="1" ht="15.75" customHeight="1">
      <c r="A782" s="673"/>
      <c r="B782" s="247" t="s">
        <v>548</v>
      </c>
      <c r="C782" s="235"/>
      <c r="D782" s="235"/>
      <c r="E782" s="235"/>
      <c r="F782" s="768"/>
      <c r="G782" s="768"/>
      <c r="H782" s="768"/>
      <c r="I782" s="768"/>
    </row>
    <row r="783" spans="1:9" s="62" customFormat="1" ht="12.75">
      <c r="A783" s="673"/>
      <c r="B783" s="247" t="s">
        <v>1012</v>
      </c>
      <c r="C783" s="235">
        <v>0</v>
      </c>
      <c r="D783" s="235">
        <v>0</v>
      </c>
      <c r="E783" s="235">
        <v>0</v>
      </c>
      <c r="F783" s="768"/>
      <c r="G783" s="768"/>
      <c r="H783" s="768"/>
      <c r="I783" s="768"/>
    </row>
    <row r="784" spans="1:9" s="62" customFormat="1" ht="12.75">
      <c r="A784" s="673"/>
      <c r="B784" s="268" t="s">
        <v>735</v>
      </c>
      <c r="C784" s="235"/>
      <c r="D784" s="235"/>
      <c r="E784" s="235"/>
      <c r="F784" s="768"/>
      <c r="G784" s="768"/>
      <c r="H784" s="768"/>
      <c r="I784" s="768"/>
    </row>
    <row r="785" spans="1:9" s="62" customFormat="1" ht="15.75" customHeight="1">
      <c r="A785" s="171"/>
      <c r="B785" s="268" t="s">
        <v>967</v>
      </c>
      <c r="C785" s="271"/>
      <c r="D785" s="271"/>
      <c r="E785" s="271"/>
      <c r="F785" s="271"/>
      <c r="G785" s="271"/>
      <c r="H785" s="271"/>
      <c r="I785" s="271"/>
    </row>
    <row r="786" spans="1:9" s="62" customFormat="1" ht="12.75">
      <c r="A786" s="171"/>
      <c r="B786" s="268" t="s">
        <v>968</v>
      </c>
      <c r="C786" s="271"/>
      <c r="D786" s="271"/>
      <c r="E786" s="271"/>
      <c r="F786" s="271"/>
      <c r="G786" s="271"/>
      <c r="H786" s="271"/>
      <c r="I786" s="271"/>
    </row>
    <row r="787" spans="1:9" s="62" customFormat="1" ht="29.25" customHeight="1">
      <c r="A787" s="673" t="s">
        <v>588</v>
      </c>
      <c r="B787" s="692" t="s">
        <v>401</v>
      </c>
      <c r="C787" s="692"/>
      <c r="D787" s="692"/>
      <c r="E787" s="692"/>
      <c r="F787" s="768"/>
      <c r="G787" s="768"/>
      <c r="H787" s="768"/>
      <c r="I787" s="768"/>
    </row>
    <row r="788" spans="1:9" s="62" customFormat="1" ht="18" customHeight="1">
      <c r="A788" s="673"/>
      <c r="B788" s="247" t="s">
        <v>777</v>
      </c>
      <c r="C788" s="235">
        <f>C789+C790+C791</f>
        <v>23920.52812</v>
      </c>
      <c r="D788" s="236">
        <f>D789+D790+D791</f>
        <v>99.99</v>
      </c>
      <c r="E788" s="235">
        <f>E789+E790+E791</f>
        <v>99.99</v>
      </c>
      <c r="F788" s="768"/>
      <c r="G788" s="768"/>
      <c r="H788" s="768"/>
      <c r="I788" s="768"/>
    </row>
    <row r="789" spans="1:9" s="62" customFormat="1" ht="20.25" customHeight="1">
      <c r="A789" s="673"/>
      <c r="B789" s="247" t="s">
        <v>674</v>
      </c>
      <c r="C789" s="235">
        <v>0</v>
      </c>
      <c r="D789" s="235">
        <v>0</v>
      </c>
      <c r="E789" s="235">
        <v>0</v>
      </c>
      <c r="F789" s="768"/>
      <c r="G789" s="768"/>
      <c r="H789" s="768"/>
      <c r="I789" s="768"/>
    </row>
    <row r="790" spans="1:9" s="62" customFormat="1" ht="16.5" customHeight="1">
      <c r="A790" s="673"/>
      <c r="B790" s="247" t="s">
        <v>708</v>
      </c>
      <c r="C790" s="235">
        <v>23920.52812</v>
      </c>
      <c r="D790" s="235">
        <v>99.99</v>
      </c>
      <c r="E790" s="235">
        <v>99.99</v>
      </c>
      <c r="F790" s="768"/>
      <c r="G790" s="768"/>
      <c r="H790" s="768"/>
      <c r="I790" s="768"/>
    </row>
    <row r="791" spans="1:9" s="62" customFormat="1" ht="12.75">
      <c r="A791" s="673"/>
      <c r="B791" s="247" t="s">
        <v>709</v>
      </c>
      <c r="C791" s="235">
        <v>0</v>
      </c>
      <c r="D791" s="235">
        <v>0</v>
      </c>
      <c r="E791" s="235">
        <v>0</v>
      </c>
      <c r="F791" s="768"/>
      <c r="G791" s="768"/>
      <c r="H791" s="768"/>
      <c r="I791" s="768"/>
    </row>
    <row r="792" spans="1:9" s="62" customFormat="1" ht="12.75">
      <c r="A792" s="673"/>
      <c r="B792" s="247" t="s">
        <v>711</v>
      </c>
      <c r="C792" s="235">
        <v>0</v>
      </c>
      <c r="D792" s="235">
        <v>0</v>
      </c>
      <c r="E792" s="235">
        <v>0</v>
      </c>
      <c r="F792" s="768"/>
      <c r="G792" s="768"/>
      <c r="H792" s="768"/>
      <c r="I792" s="768"/>
    </row>
    <row r="793" spans="1:9" s="62" customFormat="1" ht="16.5">
      <c r="A793" s="673"/>
      <c r="B793" s="247" t="s">
        <v>548</v>
      </c>
      <c r="C793" s="235"/>
      <c r="D793" s="235"/>
      <c r="E793" s="235"/>
      <c r="F793" s="768"/>
      <c r="G793" s="768"/>
      <c r="H793" s="768"/>
      <c r="I793" s="768"/>
    </row>
    <row r="794" spans="1:9" s="62" customFormat="1" ht="12.75">
      <c r="A794" s="673"/>
      <c r="B794" s="247" t="s">
        <v>1012</v>
      </c>
      <c r="C794" s="235">
        <v>0</v>
      </c>
      <c r="D794" s="235">
        <v>0</v>
      </c>
      <c r="E794" s="235">
        <v>0</v>
      </c>
      <c r="F794" s="768"/>
      <c r="G794" s="768"/>
      <c r="H794" s="768"/>
      <c r="I794" s="768"/>
    </row>
    <row r="795" spans="1:9" s="62" customFormat="1" ht="12.75">
      <c r="A795" s="673"/>
      <c r="B795" s="268" t="s">
        <v>735</v>
      </c>
      <c r="C795" s="235"/>
      <c r="D795" s="235"/>
      <c r="E795" s="235"/>
      <c r="F795" s="768"/>
      <c r="G795" s="768"/>
      <c r="H795" s="768"/>
      <c r="I795" s="768"/>
    </row>
    <row r="796" spans="1:9" s="62" customFormat="1" ht="29.25" customHeight="1">
      <c r="A796" s="171"/>
      <c r="B796" s="268" t="s">
        <v>967</v>
      </c>
      <c r="C796" s="271"/>
      <c r="D796" s="271"/>
      <c r="E796" s="271"/>
      <c r="F796" s="271"/>
      <c r="G796" s="271"/>
      <c r="H796" s="271"/>
      <c r="I796" s="271"/>
    </row>
    <row r="797" spans="1:9" s="62" customFormat="1" ht="13.5" customHeight="1">
      <c r="A797" s="171"/>
      <c r="B797" s="268" t="s">
        <v>968</v>
      </c>
      <c r="C797" s="271"/>
      <c r="D797" s="271"/>
      <c r="E797" s="271"/>
      <c r="F797" s="271"/>
      <c r="G797" s="271"/>
      <c r="H797" s="271"/>
      <c r="I797" s="271"/>
    </row>
    <row r="798" spans="1:9" s="62" customFormat="1" ht="15.75" customHeight="1">
      <c r="A798" s="673" t="s">
        <v>116</v>
      </c>
      <c r="B798" s="692" t="s">
        <v>119</v>
      </c>
      <c r="C798" s="692"/>
      <c r="D798" s="692"/>
      <c r="E798" s="692"/>
      <c r="F798" s="768"/>
      <c r="G798" s="768"/>
      <c r="H798" s="768"/>
      <c r="I798" s="768"/>
    </row>
    <row r="799" spans="1:9" s="62" customFormat="1" ht="12" customHeight="1">
      <c r="A799" s="673"/>
      <c r="B799" s="247" t="s">
        <v>777</v>
      </c>
      <c r="C799" s="235">
        <f>C800+C801+C802</f>
        <v>12786</v>
      </c>
      <c r="D799" s="236">
        <f>D800+D801+D802</f>
        <v>12028.5</v>
      </c>
      <c r="E799" s="235">
        <f>E800+E801+E802</f>
        <v>12028.5</v>
      </c>
      <c r="F799" s="768"/>
      <c r="G799" s="768"/>
      <c r="H799" s="768"/>
      <c r="I799" s="768"/>
    </row>
    <row r="800" spans="1:9" s="62" customFormat="1" ht="12" customHeight="1">
      <c r="A800" s="673"/>
      <c r="B800" s="247" t="s">
        <v>674</v>
      </c>
      <c r="C800" s="235">
        <v>0</v>
      </c>
      <c r="D800" s="235">
        <v>0</v>
      </c>
      <c r="E800" s="235">
        <v>0</v>
      </c>
      <c r="F800" s="768"/>
      <c r="G800" s="768"/>
      <c r="H800" s="768"/>
      <c r="I800" s="768"/>
    </row>
    <row r="801" spans="1:9" s="62" customFormat="1" ht="13.5" customHeight="1">
      <c r="A801" s="673"/>
      <c r="B801" s="247" t="s">
        <v>708</v>
      </c>
      <c r="C801" s="235">
        <v>12786</v>
      </c>
      <c r="D801" s="235">
        <v>12028.5</v>
      </c>
      <c r="E801" s="235">
        <v>12028.5</v>
      </c>
      <c r="F801" s="768"/>
      <c r="G801" s="768"/>
      <c r="H801" s="768"/>
      <c r="I801" s="768"/>
    </row>
    <row r="802" spans="1:9" s="62" customFormat="1" ht="17.25" customHeight="1">
      <c r="A802" s="673"/>
      <c r="B802" s="247" t="s">
        <v>709</v>
      </c>
      <c r="C802" s="235">
        <v>0</v>
      </c>
      <c r="D802" s="235">
        <v>0</v>
      </c>
      <c r="E802" s="235">
        <v>0</v>
      </c>
      <c r="F802" s="768"/>
      <c r="G802" s="768"/>
      <c r="H802" s="768"/>
      <c r="I802" s="768"/>
    </row>
    <row r="803" spans="1:9" s="62" customFormat="1" ht="14.25" customHeight="1">
      <c r="A803" s="673"/>
      <c r="B803" s="247" t="s">
        <v>711</v>
      </c>
      <c r="C803" s="235">
        <v>0</v>
      </c>
      <c r="D803" s="235">
        <v>0</v>
      </c>
      <c r="E803" s="235">
        <v>0</v>
      </c>
      <c r="F803" s="768"/>
      <c r="G803" s="768"/>
      <c r="H803" s="768"/>
      <c r="I803" s="768"/>
    </row>
    <row r="804" spans="1:9" s="62" customFormat="1" ht="12" customHeight="1">
      <c r="A804" s="673"/>
      <c r="B804" s="247" t="s">
        <v>548</v>
      </c>
      <c r="C804" s="235"/>
      <c r="D804" s="235"/>
      <c r="E804" s="235"/>
      <c r="F804" s="768"/>
      <c r="G804" s="768"/>
      <c r="H804" s="768"/>
      <c r="I804" s="768"/>
    </row>
    <row r="805" spans="1:9" s="62" customFormat="1" ht="12" customHeight="1">
      <c r="A805" s="673"/>
      <c r="B805" s="247" t="s">
        <v>1012</v>
      </c>
      <c r="C805" s="235">
        <v>0</v>
      </c>
      <c r="D805" s="235">
        <v>0</v>
      </c>
      <c r="E805" s="235">
        <v>0</v>
      </c>
      <c r="F805" s="768"/>
      <c r="G805" s="768"/>
      <c r="H805" s="768"/>
      <c r="I805" s="768"/>
    </row>
    <row r="806" spans="1:9" s="62" customFormat="1" ht="12" customHeight="1">
      <c r="A806" s="673"/>
      <c r="B806" s="268" t="s">
        <v>735</v>
      </c>
      <c r="C806" s="235"/>
      <c r="D806" s="235"/>
      <c r="E806" s="235"/>
      <c r="F806" s="768"/>
      <c r="G806" s="768"/>
      <c r="H806" s="768"/>
      <c r="I806" s="768"/>
    </row>
    <row r="807" spans="1:9" s="62" customFormat="1" ht="15" customHeight="1">
      <c r="A807" s="171"/>
      <c r="B807" s="268" t="s">
        <v>967</v>
      </c>
      <c r="C807" s="271"/>
      <c r="D807" s="271"/>
      <c r="E807" s="271"/>
      <c r="F807" s="271"/>
      <c r="G807" s="271"/>
      <c r="H807" s="271"/>
      <c r="I807" s="271"/>
    </row>
    <row r="808" spans="1:9" s="62" customFormat="1" ht="12.75" customHeight="1">
      <c r="A808" s="171"/>
      <c r="B808" s="268" t="s">
        <v>968</v>
      </c>
      <c r="C808" s="271"/>
      <c r="D808" s="271"/>
      <c r="E808" s="271"/>
      <c r="F808" s="271"/>
      <c r="G808" s="271"/>
      <c r="H808" s="271"/>
      <c r="I808" s="271"/>
    </row>
    <row r="809" spans="1:9" s="62" customFormat="1" ht="16.5" customHeight="1">
      <c r="A809" s="673" t="s">
        <v>589</v>
      </c>
      <c r="B809" s="692" t="s">
        <v>402</v>
      </c>
      <c r="C809" s="692"/>
      <c r="D809" s="692"/>
      <c r="E809" s="692"/>
      <c r="F809" s="768"/>
      <c r="G809" s="768"/>
      <c r="H809" s="768"/>
      <c r="I809" s="768"/>
    </row>
    <row r="810" spans="1:9" s="62" customFormat="1" ht="12.75">
      <c r="A810" s="673"/>
      <c r="B810" s="247" t="s">
        <v>777</v>
      </c>
      <c r="C810" s="235">
        <f>C811+C812+C813</f>
        <v>0</v>
      </c>
      <c r="D810" s="235">
        <f>D811+D812+D813</f>
        <v>0</v>
      </c>
      <c r="E810" s="235">
        <f>E811+E812+E813</f>
        <v>0</v>
      </c>
      <c r="F810" s="768"/>
      <c r="G810" s="768"/>
      <c r="H810" s="768"/>
      <c r="I810" s="768"/>
    </row>
    <row r="811" spans="1:9" s="62" customFormat="1" ht="15.75" customHeight="1">
      <c r="A811" s="673"/>
      <c r="B811" s="247" t="s">
        <v>674</v>
      </c>
      <c r="C811" s="235">
        <f>C820+C831+C842</f>
        <v>0</v>
      </c>
      <c r="D811" s="235">
        <f>D820+D831+D842</f>
        <v>0</v>
      </c>
      <c r="E811" s="235">
        <f>E820+E831+E842</f>
        <v>0</v>
      </c>
      <c r="F811" s="768"/>
      <c r="G811" s="768"/>
      <c r="H811" s="768"/>
      <c r="I811" s="768"/>
    </row>
    <row r="812" spans="1:9" s="62" customFormat="1" ht="18" customHeight="1">
      <c r="A812" s="673"/>
      <c r="B812" s="247" t="s">
        <v>708</v>
      </c>
      <c r="C812" s="235">
        <v>0</v>
      </c>
      <c r="D812" s="235">
        <v>0</v>
      </c>
      <c r="E812" s="235">
        <v>0</v>
      </c>
      <c r="F812" s="768"/>
      <c r="G812" s="768"/>
      <c r="H812" s="768"/>
      <c r="I812" s="768"/>
    </row>
    <row r="813" spans="1:9" s="62" customFormat="1" ht="12.75" customHeight="1">
      <c r="A813" s="673"/>
      <c r="B813" s="247" t="s">
        <v>709</v>
      </c>
      <c r="C813" s="235">
        <f aca="true" t="shared" si="16" ref="C813:E814">C822+C833+C844</f>
        <v>0</v>
      </c>
      <c r="D813" s="235">
        <f t="shared" si="16"/>
        <v>0</v>
      </c>
      <c r="E813" s="235">
        <f t="shared" si="16"/>
        <v>0</v>
      </c>
      <c r="F813" s="768"/>
      <c r="G813" s="768"/>
      <c r="H813" s="768"/>
      <c r="I813" s="768"/>
    </row>
    <row r="814" spans="1:9" s="62" customFormat="1" ht="18" customHeight="1">
      <c r="A814" s="673"/>
      <c r="B814" s="247" t="s">
        <v>711</v>
      </c>
      <c r="C814" s="235">
        <f t="shared" si="16"/>
        <v>0</v>
      </c>
      <c r="D814" s="235">
        <f t="shared" si="16"/>
        <v>0</v>
      </c>
      <c r="E814" s="235">
        <f t="shared" si="16"/>
        <v>0</v>
      </c>
      <c r="F814" s="768"/>
      <c r="G814" s="768"/>
      <c r="H814" s="768"/>
      <c r="I814" s="768"/>
    </row>
    <row r="815" spans="1:9" s="62" customFormat="1" ht="15" customHeight="1">
      <c r="A815" s="673"/>
      <c r="B815" s="247" t="s">
        <v>548</v>
      </c>
      <c r="C815" s="235"/>
      <c r="D815" s="235"/>
      <c r="E815" s="235"/>
      <c r="F815" s="768"/>
      <c r="G815" s="768"/>
      <c r="H815" s="768"/>
      <c r="I815" s="768"/>
    </row>
    <row r="816" spans="1:9" s="62" customFormat="1" ht="15" customHeight="1">
      <c r="A816" s="673"/>
      <c r="B816" s="247" t="s">
        <v>1012</v>
      </c>
      <c r="C816" s="235">
        <f>C825+C836+C847</f>
        <v>0</v>
      </c>
      <c r="D816" s="235">
        <f>D825+D836+D847</f>
        <v>0</v>
      </c>
      <c r="E816" s="235">
        <f>E825+E836+E847</f>
        <v>0</v>
      </c>
      <c r="F816" s="768"/>
      <c r="G816" s="768"/>
      <c r="H816" s="768"/>
      <c r="I816" s="768"/>
    </row>
    <row r="817" spans="1:9" s="62" customFormat="1" ht="15" customHeight="1">
      <c r="A817" s="673"/>
      <c r="B817" s="268" t="s">
        <v>698</v>
      </c>
      <c r="C817" s="235"/>
      <c r="D817" s="235"/>
      <c r="E817" s="235"/>
      <c r="F817" s="768"/>
      <c r="G817" s="768"/>
      <c r="H817" s="768"/>
      <c r="I817" s="768"/>
    </row>
    <row r="818" spans="1:9" s="62" customFormat="1" ht="30" customHeight="1">
      <c r="A818" s="673" t="s">
        <v>590</v>
      </c>
      <c r="B818" s="692" t="s">
        <v>403</v>
      </c>
      <c r="C818" s="692"/>
      <c r="D818" s="692"/>
      <c r="E818" s="692"/>
      <c r="F818" s="768"/>
      <c r="G818" s="768"/>
      <c r="H818" s="768"/>
      <c r="I818" s="768"/>
    </row>
    <row r="819" spans="1:9" s="62" customFormat="1" ht="19.5" customHeight="1">
      <c r="A819" s="673"/>
      <c r="B819" s="247" t="s">
        <v>777</v>
      </c>
      <c r="C819" s="235">
        <f>C820+C821+C822</f>
        <v>0</v>
      </c>
      <c r="D819" s="235">
        <f>D820+D821+D822</f>
        <v>0</v>
      </c>
      <c r="E819" s="235">
        <f>E820+E821+E822</f>
        <v>0</v>
      </c>
      <c r="F819" s="768"/>
      <c r="G819" s="768"/>
      <c r="H819" s="768"/>
      <c r="I819" s="768"/>
    </row>
    <row r="820" spans="1:9" s="62" customFormat="1" ht="16.5" customHeight="1">
      <c r="A820" s="673"/>
      <c r="B820" s="247" t="s">
        <v>674</v>
      </c>
      <c r="C820" s="235">
        <v>0</v>
      </c>
      <c r="D820" s="235">
        <v>0</v>
      </c>
      <c r="E820" s="235">
        <v>0</v>
      </c>
      <c r="F820" s="768"/>
      <c r="G820" s="768"/>
      <c r="H820" s="768"/>
      <c r="I820" s="768"/>
    </row>
    <row r="821" spans="1:9" s="62" customFormat="1" ht="18" customHeight="1">
      <c r="A821" s="673"/>
      <c r="B821" s="247" t="s">
        <v>708</v>
      </c>
      <c r="C821" s="235">
        <v>0</v>
      </c>
      <c r="D821" s="235">
        <v>0</v>
      </c>
      <c r="E821" s="235">
        <v>0</v>
      </c>
      <c r="F821" s="768"/>
      <c r="G821" s="768"/>
      <c r="H821" s="768"/>
      <c r="I821" s="768"/>
    </row>
    <row r="822" spans="1:9" s="62" customFormat="1" ht="17.25" customHeight="1">
      <c r="A822" s="673"/>
      <c r="B822" s="247" t="s">
        <v>709</v>
      </c>
      <c r="C822" s="235">
        <v>0</v>
      </c>
      <c r="D822" s="235">
        <v>0</v>
      </c>
      <c r="E822" s="235">
        <v>0</v>
      </c>
      <c r="F822" s="768"/>
      <c r="G822" s="768"/>
      <c r="H822" s="768"/>
      <c r="I822" s="768"/>
    </row>
    <row r="823" spans="1:9" s="62" customFormat="1" ht="15" customHeight="1">
      <c r="A823" s="673"/>
      <c r="B823" s="247" t="s">
        <v>711</v>
      </c>
      <c r="C823" s="235">
        <v>0</v>
      </c>
      <c r="D823" s="235">
        <v>0</v>
      </c>
      <c r="E823" s="235">
        <v>0</v>
      </c>
      <c r="F823" s="768"/>
      <c r="G823" s="768"/>
      <c r="H823" s="768"/>
      <c r="I823" s="768"/>
    </row>
    <row r="824" spans="1:9" s="62" customFormat="1" ht="16.5">
      <c r="A824" s="673"/>
      <c r="B824" s="247" t="s">
        <v>548</v>
      </c>
      <c r="C824" s="235"/>
      <c r="D824" s="235"/>
      <c r="E824" s="235"/>
      <c r="F824" s="768"/>
      <c r="G824" s="768"/>
      <c r="H824" s="768"/>
      <c r="I824" s="768"/>
    </row>
    <row r="825" spans="1:9" s="62" customFormat="1" ht="12.75">
      <c r="A825" s="673"/>
      <c r="B825" s="247" t="s">
        <v>1012</v>
      </c>
      <c r="C825" s="235">
        <v>0</v>
      </c>
      <c r="D825" s="235">
        <v>0</v>
      </c>
      <c r="E825" s="235">
        <v>0</v>
      </c>
      <c r="F825" s="768"/>
      <c r="G825" s="768"/>
      <c r="H825" s="768"/>
      <c r="I825" s="768"/>
    </row>
    <row r="826" spans="1:9" s="62" customFormat="1" ht="12.75">
      <c r="A826" s="673"/>
      <c r="B826" s="268" t="s">
        <v>698</v>
      </c>
      <c r="C826" s="235"/>
      <c r="D826" s="235"/>
      <c r="E826" s="235"/>
      <c r="F826" s="768"/>
      <c r="G826" s="768"/>
      <c r="H826" s="768"/>
      <c r="I826" s="768"/>
    </row>
    <row r="827" spans="1:9" s="62" customFormat="1" ht="12.75">
      <c r="A827" s="171"/>
      <c r="B827" s="268" t="s">
        <v>967</v>
      </c>
      <c r="C827" s="271"/>
      <c r="D827" s="271"/>
      <c r="E827" s="271"/>
      <c r="F827" s="271"/>
      <c r="G827" s="271"/>
      <c r="H827" s="271"/>
      <c r="I827" s="271"/>
    </row>
    <row r="828" spans="1:9" s="62" customFormat="1" ht="12.75">
      <c r="A828" s="171"/>
      <c r="B828" s="268" t="s">
        <v>968</v>
      </c>
      <c r="C828" s="271"/>
      <c r="D828" s="271"/>
      <c r="E828" s="271"/>
      <c r="F828" s="271"/>
      <c r="G828" s="271"/>
      <c r="H828" s="271"/>
      <c r="I828" s="271"/>
    </row>
    <row r="829" spans="1:9" s="62" customFormat="1" ht="12.75" customHeight="1">
      <c r="A829" s="673" t="s">
        <v>591</v>
      </c>
      <c r="B829" s="692" t="s">
        <v>404</v>
      </c>
      <c r="C829" s="692"/>
      <c r="D829" s="692"/>
      <c r="E829" s="692"/>
      <c r="F829" s="768"/>
      <c r="G829" s="768"/>
      <c r="H829" s="768"/>
      <c r="I829" s="768"/>
    </row>
    <row r="830" spans="1:9" s="62" customFormat="1" ht="12.75" customHeight="1">
      <c r="A830" s="673"/>
      <c r="B830" s="247" t="s">
        <v>777</v>
      </c>
      <c r="C830" s="235">
        <f>C831+C832+C833</f>
        <v>0</v>
      </c>
      <c r="D830" s="235">
        <f>D831+D832+D833</f>
        <v>0</v>
      </c>
      <c r="E830" s="235">
        <f>E831+E832+E833</f>
        <v>0</v>
      </c>
      <c r="F830" s="768"/>
      <c r="G830" s="768"/>
      <c r="H830" s="768"/>
      <c r="I830" s="768"/>
    </row>
    <row r="831" spans="1:9" s="62" customFormat="1" ht="22.5" customHeight="1">
      <c r="A831" s="673"/>
      <c r="B831" s="247" t="s">
        <v>674</v>
      </c>
      <c r="C831" s="235">
        <v>0</v>
      </c>
      <c r="D831" s="235">
        <v>0</v>
      </c>
      <c r="E831" s="235">
        <v>0</v>
      </c>
      <c r="F831" s="768"/>
      <c r="G831" s="768"/>
      <c r="H831" s="768"/>
      <c r="I831" s="768"/>
    </row>
    <row r="832" spans="1:9" s="62" customFormat="1" ht="12.75">
      <c r="A832" s="673"/>
      <c r="B832" s="247" t="s">
        <v>708</v>
      </c>
      <c r="C832" s="235">
        <v>0</v>
      </c>
      <c r="D832" s="235">
        <v>0</v>
      </c>
      <c r="E832" s="235">
        <v>0</v>
      </c>
      <c r="F832" s="768"/>
      <c r="G832" s="768"/>
      <c r="H832" s="768"/>
      <c r="I832" s="768"/>
    </row>
    <row r="833" spans="1:9" s="62" customFormat="1" ht="12.75">
      <c r="A833" s="673"/>
      <c r="B833" s="247" t="s">
        <v>709</v>
      </c>
      <c r="C833" s="235">
        <v>0</v>
      </c>
      <c r="D833" s="235">
        <v>0</v>
      </c>
      <c r="E833" s="235">
        <v>0</v>
      </c>
      <c r="F833" s="768"/>
      <c r="G833" s="768"/>
      <c r="H833" s="768"/>
      <c r="I833" s="768"/>
    </row>
    <row r="834" spans="1:9" s="62" customFormat="1" ht="13.5" customHeight="1">
      <c r="A834" s="673"/>
      <c r="B834" s="247" t="s">
        <v>711</v>
      </c>
      <c r="C834" s="235">
        <v>0</v>
      </c>
      <c r="D834" s="235">
        <v>0</v>
      </c>
      <c r="E834" s="235">
        <v>0</v>
      </c>
      <c r="F834" s="768"/>
      <c r="G834" s="768"/>
      <c r="H834" s="768"/>
      <c r="I834" s="768"/>
    </row>
    <row r="835" spans="1:9" s="62" customFormat="1" ht="16.5">
      <c r="A835" s="673"/>
      <c r="B835" s="247" t="s">
        <v>548</v>
      </c>
      <c r="C835" s="235"/>
      <c r="D835" s="235"/>
      <c r="E835" s="235"/>
      <c r="F835" s="768"/>
      <c r="G835" s="768"/>
      <c r="H835" s="768"/>
      <c r="I835" s="768"/>
    </row>
    <row r="836" spans="1:9" s="62" customFormat="1" ht="12.75">
      <c r="A836" s="673"/>
      <c r="B836" s="247" t="s">
        <v>1012</v>
      </c>
      <c r="C836" s="235">
        <v>0</v>
      </c>
      <c r="D836" s="235">
        <v>0</v>
      </c>
      <c r="E836" s="235">
        <v>0</v>
      </c>
      <c r="F836" s="768"/>
      <c r="G836" s="768"/>
      <c r="H836" s="768"/>
      <c r="I836" s="768"/>
    </row>
    <row r="837" spans="1:9" s="62" customFormat="1" ht="14.25" customHeight="1">
      <c r="A837" s="673"/>
      <c r="B837" s="268" t="s">
        <v>698</v>
      </c>
      <c r="C837" s="235"/>
      <c r="D837" s="235"/>
      <c r="E837" s="235"/>
      <c r="F837" s="768"/>
      <c r="G837" s="768"/>
      <c r="H837" s="768"/>
      <c r="I837" s="768"/>
    </row>
    <row r="838" spans="1:9" s="62" customFormat="1" ht="14.25" customHeight="1">
      <c r="A838" s="171"/>
      <c r="B838" s="268" t="s">
        <v>967</v>
      </c>
      <c r="C838" s="271"/>
      <c r="D838" s="271"/>
      <c r="E838" s="271"/>
      <c r="F838" s="271"/>
      <c r="G838" s="271"/>
      <c r="H838" s="271"/>
      <c r="I838" s="271"/>
    </row>
    <row r="839" spans="1:9" s="62" customFormat="1" ht="14.25" customHeight="1">
      <c r="A839" s="171"/>
      <c r="B839" s="268" t="s">
        <v>968</v>
      </c>
      <c r="C839" s="271"/>
      <c r="D839" s="271"/>
      <c r="E839" s="271"/>
      <c r="F839" s="271"/>
      <c r="G839" s="271"/>
      <c r="H839" s="271"/>
      <c r="I839" s="271"/>
    </row>
    <row r="840" spans="1:9" s="62" customFormat="1" ht="14.25" customHeight="1">
      <c r="A840" s="673" t="s">
        <v>592</v>
      </c>
      <c r="B840" s="692" t="s">
        <v>405</v>
      </c>
      <c r="C840" s="692"/>
      <c r="D840" s="692"/>
      <c r="E840" s="692"/>
      <c r="F840" s="767"/>
      <c r="G840" s="767"/>
      <c r="H840" s="770"/>
      <c r="I840" s="774"/>
    </row>
    <row r="841" spans="1:9" s="62" customFormat="1" ht="12.75" customHeight="1">
      <c r="A841" s="673"/>
      <c r="B841" s="247" t="s">
        <v>777</v>
      </c>
      <c r="C841" s="235">
        <f>C842+C843+C844</f>
        <v>0</v>
      </c>
      <c r="D841" s="235">
        <f>D842+D843+D844</f>
        <v>0</v>
      </c>
      <c r="E841" s="235">
        <f>E842+E843+E844</f>
        <v>0</v>
      </c>
      <c r="F841" s="767"/>
      <c r="G841" s="767"/>
      <c r="H841" s="770"/>
      <c r="I841" s="774"/>
    </row>
    <row r="842" spans="1:9" s="62" customFormat="1" ht="18" customHeight="1">
      <c r="A842" s="673"/>
      <c r="B842" s="247" t="s">
        <v>674</v>
      </c>
      <c r="C842" s="235">
        <v>0</v>
      </c>
      <c r="D842" s="235">
        <v>0</v>
      </c>
      <c r="E842" s="235">
        <v>0</v>
      </c>
      <c r="F842" s="767"/>
      <c r="G842" s="767"/>
      <c r="H842" s="770"/>
      <c r="I842" s="774"/>
    </row>
    <row r="843" spans="1:12" s="62" customFormat="1" ht="12.75">
      <c r="A843" s="673"/>
      <c r="B843" s="247" t="s">
        <v>708</v>
      </c>
      <c r="C843" s="235">
        <v>0</v>
      </c>
      <c r="D843" s="235">
        <v>0</v>
      </c>
      <c r="E843" s="235">
        <v>0</v>
      </c>
      <c r="F843" s="767"/>
      <c r="G843" s="767"/>
      <c r="H843" s="770"/>
      <c r="I843" s="774"/>
      <c r="J843" s="207"/>
      <c r="K843" s="207"/>
      <c r="L843" s="207"/>
    </row>
    <row r="844" spans="1:9" s="62" customFormat="1" ht="12.75">
      <c r="A844" s="673"/>
      <c r="B844" s="247" t="s">
        <v>709</v>
      </c>
      <c r="C844" s="235">
        <v>0</v>
      </c>
      <c r="D844" s="235">
        <v>0</v>
      </c>
      <c r="E844" s="235">
        <v>0</v>
      </c>
      <c r="F844" s="767"/>
      <c r="G844" s="767"/>
      <c r="H844" s="770"/>
      <c r="I844" s="774"/>
    </row>
    <row r="845" spans="1:9" s="62" customFormat="1" ht="16.5" customHeight="1">
      <c r="A845" s="673"/>
      <c r="B845" s="247" t="s">
        <v>711</v>
      </c>
      <c r="C845" s="235">
        <v>0</v>
      </c>
      <c r="D845" s="235">
        <v>0</v>
      </c>
      <c r="E845" s="235">
        <v>0</v>
      </c>
      <c r="F845" s="767"/>
      <c r="G845" s="767"/>
      <c r="H845" s="770"/>
      <c r="I845" s="774"/>
    </row>
    <row r="846" spans="1:9" s="62" customFormat="1" ht="16.5">
      <c r="A846" s="673"/>
      <c r="B846" s="247" t="s">
        <v>548</v>
      </c>
      <c r="C846" s="235"/>
      <c r="D846" s="235"/>
      <c r="E846" s="235"/>
      <c r="F846" s="767"/>
      <c r="G846" s="767"/>
      <c r="H846" s="770"/>
      <c r="I846" s="774"/>
    </row>
    <row r="847" spans="1:9" s="62" customFormat="1" ht="12.75">
      <c r="A847" s="673"/>
      <c r="B847" s="247" t="s">
        <v>1012</v>
      </c>
      <c r="C847" s="235">
        <v>0</v>
      </c>
      <c r="D847" s="235">
        <v>0</v>
      </c>
      <c r="E847" s="235">
        <v>0</v>
      </c>
      <c r="F847" s="767"/>
      <c r="G847" s="767"/>
      <c r="H847" s="770"/>
      <c r="I847" s="774"/>
    </row>
    <row r="848" spans="1:9" s="62" customFormat="1" ht="33.75" customHeight="1">
      <c r="A848" s="673"/>
      <c r="B848" s="268" t="s">
        <v>698</v>
      </c>
      <c r="C848" s="235"/>
      <c r="D848" s="235"/>
      <c r="E848" s="235"/>
      <c r="F848" s="767"/>
      <c r="G848" s="767"/>
      <c r="H848" s="770"/>
      <c r="I848" s="774"/>
    </row>
    <row r="849" spans="1:9" s="62" customFormat="1" ht="13.5" customHeight="1">
      <c r="A849" s="171"/>
      <c r="B849" s="268" t="s">
        <v>967</v>
      </c>
      <c r="C849" s="271"/>
      <c r="D849" s="271"/>
      <c r="E849" s="271"/>
      <c r="F849" s="271"/>
      <c r="G849" s="271"/>
      <c r="H849" s="271"/>
      <c r="I849" s="271"/>
    </row>
    <row r="850" spans="1:9" s="62" customFormat="1" ht="13.5" customHeight="1">
      <c r="A850" s="171"/>
      <c r="B850" s="268" t="s">
        <v>968</v>
      </c>
      <c r="C850" s="271"/>
      <c r="D850" s="271"/>
      <c r="E850" s="271"/>
      <c r="F850" s="271"/>
      <c r="G850" s="271"/>
      <c r="H850" s="271"/>
      <c r="I850" s="271"/>
    </row>
    <row r="851" spans="1:11" s="62" customFormat="1" ht="13.5" customHeight="1">
      <c r="A851" s="673" t="s">
        <v>593</v>
      </c>
      <c r="B851" s="692" t="s">
        <v>406</v>
      </c>
      <c r="C851" s="692"/>
      <c r="D851" s="692"/>
      <c r="E851" s="692"/>
      <c r="F851" s="767"/>
      <c r="G851" s="767"/>
      <c r="H851" s="770"/>
      <c r="I851" s="774"/>
      <c r="K851" s="207"/>
    </row>
    <row r="852" spans="1:9" s="62" customFormat="1" ht="12.75" customHeight="1">
      <c r="A852" s="673"/>
      <c r="B852" s="247" t="s">
        <v>777</v>
      </c>
      <c r="C852" s="235">
        <f>C853+C854+C855</f>
        <v>0</v>
      </c>
      <c r="D852" s="235">
        <f>D853+D854+D855</f>
        <v>0</v>
      </c>
      <c r="E852" s="235">
        <f>E853+E854+E855</f>
        <v>0</v>
      </c>
      <c r="F852" s="767"/>
      <c r="G852" s="767"/>
      <c r="H852" s="770"/>
      <c r="I852" s="774"/>
    </row>
    <row r="853" spans="1:9" s="62" customFormat="1" ht="18.75" customHeight="1">
      <c r="A853" s="673"/>
      <c r="B853" s="247" t="s">
        <v>674</v>
      </c>
      <c r="C853" s="235">
        <v>0</v>
      </c>
      <c r="D853" s="235">
        <v>0</v>
      </c>
      <c r="E853" s="235">
        <v>0</v>
      </c>
      <c r="F853" s="767"/>
      <c r="G853" s="767"/>
      <c r="H853" s="770"/>
      <c r="I853" s="774"/>
    </row>
    <row r="854" spans="1:9" s="62" customFormat="1" ht="12.75">
      <c r="A854" s="673"/>
      <c r="B854" s="247" t="s">
        <v>708</v>
      </c>
      <c r="C854" s="235">
        <v>0</v>
      </c>
      <c r="D854" s="235">
        <v>0</v>
      </c>
      <c r="E854" s="235">
        <v>0</v>
      </c>
      <c r="F854" s="767"/>
      <c r="G854" s="767"/>
      <c r="H854" s="770"/>
      <c r="I854" s="774"/>
    </row>
    <row r="855" spans="1:9" s="62" customFormat="1" ht="12.75">
      <c r="A855" s="673"/>
      <c r="B855" s="247" t="s">
        <v>709</v>
      </c>
      <c r="C855" s="235">
        <v>0</v>
      </c>
      <c r="D855" s="235">
        <v>0</v>
      </c>
      <c r="E855" s="235">
        <v>0</v>
      </c>
      <c r="F855" s="767"/>
      <c r="G855" s="767"/>
      <c r="H855" s="770"/>
      <c r="I855" s="774"/>
    </row>
    <row r="856" spans="1:9" s="62" customFormat="1" ht="74.25" customHeight="1">
      <c r="A856" s="673"/>
      <c r="B856" s="247" t="s">
        <v>711</v>
      </c>
      <c r="C856" s="235">
        <v>0</v>
      </c>
      <c r="D856" s="235">
        <v>0</v>
      </c>
      <c r="E856" s="235">
        <v>0</v>
      </c>
      <c r="F856" s="767"/>
      <c r="G856" s="767"/>
      <c r="H856" s="770"/>
      <c r="I856" s="774"/>
    </row>
    <row r="857" spans="1:9" s="62" customFormat="1" ht="16.5">
      <c r="A857" s="673"/>
      <c r="B857" s="247" t="s">
        <v>548</v>
      </c>
      <c r="C857" s="235"/>
      <c r="D857" s="235"/>
      <c r="E857" s="235"/>
      <c r="F857" s="767"/>
      <c r="G857" s="767"/>
      <c r="H857" s="770"/>
      <c r="I857" s="774"/>
    </row>
    <row r="858" spans="1:9" s="62" customFormat="1" ht="12.75">
      <c r="A858" s="673"/>
      <c r="B858" s="247" t="s">
        <v>1012</v>
      </c>
      <c r="C858" s="235">
        <v>0</v>
      </c>
      <c r="D858" s="235">
        <v>0</v>
      </c>
      <c r="E858" s="235">
        <v>0</v>
      </c>
      <c r="F858" s="767"/>
      <c r="G858" s="767"/>
      <c r="H858" s="770"/>
      <c r="I858" s="774"/>
    </row>
    <row r="859" spans="1:9" s="62" customFormat="1" ht="12.75">
      <c r="A859" s="673"/>
      <c r="B859" s="268" t="s">
        <v>698</v>
      </c>
      <c r="C859" s="235"/>
      <c r="D859" s="235"/>
      <c r="E859" s="235"/>
      <c r="F859" s="767"/>
      <c r="G859" s="767"/>
      <c r="H859" s="770"/>
      <c r="I859" s="774"/>
    </row>
    <row r="860" spans="1:9" s="62" customFormat="1" ht="12.75">
      <c r="A860" s="171"/>
      <c r="B860" s="268" t="s">
        <v>967</v>
      </c>
      <c r="C860" s="271"/>
      <c r="D860" s="271"/>
      <c r="E860" s="271"/>
      <c r="F860" s="271"/>
      <c r="G860" s="271"/>
      <c r="H860" s="271"/>
      <c r="I860" s="271"/>
    </row>
    <row r="861" spans="1:9" s="62" customFormat="1" ht="12.75">
      <c r="A861" s="171"/>
      <c r="B861" s="268" t="s">
        <v>968</v>
      </c>
      <c r="C861" s="271"/>
      <c r="D861" s="271"/>
      <c r="E861" s="271"/>
      <c r="F861" s="271"/>
      <c r="G861" s="271"/>
      <c r="H861" s="271"/>
      <c r="I861" s="271"/>
    </row>
    <row r="862" spans="1:9" s="62" customFormat="1" ht="15.75">
      <c r="A862" s="673" t="s">
        <v>594</v>
      </c>
      <c r="B862" s="693" t="s">
        <v>407</v>
      </c>
      <c r="C862" s="693"/>
      <c r="D862" s="693"/>
      <c r="E862" s="693"/>
      <c r="F862" s="769"/>
      <c r="G862" s="769"/>
      <c r="H862" s="769"/>
      <c r="I862" s="279"/>
    </row>
    <row r="863" spans="1:9" s="62" customFormat="1" ht="12.75" customHeight="1">
      <c r="A863" s="673"/>
      <c r="B863" s="247" t="s">
        <v>777</v>
      </c>
      <c r="C863" s="230">
        <f>C865</f>
        <v>42645.119999999995</v>
      </c>
      <c r="D863" s="230">
        <f>D865</f>
        <v>42128.19775</v>
      </c>
      <c r="E863" s="230">
        <f>E865</f>
        <v>42128.19775</v>
      </c>
      <c r="F863" s="769"/>
      <c r="G863" s="769"/>
      <c r="H863" s="769"/>
      <c r="I863" s="280">
        <f>E863/C863</f>
        <v>0.9878785134148996</v>
      </c>
    </row>
    <row r="864" spans="1:9" s="62" customFormat="1" ht="18.75" customHeight="1">
      <c r="A864" s="673"/>
      <c r="B864" s="247" t="s">
        <v>674</v>
      </c>
      <c r="C864" s="230">
        <v>0</v>
      </c>
      <c r="D864" s="230">
        <v>0</v>
      </c>
      <c r="E864" s="230">
        <v>0</v>
      </c>
      <c r="F864" s="769"/>
      <c r="G864" s="769"/>
      <c r="H864" s="769"/>
      <c r="I864" s="280"/>
    </row>
    <row r="865" spans="1:9" s="62" customFormat="1" ht="15" customHeight="1">
      <c r="A865" s="673"/>
      <c r="B865" s="247" t="s">
        <v>708</v>
      </c>
      <c r="C865" s="230">
        <f>SUM(C873,C1035,C1208,C1230,C1260)</f>
        <v>42645.119999999995</v>
      </c>
      <c r="D865" s="230">
        <f>SUM(D873,D1035,D1208,D1230,D1260)</f>
        <v>42128.19775</v>
      </c>
      <c r="E865" s="230">
        <f>SUM(E873,E1035,E1208,E1230,E1260)</f>
        <v>42128.19775</v>
      </c>
      <c r="F865" s="769"/>
      <c r="G865" s="769"/>
      <c r="H865" s="769"/>
      <c r="I865" s="280">
        <f>E865/C865</f>
        <v>0.9878785134148996</v>
      </c>
    </row>
    <row r="866" spans="1:9" s="62" customFormat="1" ht="18" customHeight="1">
      <c r="A866" s="673"/>
      <c r="B866" s="247" t="s">
        <v>709</v>
      </c>
      <c r="C866" s="230">
        <v>0</v>
      </c>
      <c r="D866" s="230">
        <v>0</v>
      </c>
      <c r="E866" s="230">
        <v>0</v>
      </c>
      <c r="F866" s="769"/>
      <c r="G866" s="769"/>
      <c r="H866" s="769"/>
      <c r="I866" s="280"/>
    </row>
    <row r="867" spans="1:9" s="62" customFormat="1" ht="12.75" customHeight="1">
      <c r="A867" s="673"/>
      <c r="B867" s="247" t="s">
        <v>711</v>
      </c>
      <c r="C867" s="230">
        <v>0</v>
      </c>
      <c r="D867" s="230">
        <v>0</v>
      </c>
      <c r="E867" s="230">
        <v>0</v>
      </c>
      <c r="F867" s="769"/>
      <c r="G867" s="769"/>
      <c r="H867" s="769"/>
      <c r="I867" s="280"/>
    </row>
    <row r="868" spans="1:9" s="62" customFormat="1" ht="16.5">
      <c r="A868" s="673"/>
      <c r="B868" s="247" t="s">
        <v>548</v>
      </c>
      <c r="C868" s="230"/>
      <c r="D868" s="230"/>
      <c r="E868" s="230"/>
      <c r="F868" s="769"/>
      <c r="G868" s="769"/>
      <c r="H868" s="769"/>
      <c r="I868" s="280"/>
    </row>
    <row r="869" spans="1:9" s="62" customFormat="1" ht="12.75">
      <c r="A869" s="673"/>
      <c r="B869" s="247" t="s">
        <v>1012</v>
      </c>
      <c r="C869" s="230">
        <v>0</v>
      </c>
      <c r="D869" s="230">
        <v>0</v>
      </c>
      <c r="E869" s="230">
        <v>0</v>
      </c>
      <c r="F869" s="769"/>
      <c r="G869" s="769"/>
      <c r="H869" s="769"/>
      <c r="I869" s="279"/>
    </row>
    <row r="870" spans="1:9" s="62" customFormat="1" ht="12.75">
      <c r="A870" s="673" t="s">
        <v>595</v>
      </c>
      <c r="B870" s="686" t="s">
        <v>408</v>
      </c>
      <c r="C870" s="687"/>
      <c r="D870" s="687"/>
      <c r="E870" s="688"/>
      <c r="F870" s="769"/>
      <c r="G870" s="769"/>
      <c r="H870" s="769"/>
      <c r="I870" s="769"/>
    </row>
    <row r="871" spans="1:9" s="62" customFormat="1" ht="12.75">
      <c r="A871" s="673"/>
      <c r="B871" s="247" t="s">
        <v>777</v>
      </c>
      <c r="C871" s="230">
        <f>C872+C873+C874+C875+C877</f>
        <v>2724.9525</v>
      </c>
      <c r="D871" s="230">
        <f>D872+D873+D874+D875+D877</f>
        <v>2722.6325</v>
      </c>
      <c r="E871" s="230">
        <f>E872+E873+E874+E875+E877</f>
        <v>2722.6325</v>
      </c>
      <c r="F871" s="769"/>
      <c r="G871" s="769"/>
      <c r="H871" s="769"/>
      <c r="I871" s="769"/>
    </row>
    <row r="872" spans="1:9" s="62" customFormat="1" ht="12.75">
      <c r="A872" s="673"/>
      <c r="B872" s="247" t="s">
        <v>674</v>
      </c>
      <c r="C872" s="230">
        <v>0</v>
      </c>
      <c r="D872" s="230">
        <v>0</v>
      </c>
      <c r="E872" s="230">
        <v>0</v>
      </c>
      <c r="F872" s="769"/>
      <c r="G872" s="769"/>
      <c r="H872" s="769"/>
      <c r="I872" s="769"/>
    </row>
    <row r="873" spans="1:9" s="62" customFormat="1" ht="12.75">
      <c r="A873" s="673"/>
      <c r="B873" s="247" t="s">
        <v>708</v>
      </c>
      <c r="C873" s="230">
        <f>C881+C892+C903+C914+C925+C947+C958+C936+C969+C980+C991+C1002+C1013</f>
        <v>2724.9525</v>
      </c>
      <c r="D873" s="230">
        <f>D881+D892+D903+D914+D925+D947+D958+D936+D969+D980+D991+D1002+D1013</f>
        <v>2722.6325</v>
      </c>
      <c r="E873" s="230">
        <f>E881+E892+E903+E914+E925+E947+E958+E936+E969+E980+E991+E1002+E1013</f>
        <v>2722.6325</v>
      </c>
      <c r="F873" s="769"/>
      <c r="G873" s="769"/>
      <c r="H873" s="769"/>
      <c r="I873" s="769"/>
    </row>
    <row r="874" spans="1:9" s="62" customFormat="1" ht="12.75" customHeight="1">
      <c r="A874" s="673"/>
      <c r="B874" s="247" t="s">
        <v>709</v>
      </c>
      <c r="C874" s="230">
        <v>0</v>
      </c>
      <c r="D874" s="230">
        <v>0</v>
      </c>
      <c r="E874" s="230">
        <v>0</v>
      </c>
      <c r="F874" s="769"/>
      <c r="G874" s="769"/>
      <c r="H874" s="769"/>
      <c r="I874" s="769"/>
    </row>
    <row r="875" spans="1:9" s="62" customFormat="1" ht="17.25" customHeight="1">
      <c r="A875" s="673"/>
      <c r="B875" s="247" t="s">
        <v>711</v>
      </c>
      <c r="C875" s="230">
        <v>0</v>
      </c>
      <c r="D875" s="230">
        <v>0</v>
      </c>
      <c r="E875" s="230">
        <v>0</v>
      </c>
      <c r="F875" s="769"/>
      <c r="G875" s="769"/>
      <c r="H875" s="769"/>
      <c r="I875" s="769"/>
    </row>
    <row r="876" spans="1:9" s="62" customFormat="1" ht="18.75" customHeight="1">
      <c r="A876" s="673"/>
      <c r="B876" s="247" t="s">
        <v>548</v>
      </c>
      <c r="C876" s="230"/>
      <c r="D876" s="230"/>
      <c r="E876" s="230"/>
      <c r="F876" s="769"/>
      <c r="G876" s="769"/>
      <c r="H876" s="769"/>
      <c r="I876" s="769"/>
    </row>
    <row r="877" spans="1:9" s="62" customFormat="1" ht="60" customHeight="1">
      <c r="A877" s="673"/>
      <c r="B877" s="247" t="s">
        <v>1012</v>
      </c>
      <c r="C877" s="230">
        <v>0</v>
      </c>
      <c r="D877" s="230">
        <v>0</v>
      </c>
      <c r="E877" s="230">
        <v>0</v>
      </c>
      <c r="F877" s="769"/>
      <c r="G877" s="769"/>
      <c r="H877" s="769"/>
      <c r="I877" s="769"/>
    </row>
    <row r="878" spans="1:9" s="62" customFormat="1" ht="39" customHeight="1">
      <c r="A878" s="673" t="s">
        <v>596</v>
      </c>
      <c r="B878" s="686" t="s">
        <v>409</v>
      </c>
      <c r="C878" s="687"/>
      <c r="D878" s="687"/>
      <c r="E878" s="688"/>
      <c r="F878" s="769" t="s">
        <v>1009</v>
      </c>
      <c r="G878" s="769" t="s">
        <v>410</v>
      </c>
      <c r="H878" s="769"/>
      <c r="I878" s="769" t="s">
        <v>19</v>
      </c>
    </row>
    <row r="879" spans="1:9" s="62" customFormat="1" ht="12.75">
      <c r="A879" s="673"/>
      <c r="B879" s="247" t="s">
        <v>777</v>
      </c>
      <c r="C879" s="230">
        <f>C881</f>
        <v>193.54</v>
      </c>
      <c r="D879" s="230">
        <f>D881</f>
        <v>193.54</v>
      </c>
      <c r="E879" s="230">
        <f>E881</f>
        <v>193.54</v>
      </c>
      <c r="F879" s="769"/>
      <c r="G879" s="769"/>
      <c r="H879" s="769"/>
      <c r="I879" s="769"/>
    </row>
    <row r="880" spans="1:9" s="62" customFormat="1" ht="12.75">
      <c r="A880" s="673"/>
      <c r="B880" s="247" t="s">
        <v>674</v>
      </c>
      <c r="C880" s="230">
        <v>0</v>
      </c>
      <c r="D880" s="230">
        <v>0</v>
      </c>
      <c r="E880" s="230">
        <v>0</v>
      </c>
      <c r="F880" s="769"/>
      <c r="G880" s="769"/>
      <c r="H880" s="769"/>
      <c r="I880" s="769"/>
    </row>
    <row r="881" spans="1:9" s="62" customFormat="1" ht="12.75">
      <c r="A881" s="673"/>
      <c r="B881" s="247" t="s">
        <v>708</v>
      </c>
      <c r="C881" s="230">
        <v>193.54</v>
      </c>
      <c r="D881" s="230">
        <v>193.54</v>
      </c>
      <c r="E881" s="230">
        <v>193.54</v>
      </c>
      <c r="F881" s="769"/>
      <c r="G881" s="769"/>
      <c r="H881" s="769"/>
      <c r="I881" s="769"/>
    </row>
    <row r="882" spans="1:9" s="62" customFormat="1" ht="12.75">
      <c r="A882" s="673"/>
      <c r="B882" s="247" t="s">
        <v>709</v>
      </c>
      <c r="C882" s="230">
        <v>0</v>
      </c>
      <c r="D882" s="230">
        <v>0</v>
      </c>
      <c r="E882" s="230">
        <v>0</v>
      </c>
      <c r="F882" s="769"/>
      <c r="G882" s="769"/>
      <c r="H882" s="769"/>
      <c r="I882" s="769"/>
    </row>
    <row r="883" spans="1:9" s="62" customFormat="1" ht="12.75">
      <c r="A883" s="673"/>
      <c r="B883" s="247" t="s">
        <v>711</v>
      </c>
      <c r="C883" s="230">
        <v>0</v>
      </c>
      <c r="D883" s="230">
        <v>0</v>
      </c>
      <c r="E883" s="230">
        <v>0</v>
      </c>
      <c r="F883" s="769"/>
      <c r="G883" s="769"/>
      <c r="H883" s="769"/>
      <c r="I883" s="769"/>
    </row>
    <row r="884" spans="1:9" s="62" customFormat="1" ht="16.5">
      <c r="A884" s="673"/>
      <c r="B884" s="247" t="s">
        <v>548</v>
      </c>
      <c r="C884" s="230"/>
      <c r="D884" s="230"/>
      <c r="E884" s="230"/>
      <c r="F884" s="769"/>
      <c r="G884" s="769"/>
      <c r="H884" s="769"/>
      <c r="I884" s="769"/>
    </row>
    <row r="885" spans="1:9" s="62" customFormat="1" ht="12.75" customHeight="1">
      <c r="A885" s="673"/>
      <c r="B885" s="247" t="s">
        <v>1012</v>
      </c>
      <c r="C885" s="230">
        <v>0</v>
      </c>
      <c r="D885" s="230">
        <v>0</v>
      </c>
      <c r="E885" s="230">
        <v>0</v>
      </c>
      <c r="F885" s="769"/>
      <c r="G885" s="769"/>
      <c r="H885" s="769"/>
      <c r="I885" s="769"/>
    </row>
    <row r="886" spans="1:9" s="62" customFormat="1" ht="22.5" customHeight="1">
      <c r="A886" s="171"/>
      <c r="B886" s="268" t="s">
        <v>698</v>
      </c>
      <c r="C886" s="230"/>
      <c r="D886" s="230"/>
      <c r="E886" s="230"/>
      <c r="F886" s="245"/>
      <c r="G886" s="245"/>
      <c r="H886" s="245"/>
      <c r="I886" s="245"/>
    </row>
    <row r="887" spans="1:9" s="62" customFormat="1" ht="20.25" customHeight="1">
      <c r="A887" s="171"/>
      <c r="B887" s="268" t="s">
        <v>967</v>
      </c>
      <c r="C887" s="297"/>
      <c r="D887" s="297"/>
      <c r="E887" s="297"/>
      <c r="F887" s="297"/>
      <c r="G887" s="297"/>
      <c r="H887" s="297"/>
      <c r="I887" s="297"/>
    </row>
    <row r="888" spans="1:9" s="62" customFormat="1" ht="12.75">
      <c r="A888" s="171"/>
      <c r="B888" s="268" t="s">
        <v>968</v>
      </c>
      <c r="C888" s="297"/>
      <c r="D888" s="297"/>
      <c r="E888" s="297"/>
      <c r="F888" s="297"/>
      <c r="G888" s="297"/>
      <c r="H888" s="297"/>
      <c r="I888" s="297"/>
    </row>
    <row r="889" spans="1:9" s="62" customFormat="1" ht="30" customHeight="1">
      <c r="A889" s="673" t="s">
        <v>597</v>
      </c>
      <c r="B889" s="691" t="s">
        <v>411</v>
      </c>
      <c r="C889" s="691"/>
      <c r="D889" s="691"/>
      <c r="E889" s="691"/>
      <c r="F889" s="769" t="s">
        <v>1009</v>
      </c>
      <c r="G889" s="769" t="s">
        <v>410</v>
      </c>
      <c r="H889" s="769"/>
      <c r="I889" s="769" t="s">
        <v>20</v>
      </c>
    </row>
    <row r="890" spans="1:9" s="62" customFormat="1" ht="12.75">
      <c r="A890" s="673"/>
      <c r="B890" s="247" t="s">
        <v>777</v>
      </c>
      <c r="C890" s="237">
        <f>C892</f>
        <v>150</v>
      </c>
      <c r="D890" s="237">
        <f>D892</f>
        <v>150</v>
      </c>
      <c r="E890" s="237">
        <f>E892</f>
        <v>150</v>
      </c>
      <c r="F890" s="769"/>
      <c r="G890" s="769"/>
      <c r="H890" s="769"/>
      <c r="I890" s="769"/>
    </row>
    <row r="891" spans="1:9" s="62" customFormat="1" ht="12.75">
      <c r="A891" s="673"/>
      <c r="B891" s="247" t="s">
        <v>674</v>
      </c>
      <c r="C891" s="237">
        <v>0</v>
      </c>
      <c r="D891" s="237">
        <v>0</v>
      </c>
      <c r="E891" s="237">
        <v>0</v>
      </c>
      <c r="F891" s="769"/>
      <c r="G891" s="769"/>
      <c r="H891" s="769"/>
      <c r="I891" s="769"/>
    </row>
    <row r="892" spans="1:9" s="62" customFormat="1" ht="12.75">
      <c r="A892" s="673"/>
      <c r="B892" s="247" t="s">
        <v>708</v>
      </c>
      <c r="C892" s="237">
        <v>150</v>
      </c>
      <c r="D892" s="237">
        <v>150</v>
      </c>
      <c r="E892" s="237">
        <v>150</v>
      </c>
      <c r="F892" s="769"/>
      <c r="G892" s="769"/>
      <c r="H892" s="769"/>
      <c r="I892" s="769"/>
    </row>
    <row r="893" spans="1:9" s="62" customFormat="1" ht="12.75">
      <c r="A893" s="673"/>
      <c r="B893" s="247" t="s">
        <v>709</v>
      </c>
      <c r="C893" s="237">
        <v>0</v>
      </c>
      <c r="D893" s="237">
        <v>0</v>
      </c>
      <c r="E893" s="237">
        <v>0</v>
      </c>
      <c r="F893" s="769"/>
      <c r="G893" s="769"/>
      <c r="H893" s="769"/>
      <c r="I893" s="769"/>
    </row>
    <row r="894" spans="1:9" s="62" customFormat="1" ht="12.75">
      <c r="A894" s="673"/>
      <c r="B894" s="247" t="s">
        <v>711</v>
      </c>
      <c r="C894" s="237">
        <v>0</v>
      </c>
      <c r="D894" s="237">
        <v>0</v>
      </c>
      <c r="E894" s="237">
        <v>0</v>
      </c>
      <c r="F894" s="769"/>
      <c r="G894" s="769"/>
      <c r="H894" s="769"/>
      <c r="I894" s="769"/>
    </row>
    <row r="895" spans="1:9" s="62" customFormat="1" ht="16.5">
      <c r="A895" s="673"/>
      <c r="B895" s="247" t="s">
        <v>548</v>
      </c>
      <c r="C895" s="237"/>
      <c r="D895" s="237"/>
      <c r="E895" s="237"/>
      <c r="F895" s="769"/>
      <c r="G895" s="769"/>
      <c r="H895" s="769"/>
      <c r="I895" s="769"/>
    </row>
    <row r="896" spans="1:9" s="62" customFormat="1" ht="12.75" customHeight="1">
      <c r="A896" s="673"/>
      <c r="B896" s="247" t="s">
        <v>1012</v>
      </c>
      <c r="C896" s="237">
        <v>0</v>
      </c>
      <c r="D896" s="237">
        <v>0</v>
      </c>
      <c r="E896" s="237">
        <v>0</v>
      </c>
      <c r="F896" s="769"/>
      <c r="G896" s="769"/>
      <c r="H896" s="769"/>
      <c r="I896" s="769"/>
    </row>
    <row r="897" spans="1:9" s="62" customFormat="1" ht="12.75">
      <c r="A897" s="171"/>
      <c r="B897" s="268" t="s">
        <v>698</v>
      </c>
      <c r="C897" s="237"/>
      <c r="D897" s="237"/>
      <c r="E897" s="237"/>
      <c r="F897" s="245"/>
      <c r="G897" s="245"/>
      <c r="H897" s="245"/>
      <c r="I897" s="245"/>
    </row>
    <row r="898" spans="1:9" s="62" customFormat="1" ht="12.75">
      <c r="A898" s="171"/>
      <c r="B898" s="268" t="s">
        <v>967</v>
      </c>
      <c r="C898" s="237">
        <v>0</v>
      </c>
      <c r="D898" s="237">
        <v>0</v>
      </c>
      <c r="E898" s="237">
        <v>0</v>
      </c>
      <c r="F898" s="297"/>
      <c r="G898" s="297"/>
      <c r="H898" s="297"/>
      <c r="I898" s="297"/>
    </row>
    <row r="899" spans="1:9" s="62" customFormat="1" ht="51">
      <c r="A899" s="171"/>
      <c r="B899" s="268" t="s">
        <v>412</v>
      </c>
      <c r="C899" s="237">
        <v>150</v>
      </c>
      <c r="D899" s="237">
        <v>150</v>
      </c>
      <c r="E899" s="237">
        <v>150</v>
      </c>
      <c r="F899" s="297"/>
      <c r="G899" s="297"/>
      <c r="H899" s="297"/>
      <c r="I899" s="297"/>
    </row>
    <row r="900" spans="1:9" s="62" customFormat="1" ht="33" customHeight="1">
      <c r="A900" s="673" t="s">
        <v>598</v>
      </c>
      <c r="B900" s="678" t="s">
        <v>264</v>
      </c>
      <c r="C900" s="679"/>
      <c r="D900" s="679"/>
      <c r="E900" s="680"/>
      <c r="F900" s="769"/>
      <c r="G900" s="769"/>
      <c r="H900" s="769"/>
      <c r="I900" s="769"/>
    </row>
    <row r="901" spans="1:9" s="62" customFormat="1" ht="12.75">
      <c r="A901" s="673"/>
      <c r="B901" s="247" t="s">
        <v>777</v>
      </c>
      <c r="C901" s="237">
        <f>C903</f>
        <v>0</v>
      </c>
      <c r="D901" s="237">
        <f>D903</f>
        <v>0</v>
      </c>
      <c r="E901" s="237">
        <f>E903</f>
        <v>0</v>
      </c>
      <c r="F901" s="769"/>
      <c r="G901" s="769"/>
      <c r="H901" s="769"/>
      <c r="I901" s="769"/>
    </row>
    <row r="902" spans="1:9" s="62" customFormat="1" ht="12.75">
      <c r="A902" s="673"/>
      <c r="B902" s="247" t="s">
        <v>674</v>
      </c>
      <c r="C902" s="237">
        <v>0</v>
      </c>
      <c r="D902" s="237">
        <v>0</v>
      </c>
      <c r="E902" s="237">
        <v>0</v>
      </c>
      <c r="F902" s="769"/>
      <c r="G902" s="769"/>
      <c r="H902" s="769"/>
      <c r="I902" s="769"/>
    </row>
    <row r="903" spans="1:9" s="62" customFormat="1" ht="12.75">
      <c r="A903" s="673"/>
      <c r="B903" s="247" t="s">
        <v>708</v>
      </c>
      <c r="C903" s="237">
        <v>0</v>
      </c>
      <c r="D903" s="237">
        <v>0</v>
      </c>
      <c r="E903" s="237">
        <v>0</v>
      </c>
      <c r="F903" s="769"/>
      <c r="G903" s="769"/>
      <c r="H903" s="769"/>
      <c r="I903" s="769"/>
    </row>
    <row r="904" spans="1:9" s="62" customFormat="1" ht="12.75">
      <c r="A904" s="673"/>
      <c r="B904" s="247" t="s">
        <v>709</v>
      </c>
      <c r="C904" s="237">
        <v>0</v>
      </c>
      <c r="D904" s="237">
        <v>0</v>
      </c>
      <c r="E904" s="237">
        <v>0</v>
      </c>
      <c r="F904" s="769"/>
      <c r="G904" s="769"/>
      <c r="H904" s="769"/>
      <c r="I904" s="769"/>
    </row>
    <row r="905" spans="1:9" s="62" customFormat="1" ht="12.75">
      <c r="A905" s="673"/>
      <c r="B905" s="247" t="s">
        <v>711</v>
      </c>
      <c r="C905" s="237">
        <v>0</v>
      </c>
      <c r="D905" s="237">
        <v>0</v>
      </c>
      <c r="E905" s="237">
        <v>0</v>
      </c>
      <c r="F905" s="769"/>
      <c r="G905" s="769"/>
      <c r="H905" s="769"/>
      <c r="I905" s="769"/>
    </row>
    <row r="906" spans="1:9" s="62" customFormat="1" ht="16.5">
      <c r="A906" s="673"/>
      <c r="B906" s="247" t="s">
        <v>548</v>
      </c>
      <c r="C906" s="237"/>
      <c r="D906" s="237"/>
      <c r="E906" s="237"/>
      <c r="F906" s="769"/>
      <c r="G906" s="769"/>
      <c r="H906" s="769"/>
      <c r="I906" s="769"/>
    </row>
    <row r="907" spans="1:9" s="62" customFormat="1" ht="12.75" customHeight="1">
      <c r="A907" s="673"/>
      <c r="B907" s="247" t="s">
        <v>1012</v>
      </c>
      <c r="C907" s="237">
        <v>0</v>
      </c>
      <c r="D907" s="237">
        <v>0</v>
      </c>
      <c r="E907" s="237">
        <v>0</v>
      </c>
      <c r="F907" s="769"/>
      <c r="G907" s="769"/>
      <c r="H907" s="769"/>
      <c r="I907" s="769"/>
    </row>
    <row r="908" spans="1:9" s="62" customFormat="1" ht="12.75">
      <c r="A908" s="171"/>
      <c r="B908" s="268" t="s">
        <v>698</v>
      </c>
      <c r="C908" s="230"/>
      <c r="D908" s="230"/>
      <c r="E908" s="230"/>
      <c r="F908" s="245"/>
      <c r="G908" s="245"/>
      <c r="H908" s="245"/>
      <c r="I908" s="245"/>
    </row>
    <row r="909" spans="1:9" s="62" customFormat="1" ht="15" customHeight="1">
      <c r="A909" s="171"/>
      <c r="B909" s="268" t="s">
        <v>967</v>
      </c>
      <c r="C909" s="297"/>
      <c r="D909" s="297"/>
      <c r="E909" s="297"/>
      <c r="F909" s="297"/>
      <c r="G909" s="297"/>
      <c r="H909" s="297"/>
      <c r="I909" s="297"/>
    </row>
    <row r="910" spans="1:9" s="62" customFormat="1" ht="19.5" customHeight="1">
      <c r="A910" s="171"/>
      <c r="B910" s="268" t="s">
        <v>968</v>
      </c>
      <c r="C910" s="297"/>
      <c r="D910" s="297"/>
      <c r="E910" s="297"/>
      <c r="F910" s="297"/>
      <c r="G910" s="297"/>
      <c r="H910" s="297"/>
      <c r="I910" s="297"/>
    </row>
    <row r="911" spans="1:9" s="62" customFormat="1" ht="13.5" customHeight="1">
      <c r="A911" s="673" t="s">
        <v>599</v>
      </c>
      <c r="B911" s="686" t="s">
        <v>413</v>
      </c>
      <c r="C911" s="687"/>
      <c r="D911" s="687"/>
      <c r="E911" s="688"/>
      <c r="F911" s="769" t="s">
        <v>1009</v>
      </c>
      <c r="G911" s="769" t="s">
        <v>414</v>
      </c>
      <c r="H911" s="769"/>
      <c r="I911" s="769" t="s">
        <v>1091</v>
      </c>
    </row>
    <row r="912" spans="1:9" s="62" customFormat="1" ht="12.75">
      <c r="A912" s="673"/>
      <c r="B912" s="247" t="s">
        <v>777</v>
      </c>
      <c r="C912" s="237">
        <f>C914</f>
        <v>99.97952</v>
      </c>
      <c r="D912" s="237">
        <f>D914</f>
        <v>99.97952</v>
      </c>
      <c r="E912" s="237">
        <f>E914</f>
        <v>99.97952</v>
      </c>
      <c r="F912" s="769"/>
      <c r="G912" s="769"/>
      <c r="H912" s="769"/>
      <c r="I912" s="769"/>
    </row>
    <row r="913" spans="1:9" s="62" customFormat="1" ht="12.75">
      <c r="A913" s="673"/>
      <c r="B913" s="247" t="s">
        <v>674</v>
      </c>
      <c r="C913" s="237">
        <v>0</v>
      </c>
      <c r="D913" s="237">
        <v>0</v>
      </c>
      <c r="E913" s="237">
        <v>0</v>
      </c>
      <c r="F913" s="769"/>
      <c r="G913" s="769"/>
      <c r="H913" s="769"/>
      <c r="I913" s="769"/>
    </row>
    <row r="914" spans="1:9" s="62" customFormat="1" ht="12.75">
      <c r="A914" s="673"/>
      <c r="B914" s="247" t="s">
        <v>708</v>
      </c>
      <c r="C914" s="237">
        <v>99.97952</v>
      </c>
      <c r="D914" s="237">
        <v>99.97952</v>
      </c>
      <c r="E914" s="237">
        <v>99.97952</v>
      </c>
      <c r="F914" s="769"/>
      <c r="G914" s="769"/>
      <c r="H914" s="769"/>
      <c r="I914" s="769"/>
    </row>
    <row r="915" spans="1:9" s="62" customFormat="1" ht="12.75">
      <c r="A915" s="673"/>
      <c r="B915" s="247" t="s">
        <v>709</v>
      </c>
      <c r="C915" s="237">
        <v>0</v>
      </c>
      <c r="D915" s="237">
        <v>0</v>
      </c>
      <c r="E915" s="237">
        <v>0</v>
      </c>
      <c r="F915" s="769"/>
      <c r="G915" s="769"/>
      <c r="H915" s="769"/>
      <c r="I915" s="769"/>
    </row>
    <row r="916" spans="1:9" s="62" customFormat="1" ht="12.75">
      <c r="A916" s="673"/>
      <c r="B916" s="247" t="s">
        <v>711</v>
      </c>
      <c r="C916" s="237">
        <v>0</v>
      </c>
      <c r="D916" s="237">
        <v>0</v>
      </c>
      <c r="E916" s="237">
        <v>0</v>
      </c>
      <c r="F916" s="769"/>
      <c r="G916" s="769"/>
      <c r="H916" s="769"/>
      <c r="I916" s="769"/>
    </row>
    <row r="917" spans="1:9" s="62" customFormat="1" ht="16.5">
      <c r="A917" s="673"/>
      <c r="B917" s="247" t="s">
        <v>548</v>
      </c>
      <c r="C917" s="237"/>
      <c r="D917" s="237"/>
      <c r="E917" s="237"/>
      <c r="F917" s="769"/>
      <c r="G917" s="769"/>
      <c r="H917" s="769"/>
      <c r="I917" s="769"/>
    </row>
    <row r="918" spans="1:9" s="62" customFormat="1" ht="12.75" customHeight="1">
      <c r="A918" s="673"/>
      <c r="B918" s="247" t="s">
        <v>1012</v>
      </c>
      <c r="C918" s="237">
        <v>0</v>
      </c>
      <c r="D918" s="237">
        <v>0</v>
      </c>
      <c r="E918" s="237">
        <v>0</v>
      </c>
      <c r="F918" s="769"/>
      <c r="G918" s="769"/>
      <c r="H918" s="769"/>
      <c r="I918" s="769"/>
    </row>
    <row r="919" spans="1:9" s="62" customFormat="1" ht="12.75">
      <c r="A919" s="171"/>
      <c r="B919" s="268" t="s">
        <v>698</v>
      </c>
      <c r="C919" s="230"/>
      <c r="D919" s="230"/>
      <c r="E919" s="230"/>
      <c r="F919" s="245"/>
      <c r="G919" s="245"/>
      <c r="H919" s="245"/>
      <c r="I919" s="245"/>
    </row>
    <row r="920" spans="1:9" s="62" customFormat="1" ht="14.25" customHeight="1">
      <c r="A920" s="171"/>
      <c r="B920" s="268" t="s">
        <v>967</v>
      </c>
      <c r="C920" s="297"/>
      <c r="D920" s="297"/>
      <c r="E920" s="297"/>
      <c r="F920" s="297"/>
      <c r="G920" s="297"/>
      <c r="H920" s="297"/>
      <c r="I920" s="297"/>
    </row>
    <row r="921" spans="1:9" s="62" customFormat="1" ht="18" customHeight="1">
      <c r="A921" s="171"/>
      <c r="B921" s="268" t="s">
        <v>968</v>
      </c>
      <c r="C921" s="297"/>
      <c r="D921" s="297"/>
      <c r="E921" s="297"/>
      <c r="F921" s="297"/>
      <c r="G921" s="297"/>
      <c r="H921" s="297"/>
      <c r="I921" s="297"/>
    </row>
    <row r="922" spans="1:9" s="62" customFormat="1" ht="57.75" customHeight="1">
      <c r="A922" s="673" t="s">
        <v>600</v>
      </c>
      <c r="B922" s="686" t="s">
        <v>415</v>
      </c>
      <c r="C922" s="687"/>
      <c r="D922" s="687"/>
      <c r="E922" s="688"/>
      <c r="F922" s="769" t="s">
        <v>1009</v>
      </c>
      <c r="G922" s="769" t="s">
        <v>21</v>
      </c>
      <c r="H922" s="769"/>
      <c r="I922" s="769" t="s">
        <v>1092</v>
      </c>
    </row>
    <row r="923" spans="1:9" s="62" customFormat="1" ht="12.75">
      <c r="A923" s="673"/>
      <c r="B923" s="247" t="s">
        <v>777</v>
      </c>
      <c r="C923" s="237">
        <f>C925</f>
        <v>249.96403</v>
      </c>
      <c r="D923" s="237">
        <f>D925</f>
        <v>249.96403</v>
      </c>
      <c r="E923" s="237">
        <f>E925</f>
        <v>249.96403</v>
      </c>
      <c r="F923" s="769"/>
      <c r="G923" s="769"/>
      <c r="H923" s="769"/>
      <c r="I923" s="769"/>
    </row>
    <row r="924" spans="1:9" s="62" customFormat="1" ht="12.75">
      <c r="A924" s="673"/>
      <c r="B924" s="247" t="s">
        <v>674</v>
      </c>
      <c r="C924" s="237">
        <v>0</v>
      </c>
      <c r="D924" s="237">
        <v>0</v>
      </c>
      <c r="E924" s="237">
        <v>0</v>
      </c>
      <c r="F924" s="769"/>
      <c r="G924" s="769"/>
      <c r="H924" s="769"/>
      <c r="I924" s="769"/>
    </row>
    <row r="925" spans="1:9" s="62" customFormat="1" ht="12.75">
      <c r="A925" s="673"/>
      <c r="B925" s="247" t="s">
        <v>708</v>
      </c>
      <c r="C925" s="237">
        <v>249.96403</v>
      </c>
      <c r="D925" s="237">
        <v>249.96403</v>
      </c>
      <c r="E925" s="237">
        <v>249.96403</v>
      </c>
      <c r="F925" s="769"/>
      <c r="G925" s="769"/>
      <c r="H925" s="769"/>
      <c r="I925" s="769"/>
    </row>
    <row r="926" spans="1:9" s="62" customFormat="1" ht="12.75">
      <c r="A926" s="673"/>
      <c r="B926" s="247" t="s">
        <v>709</v>
      </c>
      <c r="C926" s="237">
        <v>0</v>
      </c>
      <c r="D926" s="237">
        <v>0</v>
      </c>
      <c r="E926" s="237">
        <v>0</v>
      </c>
      <c r="F926" s="769"/>
      <c r="G926" s="769"/>
      <c r="H926" s="769"/>
      <c r="I926" s="769"/>
    </row>
    <row r="927" spans="1:9" s="62" customFormat="1" ht="12.75">
      <c r="A927" s="673"/>
      <c r="B927" s="247" t="s">
        <v>711</v>
      </c>
      <c r="C927" s="237">
        <v>0</v>
      </c>
      <c r="D927" s="237">
        <v>0</v>
      </c>
      <c r="E927" s="237">
        <v>0</v>
      </c>
      <c r="F927" s="769"/>
      <c r="G927" s="769"/>
      <c r="H927" s="769"/>
      <c r="I927" s="769"/>
    </row>
    <row r="928" spans="1:9" s="62" customFormat="1" ht="16.5">
      <c r="A928" s="673"/>
      <c r="B928" s="247" t="s">
        <v>548</v>
      </c>
      <c r="C928" s="237"/>
      <c r="D928" s="237"/>
      <c r="E928" s="237"/>
      <c r="F928" s="769"/>
      <c r="G928" s="769"/>
      <c r="H928" s="769"/>
      <c r="I928" s="769"/>
    </row>
    <row r="929" spans="1:9" s="62" customFormat="1" ht="12.75" customHeight="1">
      <c r="A929" s="673"/>
      <c r="B929" s="247" t="s">
        <v>1012</v>
      </c>
      <c r="C929" s="237">
        <v>0</v>
      </c>
      <c r="D929" s="237">
        <v>0</v>
      </c>
      <c r="E929" s="237">
        <v>0</v>
      </c>
      <c r="F929" s="769"/>
      <c r="G929" s="769"/>
      <c r="H929" s="769"/>
      <c r="I929" s="769"/>
    </row>
    <row r="930" spans="1:9" s="62" customFormat="1" ht="12.75">
      <c r="A930" s="171"/>
      <c r="B930" s="268" t="s">
        <v>698</v>
      </c>
      <c r="C930" s="230"/>
      <c r="D930" s="230"/>
      <c r="E930" s="230"/>
      <c r="F930" s="245"/>
      <c r="G930" s="245"/>
      <c r="H930" s="245"/>
      <c r="I930" s="245"/>
    </row>
    <row r="931" spans="1:9" s="62" customFormat="1" ht="13.5" customHeight="1">
      <c r="A931" s="171"/>
      <c r="B931" s="268" t="s">
        <v>967</v>
      </c>
      <c r="C931" s="297"/>
      <c r="D931" s="297"/>
      <c r="E931" s="297"/>
      <c r="F931" s="297"/>
      <c r="G931" s="297"/>
      <c r="H931" s="297"/>
      <c r="I931" s="297"/>
    </row>
    <row r="932" spans="1:9" s="62" customFormat="1" ht="55.5" customHeight="1">
      <c r="A932" s="171"/>
      <c r="B932" s="268" t="s">
        <v>968</v>
      </c>
      <c r="C932" s="297"/>
      <c r="D932" s="297"/>
      <c r="E932" s="297"/>
      <c r="F932" s="297"/>
      <c r="G932" s="297"/>
      <c r="H932" s="297"/>
      <c r="I932" s="297"/>
    </row>
    <row r="933" spans="1:9" s="62" customFormat="1" ht="28.5" customHeight="1">
      <c r="A933" s="673" t="s">
        <v>601</v>
      </c>
      <c r="B933" s="686" t="s">
        <v>416</v>
      </c>
      <c r="C933" s="687"/>
      <c r="D933" s="687"/>
      <c r="E933" s="688"/>
      <c r="F933" s="769" t="s">
        <v>1009</v>
      </c>
      <c r="G933" s="769" t="s">
        <v>417</v>
      </c>
      <c r="H933" s="769"/>
      <c r="I933" s="769" t="s">
        <v>1093</v>
      </c>
    </row>
    <row r="934" spans="1:9" s="62" customFormat="1" ht="12.75">
      <c r="A934" s="673"/>
      <c r="B934" s="247" t="s">
        <v>777</v>
      </c>
      <c r="C934" s="237">
        <f>C936</f>
        <v>300</v>
      </c>
      <c r="D934" s="237">
        <f>D936</f>
        <v>300</v>
      </c>
      <c r="E934" s="237">
        <f>E936</f>
        <v>300</v>
      </c>
      <c r="F934" s="769"/>
      <c r="G934" s="769"/>
      <c r="H934" s="769"/>
      <c r="I934" s="769"/>
    </row>
    <row r="935" spans="1:9" s="62" customFormat="1" ht="12.75">
      <c r="A935" s="673"/>
      <c r="B935" s="247" t="s">
        <v>674</v>
      </c>
      <c r="C935" s="237">
        <v>0</v>
      </c>
      <c r="D935" s="237">
        <v>0</v>
      </c>
      <c r="E935" s="237">
        <v>0</v>
      </c>
      <c r="F935" s="769"/>
      <c r="G935" s="769"/>
      <c r="H935" s="769"/>
      <c r="I935" s="769"/>
    </row>
    <row r="936" spans="1:9" s="62" customFormat="1" ht="12.75">
      <c r="A936" s="673"/>
      <c r="B936" s="247" t="s">
        <v>708</v>
      </c>
      <c r="C936" s="237">
        <v>300</v>
      </c>
      <c r="D936" s="237">
        <v>300</v>
      </c>
      <c r="E936" s="237">
        <v>300</v>
      </c>
      <c r="F936" s="769"/>
      <c r="G936" s="769"/>
      <c r="H936" s="769"/>
      <c r="I936" s="769"/>
    </row>
    <row r="937" spans="1:9" s="62" customFormat="1" ht="12.75">
      <c r="A937" s="673"/>
      <c r="B937" s="247" t="s">
        <v>709</v>
      </c>
      <c r="C937" s="237">
        <v>0</v>
      </c>
      <c r="D937" s="237">
        <v>0</v>
      </c>
      <c r="E937" s="237">
        <v>0</v>
      </c>
      <c r="F937" s="769"/>
      <c r="G937" s="769"/>
      <c r="H937" s="769"/>
      <c r="I937" s="769"/>
    </row>
    <row r="938" spans="1:9" s="62" customFormat="1" ht="12.75">
      <c r="A938" s="673"/>
      <c r="B938" s="247" t="s">
        <v>711</v>
      </c>
      <c r="C938" s="237">
        <v>0</v>
      </c>
      <c r="D938" s="237">
        <v>0</v>
      </c>
      <c r="E938" s="237">
        <v>0</v>
      </c>
      <c r="F938" s="769"/>
      <c r="G938" s="769"/>
      <c r="H938" s="769"/>
      <c r="I938" s="769"/>
    </row>
    <row r="939" spans="1:9" s="62" customFormat="1" ht="16.5">
      <c r="A939" s="673"/>
      <c r="B939" s="247" t="s">
        <v>548</v>
      </c>
      <c r="C939" s="237"/>
      <c r="D939" s="237"/>
      <c r="E939" s="237"/>
      <c r="F939" s="769"/>
      <c r="G939" s="769"/>
      <c r="H939" s="769"/>
      <c r="I939" s="769"/>
    </row>
    <row r="940" spans="1:9" s="62" customFormat="1" ht="12.75" customHeight="1">
      <c r="A940" s="673"/>
      <c r="B940" s="247" t="s">
        <v>1012</v>
      </c>
      <c r="C940" s="237">
        <v>0</v>
      </c>
      <c r="D940" s="237">
        <v>0</v>
      </c>
      <c r="E940" s="237">
        <v>0</v>
      </c>
      <c r="F940" s="769"/>
      <c r="G940" s="769"/>
      <c r="H940" s="769"/>
      <c r="I940" s="769"/>
    </row>
    <row r="941" spans="1:9" s="62" customFormat="1" ht="12.75">
      <c r="A941" s="171"/>
      <c r="B941" s="268" t="s">
        <v>698</v>
      </c>
      <c r="C941" s="230"/>
      <c r="D941" s="230"/>
      <c r="E941" s="230"/>
      <c r="F941" s="245"/>
      <c r="G941" s="245"/>
      <c r="H941" s="245"/>
      <c r="I941" s="245"/>
    </row>
    <row r="942" spans="1:9" s="62" customFormat="1" ht="15" customHeight="1">
      <c r="A942" s="171"/>
      <c r="B942" s="268" t="s">
        <v>967</v>
      </c>
      <c r="C942" s="297"/>
      <c r="D942" s="297"/>
      <c r="E942" s="297"/>
      <c r="F942" s="297"/>
      <c r="G942" s="297"/>
      <c r="H942" s="297"/>
      <c r="I942" s="297"/>
    </row>
    <row r="943" spans="1:9" s="62" customFormat="1" ht="15" customHeight="1">
      <c r="A943" s="171"/>
      <c r="B943" s="268" t="s">
        <v>968</v>
      </c>
      <c r="C943" s="297"/>
      <c r="D943" s="297"/>
      <c r="E943" s="297"/>
      <c r="F943" s="297"/>
      <c r="G943" s="297"/>
      <c r="H943" s="297"/>
      <c r="I943" s="297"/>
    </row>
    <row r="944" spans="1:9" s="62" customFormat="1" ht="28.5" customHeight="1">
      <c r="A944" s="673" t="s">
        <v>602</v>
      </c>
      <c r="B944" s="686" t="s">
        <v>418</v>
      </c>
      <c r="C944" s="687"/>
      <c r="D944" s="687"/>
      <c r="E944" s="688"/>
      <c r="F944" s="769" t="s">
        <v>1009</v>
      </c>
      <c r="G944" s="769" t="s">
        <v>394</v>
      </c>
      <c r="H944" s="769"/>
      <c r="I944" s="769" t="s">
        <v>1094</v>
      </c>
    </row>
    <row r="945" spans="1:9" s="62" customFormat="1" ht="12.75">
      <c r="A945" s="673"/>
      <c r="B945" s="247" t="s">
        <v>777</v>
      </c>
      <c r="C945" s="237">
        <f>C947</f>
        <v>812.91895</v>
      </c>
      <c r="D945" s="237">
        <f>D947</f>
        <v>810.59895</v>
      </c>
      <c r="E945" s="237">
        <f>E947</f>
        <v>810.59895</v>
      </c>
      <c r="F945" s="769"/>
      <c r="G945" s="769"/>
      <c r="H945" s="769"/>
      <c r="I945" s="769"/>
    </row>
    <row r="946" spans="1:9" s="62" customFormat="1" ht="12.75">
      <c r="A946" s="673"/>
      <c r="B946" s="247" t="s">
        <v>674</v>
      </c>
      <c r="C946" s="237">
        <v>0</v>
      </c>
      <c r="D946" s="237">
        <v>0</v>
      </c>
      <c r="E946" s="237">
        <v>0</v>
      </c>
      <c r="F946" s="769"/>
      <c r="G946" s="769"/>
      <c r="H946" s="769"/>
      <c r="I946" s="769"/>
    </row>
    <row r="947" spans="1:9" s="62" customFormat="1" ht="12.75">
      <c r="A947" s="673"/>
      <c r="B947" s="247" t="s">
        <v>708</v>
      </c>
      <c r="C947" s="237">
        <v>812.91895</v>
      </c>
      <c r="D947" s="237">
        <v>810.59895</v>
      </c>
      <c r="E947" s="237">
        <v>810.59895</v>
      </c>
      <c r="F947" s="769"/>
      <c r="G947" s="769"/>
      <c r="H947" s="769"/>
      <c r="I947" s="769"/>
    </row>
    <row r="948" spans="1:9" s="62" customFormat="1" ht="12.75">
      <c r="A948" s="673"/>
      <c r="B948" s="247" t="s">
        <v>709</v>
      </c>
      <c r="C948" s="237">
        <v>0</v>
      </c>
      <c r="D948" s="237">
        <v>0</v>
      </c>
      <c r="E948" s="237">
        <v>0</v>
      </c>
      <c r="F948" s="769"/>
      <c r="G948" s="769"/>
      <c r="H948" s="769"/>
      <c r="I948" s="769"/>
    </row>
    <row r="949" spans="1:9" s="62" customFormat="1" ht="12.75">
      <c r="A949" s="673"/>
      <c r="B949" s="247" t="s">
        <v>711</v>
      </c>
      <c r="C949" s="237">
        <v>0</v>
      </c>
      <c r="D949" s="237">
        <v>0</v>
      </c>
      <c r="E949" s="237">
        <v>0</v>
      </c>
      <c r="F949" s="769"/>
      <c r="G949" s="769"/>
      <c r="H949" s="769"/>
      <c r="I949" s="769"/>
    </row>
    <row r="950" spans="1:9" s="62" customFormat="1" ht="15.75" customHeight="1">
      <c r="A950" s="673"/>
      <c r="B950" s="247" t="s">
        <v>548</v>
      </c>
      <c r="C950" s="237"/>
      <c r="D950" s="237"/>
      <c r="E950" s="237"/>
      <c r="F950" s="769"/>
      <c r="G950" s="769"/>
      <c r="H950" s="769"/>
      <c r="I950" s="769"/>
    </row>
    <row r="951" spans="1:9" s="62" customFormat="1" ht="14.25" customHeight="1">
      <c r="A951" s="673"/>
      <c r="B951" s="247" t="s">
        <v>1012</v>
      </c>
      <c r="C951" s="237">
        <v>0</v>
      </c>
      <c r="D951" s="237">
        <v>0</v>
      </c>
      <c r="E951" s="237">
        <v>0</v>
      </c>
      <c r="F951" s="769"/>
      <c r="G951" s="769"/>
      <c r="H951" s="769"/>
      <c r="I951" s="769"/>
    </row>
    <row r="952" spans="1:9" s="62" customFormat="1" ht="14.25" customHeight="1">
      <c r="A952" s="171"/>
      <c r="B952" s="268" t="s">
        <v>698</v>
      </c>
      <c r="C952" s="237"/>
      <c r="D952" s="237"/>
      <c r="E952" s="237"/>
      <c r="F952" s="245"/>
      <c r="G952" s="245"/>
      <c r="H952" s="245"/>
      <c r="I952" s="245"/>
    </row>
    <row r="953" spans="1:9" s="62" customFormat="1" ht="12.75">
      <c r="A953" s="171"/>
      <c r="B953" s="268" t="s">
        <v>967</v>
      </c>
      <c r="C953" s="237">
        <v>0</v>
      </c>
      <c r="D953" s="237">
        <v>0</v>
      </c>
      <c r="E953" s="237">
        <v>0</v>
      </c>
      <c r="F953" s="297"/>
      <c r="G953" s="297"/>
      <c r="H953" s="297"/>
      <c r="I953" s="297"/>
    </row>
    <row r="954" spans="1:9" s="62" customFormat="1" ht="19.5" customHeight="1">
      <c r="A954" s="171"/>
      <c r="B954" s="268" t="s">
        <v>412</v>
      </c>
      <c r="C954" s="237">
        <v>170</v>
      </c>
      <c r="D954" s="237">
        <v>170</v>
      </c>
      <c r="E954" s="237">
        <v>170</v>
      </c>
      <c r="F954" s="297"/>
      <c r="G954" s="297"/>
      <c r="H954" s="297"/>
      <c r="I954" s="297"/>
    </row>
    <row r="955" spans="1:9" s="62" customFormat="1" ht="27.75" customHeight="1">
      <c r="A955" s="673" t="s">
        <v>603</v>
      </c>
      <c r="B955" s="684" t="s">
        <v>419</v>
      </c>
      <c r="C955" s="684"/>
      <c r="D955" s="684"/>
      <c r="E955" s="684"/>
      <c r="F955" s="769" t="s">
        <v>1009</v>
      </c>
      <c r="G955" s="769" t="s">
        <v>378</v>
      </c>
      <c r="H955" s="769"/>
      <c r="I955" s="769" t="s">
        <v>1095</v>
      </c>
    </row>
    <row r="956" spans="1:9" s="62" customFormat="1" ht="12.75">
      <c r="A956" s="673"/>
      <c r="B956" s="247" t="s">
        <v>777</v>
      </c>
      <c r="C956" s="237">
        <f>C958</f>
        <v>100</v>
      </c>
      <c r="D956" s="237">
        <f>D958</f>
        <v>100</v>
      </c>
      <c r="E956" s="237">
        <f>E958</f>
        <v>100</v>
      </c>
      <c r="F956" s="769"/>
      <c r="G956" s="769"/>
      <c r="H956" s="769"/>
      <c r="I956" s="769"/>
    </row>
    <row r="957" spans="1:9" s="62" customFormat="1" ht="12.75">
      <c r="A957" s="673"/>
      <c r="B957" s="247" t="s">
        <v>674</v>
      </c>
      <c r="C957" s="237">
        <v>0</v>
      </c>
      <c r="D957" s="237">
        <v>0</v>
      </c>
      <c r="E957" s="237">
        <v>0</v>
      </c>
      <c r="F957" s="769"/>
      <c r="G957" s="769"/>
      <c r="H957" s="769"/>
      <c r="I957" s="769"/>
    </row>
    <row r="958" spans="1:9" s="62" customFormat="1" ht="12.75">
      <c r="A958" s="673"/>
      <c r="B958" s="247" t="s">
        <v>708</v>
      </c>
      <c r="C958" s="237">
        <v>100</v>
      </c>
      <c r="D958" s="237">
        <v>100</v>
      </c>
      <c r="E958" s="237">
        <v>100</v>
      </c>
      <c r="F958" s="769"/>
      <c r="G958" s="769"/>
      <c r="H958" s="769"/>
      <c r="I958" s="769"/>
    </row>
    <row r="959" spans="1:9" s="62" customFormat="1" ht="12.75">
      <c r="A959" s="673"/>
      <c r="B959" s="247" t="s">
        <v>709</v>
      </c>
      <c r="C959" s="237">
        <v>0</v>
      </c>
      <c r="D959" s="237">
        <v>0</v>
      </c>
      <c r="E959" s="237">
        <v>0</v>
      </c>
      <c r="F959" s="769"/>
      <c r="G959" s="769"/>
      <c r="H959" s="769"/>
      <c r="I959" s="769"/>
    </row>
    <row r="960" spans="1:9" s="62" customFormat="1" ht="12.75">
      <c r="A960" s="673"/>
      <c r="B960" s="247" t="s">
        <v>711</v>
      </c>
      <c r="C960" s="237">
        <v>0</v>
      </c>
      <c r="D960" s="237">
        <v>0</v>
      </c>
      <c r="E960" s="237">
        <v>0</v>
      </c>
      <c r="F960" s="769"/>
      <c r="G960" s="769"/>
      <c r="H960" s="769"/>
      <c r="I960" s="769"/>
    </row>
    <row r="961" spans="1:9" s="62" customFormat="1" ht="12.75" customHeight="1">
      <c r="A961" s="673"/>
      <c r="B961" s="247" t="s">
        <v>548</v>
      </c>
      <c r="C961" s="237"/>
      <c r="D961" s="237"/>
      <c r="E961" s="237"/>
      <c r="F961" s="769"/>
      <c r="G961" s="769"/>
      <c r="H961" s="769"/>
      <c r="I961" s="769"/>
    </row>
    <row r="962" spans="1:9" s="62" customFormat="1" ht="14.25" customHeight="1">
      <c r="A962" s="673"/>
      <c r="B962" s="247" t="s">
        <v>1012</v>
      </c>
      <c r="C962" s="237">
        <v>0</v>
      </c>
      <c r="D962" s="237">
        <v>0</v>
      </c>
      <c r="E962" s="237">
        <v>0</v>
      </c>
      <c r="F962" s="769"/>
      <c r="G962" s="769"/>
      <c r="H962" s="769"/>
      <c r="I962" s="769"/>
    </row>
    <row r="963" spans="1:9" s="62" customFormat="1" ht="12.75">
      <c r="A963" s="171"/>
      <c r="B963" s="268" t="s">
        <v>698</v>
      </c>
      <c r="C963" s="230"/>
      <c r="D963" s="230"/>
      <c r="E963" s="230"/>
      <c r="F963" s="245"/>
      <c r="G963" s="245"/>
      <c r="H963" s="245"/>
      <c r="I963" s="245"/>
    </row>
    <row r="964" spans="1:9" s="62" customFormat="1" ht="12.75">
      <c r="A964" s="171"/>
      <c r="B964" s="268" t="s">
        <v>967</v>
      </c>
      <c r="C964" s="297"/>
      <c r="D964" s="297"/>
      <c r="E964" s="297"/>
      <c r="F964" s="297"/>
      <c r="G964" s="297"/>
      <c r="H964" s="297"/>
      <c r="I964" s="297"/>
    </row>
    <row r="965" spans="1:9" s="62" customFormat="1" ht="12.75">
      <c r="A965" s="171"/>
      <c r="B965" s="268" t="s">
        <v>968</v>
      </c>
      <c r="C965" s="297"/>
      <c r="D965" s="297"/>
      <c r="E965" s="297"/>
      <c r="F965" s="297"/>
      <c r="G965" s="297"/>
      <c r="H965" s="297"/>
      <c r="I965" s="297"/>
    </row>
    <row r="966" spans="1:9" s="62" customFormat="1" ht="12.75" customHeight="1">
      <c r="A966" s="673" t="s">
        <v>604</v>
      </c>
      <c r="B966" s="684" t="s">
        <v>420</v>
      </c>
      <c r="C966" s="684"/>
      <c r="D966" s="684"/>
      <c r="E966" s="684"/>
      <c r="F966" s="769"/>
      <c r="G966" s="769"/>
      <c r="H966" s="769"/>
      <c r="I966" s="769" t="s">
        <v>1096</v>
      </c>
    </row>
    <row r="967" spans="1:9" s="62" customFormat="1" ht="12.75">
      <c r="A967" s="673"/>
      <c r="B967" s="247" t="s">
        <v>777</v>
      </c>
      <c r="C967" s="237">
        <f>C969</f>
        <v>218.55</v>
      </c>
      <c r="D967" s="237">
        <f>D969</f>
        <v>218.55</v>
      </c>
      <c r="E967" s="237">
        <f>E969</f>
        <v>218.55</v>
      </c>
      <c r="F967" s="769"/>
      <c r="G967" s="769"/>
      <c r="H967" s="769"/>
      <c r="I967" s="769"/>
    </row>
    <row r="968" spans="1:9" s="62" customFormat="1" ht="15" customHeight="1">
      <c r="A968" s="673"/>
      <c r="B968" s="247" t="s">
        <v>674</v>
      </c>
      <c r="C968" s="237">
        <v>0</v>
      </c>
      <c r="D968" s="237">
        <v>0</v>
      </c>
      <c r="E968" s="237">
        <v>0</v>
      </c>
      <c r="F968" s="769"/>
      <c r="G968" s="769"/>
      <c r="H968" s="769"/>
      <c r="I968" s="769"/>
    </row>
    <row r="969" spans="1:9" s="62" customFormat="1" ht="15" customHeight="1">
      <c r="A969" s="673"/>
      <c r="B969" s="247" t="s">
        <v>708</v>
      </c>
      <c r="C969" s="237">
        <v>218.55</v>
      </c>
      <c r="D969" s="237">
        <v>218.55</v>
      </c>
      <c r="E969" s="237">
        <v>218.55</v>
      </c>
      <c r="F969" s="769"/>
      <c r="G969" s="769"/>
      <c r="H969" s="769"/>
      <c r="I969" s="769"/>
    </row>
    <row r="970" spans="1:9" s="62" customFormat="1" ht="15" customHeight="1">
      <c r="A970" s="673"/>
      <c r="B970" s="247" t="s">
        <v>709</v>
      </c>
      <c r="C970" s="237">
        <v>0</v>
      </c>
      <c r="D970" s="237">
        <v>0</v>
      </c>
      <c r="E970" s="237">
        <v>0</v>
      </c>
      <c r="F970" s="769"/>
      <c r="G970" s="769"/>
      <c r="H970" s="769"/>
      <c r="I970" s="769"/>
    </row>
    <row r="971" spans="1:9" s="62" customFormat="1" ht="15" customHeight="1">
      <c r="A971" s="673"/>
      <c r="B971" s="247" t="s">
        <v>711</v>
      </c>
      <c r="C971" s="237">
        <v>0</v>
      </c>
      <c r="D971" s="237">
        <v>0</v>
      </c>
      <c r="E971" s="237">
        <v>0</v>
      </c>
      <c r="F971" s="769"/>
      <c r="G971" s="769"/>
      <c r="H971" s="769"/>
      <c r="I971" s="769"/>
    </row>
    <row r="972" spans="1:9" s="62" customFormat="1" ht="12.75" customHeight="1">
      <c r="A972" s="673"/>
      <c r="B972" s="247" t="s">
        <v>548</v>
      </c>
      <c r="C972" s="237"/>
      <c r="D972" s="237"/>
      <c r="E972" s="237"/>
      <c r="F972" s="769"/>
      <c r="G972" s="769"/>
      <c r="H972" s="769"/>
      <c r="I972" s="769"/>
    </row>
    <row r="973" spans="1:9" s="62" customFormat="1" ht="18" customHeight="1">
      <c r="A973" s="673"/>
      <c r="B973" s="247" t="s">
        <v>1012</v>
      </c>
      <c r="C973" s="237">
        <v>0</v>
      </c>
      <c r="D973" s="237">
        <v>0</v>
      </c>
      <c r="E973" s="237">
        <v>0</v>
      </c>
      <c r="F973" s="769"/>
      <c r="G973" s="769"/>
      <c r="H973" s="769"/>
      <c r="I973" s="769"/>
    </row>
    <row r="974" spans="1:9" s="62" customFormat="1" ht="12.75">
      <c r="A974" s="171"/>
      <c r="B974" s="268" t="s">
        <v>698</v>
      </c>
      <c r="C974" s="230"/>
      <c r="D974" s="230"/>
      <c r="E974" s="230"/>
      <c r="F974" s="245"/>
      <c r="G974" s="245"/>
      <c r="H974" s="245"/>
      <c r="I974" s="245"/>
    </row>
    <row r="975" spans="1:9" s="62" customFormat="1" ht="12.75" customHeight="1">
      <c r="A975" s="171"/>
      <c r="B975" s="268" t="s">
        <v>967</v>
      </c>
      <c r="C975" s="297"/>
      <c r="D975" s="297"/>
      <c r="E975" s="297"/>
      <c r="F975" s="297"/>
      <c r="G975" s="297"/>
      <c r="H975" s="297"/>
      <c r="I975" s="297"/>
    </row>
    <row r="976" spans="1:9" s="62" customFormat="1" ht="12.75">
      <c r="A976" s="171"/>
      <c r="B976" s="268" t="s">
        <v>968</v>
      </c>
      <c r="C976" s="297"/>
      <c r="D976" s="297"/>
      <c r="E976" s="297"/>
      <c r="F976" s="297"/>
      <c r="G976" s="297"/>
      <c r="H976" s="297"/>
      <c r="I976" s="297"/>
    </row>
    <row r="977" spans="1:9" s="62" customFormat="1" ht="12.75" customHeight="1">
      <c r="A977" s="673" t="s">
        <v>605</v>
      </c>
      <c r="B977" s="684" t="s">
        <v>421</v>
      </c>
      <c r="C977" s="684"/>
      <c r="D977" s="684"/>
      <c r="E977" s="684"/>
      <c r="F977" s="769" t="s">
        <v>1009</v>
      </c>
      <c r="G977" s="769" t="s">
        <v>1017</v>
      </c>
      <c r="H977" s="769"/>
      <c r="I977" s="769" t="s">
        <v>1097</v>
      </c>
    </row>
    <row r="978" spans="1:9" s="62" customFormat="1" ht="12.75">
      <c r="A978" s="673"/>
      <c r="B978" s="247" t="s">
        <v>777</v>
      </c>
      <c r="C978" s="237">
        <f>C980</f>
        <v>400</v>
      </c>
      <c r="D978" s="237">
        <f>D980</f>
        <v>400</v>
      </c>
      <c r="E978" s="237">
        <f>E980</f>
        <v>400</v>
      </c>
      <c r="F978" s="769"/>
      <c r="G978" s="769"/>
      <c r="H978" s="769"/>
      <c r="I978" s="769"/>
    </row>
    <row r="979" spans="1:9" s="62" customFormat="1" ht="12.75" customHeight="1">
      <c r="A979" s="673"/>
      <c r="B979" s="247" t="s">
        <v>674</v>
      </c>
      <c r="C979" s="237">
        <v>0</v>
      </c>
      <c r="D979" s="237">
        <v>0</v>
      </c>
      <c r="E979" s="237">
        <v>0</v>
      </c>
      <c r="F979" s="769"/>
      <c r="G979" s="769"/>
      <c r="H979" s="769"/>
      <c r="I979" s="769"/>
    </row>
    <row r="980" spans="1:9" s="62" customFormat="1" ht="12.75" customHeight="1">
      <c r="A980" s="673"/>
      <c r="B980" s="247" t="s">
        <v>708</v>
      </c>
      <c r="C980" s="237">
        <v>400</v>
      </c>
      <c r="D980" s="237">
        <v>400</v>
      </c>
      <c r="E980" s="237">
        <v>400</v>
      </c>
      <c r="F980" s="769"/>
      <c r="G980" s="769"/>
      <c r="H980" s="769"/>
      <c r="I980" s="769"/>
    </row>
    <row r="981" spans="1:9" s="62" customFormat="1" ht="12.75" customHeight="1">
      <c r="A981" s="673"/>
      <c r="B981" s="247" t="s">
        <v>709</v>
      </c>
      <c r="C981" s="237">
        <v>0</v>
      </c>
      <c r="D981" s="237">
        <v>0</v>
      </c>
      <c r="E981" s="237">
        <v>0</v>
      </c>
      <c r="F981" s="769"/>
      <c r="G981" s="769"/>
      <c r="H981" s="769"/>
      <c r="I981" s="769"/>
    </row>
    <row r="982" spans="1:9" s="62" customFormat="1" ht="15" customHeight="1">
      <c r="A982" s="673"/>
      <c r="B982" s="247" t="s">
        <v>711</v>
      </c>
      <c r="C982" s="237">
        <v>0</v>
      </c>
      <c r="D982" s="237">
        <v>0</v>
      </c>
      <c r="E982" s="237">
        <v>0</v>
      </c>
      <c r="F982" s="769"/>
      <c r="G982" s="769"/>
      <c r="H982" s="769"/>
      <c r="I982" s="769"/>
    </row>
    <row r="983" spans="1:9" s="62" customFormat="1" ht="13.5" customHeight="1">
      <c r="A983" s="673"/>
      <c r="B983" s="247" t="s">
        <v>548</v>
      </c>
      <c r="C983" s="237"/>
      <c r="D983" s="237"/>
      <c r="E983" s="237"/>
      <c r="F983" s="769"/>
      <c r="G983" s="769"/>
      <c r="H983" s="769"/>
      <c r="I983" s="769"/>
    </row>
    <row r="984" spans="1:9" s="62" customFormat="1" ht="14.25" customHeight="1">
      <c r="A984" s="673"/>
      <c r="B984" s="247" t="s">
        <v>1012</v>
      </c>
      <c r="C984" s="237">
        <v>0</v>
      </c>
      <c r="D984" s="237">
        <v>0</v>
      </c>
      <c r="E984" s="237">
        <v>0</v>
      </c>
      <c r="F984" s="769"/>
      <c r="G984" s="769"/>
      <c r="H984" s="769"/>
      <c r="I984" s="769"/>
    </row>
    <row r="985" spans="1:9" s="62" customFormat="1" ht="12.75">
      <c r="A985" s="171"/>
      <c r="B985" s="268" t="s">
        <v>698</v>
      </c>
      <c r="C985" s="230"/>
      <c r="D985" s="230"/>
      <c r="E985" s="230"/>
      <c r="F985" s="245"/>
      <c r="G985" s="245"/>
      <c r="H985" s="245"/>
      <c r="I985" s="245"/>
    </row>
    <row r="986" spans="1:9" s="62" customFormat="1" ht="15" customHeight="1">
      <c r="A986" s="171"/>
      <c r="B986" s="268" t="s">
        <v>967</v>
      </c>
      <c r="C986" s="297"/>
      <c r="D986" s="297"/>
      <c r="E986" s="297"/>
      <c r="F986" s="297"/>
      <c r="G986" s="297"/>
      <c r="H986" s="297"/>
      <c r="I986" s="297"/>
    </row>
    <row r="987" spans="1:9" s="62" customFormat="1" ht="12.75">
      <c r="A987" s="171"/>
      <c r="B987" s="268" t="s">
        <v>968</v>
      </c>
      <c r="C987" s="297"/>
      <c r="D987" s="297"/>
      <c r="E987" s="297"/>
      <c r="F987" s="297"/>
      <c r="G987" s="297"/>
      <c r="H987" s="297"/>
      <c r="I987" s="297"/>
    </row>
    <row r="988" spans="1:9" s="62" customFormat="1" ht="12.75" customHeight="1">
      <c r="A988" s="673" t="s">
        <v>606</v>
      </c>
      <c r="B988" s="684" t="s">
        <v>422</v>
      </c>
      <c r="C988" s="684"/>
      <c r="D988" s="684"/>
      <c r="E988" s="684"/>
      <c r="F988" s="769" t="s">
        <v>1009</v>
      </c>
      <c r="G988" s="769" t="s">
        <v>1017</v>
      </c>
      <c r="H988" s="769"/>
      <c r="I988" s="769" t="s">
        <v>1098</v>
      </c>
    </row>
    <row r="989" spans="1:9" s="62" customFormat="1" ht="12.75">
      <c r="A989" s="673"/>
      <c r="B989" s="247" t="s">
        <v>777</v>
      </c>
      <c r="C989" s="237">
        <f>C991</f>
        <v>200</v>
      </c>
      <c r="D989" s="237">
        <f>D991</f>
        <v>200</v>
      </c>
      <c r="E989" s="237">
        <f>E991</f>
        <v>200</v>
      </c>
      <c r="F989" s="769"/>
      <c r="G989" s="769"/>
      <c r="H989" s="769"/>
      <c r="I989" s="769"/>
    </row>
    <row r="990" spans="1:9" s="62" customFormat="1" ht="13.5" customHeight="1">
      <c r="A990" s="673"/>
      <c r="B990" s="247" t="s">
        <v>674</v>
      </c>
      <c r="C990" s="237">
        <v>0</v>
      </c>
      <c r="D990" s="237">
        <v>0</v>
      </c>
      <c r="E990" s="237">
        <v>0</v>
      </c>
      <c r="F990" s="769"/>
      <c r="G990" s="769"/>
      <c r="H990" s="769"/>
      <c r="I990" s="769"/>
    </row>
    <row r="991" spans="1:9" s="62" customFormat="1" ht="13.5" customHeight="1">
      <c r="A991" s="673"/>
      <c r="B991" s="247" t="s">
        <v>708</v>
      </c>
      <c r="C991" s="237">
        <v>200</v>
      </c>
      <c r="D991" s="237">
        <v>200</v>
      </c>
      <c r="E991" s="237">
        <v>200</v>
      </c>
      <c r="F991" s="769"/>
      <c r="G991" s="769"/>
      <c r="H991" s="769"/>
      <c r="I991" s="769"/>
    </row>
    <row r="992" spans="1:9" s="62" customFormat="1" ht="13.5" customHeight="1">
      <c r="A992" s="673"/>
      <c r="B992" s="247" t="s">
        <v>709</v>
      </c>
      <c r="C992" s="237">
        <v>0</v>
      </c>
      <c r="D992" s="237">
        <v>0</v>
      </c>
      <c r="E992" s="237">
        <v>0</v>
      </c>
      <c r="F992" s="769"/>
      <c r="G992" s="769"/>
      <c r="H992" s="769"/>
      <c r="I992" s="769"/>
    </row>
    <row r="993" spans="1:9" s="62" customFormat="1" ht="13.5" customHeight="1">
      <c r="A993" s="673"/>
      <c r="B993" s="247" t="s">
        <v>711</v>
      </c>
      <c r="C993" s="237">
        <v>0</v>
      </c>
      <c r="D993" s="237">
        <v>0</v>
      </c>
      <c r="E993" s="237">
        <v>0</v>
      </c>
      <c r="F993" s="769"/>
      <c r="G993" s="769"/>
      <c r="H993" s="769"/>
      <c r="I993" s="769"/>
    </row>
    <row r="994" spans="1:9" s="62" customFormat="1" ht="12" customHeight="1">
      <c r="A994" s="673"/>
      <c r="B994" s="247" t="s">
        <v>548</v>
      </c>
      <c r="C994" s="237"/>
      <c r="D994" s="237"/>
      <c r="E994" s="237"/>
      <c r="F994" s="769"/>
      <c r="G994" s="769"/>
      <c r="H994" s="769"/>
      <c r="I994" s="769"/>
    </row>
    <row r="995" spans="1:9" s="62" customFormat="1" ht="16.5" customHeight="1">
      <c r="A995" s="673"/>
      <c r="B995" s="247" t="s">
        <v>1012</v>
      </c>
      <c r="C995" s="237">
        <v>0</v>
      </c>
      <c r="D995" s="237">
        <v>0</v>
      </c>
      <c r="E995" s="237">
        <v>0</v>
      </c>
      <c r="F995" s="769"/>
      <c r="G995" s="769"/>
      <c r="H995" s="769"/>
      <c r="I995" s="769"/>
    </row>
    <row r="996" spans="1:9" s="62" customFormat="1" ht="12.75">
      <c r="A996" s="171"/>
      <c r="B996" s="268" t="s">
        <v>698</v>
      </c>
      <c r="C996" s="230"/>
      <c r="D996" s="230"/>
      <c r="E996" s="230"/>
      <c r="F996" s="245"/>
      <c r="G996" s="245"/>
      <c r="H996" s="245"/>
      <c r="I996" s="245"/>
    </row>
    <row r="997" spans="1:9" s="62" customFormat="1" ht="14.25" customHeight="1">
      <c r="A997" s="171"/>
      <c r="B997" s="268" t="s">
        <v>967</v>
      </c>
      <c r="C997" s="297"/>
      <c r="D997" s="297"/>
      <c r="E997" s="297"/>
      <c r="F997" s="297"/>
      <c r="G997" s="297"/>
      <c r="H997" s="297"/>
      <c r="I997" s="297"/>
    </row>
    <row r="998" spans="1:9" s="62" customFormat="1" ht="16.5" customHeight="1">
      <c r="A998" s="171"/>
      <c r="B998" s="268" t="s">
        <v>968</v>
      </c>
      <c r="C998" s="297"/>
      <c r="D998" s="297"/>
      <c r="E998" s="297"/>
      <c r="F998" s="297"/>
      <c r="G998" s="297"/>
      <c r="H998" s="297"/>
      <c r="I998" s="297"/>
    </row>
    <row r="999" spans="1:9" s="62" customFormat="1" ht="12.75" customHeight="1">
      <c r="A999" s="673" t="s">
        <v>607</v>
      </c>
      <c r="B999" s="684" t="s">
        <v>423</v>
      </c>
      <c r="C999" s="684"/>
      <c r="D999" s="684"/>
      <c r="E999" s="684"/>
      <c r="F999" s="769"/>
      <c r="G999" s="769"/>
      <c r="H999" s="769"/>
      <c r="I999" s="769"/>
    </row>
    <row r="1000" spans="1:9" s="62" customFormat="1" ht="12.75">
      <c r="A1000" s="673"/>
      <c r="B1000" s="247" t="s">
        <v>777</v>
      </c>
      <c r="C1000" s="237">
        <f>C1002</f>
        <v>0</v>
      </c>
      <c r="D1000" s="237">
        <f>D1002</f>
        <v>0</v>
      </c>
      <c r="E1000" s="237">
        <f>E1002</f>
        <v>0</v>
      </c>
      <c r="F1000" s="769"/>
      <c r="G1000" s="769"/>
      <c r="H1000" s="769"/>
      <c r="I1000" s="769"/>
    </row>
    <row r="1001" spans="1:9" s="62" customFormat="1" ht="12.75">
      <c r="A1001" s="673"/>
      <c r="B1001" s="247" t="s">
        <v>674</v>
      </c>
      <c r="C1001" s="237">
        <v>0</v>
      </c>
      <c r="D1001" s="237">
        <v>0</v>
      </c>
      <c r="E1001" s="237">
        <v>0</v>
      </c>
      <c r="F1001" s="769"/>
      <c r="G1001" s="769"/>
      <c r="H1001" s="769"/>
      <c r="I1001" s="769"/>
    </row>
    <row r="1002" spans="1:9" s="62" customFormat="1" ht="12.75">
      <c r="A1002" s="673"/>
      <c r="B1002" s="247" t="s">
        <v>708</v>
      </c>
      <c r="C1002" s="237">
        <v>0</v>
      </c>
      <c r="D1002" s="237">
        <v>0</v>
      </c>
      <c r="E1002" s="237">
        <v>0</v>
      </c>
      <c r="F1002" s="769"/>
      <c r="G1002" s="769"/>
      <c r="H1002" s="769"/>
      <c r="I1002" s="769"/>
    </row>
    <row r="1003" spans="1:9" s="62" customFormat="1" ht="12.75">
      <c r="A1003" s="673"/>
      <c r="B1003" s="247" t="s">
        <v>709</v>
      </c>
      <c r="C1003" s="237">
        <v>0</v>
      </c>
      <c r="D1003" s="237">
        <v>0</v>
      </c>
      <c r="E1003" s="237">
        <v>0</v>
      </c>
      <c r="F1003" s="769"/>
      <c r="G1003" s="769"/>
      <c r="H1003" s="769"/>
      <c r="I1003" s="769"/>
    </row>
    <row r="1004" spans="1:9" s="62" customFormat="1" ht="12.75">
      <c r="A1004" s="673"/>
      <c r="B1004" s="247" t="s">
        <v>711</v>
      </c>
      <c r="C1004" s="237">
        <v>0</v>
      </c>
      <c r="D1004" s="237">
        <v>0</v>
      </c>
      <c r="E1004" s="237">
        <v>0</v>
      </c>
      <c r="F1004" s="769"/>
      <c r="G1004" s="769"/>
      <c r="H1004" s="769"/>
      <c r="I1004" s="769"/>
    </row>
    <row r="1005" spans="1:9" s="62" customFormat="1" ht="10.5" customHeight="1">
      <c r="A1005" s="673"/>
      <c r="B1005" s="247" t="s">
        <v>548</v>
      </c>
      <c r="C1005" s="237"/>
      <c r="D1005" s="237"/>
      <c r="E1005" s="237"/>
      <c r="F1005" s="769"/>
      <c r="G1005" s="769"/>
      <c r="H1005" s="769"/>
      <c r="I1005" s="769"/>
    </row>
    <row r="1006" spans="1:9" s="62" customFormat="1" ht="111.75" customHeight="1">
      <c r="A1006" s="673"/>
      <c r="B1006" s="247" t="s">
        <v>1012</v>
      </c>
      <c r="C1006" s="237">
        <v>0</v>
      </c>
      <c r="D1006" s="237">
        <v>0</v>
      </c>
      <c r="E1006" s="237">
        <v>0</v>
      </c>
      <c r="F1006" s="769"/>
      <c r="G1006" s="769"/>
      <c r="H1006" s="769"/>
      <c r="I1006" s="769"/>
    </row>
    <row r="1007" spans="1:9" s="62" customFormat="1" ht="24" customHeight="1">
      <c r="A1007" s="171"/>
      <c r="B1007" s="268" t="s">
        <v>698</v>
      </c>
      <c r="C1007" s="230"/>
      <c r="D1007" s="230"/>
      <c r="E1007" s="230"/>
      <c r="F1007" s="245"/>
      <c r="G1007" s="245"/>
      <c r="H1007" s="245"/>
      <c r="I1007" s="245"/>
    </row>
    <row r="1008" spans="1:9" s="62" customFormat="1" ht="12.75">
      <c r="A1008" s="171"/>
      <c r="B1008" s="268" t="s">
        <v>967</v>
      </c>
      <c r="C1008" s="297"/>
      <c r="D1008" s="297"/>
      <c r="E1008" s="297"/>
      <c r="F1008" s="297"/>
      <c r="G1008" s="297"/>
      <c r="H1008" s="297"/>
      <c r="I1008" s="297"/>
    </row>
    <row r="1009" spans="1:9" s="62" customFormat="1" ht="12.75">
      <c r="A1009" s="171"/>
      <c r="B1009" s="268" t="s">
        <v>968</v>
      </c>
      <c r="C1009" s="297"/>
      <c r="D1009" s="297"/>
      <c r="E1009" s="297"/>
      <c r="F1009" s="297"/>
      <c r="G1009" s="297"/>
      <c r="H1009" s="297"/>
      <c r="I1009" s="297"/>
    </row>
    <row r="1010" spans="1:9" s="62" customFormat="1" ht="27" customHeight="1">
      <c r="A1010" s="673" t="s">
        <v>608</v>
      </c>
      <c r="B1010" s="690" t="s">
        <v>424</v>
      </c>
      <c r="C1010" s="690"/>
      <c r="D1010" s="690"/>
      <c r="E1010" s="690"/>
      <c r="F1010" s="769"/>
      <c r="G1010" s="769"/>
      <c r="H1010" s="769"/>
      <c r="I1010" s="769"/>
    </row>
    <row r="1011" spans="1:9" s="62" customFormat="1" ht="13.5" customHeight="1">
      <c r="A1011" s="673"/>
      <c r="B1011" s="247" t="s">
        <v>777</v>
      </c>
      <c r="C1011" s="237">
        <f>C1013</f>
        <v>0</v>
      </c>
      <c r="D1011" s="237">
        <f>D1013</f>
        <v>0</v>
      </c>
      <c r="E1011" s="237">
        <f>E1013</f>
        <v>0</v>
      </c>
      <c r="F1011" s="769"/>
      <c r="G1011" s="769"/>
      <c r="H1011" s="769"/>
      <c r="I1011" s="769"/>
    </row>
    <row r="1012" spans="1:9" s="62" customFormat="1" ht="13.5" customHeight="1">
      <c r="A1012" s="673"/>
      <c r="B1012" s="247" t="s">
        <v>674</v>
      </c>
      <c r="C1012" s="237">
        <v>0</v>
      </c>
      <c r="D1012" s="237">
        <v>0</v>
      </c>
      <c r="E1012" s="237">
        <v>0</v>
      </c>
      <c r="F1012" s="769"/>
      <c r="G1012" s="769"/>
      <c r="H1012" s="769"/>
      <c r="I1012" s="769"/>
    </row>
    <row r="1013" spans="1:11" s="62" customFormat="1" ht="13.5" customHeight="1">
      <c r="A1013" s="673"/>
      <c r="B1013" s="247" t="s">
        <v>708</v>
      </c>
      <c r="C1013" s="237">
        <v>0</v>
      </c>
      <c r="D1013" s="237">
        <v>0</v>
      </c>
      <c r="E1013" s="237">
        <v>0</v>
      </c>
      <c r="F1013" s="769"/>
      <c r="G1013" s="769"/>
      <c r="H1013" s="769"/>
      <c r="I1013" s="769"/>
      <c r="K1013" s="197"/>
    </row>
    <row r="1014" spans="1:9" s="62" customFormat="1" ht="15.75" customHeight="1">
      <c r="A1014" s="673"/>
      <c r="B1014" s="247" t="s">
        <v>709</v>
      </c>
      <c r="C1014" s="237">
        <v>0</v>
      </c>
      <c r="D1014" s="237">
        <v>0</v>
      </c>
      <c r="E1014" s="237">
        <v>0</v>
      </c>
      <c r="F1014" s="769"/>
      <c r="G1014" s="769"/>
      <c r="H1014" s="769"/>
      <c r="I1014" s="769"/>
    </row>
    <row r="1015" spans="1:9" s="62" customFormat="1" ht="18" customHeight="1">
      <c r="A1015" s="673"/>
      <c r="B1015" s="247" t="s">
        <v>711</v>
      </c>
      <c r="C1015" s="237">
        <v>0</v>
      </c>
      <c r="D1015" s="237">
        <v>0</v>
      </c>
      <c r="E1015" s="237">
        <v>0</v>
      </c>
      <c r="F1015" s="769"/>
      <c r="G1015" s="769"/>
      <c r="H1015" s="769"/>
      <c r="I1015" s="769"/>
    </row>
    <row r="1016" spans="1:9" s="62" customFormat="1" ht="16.5">
      <c r="A1016" s="673"/>
      <c r="B1016" s="247" t="s">
        <v>548</v>
      </c>
      <c r="C1016" s="237"/>
      <c r="D1016" s="237"/>
      <c r="E1016" s="237"/>
      <c r="F1016" s="769"/>
      <c r="G1016" s="769"/>
      <c r="H1016" s="769"/>
      <c r="I1016" s="769"/>
    </row>
    <row r="1017" spans="1:9" s="62" customFormat="1" ht="17.25" customHeight="1">
      <c r="A1017" s="673"/>
      <c r="B1017" s="247" t="s">
        <v>1012</v>
      </c>
      <c r="C1017" s="237">
        <v>0</v>
      </c>
      <c r="D1017" s="237">
        <v>0</v>
      </c>
      <c r="E1017" s="237">
        <v>0</v>
      </c>
      <c r="F1017" s="769"/>
      <c r="G1017" s="769"/>
      <c r="H1017" s="769"/>
      <c r="I1017" s="769"/>
    </row>
    <row r="1018" spans="1:9" s="62" customFormat="1" ht="28.5" customHeight="1">
      <c r="A1018" s="171"/>
      <c r="B1018" s="268" t="s">
        <v>698</v>
      </c>
      <c r="C1018" s="230"/>
      <c r="D1018" s="230"/>
      <c r="E1018" s="230"/>
      <c r="F1018" s="245"/>
      <c r="G1018" s="245"/>
      <c r="H1018" s="245"/>
      <c r="I1018" s="245"/>
    </row>
    <row r="1019" spans="1:9" s="62" customFormat="1" ht="12.75">
      <c r="A1019" s="171"/>
      <c r="B1019" s="268" t="s">
        <v>967</v>
      </c>
      <c r="C1019" s="297"/>
      <c r="D1019" s="297"/>
      <c r="E1019" s="297"/>
      <c r="F1019" s="297"/>
      <c r="G1019" s="297"/>
      <c r="H1019" s="297"/>
      <c r="I1019" s="297"/>
    </row>
    <row r="1020" spans="1:9" s="62" customFormat="1" ht="12.75">
      <c r="A1020" s="171"/>
      <c r="B1020" s="268" t="s">
        <v>968</v>
      </c>
      <c r="C1020" s="297"/>
      <c r="D1020" s="297"/>
      <c r="E1020" s="297"/>
      <c r="F1020" s="297"/>
      <c r="G1020" s="297"/>
      <c r="H1020" s="297"/>
      <c r="I1020" s="297"/>
    </row>
    <row r="1021" spans="1:9" s="62" customFormat="1" ht="15.75" customHeight="1">
      <c r="A1021" s="673" t="s">
        <v>609</v>
      </c>
      <c r="B1021" s="684" t="s">
        <v>425</v>
      </c>
      <c r="C1021" s="684"/>
      <c r="D1021" s="684"/>
      <c r="E1021" s="684"/>
      <c r="F1021" s="769"/>
      <c r="G1021" s="769"/>
      <c r="H1021" s="769"/>
      <c r="I1021" s="769"/>
    </row>
    <row r="1022" spans="1:9" s="62" customFormat="1" ht="15.75" customHeight="1">
      <c r="A1022" s="673"/>
      <c r="B1022" s="247" t="s">
        <v>777</v>
      </c>
      <c r="C1022" s="237">
        <f>C1024</f>
        <v>0</v>
      </c>
      <c r="D1022" s="237">
        <f>D1024</f>
        <v>0</v>
      </c>
      <c r="E1022" s="237">
        <f>E1024</f>
        <v>0</v>
      </c>
      <c r="F1022" s="769"/>
      <c r="G1022" s="769"/>
      <c r="H1022" s="769"/>
      <c r="I1022" s="769"/>
    </row>
    <row r="1023" spans="1:9" s="62" customFormat="1" ht="15.75" customHeight="1">
      <c r="A1023" s="673"/>
      <c r="B1023" s="247" t="s">
        <v>674</v>
      </c>
      <c r="C1023" s="237">
        <v>0</v>
      </c>
      <c r="D1023" s="237">
        <v>0</v>
      </c>
      <c r="E1023" s="237">
        <v>0</v>
      </c>
      <c r="F1023" s="769"/>
      <c r="G1023" s="769"/>
      <c r="H1023" s="769"/>
      <c r="I1023" s="769"/>
    </row>
    <row r="1024" spans="1:9" s="62" customFormat="1" ht="15.75" customHeight="1">
      <c r="A1024" s="673"/>
      <c r="B1024" s="247" t="s">
        <v>708</v>
      </c>
      <c r="C1024" s="237">
        <v>0</v>
      </c>
      <c r="D1024" s="237">
        <v>0</v>
      </c>
      <c r="E1024" s="237">
        <v>0</v>
      </c>
      <c r="F1024" s="769"/>
      <c r="G1024" s="769"/>
      <c r="H1024" s="769"/>
      <c r="I1024" s="769"/>
    </row>
    <row r="1025" spans="1:9" s="62" customFormat="1" ht="12.75" customHeight="1">
      <c r="A1025" s="673"/>
      <c r="B1025" s="247" t="s">
        <v>709</v>
      </c>
      <c r="C1025" s="237">
        <v>0</v>
      </c>
      <c r="D1025" s="237">
        <v>0</v>
      </c>
      <c r="E1025" s="237">
        <v>0</v>
      </c>
      <c r="F1025" s="769"/>
      <c r="G1025" s="769"/>
      <c r="H1025" s="769"/>
      <c r="I1025" s="769"/>
    </row>
    <row r="1026" spans="1:9" s="62" customFormat="1" ht="15" customHeight="1">
      <c r="A1026" s="673"/>
      <c r="B1026" s="247" t="s">
        <v>711</v>
      </c>
      <c r="C1026" s="237">
        <v>0</v>
      </c>
      <c r="D1026" s="237">
        <v>0</v>
      </c>
      <c r="E1026" s="237">
        <v>0</v>
      </c>
      <c r="F1026" s="769"/>
      <c r="G1026" s="769"/>
      <c r="H1026" s="769"/>
      <c r="I1026" s="769"/>
    </row>
    <row r="1027" spans="1:9" s="62" customFormat="1" ht="16.5">
      <c r="A1027" s="673"/>
      <c r="B1027" s="247" t="s">
        <v>548</v>
      </c>
      <c r="C1027" s="237"/>
      <c r="D1027" s="237"/>
      <c r="E1027" s="237"/>
      <c r="F1027" s="769"/>
      <c r="G1027" s="769"/>
      <c r="H1027" s="769"/>
      <c r="I1027" s="769"/>
    </row>
    <row r="1028" spans="1:9" s="62" customFormat="1" ht="55.5" customHeight="1">
      <c r="A1028" s="673"/>
      <c r="B1028" s="268" t="s">
        <v>2</v>
      </c>
      <c r="C1028" s="237"/>
      <c r="D1028" s="237"/>
      <c r="E1028" s="237"/>
      <c r="F1028" s="769"/>
      <c r="G1028" s="769"/>
      <c r="H1028" s="769"/>
      <c r="I1028" s="769"/>
    </row>
    <row r="1029" spans="1:9" s="62" customFormat="1" ht="28.5" customHeight="1">
      <c r="A1029" s="673"/>
      <c r="B1029" s="247" t="s">
        <v>1012</v>
      </c>
      <c r="C1029" s="237">
        <v>0</v>
      </c>
      <c r="D1029" s="237">
        <v>0</v>
      </c>
      <c r="E1029" s="237">
        <v>0</v>
      </c>
      <c r="F1029" s="769"/>
      <c r="G1029" s="769"/>
      <c r="H1029" s="769"/>
      <c r="I1029" s="769"/>
    </row>
    <row r="1030" spans="1:9" s="62" customFormat="1" ht="12.75">
      <c r="A1030" s="171"/>
      <c r="B1030" s="268" t="s">
        <v>967</v>
      </c>
      <c r="C1030" s="297"/>
      <c r="D1030" s="297"/>
      <c r="E1030" s="297"/>
      <c r="F1030" s="297"/>
      <c r="G1030" s="297"/>
      <c r="H1030" s="297"/>
      <c r="I1030" s="297"/>
    </row>
    <row r="1031" spans="1:9" s="62" customFormat="1" ht="12.75">
      <c r="A1031" s="171"/>
      <c r="B1031" s="268" t="s">
        <v>968</v>
      </c>
      <c r="C1031" s="297"/>
      <c r="D1031" s="297"/>
      <c r="E1031" s="297"/>
      <c r="F1031" s="297"/>
      <c r="G1031" s="297"/>
      <c r="H1031" s="297"/>
      <c r="I1031" s="297"/>
    </row>
    <row r="1032" spans="1:9" s="62" customFormat="1" ht="12.75">
      <c r="A1032" s="673" t="s">
        <v>610</v>
      </c>
      <c r="B1032" s="684" t="s">
        <v>426</v>
      </c>
      <c r="C1032" s="684"/>
      <c r="D1032" s="684"/>
      <c r="E1032" s="684"/>
      <c r="F1032" s="769"/>
      <c r="G1032" s="769"/>
      <c r="H1032" s="769"/>
      <c r="I1032" s="769"/>
    </row>
    <row r="1033" spans="1:9" s="62" customFormat="1" ht="12.75">
      <c r="A1033" s="673"/>
      <c r="B1033" s="247" t="s">
        <v>777</v>
      </c>
      <c r="C1033" s="237">
        <f>C1035</f>
        <v>15445.9875</v>
      </c>
      <c r="D1033" s="237">
        <f>D1035</f>
        <v>15213.95175</v>
      </c>
      <c r="E1033" s="237">
        <f>E1035</f>
        <v>15213.95175</v>
      </c>
      <c r="F1033" s="769"/>
      <c r="G1033" s="769"/>
      <c r="H1033" s="769"/>
      <c r="I1033" s="769"/>
    </row>
    <row r="1034" spans="1:9" s="62" customFormat="1" ht="12.75">
      <c r="A1034" s="673"/>
      <c r="B1034" s="247" t="s">
        <v>674</v>
      </c>
      <c r="C1034" s="237">
        <v>0</v>
      </c>
      <c r="D1034" s="237">
        <v>0</v>
      </c>
      <c r="E1034" s="237">
        <v>0</v>
      </c>
      <c r="F1034" s="769"/>
      <c r="G1034" s="769"/>
      <c r="H1034" s="769"/>
      <c r="I1034" s="769"/>
    </row>
    <row r="1035" spans="1:9" s="62" customFormat="1" ht="12.75">
      <c r="A1035" s="673"/>
      <c r="B1035" s="247" t="s">
        <v>708</v>
      </c>
      <c r="C1035" s="237">
        <f>C1043+C1054+C1065+C1076+C1087+C1098+C1109+C1120+C1131+C1142+C1153+C1164+C1175+C1186+C1197</f>
        <v>15445.9875</v>
      </c>
      <c r="D1035" s="237">
        <f>D1043+D1054+D1065+D1076+D1087+D1098+D1109+D1120+D1131+D1142+D1153+D1164+D1175+D1186+D1197</f>
        <v>15213.95175</v>
      </c>
      <c r="E1035" s="237">
        <f>E1043+E1054+E1065+E1076+E1087+E1098+E1109+E1120+E1131+E1142+E1153+E1164+E1175+E1186+E1197</f>
        <v>15213.95175</v>
      </c>
      <c r="F1035" s="769"/>
      <c r="G1035" s="769"/>
      <c r="H1035" s="769"/>
      <c r="I1035" s="769"/>
    </row>
    <row r="1036" spans="1:9" s="62" customFormat="1" ht="12.75" customHeight="1">
      <c r="A1036" s="673"/>
      <c r="B1036" s="247" t="s">
        <v>709</v>
      </c>
      <c r="C1036" s="237">
        <v>0</v>
      </c>
      <c r="D1036" s="237">
        <v>0</v>
      </c>
      <c r="E1036" s="237">
        <v>0</v>
      </c>
      <c r="F1036" s="769"/>
      <c r="G1036" s="769"/>
      <c r="H1036" s="769"/>
      <c r="I1036" s="769"/>
    </row>
    <row r="1037" spans="1:9" s="62" customFormat="1" ht="15.75" customHeight="1">
      <c r="A1037" s="673"/>
      <c r="B1037" s="247" t="s">
        <v>711</v>
      </c>
      <c r="C1037" s="237">
        <v>0</v>
      </c>
      <c r="D1037" s="237">
        <v>0</v>
      </c>
      <c r="E1037" s="237">
        <v>0</v>
      </c>
      <c r="F1037" s="769"/>
      <c r="G1037" s="769"/>
      <c r="H1037" s="769"/>
      <c r="I1037" s="769"/>
    </row>
    <row r="1038" spans="1:9" s="62" customFormat="1" ht="16.5">
      <c r="A1038" s="673"/>
      <c r="B1038" s="247" t="s">
        <v>548</v>
      </c>
      <c r="C1038" s="237"/>
      <c r="D1038" s="237"/>
      <c r="E1038" s="237"/>
      <c r="F1038" s="769"/>
      <c r="G1038" s="769"/>
      <c r="H1038" s="769"/>
      <c r="I1038" s="769"/>
    </row>
    <row r="1039" spans="1:9" s="62" customFormat="1" ht="60" customHeight="1">
      <c r="A1039" s="673"/>
      <c r="B1039" s="247" t="s">
        <v>1012</v>
      </c>
      <c r="C1039" s="237">
        <v>0</v>
      </c>
      <c r="D1039" s="237">
        <v>0</v>
      </c>
      <c r="E1039" s="237">
        <v>0</v>
      </c>
      <c r="F1039" s="769"/>
      <c r="G1039" s="769"/>
      <c r="H1039" s="769"/>
      <c r="I1039" s="769"/>
    </row>
    <row r="1040" spans="1:9" s="62" customFormat="1" ht="31.5" customHeight="1">
      <c r="A1040" s="673" t="s">
        <v>611</v>
      </c>
      <c r="B1040" s="690" t="s">
        <v>427</v>
      </c>
      <c r="C1040" s="690"/>
      <c r="D1040" s="690"/>
      <c r="E1040" s="690"/>
      <c r="F1040" s="769" t="s">
        <v>1009</v>
      </c>
      <c r="G1040" s="769" t="s">
        <v>394</v>
      </c>
      <c r="H1040" s="769"/>
      <c r="I1040" s="769" t="s">
        <v>1099</v>
      </c>
    </row>
    <row r="1041" spans="1:9" s="62" customFormat="1" ht="12.75">
      <c r="A1041" s="673"/>
      <c r="B1041" s="247" t="s">
        <v>777</v>
      </c>
      <c r="C1041" s="237">
        <f>C1043</f>
        <v>1877.4475</v>
      </c>
      <c r="D1041" s="237">
        <f>D1043</f>
        <v>1877.4475</v>
      </c>
      <c r="E1041" s="237">
        <f>E1043</f>
        <v>1877.4475</v>
      </c>
      <c r="F1041" s="769"/>
      <c r="G1041" s="769"/>
      <c r="H1041" s="769"/>
      <c r="I1041" s="769"/>
    </row>
    <row r="1042" spans="1:9" s="62" customFormat="1" ht="12.75">
      <c r="A1042" s="673"/>
      <c r="B1042" s="247" t="s">
        <v>674</v>
      </c>
      <c r="C1042" s="237">
        <v>0</v>
      </c>
      <c r="D1042" s="237">
        <v>0</v>
      </c>
      <c r="E1042" s="237">
        <v>0</v>
      </c>
      <c r="F1042" s="769"/>
      <c r="G1042" s="769"/>
      <c r="H1042" s="769"/>
      <c r="I1042" s="769"/>
    </row>
    <row r="1043" spans="1:9" s="62" customFormat="1" ht="12.75">
      <c r="A1043" s="673"/>
      <c r="B1043" s="247" t="s">
        <v>708</v>
      </c>
      <c r="C1043" s="237">
        <v>1877.4475</v>
      </c>
      <c r="D1043" s="237">
        <v>1877.4475</v>
      </c>
      <c r="E1043" s="237">
        <v>1877.4475</v>
      </c>
      <c r="F1043" s="769"/>
      <c r="G1043" s="769"/>
      <c r="H1043" s="769"/>
      <c r="I1043" s="769"/>
    </row>
    <row r="1044" spans="1:9" s="62" customFormat="1" ht="12.75">
      <c r="A1044" s="673"/>
      <c r="B1044" s="247" t="s">
        <v>709</v>
      </c>
      <c r="C1044" s="237">
        <v>0</v>
      </c>
      <c r="D1044" s="237">
        <v>0</v>
      </c>
      <c r="E1044" s="237">
        <v>0</v>
      </c>
      <c r="F1044" s="769"/>
      <c r="G1044" s="769"/>
      <c r="H1044" s="769"/>
      <c r="I1044" s="769"/>
    </row>
    <row r="1045" spans="1:9" s="62" customFormat="1" ht="12.75">
      <c r="A1045" s="673"/>
      <c r="B1045" s="247" t="s">
        <v>711</v>
      </c>
      <c r="C1045" s="237">
        <v>0</v>
      </c>
      <c r="D1045" s="237">
        <v>0</v>
      </c>
      <c r="E1045" s="237">
        <v>0</v>
      </c>
      <c r="F1045" s="769"/>
      <c r="G1045" s="769"/>
      <c r="H1045" s="769"/>
      <c r="I1045" s="769"/>
    </row>
    <row r="1046" spans="1:9" s="62" customFormat="1" ht="16.5">
      <c r="A1046" s="673"/>
      <c r="B1046" s="247" t="s">
        <v>548</v>
      </c>
      <c r="C1046" s="237"/>
      <c r="D1046" s="237"/>
      <c r="E1046" s="237"/>
      <c r="F1046" s="769"/>
      <c r="G1046" s="769"/>
      <c r="H1046" s="769"/>
      <c r="I1046" s="769"/>
    </row>
    <row r="1047" spans="1:9" s="62" customFormat="1" ht="12.75" customHeight="1">
      <c r="A1047" s="673"/>
      <c r="B1047" s="247" t="s">
        <v>1012</v>
      </c>
      <c r="C1047" s="237">
        <v>0</v>
      </c>
      <c r="D1047" s="237">
        <v>0</v>
      </c>
      <c r="E1047" s="237">
        <v>0</v>
      </c>
      <c r="F1047" s="769"/>
      <c r="G1047" s="769"/>
      <c r="H1047" s="769"/>
      <c r="I1047" s="769"/>
    </row>
    <row r="1048" spans="1:9" s="62" customFormat="1" ht="15" customHeight="1">
      <c r="A1048" s="171"/>
      <c r="B1048" s="268" t="s">
        <v>698</v>
      </c>
      <c r="C1048" s="237"/>
      <c r="D1048" s="237"/>
      <c r="E1048" s="237"/>
      <c r="F1048" s="245"/>
      <c r="G1048" s="245"/>
      <c r="H1048" s="245"/>
      <c r="I1048" s="245"/>
    </row>
    <row r="1049" spans="1:9" s="62" customFormat="1" ht="12.75">
      <c r="A1049" s="171"/>
      <c r="B1049" s="268" t="s">
        <v>967</v>
      </c>
      <c r="C1049" s="237">
        <v>0</v>
      </c>
      <c r="D1049" s="237">
        <v>0</v>
      </c>
      <c r="E1049" s="237">
        <v>0</v>
      </c>
      <c r="F1049" s="297"/>
      <c r="G1049" s="297"/>
      <c r="H1049" s="297"/>
      <c r="I1049" s="297"/>
    </row>
    <row r="1050" spans="1:9" s="62" customFormat="1" ht="51">
      <c r="A1050" s="171"/>
      <c r="B1050" s="268" t="s">
        <v>428</v>
      </c>
      <c r="C1050" s="237">
        <v>150</v>
      </c>
      <c r="D1050" s="237">
        <v>150</v>
      </c>
      <c r="E1050" s="237">
        <v>150</v>
      </c>
      <c r="F1050" s="297"/>
      <c r="G1050" s="297"/>
      <c r="H1050" s="297"/>
      <c r="I1050" s="297"/>
    </row>
    <row r="1051" spans="1:9" s="62" customFormat="1" ht="26.25" customHeight="1">
      <c r="A1051" s="673" t="s">
        <v>612</v>
      </c>
      <c r="B1051" s="684" t="s">
        <v>429</v>
      </c>
      <c r="C1051" s="684"/>
      <c r="D1051" s="684"/>
      <c r="E1051" s="684"/>
      <c r="F1051" s="769" t="s">
        <v>1009</v>
      </c>
      <c r="G1051" s="769" t="s">
        <v>394</v>
      </c>
      <c r="H1051" s="769"/>
      <c r="I1051" s="769" t="s">
        <v>1100</v>
      </c>
    </row>
    <row r="1052" spans="1:9" s="62" customFormat="1" ht="12.75">
      <c r="A1052" s="673"/>
      <c r="B1052" s="247" t="s">
        <v>777</v>
      </c>
      <c r="C1052" s="237">
        <f>C1054</f>
        <v>1997.32</v>
      </c>
      <c r="D1052" s="237">
        <f>D1054</f>
        <v>1997.32</v>
      </c>
      <c r="E1052" s="237">
        <f>E1054</f>
        <v>1997.32</v>
      </c>
      <c r="F1052" s="769"/>
      <c r="G1052" s="769"/>
      <c r="H1052" s="769"/>
      <c r="I1052" s="769"/>
    </row>
    <row r="1053" spans="1:9" s="62" customFormat="1" ht="12.75">
      <c r="A1053" s="673"/>
      <c r="B1053" s="247" t="s">
        <v>674</v>
      </c>
      <c r="C1053" s="237">
        <v>0</v>
      </c>
      <c r="D1053" s="237">
        <v>0</v>
      </c>
      <c r="E1053" s="237">
        <v>0</v>
      </c>
      <c r="F1053" s="769"/>
      <c r="G1053" s="769"/>
      <c r="H1053" s="769"/>
      <c r="I1053" s="769"/>
    </row>
    <row r="1054" spans="1:9" s="62" customFormat="1" ht="12.75">
      <c r="A1054" s="673"/>
      <c r="B1054" s="247" t="s">
        <v>708</v>
      </c>
      <c r="C1054" s="237">
        <v>1997.32</v>
      </c>
      <c r="D1054" s="237">
        <v>1997.32</v>
      </c>
      <c r="E1054" s="237">
        <v>1997.32</v>
      </c>
      <c r="F1054" s="769"/>
      <c r="G1054" s="769"/>
      <c r="H1054" s="769"/>
      <c r="I1054" s="769"/>
    </row>
    <row r="1055" spans="1:9" s="62" customFormat="1" ht="12.75">
      <c r="A1055" s="673"/>
      <c r="B1055" s="247" t="s">
        <v>709</v>
      </c>
      <c r="C1055" s="237">
        <v>0</v>
      </c>
      <c r="D1055" s="237">
        <v>0</v>
      </c>
      <c r="E1055" s="237">
        <v>0</v>
      </c>
      <c r="F1055" s="769"/>
      <c r="G1055" s="769"/>
      <c r="H1055" s="769"/>
      <c r="I1055" s="769"/>
    </row>
    <row r="1056" spans="1:9" s="62" customFormat="1" ht="15" customHeight="1">
      <c r="A1056" s="673"/>
      <c r="B1056" s="247" t="s">
        <v>711</v>
      </c>
      <c r="C1056" s="237">
        <v>0</v>
      </c>
      <c r="D1056" s="237">
        <v>0</v>
      </c>
      <c r="E1056" s="237">
        <v>0</v>
      </c>
      <c r="F1056" s="769"/>
      <c r="G1056" s="769"/>
      <c r="H1056" s="769"/>
      <c r="I1056" s="769"/>
    </row>
    <row r="1057" spans="1:9" s="62" customFormat="1" ht="16.5">
      <c r="A1057" s="673"/>
      <c r="B1057" s="247" t="s">
        <v>548</v>
      </c>
      <c r="C1057" s="237"/>
      <c r="D1057" s="237"/>
      <c r="E1057" s="237"/>
      <c r="F1057" s="769"/>
      <c r="G1057" s="769"/>
      <c r="H1057" s="769"/>
      <c r="I1057" s="769"/>
    </row>
    <row r="1058" spans="1:9" s="62" customFormat="1" ht="12.75" customHeight="1">
      <c r="A1058" s="673"/>
      <c r="B1058" s="247" t="s">
        <v>1012</v>
      </c>
      <c r="C1058" s="237">
        <v>0</v>
      </c>
      <c r="D1058" s="237">
        <v>0</v>
      </c>
      <c r="E1058" s="237">
        <v>0</v>
      </c>
      <c r="F1058" s="769"/>
      <c r="G1058" s="769"/>
      <c r="H1058" s="769"/>
      <c r="I1058" s="769"/>
    </row>
    <row r="1059" spans="1:9" s="62" customFormat="1" ht="15" customHeight="1">
      <c r="A1059" s="171"/>
      <c r="B1059" s="268" t="s">
        <v>698</v>
      </c>
      <c r="C1059" s="237"/>
      <c r="D1059" s="237"/>
      <c r="E1059" s="237"/>
      <c r="F1059" s="245"/>
      <c r="G1059" s="245"/>
      <c r="H1059" s="245"/>
      <c r="I1059" s="245"/>
    </row>
    <row r="1060" spans="1:9" s="62" customFormat="1" ht="15" customHeight="1">
      <c r="A1060" s="171"/>
      <c r="B1060" s="268" t="s">
        <v>967</v>
      </c>
      <c r="C1060" s="237">
        <v>0</v>
      </c>
      <c r="D1060" s="237">
        <v>0</v>
      </c>
      <c r="E1060" s="237">
        <v>0</v>
      </c>
      <c r="F1060" s="297"/>
      <c r="G1060" s="297"/>
      <c r="H1060" s="297"/>
      <c r="I1060" s="297"/>
    </row>
    <row r="1061" spans="1:9" s="62" customFormat="1" ht="12.75" customHeight="1">
      <c r="A1061" s="171"/>
      <c r="B1061" s="268" t="s">
        <v>428</v>
      </c>
      <c r="C1061" s="237">
        <v>100</v>
      </c>
      <c r="D1061" s="237">
        <v>100</v>
      </c>
      <c r="E1061" s="237">
        <v>100</v>
      </c>
      <c r="F1061" s="297"/>
      <c r="G1061" s="297"/>
      <c r="H1061" s="297"/>
      <c r="I1061" s="297"/>
    </row>
    <row r="1062" spans="1:9" s="62" customFormat="1" ht="29.25" customHeight="1">
      <c r="A1062" s="673" t="s">
        <v>613</v>
      </c>
      <c r="B1062" s="686" t="s">
        <v>430</v>
      </c>
      <c r="C1062" s="687"/>
      <c r="D1062" s="687"/>
      <c r="E1062" s="688"/>
      <c r="F1062" s="769" t="s">
        <v>1009</v>
      </c>
      <c r="G1062" s="775" t="s">
        <v>431</v>
      </c>
      <c r="H1062" s="769"/>
      <c r="I1062" s="769" t="s">
        <v>1101</v>
      </c>
    </row>
    <row r="1063" spans="1:9" s="62" customFormat="1" ht="12.75">
      <c r="A1063" s="673"/>
      <c r="B1063" s="247" t="s">
        <v>777</v>
      </c>
      <c r="C1063" s="237">
        <f>C1065</f>
        <v>450</v>
      </c>
      <c r="D1063" s="237">
        <f>D1065</f>
        <v>450</v>
      </c>
      <c r="E1063" s="237">
        <f>E1065</f>
        <v>450</v>
      </c>
      <c r="F1063" s="769"/>
      <c r="G1063" s="769"/>
      <c r="H1063" s="769"/>
      <c r="I1063" s="769"/>
    </row>
    <row r="1064" spans="1:9" s="62" customFormat="1" ht="12.75">
      <c r="A1064" s="673"/>
      <c r="B1064" s="247" t="s">
        <v>674</v>
      </c>
      <c r="C1064" s="237">
        <v>0</v>
      </c>
      <c r="D1064" s="237">
        <v>0</v>
      </c>
      <c r="E1064" s="237">
        <v>0</v>
      </c>
      <c r="F1064" s="769"/>
      <c r="G1064" s="769"/>
      <c r="H1064" s="769"/>
      <c r="I1064" s="769"/>
    </row>
    <row r="1065" spans="1:9" s="62" customFormat="1" ht="12.75">
      <c r="A1065" s="673"/>
      <c r="B1065" s="247" t="s">
        <v>708</v>
      </c>
      <c r="C1065" s="237">
        <v>450</v>
      </c>
      <c r="D1065" s="237">
        <v>450</v>
      </c>
      <c r="E1065" s="237">
        <v>450</v>
      </c>
      <c r="F1065" s="769"/>
      <c r="G1065" s="769"/>
      <c r="H1065" s="769"/>
      <c r="I1065" s="769"/>
    </row>
    <row r="1066" spans="1:9" s="62" customFormat="1" ht="12.75">
      <c r="A1066" s="673"/>
      <c r="B1066" s="247" t="s">
        <v>709</v>
      </c>
      <c r="C1066" s="237">
        <v>0</v>
      </c>
      <c r="D1066" s="237">
        <v>0</v>
      </c>
      <c r="E1066" s="237">
        <v>0</v>
      </c>
      <c r="F1066" s="769"/>
      <c r="G1066" s="769"/>
      <c r="H1066" s="769"/>
      <c r="I1066" s="769"/>
    </row>
    <row r="1067" spans="1:9" s="62" customFormat="1" ht="16.5" customHeight="1">
      <c r="A1067" s="673"/>
      <c r="B1067" s="247" t="s">
        <v>711</v>
      </c>
      <c r="C1067" s="237">
        <v>0</v>
      </c>
      <c r="D1067" s="237">
        <v>0</v>
      </c>
      <c r="E1067" s="237">
        <v>0</v>
      </c>
      <c r="F1067" s="769"/>
      <c r="G1067" s="769"/>
      <c r="H1067" s="769"/>
      <c r="I1067" s="769"/>
    </row>
    <row r="1068" spans="1:9" s="62" customFormat="1" ht="16.5">
      <c r="A1068" s="673"/>
      <c r="B1068" s="247" t="s">
        <v>548</v>
      </c>
      <c r="C1068" s="237"/>
      <c r="D1068" s="237"/>
      <c r="E1068" s="237"/>
      <c r="F1068" s="769"/>
      <c r="G1068" s="769"/>
      <c r="H1068" s="769"/>
      <c r="I1068" s="769"/>
    </row>
    <row r="1069" spans="1:9" s="62" customFormat="1" ht="12.75" customHeight="1">
      <c r="A1069" s="673"/>
      <c r="B1069" s="247" t="s">
        <v>1012</v>
      </c>
      <c r="C1069" s="237">
        <v>0</v>
      </c>
      <c r="D1069" s="237">
        <v>0</v>
      </c>
      <c r="E1069" s="237">
        <v>0</v>
      </c>
      <c r="F1069" s="769"/>
      <c r="G1069" s="769"/>
      <c r="H1069" s="769"/>
      <c r="I1069" s="769"/>
    </row>
    <row r="1070" spans="1:9" s="62" customFormat="1" ht="13.5" customHeight="1">
      <c r="A1070" s="171"/>
      <c r="B1070" s="268" t="s">
        <v>698</v>
      </c>
      <c r="C1070" s="237"/>
      <c r="D1070" s="237"/>
      <c r="E1070" s="237"/>
      <c r="F1070" s="245"/>
      <c r="G1070" s="245"/>
      <c r="H1070" s="245"/>
      <c r="I1070" s="245"/>
    </row>
    <row r="1071" spans="1:9" s="62" customFormat="1" ht="15" customHeight="1">
      <c r="A1071" s="171"/>
      <c r="B1071" s="268" t="s">
        <v>967</v>
      </c>
      <c r="C1071" s="297"/>
      <c r="D1071" s="297"/>
      <c r="E1071" s="297"/>
      <c r="F1071" s="297"/>
      <c r="G1071" s="297"/>
      <c r="H1071" s="297"/>
      <c r="I1071" s="297"/>
    </row>
    <row r="1072" spans="1:9" s="62" customFormat="1" ht="12.75" customHeight="1">
      <c r="A1072" s="171"/>
      <c r="B1072" s="268" t="s">
        <v>968</v>
      </c>
      <c r="C1072" s="297"/>
      <c r="D1072" s="297"/>
      <c r="E1072" s="297"/>
      <c r="F1072" s="297"/>
      <c r="G1072" s="297"/>
      <c r="H1072" s="297"/>
      <c r="I1072" s="297"/>
    </row>
    <row r="1073" spans="1:9" s="62" customFormat="1" ht="17.25" customHeight="1">
      <c r="A1073" s="673" t="s">
        <v>614</v>
      </c>
      <c r="B1073" s="686" t="s">
        <v>432</v>
      </c>
      <c r="C1073" s="687"/>
      <c r="D1073" s="687"/>
      <c r="E1073" s="688"/>
      <c r="F1073" s="769" t="s">
        <v>1009</v>
      </c>
      <c r="G1073" s="769" t="s">
        <v>410</v>
      </c>
      <c r="H1073" s="769"/>
      <c r="I1073" s="769" t="s">
        <v>1102</v>
      </c>
    </row>
    <row r="1074" spans="1:9" s="62" customFormat="1" ht="16.5" customHeight="1">
      <c r="A1074" s="673"/>
      <c r="B1074" s="247" t="s">
        <v>777</v>
      </c>
      <c r="C1074" s="237">
        <f>C1076</f>
        <v>300</v>
      </c>
      <c r="D1074" s="237">
        <f>D1076</f>
        <v>300</v>
      </c>
      <c r="E1074" s="237">
        <f>E1076</f>
        <v>300</v>
      </c>
      <c r="F1074" s="769"/>
      <c r="G1074" s="769"/>
      <c r="H1074" s="769"/>
      <c r="I1074" s="769"/>
    </row>
    <row r="1075" spans="1:9" s="62" customFormat="1" ht="16.5" customHeight="1">
      <c r="A1075" s="673"/>
      <c r="B1075" s="247" t="s">
        <v>674</v>
      </c>
      <c r="C1075" s="237">
        <v>0</v>
      </c>
      <c r="D1075" s="237">
        <v>0</v>
      </c>
      <c r="E1075" s="237">
        <v>0</v>
      </c>
      <c r="F1075" s="769"/>
      <c r="G1075" s="769"/>
      <c r="H1075" s="769"/>
      <c r="I1075" s="769"/>
    </row>
    <row r="1076" spans="1:9" s="62" customFormat="1" ht="12.75">
      <c r="A1076" s="673"/>
      <c r="B1076" s="247" t="s">
        <v>708</v>
      </c>
      <c r="C1076" s="237">
        <v>300</v>
      </c>
      <c r="D1076" s="237">
        <v>300</v>
      </c>
      <c r="E1076" s="237">
        <v>300</v>
      </c>
      <c r="F1076" s="769"/>
      <c r="G1076" s="769"/>
      <c r="H1076" s="769"/>
      <c r="I1076" s="769"/>
    </row>
    <row r="1077" spans="1:9" s="62" customFormat="1" ht="12.75">
      <c r="A1077" s="673"/>
      <c r="B1077" s="247" t="s">
        <v>709</v>
      </c>
      <c r="C1077" s="237">
        <v>0</v>
      </c>
      <c r="D1077" s="237">
        <v>0</v>
      </c>
      <c r="E1077" s="237">
        <v>0</v>
      </c>
      <c r="F1077" s="769"/>
      <c r="G1077" s="769"/>
      <c r="H1077" s="769"/>
      <c r="I1077" s="769"/>
    </row>
    <row r="1078" spans="1:9" s="62" customFormat="1" ht="15" customHeight="1">
      <c r="A1078" s="673"/>
      <c r="B1078" s="247" t="s">
        <v>711</v>
      </c>
      <c r="C1078" s="237">
        <v>0</v>
      </c>
      <c r="D1078" s="237">
        <v>0</v>
      </c>
      <c r="E1078" s="237">
        <v>0</v>
      </c>
      <c r="F1078" s="769"/>
      <c r="G1078" s="769"/>
      <c r="H1078" s="769"/>
      <c r="I1078" s="769"/>
    </row>
    <row r="1079" spans="1:9" s="62" customFormat="1" ht="16.5">
      <c r="A1079" s="673"/>
      <c r="B1079" s="247" t="s">
        <v>548</v>
      </c>
      <c r="C1079" s="237"/>
      <c r="D1079" s="237"/>
      <c r="E1079" s="237"/>
      <c r="F1079" s="769"/>
      <c r="G1079" s="769"/>
      <c r="H1079" s="769"/>
      <c r="I1079" s="769"/>
    </row>
    <row r="1080" spans="1:9" s="62" customFormat="1" ht="12.75" customHeight="1">
      <c r="A1080" s="673"/>
      <c r="B1080" s="247" t="s">
        <v>1012</v>
      </c>
      <c r="C1080" s="237">
        <v>0</v>
      </c>
      <c r="D1080" s="237">
        <v>0</v>
      </c>
      <c r="E1080" s="237">
        <v>0</v>
      </c>
      <c r="F1080" s="769"/>
      <c r="G1080" s="769"/>
      <c r="H1080" s="769"/>
      <c r="I1080" s="769"/>
    </row>
    <row r="1081" spans="1:9" s="62" customFormat="1" ht="18" customHeight="1">
      <c r="A1081" s="171"/>
      <c r="B1081" s="268" t="s">
        <v>698</v>
      </c>
      <c r="C1081" s="237"/>
      <c r="D1081" s="237"/>
      <c r="E1081" s="237"/>
      <c r="F1081" s="245"/>
      <c r="G1081" s="245"/>
      <c r="H1081" s="245"/>
      <c r="I1081" s="245"/>
    </row>
    <row r="1082" spans="1:9" s="62" customFormat="1" ht="12.75">
      <c r="A1082" s="171"/>
      <c r="B1082" s="268" t="s">
        <v>967</v>
      </c>
      <c r="C1082" s="297"/>
      <c r="D1082" s="297"/>
      <c r="E1082" s="297"/>
      <c r="F1082" s="297"/>
      <c r="G1082" s="297"/>
      <c r="H1082" s="297"/>
      <c r="I1082" s="297"/>
    </row>
    <row r="1083" spans="1:9" s="62" customFormat="1" ht="12.75">
      <c r="A1083" s="171"/>
      <c r="B1083" s="268" t="s">
        <v>968</v>
      </c>
      <c r="C1083" s="297"/>
      <c r="D1083" s="297"/>
      <c r="E1083" s="297"/>
      <c r="F1083" s="297"/>
      <c r="G1083" s="297"/>
      <c r="H1083" s="297"/>
      <c r="I1083" s="297"/>
    </row>
    <row r="1084" spans="1:9" s="62" customFormat="1" ht="17.25" customHeight="1">
      <c r="A1084" s="673" t="s">
        <v>615</v>
      </c>
      <c r="B1084" s="686" t="s">
        <v>433</v>
      </c>
      <c r="C1084" s="687"/>
      <c r="D1084" s="687"/>
      <c r="E1084" s="688"/>
      <c r="F1084" s="769" t="s">
        <v>1009</v>
      </c>
      <c r="G1084" s="769" t="s">
        <v>410</v>
      </c>
      <c r="H1084" s="769"/>
      <c r="I1084" s="769" t="s">
        <v>1103</v>
      </c>
    </row>
    <row r="1085" spans="1:9" s="62" customFormat="1" ht="12.75" customHeight="1">
      <c r="A1085" s="673"/>
      <c r="B1085" s="247" t="s">
        <v>777</v>
      </c>
      <c r="C1085" s="237">
        <f>C1087</f>
        <v>180</v>
      </c>
      <c r="D1085" s="237">
        <f>D1087</f>
        <v>180</v>
      </c>
      <c r="E1085" s="237">
        <f>E1087</f>
        <v>180</v>
      </c>
      <c r="F1085" s="769"/>
      <c r="G1085" s="769"/>
      <c r="H1085" s="769"/>
      <c r="I1085" s="769"/>
    </row>
    <row r="1086" spans="1:9" s="62" customFormat="1" ht="12.75" customHeight="1">
      <c r="A1086" s="673"/>
      <c r="B1086" s="247" t="s">
        <v>674</v>
      </c>
      <c r="C1086" s="237">
        <v>0</v>
      </c>
      <c r="D1086" s="237">
        <v>0</v>
      </c>
      <c r="E1086" s="237">
        <v>0</v>
      </c>
      <c r="F1086" s="769"/>
      <c r="G1086" s="769"/>
      <c r="H1086" s="769"/>
      <c r="I1086" s="769"/>
    </row>
    <row r="1087" spans="1:9" s="62" customFormat="1" ht="12.75">
      <c r="A1087" s="673"/>
      <c r="B1087" s="247" t="s">
        <v>708</v>
      </c>
      <c r="C1087" s="237">
        <v>180</v>
      </c>
      <c r="D1087" s="237">
        <v>180</v>
      </c>
      <c r="E1087" s="237">
        <v>180</v>
      </c>
      <c r="F1087" s="769"/>
      <c r="G1087" s="769"/>
      <c r="H1087" s="769"/>
      <c r="I1087" s="769"/>
    </row>
    <row r="1088" spans="1:9" s="62" customFormat="1" ht="12.75">
      <c r="A1088" s="673"/>
      <c r="B1088" s="247" t="s">
        <v>709</v>
      </c>
      <c r="C1088" s="237">
        <v>0</v>
      </c>
      <c r="D1088" s="237">
        <v>0</v>
      </c>
      <c r="E1088" s="237">
        <v>0</v>
      </c>
      <c r="F1088" s="769"/>
      <c r="G1088" s="769"/>
      <c r="H1088" s="769"/>
      <c r="I1088" s="769"/>
    </row>
    <row r="1089" spans="1:9" s="62" customFormat="1" ht="17.25" customHeight="1">
      <c r="A1089" s="673"/>
      <c r="B1089" s="247" t="s">
        <v>711</v>
      </c>
      <c r="C1089" s="237">
        <v>0</v>
      </c>
      <c r="D1089" s="237">
        <v>0</v>
      </c>
      <c r="E1089" s="237">
        <v>0</v>
      </c>
      <c r="F1089" s="769"/>
      <c r="G1089" s="769"/>
      <c r="H1089" s="769"/>
      <c r="I1089" s="769"/>
    </row>
    <row r="1090" spans="1:9" s="62" customFormat="1" ht="16.5">
      <c r="A1090" s="673"/>
      <c r="B1090" s="247" t="s">
        <v>548</v>
      </c>
      <c r="C1090" s="237"/>
      <c r="D1090" s="237"/>
      <c r="E1090" s="237"/>
      <c r="F1090" s="769"/>
      <c r="G1090" s="769"/>
      <c r="H1090" s="769"/>
      <c r="I1090" s="769"/>
    </row>
    <row r="1091" spans="1:9" s="62" customFormat="1" ht="12.75" customHeight="1">
      <c r="A1091" s="673"/>
      <c r="B1091" s="247" t="s">
        <v>1012</v>
      </c>
      <c r="C1091" s="237">
        <v>0</v>
      </c>
      <c r="D1091" s="237">
        <v>0</v>
      </c>
      <c r="E1091" s="237">
        <v>0</v>
      </c>
      <c r="F1091" s="769"/>
      <c r="G1091" s="769"/>
      <c r="H1091" s="769"/>
      <c r="I1091" s="769"/>
    </row>
    <row r="1092" spans="1:9" s="62" customFormat="1" ht="13.5" customHeight="1">
      <c r="A1092" s="171"/>
      <c r="B1092" s="268" t="s">
        <v>698</v>
      </c>
      <c r="C1092" s="237"/>
      <c r="D1092" s="237"/>
      <c r="E1092" s="237"/>
      <c r="F1092" s="245"/>
      <c r="G1092" s="245"/>
      <c r="H1092" s="245"/>
      <c r="I1092" s="245"/>
    </row>
    <row r="1093" spans="1:9" s="62" customFormat="1" ht="14.25" customHeight="1">
      <c r="A1093" s="171"/>
      <c r="B1093" s="268" t="s">
        <v>967</v>
      </c>
      <c r="C1093" s="297"/>
      <c r="D1093" s="297"/>
      <c r="E1093" s="297"/>
      <c r="F1093" s="297"/>
      <c r="G1093" s="297"/>
      <c r="H1093" s="297"/>
      <c r="I1093" s="297"/>
    </row>
    <row r="1094" spans="1:9" s="62" customFormat="1" ht="16.5" customHeight="1">
      <c r="A1094" s="171"/>
      <c r="B1094" s="268" t="s">
        <v>968</v>
      </c>
      <c r="C1094" s="297"/>
      <c r="D1094" s="297"/>
      <c r="E1094" s="297"/>
      <c r="F1094" s="297"/>
      <c r="G1094" s="297"/>
      <c r="H1094" s="297"/>
      <c r="I1094" s="297"/>
    </row>
    <row r="1095" spans="1:9" s="62" customFormat="1" ht="14.25" customHeight="1">
      <c r="A1095" s="673" t="s">
        <v>616</v>
      </c>
      <c r="B1095" s="686" t="s">
        <v>434</v>
      </c>
      <c r="C1095" s="687"/>
      <c r="D1095" s="687"/>
      <c r="E1095" s="688"/>
      <c r="F1095" s="769"/>
      <c r="G1095" s="769"/>
      <c r="H1095" s="769"/>
      <c r="I1095" s="769" t="s">
        <v>1104</v>
      </c>
    </row>
    <row r="1096" spans="1:9" s="62" customFormat="1" ht="12.75" customHeight="1">
      <c r="A1096" s="673"/>
      <c r="B1096" s="247" t="s">
        <v>777</v>
      </c>
      <c r="C1096" s="237">
        <f>C1098</f>
        <v>190</v>
      </c>
      <c r="D1096" s="237">
        <f>D1098</f>
        <v>190</v>
      </c>
      <c r="E1096" s="237">
        <f>E1098</f>
        <v>190</v>
      </c>
      <c r="F1096" s="769"/>
      <c r="G1096" s="769"/>
      <c r="H1096" s="769"/>
      <c r="I1096" s="769"/>
    </row>
    <row r="1097" spans="1:9" s="62" customFormat="1" ht="12.75" customHeight="1">
      <c r="A1097" s="673"/>
      <c r="B1097" s="247" t="s">
        <v>674</v>
      </c>
      <c r="C1097" s="237">
        <v>0</v>
      </c>
      <c r="D1097" s="237">
        <v>0</v>
      </c>
      <c r="E1097" s="237">
        <v>0</v>
      </c>
      <c r="F1097" s="769"/>
      <c r="G1097" s="769"/>
      <c r="H1097" s="769"/>
      <c r="I1097" s="769"/>
    </row>
    <row r="1098" spans="1:9" s="62" customFormat="1" ht="12.75">
      <c r="A1098" s="673"/>
      <c r="B1098" s="247" t="s">
        <v>708</v>
      </c>
      <c r="C1098" s="237">
        <v>190</v>
      </c>
      <c r="D1098" s="237">
        <v>190</v>
      </c>
      <c r="E1098" s="237">
        <v>190</v>
      </c>
      <c r="F1098" s="769"/>
      <c r="G1098" s="769"/>
      <c r="H1098" s="769"/>
      <c r="I1098" s="769"/>
    </row>
    <row r="1099" spans="1:9" s="62" customFormat="1" ht="12.75">
      <c r="A1099" s="673"/>
      <c r="B1099" s="247" t="s">
        <v>709</v>
      </c>
      <c r="C1099" s="237">
        <v>0</v>
      </c>
      <c r="D1099" s="237">
        <v>0</v>
      </c>
      <c r="E1099" s="237">
        <v>0</v>
      </c>
      <c r="F1099" s="769"/>
      <c r="G1099" s="769"/>
      <c r="H1099" s="769"/>
      <c r="I1099" s="769"/>
    </row>
    <row r="1100" spans="1:9" s="62" customFormat="1" ht="15" customHeight="1">
      <c r="A1100" s="673"/>
      <c r="B1100" s="247" t="s">
        <v>711</v>
      </c>
      <c r="C1100" s="237">
        <v>0</v>
      </c>
      <c r="D1100" s="237">
        <v>0</v>
      </c>
      <c r="E1100" s="237">
        <v>0</v>
      </c>
      <c r="F1100" s="769"/>
      <c r="G1100" s="769"/>
      <c r="H1100" s="769"/>
      <c r="I1100" s="769"/>
    </row>
    <row r="1101" spans="1:9" s="62" customFormat="1" ht="16.5">
      <c r="A1101" s="673"/>
      <c r="B1101" s="247" t="s">
        <v>548</v>
      </c>
      <c r="C1101" s="237"/>
      <c r="D1101" s="237"/>
      <c r="E1101" s="237"/>
      <c r="F1101" s="769"/>
      <c r="G1101" s="769"/>
      <c r="H1101" s="769"/>
      <c r="I1101" s="769"/>
    </row>
    <row r="1102" spans="1:9" s="62" customFormat="1" ht="12.75" customHeight="1">
      <c r="A1102" s="673"/>
      <c r="B1102" s="247" t="s">
        <v>1012</v>
      </c>
      <c r="C1102" s="237">
        <v>0</v>
      </c>
      <c r="D1102" s="237">
        <v>0</v>
      </c>
      <c r="E1102" s="237">
        <v>0</v>
      </c>
      <c r="F1102" s="769"/>
      <c r="G1102" s="769"/>
      <c r="H1102" s="769"/>
      <c r="I1102" s="769"/>
    </row>
    <row r="1103" spans="1:9" s="62" customFormat="1" ht="16.5" customHeight="1">
      <c r="A1103" s="171"/>
      <c r="B1103" s="268" t="s">
        <v>698</v>
      </c>
      <c r="C1103" s="237"/>
      <c r="D1103" s="237"/>
      <c r="E1103" s="237"/>
      <c r="F1103" s="245"/>
      <c r="G1103" s="245"/>
      <c r="H1103" s="245"/>
      <c r="I1103" s="245"/>
    </row>
    <row r="1104" spans="1:9" s="62" customFormat="1" ht="14.25" customHeight="1">
      <c r="A1104" s="171"/>
      <c r="B1104" s="268" t="s">
        <v>967</v>
      </c>
      <c r="C1104" s="297"/>
      <c r="D1104" s="297"/>
      <c r="E1104" s="297"/>
      <c r="F1104" s="297"/>
      <c r="G1104" s="297"/>
      <c r="H1104" s="297"/>
      <c r="I1104" s="297"/>
    </row>
    <row r="1105" spans="1:9" s="62" customFormat="1" ht="12.75">
      <c r="A1105" s="171"/>
      <c r="B1105" s="268" t="s">
        <v>968</v>
      </c>
      <c r="C1105" s="297"/>
      <c r="D1105" s="297"/>
      <c r="E1105" s="297"/>
      <c r="F1105" s="297"/>
      <c r="G1105" s="297"/>
      <c r="H1105" s="297"/>
      <c r="I1105" s="297"/>
    </row>
    <row r="1106" spans="1:9" s="62" customFormat="1" ht="19.5" customHeight="1">
      <c r="A1106" s="673" t="s">
        <v>617</v>
      </c>
      <c r="B1106" s="684" t="s">
        <v>435</v>
      </c>
      <c r="C1106" s="684"/>
      <c r="D1106" s="684"/>
      <c r="E1106" s="684"/>
      <c r="F1106" s="769" t="s">
        <v>1009</v>
      </c>
      <c r="G1106" s="769" t="s">
        <v>1017</v>
      </c>
      <c r="H1106" s="769"/>
      <c r="I1106" s="769" t="s">
        <v>1105</v>
      </c>
    </row>
    <row r="1107" spans="1:9" s="62" customFormat="1" ht="13.5" customHeight="1">
      <c r="A1107" s="673"/>
      <c r="B1107" s="247" t="s">
        <v>777</v>
      </c>
      <c r="C1107" s="237">
        <f>C1109</f>
        <v>100</v>
      </c>
      <c r="D1107" s="237">
        <f>D1109</f>
        <v>100</v>
      </c>
      <c r="E1107" s="237">
        <f>E1109</f>
        <v>100</v>
      </c>
      <c r="F1107" s="769"/>
      <c r="G1107" s="769"/>
      <c r="H1107" s="769"/>
      <c r="I1107" s="769"/>
    </row>
    <row r="1108" spans="1:9" s="62" customFormat="1" ht="14.25" customHeight="1">
      <c r="A1108" s="673"/>
      <c r="B1108" s="247" t="s">
        <v>674</v>
      </c>
      <c r="C1108" s="237">
        <v>0</v>
      </c>
      <c r="D1108" s="237">
        <v>0</v>
      </c>
      <c r="E1108" s="237">
        <v>0</v>
      </c>
      <c r="F1108" s="769"/>
      <c r="G1108" s="769"/>
      <c r="H1108" s="769"/>
      <c r="I1108" s="769"/>
    </row>
    <row r="1109" spans="1:9" s="62" customFormat="1" ht="12.75">
      <c r="A1109" s="673"/>
      <c r="B1109" s="247" t="s">
        <v>708</v>
      </c>
      <c r="C1109" s="237">
        <v>100</v>
      </c>
      <c r="D1109" s="237">
        <v>100</v>
      </c>
      <c r="E1109" s="237">
        <v>100</v>
      </c>
      <c r="F1109" s="769"/>
      <c r="G1109" s="769"/>
      <c r="H1109" s="769"/>
      <c r="I1109" s="769"/>
    </row>
    <row r="1110" spans="1:9" s="62" customFormat="1" ht="12.75">
      <c r="A1110" s="673"/>
      <c r="B1110" s="247" t="s">
        <v>709</v>
      </c>
      <c r="C1110" s="237">
        <v>0</v>
      </c>
      <c r="D1110" s="237">
        <v>0</v>
      </c>
      <c r="E1110" s="237">
        <v>0</v>
      </c>
      <c r="F1110" s="769"/>
      <c r="G1110" s="769"/>
      <c r="H1110" s="769"/>
      <c r="I1110" s="769"/>
    </row>
    <row r="1111" spans="1:9" s="62" customFormat="1" ht="12" customHeight="1">
      <c r="A1111" s="673"/>
      <c r="B1111" s="247" t="s">
        <v>711</v>
      </c>
      <c r="C1111" s="237">
        <v>0</v>
      </c>
      <c r="D1111" s="237">
        <v>0</v>
      </c>
      <c r="E1111" s="237">
        <v>0</v>
      </c>
      <c r="F1111" s="769"/>
      <c r="G1111" s="769"/>
      <c r="H1111" s="769"/>
      <c r="I1111" s="769"/>
    </row>
    <row r="1112" spans="1:9" s="62" customFormat="1" ht="16.5">
      <c r="A1112" s="673"/>
      <c r="B1112" s="247" t="s">
        <v>548</v>
      </c>
      <c r="C1112" s="237"/>
      <c r="D1112" s="237"/>
      <c r="E1112" s="237"/>
      <c r="F1112" s="769"/>
      <c r="G1112" s="769"/>
      <c r="H1112" s="769"/>
      <c r="I1112" s="769"/>
    </row>
    <row r="1113" spans="1:9" s="62" customFormat="1" ht="12.75" customHeight="1">
      <c r="A1113" s="673"/>
      <c r="B1113" s="247" t="s">
        <v>1012</v>
      </c>
      <c r="C1113" s="237">
        <v>0</v>
      </c>
      <c r="D1113" s="237">
        <v>0</v>
      </c>
      <c r="E1113" s="237">
        <v>0</v>
      </c>
      <c r="F1113" s="769"/>
      <c r="G1113" s="769"/>
      <c r="H1113" s="769"/>
      <c r="I1113" s="769"/>
    </row>
    <row r="1114" spans="1:9" s="62" customFormat="1" ht="14.25" customHeight="1">
      <c r="A1114" s="171"/>
      <c r="B1114" s="268" t="s">
        <v>698</v>
      </c>
      <c r="C1114" s="237"/>
      <c r="D1114" s="237"/>
      <c r="E1114" s="237"/>
      <c r="F1114" s="245"/>
      <c r="G1114" s="245"/>
      <c r="H1114" s="245"/>
      <c r="I1114" s="245"/>
    </row>
    <row r="1115" spans="1:9" s="62" customFormat="1" ht="13.5" customHeight="1">
      <c r="A1115" s="171"/>
      <c r="B1115" s="268" t="s">
        <v>967</v>
      </c>
      <c r="C1115" s="297"/>
      <c r="D1115" s="297"/>
      <c r="E1115" s="297"/>
      <c r="F1115" s="297"/>
      <c r="G1115" s="297"/>
      <c r="H1115" s="297"/>
      <c r="I1115" s="297"/>
    </row>
    <row r="1116" spans="1:9" s="62" customFormat="1" ht="18" customHeight="1">
      <c r="A1116" s="171"/>
      <c r="B1116" s="268" t="s">
        <v>968</v>
      </c>
      <c r="C1116" s="297"/>
      <c r="D1116" s="297"/>
      <c r="E1116" s="297"/>
      <c r="F1116" s="297"/>
      <c r="G1116" s="297"/>
      <c r="H1116" s="297"/>
      <c r="I1116" s="297"/>
    </row>
    <row r="1117" spans="1:9" s="62" customFormat="1" ht="30" customHeight="1">
      <c r="A1117" s="673" t="s">
        <v>618</v>
      </c>
      <c r="B1117" s="684" t="s">
        <v>436</v>
      </c>
      <c r="C1117" s="684"/>
      <c r="D1117" s="684"/>
      <c r="E1117" s="684"/>
      <c r="F1117" s="769" t="s">
        <v>1009</v>
      </c>
      <c r="G1117" s="769" t="s">
        <v>414</v>
      </c>
      <c r="H1117" s="769"/>
      <c r="I1117" s="769" t="s">
        <v>1106</v>
      </c>
    </row>
    <row r="1118" spans="1:9" s="62" customFormat="1" ht="12.75">
      <c r="A1118" s="673"/>
      <c r="B1118" s="247" t="s">
        <v>777</v>
      </c>
      <c r="C1118" s="237">
        <f>C1120</f>
        <v>300</v>
      </c>
      <c r="D1118" s="237">
        <f>D1120</f>
        <v>300</v>
      </c>
      <c r="E1118" s="237">
        <f>E1120</f>
        <v>300</v>
      </c>
      <c r="F1118" s="769"/>
      <c r="G1118" s="769"/>
      <c r="H1118" s="769"/>
      <c r="I1118" s="769"/>
    </row>
    <row r="1119" spans="1:9" s="62" customFormat="1" ht="12.75">
      <c r="A1119" s="673"/>
      <c r="B1119" s="247" t="s">
        <v>674</v>
      </c>
      <c r="C1119" s="237">
        <v>0</v>
      </c>
      <c r="D1119" s="237">
        <v>0</v>
      </c>
      <c r="E1119" s="237">
        <v>0</v>
      </c>
      <c r="F1119" s="769"/>
      <c r="G1119" s="769"/>
      <c r="H1119" s="769"/>
      <c r="I1119" s="769"/>
    </row>
    <row r="1120" spans="1:9" s="62" customFormat="1" ht="12.75">
      <c r="A1120" s="673"/>
      <c r="B1120" s="247" t="s">
        <v>708</v>
      </c>
      <c r="C1120" s="237">
        <v>300</v>
      </c>
      <c r="D1120" s="237">
        <v>300</v>
      </c>
      <c r="E1120" s="237">
        <v>300</v>
      </c>
      <c r="F1120" s="769"/>
      <c r="G1120" s="769"/>
      <c r="H1120" s="769"/>
      <c r="I1120" s="769"/>
    </row>
    <row r="1121" spans="1:9" s="62" customFormat="1" ht="12.75">
      <c r="A1121" s="673"/>
      <c r="B1121" s="247" t="s">
        <v>709</v>
      </c>
      <c r="C1121" s="237">
        <v>0</v>
      </c>
      <c r="D1121" s="237">
        <v>0</v>
      </c>
      <c r="E1121" s="237">
        <v>0</v>
      </c>
      <c r="F1121" s="769"/>
      <c r="G1121" s="769"/>
      <c r="H1121" s="769"/>
      <c r="I1121" s="769"/>
    </row>
    <row r="1122" spans="1:9" s="62" customFormat="1" ht="16.5" customHeight="1">
      <c r="A1122" s="673"/>
      <c r="B1122" s="247" t="s">
        <v>711</v>
      </c>
      <c r="C1122" s="237">
        <v>0</v>
      </c>
      <c r="D1122" s="237">
        <v>0</v>
      </c>
      <c r="E1122" s="237">
        <v>0</v>
      </c>
      <c r="F1122" s="769"/>
      <c r="G1122" s="769"/>
      <c r="H1122" s="769"/>
      <c r="I1122" s="769"/>
    </row>
    <row r="1123" spans="1:9" s="62" customFormat="1" ht="16.5">
      <c r="A1123" s="673"/>
      <c r="B1123" s="247" t="s">
        <v>548</v>
      </c>
      <c r="C1123" s="237"/>
      <c r="D1123" s="237"/>
      <c r="E1123" s="237"/>
      <c r="F1123" s="769"/>
      <c r="G1123" s="769"/>
      <c r="H1123" s="769"/>
      <c r="I1123" s="769"/>
    </row>
    <row r="1124" spans="1:9" s="62" customFormat="1" ht="15.75" customHeight="1">
      <c r="A1124" s="673"/>
      <c r="B1124" s="247" t="s">
        <v>1012</v>
      </c>
      <c r="C1124" s="237">
        <v>0</v>
      </c>
      <c r="D1124" s="237">
        <v>0</v>
      </c>
      <c r="E1124" s="237">
        <v>0</v>
      </c>
      <c r="F1124" s="769"/>
      <c r="G1124" s="769"/>
      <c r="H1124" s="769"/>
      <c r="I1124" s="769"/>
    </row>
    <row r="1125" spans="1:9" s="62" customFormat="1" ht="15" customHeight="1">
      <c r="A1125" s="171"/>
      <c r="B1125" s="268" t="s">
        <v>698</v>
      </c>
      <c r="C1125" s="237"/>
      <c r="D1125" s="237"/>
      <c r="E1125" s="237"/>
      <c r="F1125" s="245"/>
      <c r="G1125" s="245"/>
      <c r="H1125" s="245"/>
      <c r="I1125" s="245"/>
    </row>
    <row r="1126" spans="1:9" s="62" customFormat="1" ht="12.75">
      <c r="A1126" s="171"/>
      <c r="B1126" s="268" t="s">
        <v>967</v>
      </c>
      <c r="C1126" s="297"/>
      <c r="D1126" s="297"/>
      <c r="E1126" s="297"/>
      <c r="F1126" s="297"/>
      <c r="G1126" s="297"/>
      <c r="H1126" s="297"/>
      <c r="I1126" s="297"/>
    </row>
    <row r="1127" spans="1:9" s="62" customFormat="1" ht="18" customHeight="1">
      <c r="A1127" s="171"/>
      <c r="B1127" s="268" t="s">
        <v>968</v>
      </c>
      <c r="C1127" s="297"/>
      <c r="D1127" s="297"/>
      <c r="E1127" s="297"/>
      <c r="F1127" s="297"/>
      <c r="G1127" s="297"/>
      <c r="H1127" s="297"/>
      <c r="I1127" s="297"/>
    </row>
    <row r="1128" spans="1:9" s="62" customFormat="1" ht="27.75" customHeight="1">
      <c r="A1128" s="673" t="s">
        <v>619</v>
      </c>
      <c r="B1128" s="684" t="s">
        <v>437</v>
      </c>
      <c r="C1128" s="684"/>
      <c r="D1128" s="684"/>
      <c r="E1128" s="684"/>
      <c r="F1128" s="769" t="s">
        <v>1009</v>
      </c>
      <c r="G1128" s="769" t="s">
        <v>1017</v>
      </c>
      <c r="H1128" s="769"/>
      <c r="I1128" s="769" t="s">
        <v>1107</v>
      </c>
    </row>
    <row r="1129" spans="1:9" s="62" customFormat="1" ht="12.75">
      <c r="A1129" s="673"/>
      <c r="B1129" s="247" t="s">
        <v>777</v>
      </c>
      <c r="C1129" s="237">
        <f>C1131</f>
        <v>100</v>
      </c>
      <c r="D1129" s="237">
        <f>D1131</f>
        <v>100</v>
      </c>
      <c r="E1129" s="237">
        <f>E1131</f>
        <v>100</v>
      </c>
      <c r="F1129" s="769"/>
      <c r="G1129" s="769"/>
      <c r="H1129" s="769"/>
      <c r="I1129" s="769"/>
    </row>
    <row r="1130" spans="1:9" s="62" customFormat="1" ht="12.75">
      <c r="A1130" s="673"/>
      <c r="B1130" s="247" t="s">
        <v>674</v>
      </c>
      <c r="C1130" s="237">
        <v>0</v>
      </c>
      <c r="D1130" s="237">
        <v>0</v>
      </c>
      <c r="E1130" s="237">
        <v>0</v>
      </c>
      <c r="F1130" s="769"/>
      <c r="G1130" s="769"/>
      <c r="H1130" s="769"/>
      <c r="I1130" s="769"/>
    </row>
    <row r="1131" spans="1:9" s="62" customFormat="1" ht="12.75">
      <c r="A1131" s="673"/>
      <c r="B1131" s="247" t="s">
        <v>708</v>
      </c>
      <c r="C1131" s="237">
        <v>100</v>
      </c>
      <c r="D1131" s="237">
        <v>100</v>
      </c>
      <c r="E1131" s="237">
        <v>100</v>
      </c>
      <c r="F1131" s="769"/>
      <c r="G1131" s="769"/>
      <c r="H1131" s="769"/>
      <c r="I1131" s="769"/>
    </row>
    <row r="1132" spans="1:9" s="62" customFormat="1" ht="12.75">
      <c r="A1132" s="673"/>
      <c r="B1132" s="247" t="s">
        <v>709</v>
      </c>
      <c r="C1132" s="237">
        <v>0</v>
      </c>
      <c r="D1132" s="237">
        <v>0</v>
      </c>
      <c r="E1132" s="237">
        <v>0</v>
      </c>
      <c r="F1132" s="769"/>
      <c r="G1132" s="769"/>
      <c r="H1132" s="769"/>
      <c r="I1132" s="769"/>
    </row>
    <row r="1133" spans="1:9" s="62" customFormat="1" ht="12.75" customHeight="1">
      <c r="A1133" s="673"/>
      <c r="B1133" s="247" t="s">
        <v>711</v>
      </c>
      <c r="C1133" s="237">
        <v>0</v>
      </c>
      <c r="D1133" s="237">
        <v>0</v>
      </c>
      <c r="E1133" s="237">
        <v>0</v>
      </c>
      <c r="F1133" s="769"/>
      <c r="G1133" s="769"/>
      <c r="H1133" s="769"/>
      <c r="I1133" s="769"/>
    </row>
    <row r="1134" spans="1:9" s="62" customFormat="1" ht="16.5">
      <c r="A1134" s="673"/>
      <c r="B1134" s="247" t="s">
        <v>548</v>
      </c>
      <c r="C1134" s="237"/>
      <c r="D1134" s="237"/>
      <c r="E1134" s="237"/>
      <c r="F1134" s="769"/>
      <c r="G1134" s="769"/>
      <c r="H1134" s="769"/>
      <c r="I1134" s="769"/>
    </row>
    <row r="1135" spans="1:9" s="62" customFormat="1" ht="18" customHeight="1">
      <c r="A1135" s="673"/>
      <c r="B1135" s="247" t="s">
        <v>1012</v>
      </c>
      <c r="C1135" s="237">
        <v>0</v>
      </c>
      <c r="D1135" s="237">
        <v>0</v>
      </c>
      <c r="E1135" s="237">
        <v>0</v>
      </c>
      <c r="F1135" s="769"/>
      <c r="G1135" s="769"/>
      <c r="H1135" s="769"/>
      <c r="I1135" s="769"/>
    </row>
    <row r="1136" spans="1:9" s="62" customFormat="1" ht="12.75" customHeight="1">
      <c r="A1136" s="171"/>
      <c r="B1136" s="268" t="s">
        <v>698</v>
      </c>
      <c r="C1136" s="237"/>
      <c r="D1136" s="237"/>
      <c r="E1136" s="237"/>
      <c r="F1136" s="245"/>
      <c r="G1136" s="245"/>
      <c r="H1136" s="245"/>
      <c r="I1136" s="245"/>
    </row>
    <row r="1137" spans="1:9" s="62" customFormat="1" ht="12.75">
      <c r="A1137" s="171"/>
      <c r="B1137" s="268" t="s">
        <v>967</v>
      </c>
      <c r="C1137" s="297"/>
      <c r="D1137" s="297"/>
      <c r="E1137" s="297"/>
      <c r="F1137" s="297"/>
      <c r="G1137" s="297"/>
      <c r="H1137" s="297"/>
      <c r="I1137" s="297"/>
    </row>
    <row r="1138" spans="1:9" s="62" customFormat="1" ht="14.25" customHeight="1">
      <c r="A1138" s="171"/>
      <c r="B1138" s="268" t="s">
        <v>968</v>
      </c>
      <c r="C1138" s="297"/>
      <c r="D1138" s="297"/>
      <c r="E1138" s="297"/>
      <c r="F1138" s="297"/>
      <c r="G1138" s="297"/>
      <c r="H1138" s="297"/>
      <c r="I1138" s="297"/>
    </row>
    <row r="1139" spans="1:9" s="62" customFormat="1" ht="30.75" customHeight="1">
      <c r="A1139" s="673" t="s">
        <v>620</v>
      </c>
      <c r="B1139" s="686" t="s">
        <v>438</v>
      </c>
      <c r="C1139" s="687"/>
      <c r="D1139" s="687"/>
      <c r="E1139" s="688"/>
      <c r="F1139" s="769" t="s">
        <v>417</v>
      </c>
      <c r="G1139" s="769" t="s">
        <v>1017</v>
      </c>
      <c r="H1139" s="769"/>
      <c r="I1139" s="769" t="s">
        <v>1108</v>
      </c>
    </row>
    <row r="1140" spans="1:9" s="62" customFormat="1" ht="12.75">
      <c r="A1140" s="673"/>
      <c r="B1140" s="247" t="s">
        <v>777</v>
      </c>
      <c r="C1140" s="237">
        <f>C1142</f>
        <v>43</v>
      </c>
      <c r="D1140" s="237">
        <f>D1142</f>
        <v>43</v>
      </c>
      <c r="E1140" s="237">
        <f>E1142</f>
        <v>43</v>
      </c>
      <c r="F1140" s="769"/>
      <c r="G1140" s="769"/>
      <c r="H1140" s="769"/>
      <c r="I1140" s="769"/>
    </row>
    <row r="1141" spans="1:9" s="62" customFormat="1" ht="12.75">
      <c r="A1141" s="673"/>
      <c r="B1141" s="247" t="s">
        <v>674</v>
      </c>
      <c r="C1141" s="237">
        <v>0</v>
      </c>
      <c r="D1141" s="237">
        <v>0</v>
      </c>
      <c r="E1141" s="237">
        <v>0</v>
      </c>
      <c r="F1141" s="769"/>
      <c r="G1141" s="769"/>
      <c r="H1141" s="769"/>
      <c r="I1141" s="769"/>
    </row>
    <row r="1142" spans="1:9" s="62" customFormat="1" ht="12.75">
      <c r="A1142" s="673"/>
      <c r="B1142" s="247" t="s">
        <v>708</v>
      </c>
      <c r="C1142" s="237">
        <v>43</v>
      </c>
      <c r="D1142" s="237">
        <v>43</v>
      </c>
      <c r="E1142" s="237">
        <v>43</v>
      </c>
      <c r="F1142" s="769"/>
      <c r="G1142" s="769"/>
      <c r="H1142" s="769"/>
      <c r="I1142" s="769"/>
    </row>
    <row r="1143" spans="1:9" s="62" customFormat="1" ht="12.75">
      <c r="A1143" s="673"/>
      <c r="B1143" s="247" t="s">
        <v>709</v>
      </c>
      <c r="C1143" s="237">
        <v>0</v>
      </c>
      <c r="D1143" s="237">
        <v>0</v>
      </c>
      <c r="E1143" s="237">
        <v>0</v>
      </c>
      <c r="F1143" s="769"/>
      <c r="G1143" s="769"/>
      <c r="H1143" s="769"/>
      <c r="I1143" s="769"/>
    </row>
    <row r="1144" spans="1:9" s="62" customFormat="1" ht="17.25" customHeight="1">
      <c r="A1144" s="673"/>
      <c r="B1144" s="247" t="s">
        <v>711</v>
      </c>
      <c r="C1144" s="237">
        <v>0</v>
      </c>
      <c r="D1144" s="237">
        <v>0</v>
      </c>
      <c r="E1144" s="237">
        <v>0</v>
      </c>
      <c r="F1144" s="769"/>
      <c r="G1144" s="769"/>
      <c r="H1144" s="769"/>
      <c r="I1144" s="769"/>
    </row>
    <row r="1145" spans="1:9" s="62" customFormat="1" ht="16.5">
      <c r="A1145" s="673"/>
      <c r="B1145" s="247" t="s">
        <v>548</v>
      </c>
      <c r="C1145" s="237"/>
      <c r="D1145" s="237"/>
      <c r="E1145" s="237"/>
      <c r="F1145" s="769"/>
      <c r="G1145" s="769"/>
      <c r="H1145" s="769"/>
      <c r="I1145" s="769"/>
    </row>
    <row r="1146" spans="1:9" s="62" customFormat="1" ht="12.75" customHeight="1">
      <c r="A1146" s="673"/>
      <c r="B1146" s="247" t="s">
        <v>1012</v>
      </c>
      <c r="C1146" s="237">
        <v>0</v>
      </c>
      <c r="D1146" s="237">
        <v>0</v>
      </c>
      <c r="E1146" s="237">
        <v>0</v>
      </c>
      <c r="F1146" s="769"/>
      <c r="G1146" s="769"/>
      <c r="H1146" s="769"/>
      <c r="I1146" s="769"/>
    </row>
    <row r="1147" spans="1:9" s="62" customFormat="1" ht="17.25" customHeight="1">
      <c r="A1147" s="171"/>
      <c r="B1147" s="268" t="s">
        <v>698</v>
      </c>
      <c r="C1147" s="237"/>
      <c r="D1147" s="237"/>
      <c r="E1147" s="237"/>
      <c r="F1147" s="245"/>
      <c r="G1147" s="245"/>
      <c r="H1147" s="245"/>
      <c r="I1147" s="245"/>
    </row>
    <row r="1148" spans="1:9" s="62" customFormat="1" ht="17.25" customHeight="1">
      <c r="A1148" s="171"/>
      <c r="B1148" s="268" t="s">
        <v>967</v>
      </c>
      <c r="C1148" s="297"/>
      <c r="D1148" s="297"/>
      <c r="E1148" s="297"/>
      <c r="F1148" s="297"/>
      <c r="G1148" s="297"/>
      <c r="H1148" s="297"/>
      <c r="I1148" s="297"/>
    </row>
    <row r="1149" spans="1:9" s="62" customFormat="1" ht="58.5" customHeight="1">
      <c r="A1149" s="171"/>
      <c r="B1149" s="268" t="s">
        <v>968</v>
      </c>
      <c r="C1149" s="297"/>
      <c r="D1149" s="297"/>
      <c r="E1149" s="297"/>
      <c r="F1149" s="297"/>
      <c r="G1149" s="297"/>
      <c r="H1149" s="297"/>
      <c r="I1149" s="297"/>
    </row>
    <row r="1150" spans="1:9" s="62" customFormat="1" ht="16.5" customHeight="1">
      <c r="A1150" s="673" t="s">
        <v>621</v>
      </c>
      <c r="B1150" s="678" t="s">
        <v>439</v>
      </c>
      <c r="C1150" s="679"/>
      <c r="D1150" s="679"/>
      <c r="E1150" s="680"/>
      <c r="F1150" s="769" t="s">
        <v>1009</v>
      </c>
      <c r="G1150" s="769" t="s">
        <v>1017</v>
      </c>
      <c r="H1150" s="769"/>
      <c r="I1150" s="769" t="s">
        <v>1109</v>
      </c>
    </row>
    <row r="1151" spans="1:9" s="62" customFormat="1" ht="12.75">
      <c r="A1151" s="673"/>
      <c r="B1151" s="247" t="s">
        <v>777</v>
      </c>
      <c r="C1151" s="237">
        <f>C1153</f>
        <v>50</v>
      </c>
      <c r="D1151" s="237">
        <f>D1153</f>
        <v>50</v>
      </c>
      <c r="E1151" s="237">
        <f>E1153</f>
        <v>50</v>
      </c>
      <c r="F1151" s="769"/>
      <c r="G1151" s="769"/>
      <c r="H1151" s="769"/>
      <c r="I1151" s="769"/>
    </row>
    <row r="1152" spans="1:9" s="62" customFormat="1" ht="12.75">
      <c r="A1152" s="673"/>
      <c r="B1152" s="247" t="s">
        <v>674</v>
      </c>
      <c r="C1152" s="237">
        <v>0</v>
      </c>
      <c r="D1152" s="237">
        <v>0</v>
      </c>
      <c r="E1152" s="237">
        <v>0</v>
      </c>
      <c r="F1152" s="769"/>
      <c r="G1152" s="769"/>
      <c r="H1152" s="769"/>
      <c r="I1152" s="769"/>
    </row>
    <row r="1153" spans="1:9" s="62" customFormat="1" ht="12.75">
      <c r="A1153" s="673"/>
      <c r="B1153" s="247" t="s">
        <v>708</v>
      </c>
      <c r="C1153" s="237">
        <v>50</v>
      </c>
      <c r="D1153" s="237">
        <v>50</v>
      </c>
      <c r="E1153" s="237">
        <v>50</v>
      </c>
      <c r="F1153" s="769"/>
      <c r="G1153" s="769"/>
      <c r="H1153" s="769"/>
      <c r="I1153" s="769"/>
    </row>
    <row r="1154" spans="1:9" s="62" customFormat="1" ht="12.75">
      <c r="A1154" s="673"/>
      <c r="B1154" s="247" t="s">
        <v>709</v>
      </c>
      <c r="C1154" s="237">
        <v>0</v>
      </c>
      <c r="D1154" s="237">
        <v>0</v>
      </c>
      <c r="E1154" s="237">
        <v>0</v>
      </c>
      <c r="F1154" s="769"/>
      <c r="G1154" s="769"/>
      <c r="H1154" s="769"/>
      <c r="I1154" s="769"/>
    </row>
    <row r="1155" spans="1:9" s="62" customFormat="1" ht="15" customHeight="1">
      <c r="A1155" s="673"/>
      <c r="B1155" s="247" t="s">
        <v>711</v>
      </c>
      <c r="C1155" s="237">
        <v>0</v>
      </c>
      <c r="D1155" s="237">
        <v>0</v>
      </c>
      <c r="E1155" s="237">
        <v>0</v>
      </c>
      <c r="F1155" s="769"/>
      <c r="G1155" s="769"/>
      <c r="H1155" s="769"/>
      <c r="I1155" s="769"/>
    </row>
    <row r="1156" spans="1:9" s="62" customFormat="1" ht="12.75" customHeight="1">
      <c r="A1156" s="673"/>
      <c r="B1156" s="247" t="s">
        <v>548</v>
      </c>
      <c r="C1156" s="237"/>
      <c r="D1156" s="237"/>
      <c r="E1156" s="237"/>
      <c r="F1156" s="769"/>
      <c r="G1156" s="769"/>
      <c r="H1156" s="769"/>
      <c r="I1156" s="769"/>
    </row>
    <row r="1157" spans="1:9" s="62" customFormat="1" ht="15" customHeight="1">
      <c r="A1157" s="673"/>
      <c r="B1157" s="247" t="s">
        <v>1012</v>
      </c>
      <c r="C1157" s="237">
        <v>0</v>
      </c>
      <c r="D1157" s="237">
        <v>0</v>
      </c>
      <c r="E1157" s="237">
        <v>0</v>
      </c>
      <c r="F1157" s="769"/>
      <c r="G1157" s="769"/>
      <c r="H1157" s="769"/>
      <c r="I1157" s="769"/>
    </row>
    <row r="1158" spans="1:9" s="62" customFormat="1" ht="18" customHeight="1">
      <c r="A1158" s="171"/>
      <c r="B1158" s="268" t="s">
        <v>698</v>
      </c>
      <c r="C1158" s="237"/>
      <c r="D1158" s="237"/>
      <c r="E1158" s="237"/>
      <c r="F1158" s="245"/>
      <c r="G1158" s="245"/>
      <c r="H1158" s="245"/>
      <c r="I1158" s="245"/>
    </row>
    <row r="1159" spans="1:9" s="62" customFormat="1" ht="12.75">
      <c r="A1159" s="171"/>
      <c r="B1159" s="268" t="s">
        <v>967</v>
      </c>
      <c r="C1159" s="297"/>
      <c r="D1159" s="297"/>
      <c r="E1159" s="297"/>
      <c r="F1159" s="297"/>
      <c r="G1159" s="297"/>
      <c r="H1159" s="297"/>
      <c r="I1159" s="297"/>
    </row>
    <row r="1160" spans="1:9" s="62" customFormat="1" ht="60" customHeight="1">
      <c r="A1160" s="171"/>
      <c r="B1160" s="268" t="s">
        <v>968</v>
      </c>
      <c r="C1160" s="297"/>
      <c r="D1160" s="297"/>
      <c r="E1160" s="297"/>
      <c r="F1160" s="297"/>
      <c r="G1160" s="297"/>
      <c r="H1160" s="297"/>
      <c r="I1160" s="297"/>
    </row>
    <row r="1161" spans="1:9" s="62" customFormat="1" ht="18" customHeight="1">
      <c r="A1161" s="673" t="s">
        <v>622</v>
      </c>
      <c r="B1161" s="686" t="s">
        <v>440</v>
      </c>
      <c r="C1161" s="687"/>
      <c r="D1161" s="687"/>
      <c r="E1161" s="688"/>
      <c r="F1161" s="769" t="s">
        <v>1009</v>
      </c>
      <c r="G1161" s="769" t="s">
        <v>1017</v>
      </c>
      <c r="H1161" s="769"/>
      <c r="I1161" s="769" t="s">
        <v>27</v>
      </c>
    </row>
    <row r="1162" spans="1:9" s="62" customFormat="1" ht="15" customHeight="1">
      <c r="A1162" s="673"/>
      <c r="B1162" s="247" t="s">
        <v>777</v>
      </c>
      <c r="C1162" s="237">
        <f>C1164</f>
        <v>368</v>
      </c>
      <c r="D1162" s="237">
        <f>D1164</f>
        <v>368</v>
      </c>
      <c r="E1162" s="237">
        <f>E1164</f>
        <v>368</v>
      </c>
      <c r="F1162" s="769"/>
      <c r="G1162" s="769"/>
      <c r="H1162" s="769"/>
      <c r="I1162" s="769"/>
    </row>
    <row r="1163" spans="1:9" s="62" customFormat="1" ht="15" customHeight="1">
      <c r="A1163" s="673"/>
      <c r="B1163" s="247" t="s">
        <v>674</v>
      </c>
      <c r="C1163" s="237">
        <v>0</v>
      </c>
      <c r="D1163" s="237">
        <v>0</v>
      </c>
      <c r="E1163" s="237">
        <v>0</v>
      </c>
      <c r="F1163" s="769"/>
      <c r="G1163" s="769"/>
      <c r="H1163" s="769"/>
      <c r="I1163" s="769"/>
    </row>
    <row r="1164" spans="1:9" s="62" customFormat="1" ht="15" customHeight="1">
      <c r="A1164" s="673"/>
      <c r="B1164" s="247" t="s">
        <v>708</v>
      </c>
      <c r="C1164" s="237">
        <v>368</v>
      </c>
      <c r="D1164" s="237">
        <v>368</v>
      </c>
      <c r="E1164" s="237">
        <v>368</v>
      </c>
      <c r="F1164" s="769"/>
      <c r="G1164" s="769"/>
      <c r="H1164" s="769"/>
      <c r="I1164" s="769"/>
    </row>
    <row r="1165" spans="1:9" s="62" customFormat="1" ht="15" customHeight="1">
      <c r="A1165" s="673"/>
      <c r="B1165" s="247" t="s">
        <v>709</v>
      </c>
      <c r="C1165" s="237">
        <v>0</v>
      </c>
      <c r="D1165" s="237">
        <v>0</v>
      </c>
      <c r="E1165" s="237">
        <v>0</v>
      </c>
      <c r="F1165" s="769"/>
      <c r="G1165" s="769"/>
      <c r="H1165" s="769"/>
      <c r="I1165" s="769"/>
    </row>
    <row r="1166" spans="1:9" s="62" customFormat="1" ht="15" customHeight="1">
      <c r="A1166" s="673"/>
      <c r="B1166" s="247" t="s">
        <v>711</v>
      </c>
      <c r="C1166" s="237">
        <v>0</v>
      </c>
      <c r="D1166" s="237">
        <v>0</v>
      </c>
      <c r="E1166" s="237">
        <v>0</v>
      </c>
      <c r="F1166" s="769"/>
      <c r="G1166" s="769"/>
      <c r="H1166" s="769"/>
      <c r="I1166" s="769"/>
    </row>
    <row r="1167" spans="1:9" s="62" customFormat="1" ht="12" customHeight="1">
      <c r="A1167" s="673"/>
      <c r="B1167" s="247" t="s">
        <v>548</v>
      </c>
      <c r="C1167" s="237"/>
      <c r="D1167" s="237"/>
      <c r="E1167" s="237"/>
      <c r="F1167" s="769"/>
      <c r="G1167" s="769"/>
      <c r="H1167" s="769"/>
      <c r="I1167" s="769"/>
    </row>
    <row r="1168" spans="1:9" s="62" customFormat="1" ht="15.75" customHeight="1">
      <c r="A1168" s="673"/>
      <c r="B1168" s="247" t="s">
        <v>1012</v>
      </c>
      <c r="C1168" s="237">
        <v>0</v>
      </c>
      <c r="D1168" s="237">
        <v>0</v>
      </c>
      <c r="E1168" s="237">
        <v>0</v>
      </c>
      <c r="F1168" s="769"/>
      <c r="G1168" s="769"/>
      <c r="H1168" s="769"/>
      <c r="I1168" s="769"/>
    </row>
    <row r="1169" spans="1:9" s="62" customFormat="1" ht="18" customHeight="1">
      <c r="A1169" s="171"/>
      <c r="B1169" s="268" t="s">
        <v>698</v>
      </c>
      <c r="C1169" s="237"/>
      <c r="D1169" s="237"/>
      <c r="E1169" s="237"/>
      <c r="F1169" s="245"/>
      <c r="G1169" s="245"/>
      <c r="H1169" s="245"/>
      <c r="I1169" s="245"/>
    </row>
    <row r="1170" spans="1:9" s="62" customFormat="1" ht="12" customHeight="1">
      <c r="A1170" s="171"/>
      <c r="B1170" s="268" t="s">
        <v>967</v>
      </c>
      <c r="C1170" s="237">
        <v>0</v>
      </c>
      <c r="D1170" s="237">
        <v>0</v>
      </c>
      <c r="E1170" s="237">
        <v>0</v>
      </c>
      <c r="F1170" s="297"/>
      <c r="G1170" s="297"/>
      <c r="H1170" s="297"/>
      <c r="I1170" s="297"/>
    </row>
    <row r="1171" spans="1:9" s="62" customFormat="1" ht="57" customHeight="1">
      <c r="A1171" s="171"/>
      <c r="B1171" s="268" t="s">
        <v>428</v>
      </c>
      <c r="C1171" s="237">
        <v>150</v>
      </c>
      <c r="D1171" s="237">
        <v>150</v>
      </c>
      <c r="E1171" s="237">
        <v>150</v>
      </c>
      <c r="F1171" s="297"/>
      <c r="G1171" s="297"/>
      <c r="H1171" s="297"/>
      <c r="I1171" s="297"/>
    </row>
    <row r="1172" spans="1:9" s="62" customFormat="1" ht="12.75" customHeight="1">
      <c r="A1172" s="673" t="s">
        <v>623</v>
      </c>
      <c r="B1172" s="678" t="s">
        <v>441</v>
      </c>
      <c r="C1172" s="679"/>
      <c r="D1172" s="679"/>
      <c r="E1172" s="680"/>
      <c r="F1172" s="769" t="s">
        <v>1009</v>
      </c>
      <c r="G1172" s="769" t="s">
        <v>1017</v>
      </c>
      <c r="H1172" s="769"/>
      <c r="I1172" s="769"/>
    </row>
    <row r="1173" spans="1:9" s="62" customFormat="1" ht="12.75">
      <c r="A1173" s="673"/>
      <c r="B1173" s="247" t="s">
        <v>777</v>
      </c>
      <c r="C1173" s="237">
        <f>C1175</f>
        <v>0</v>
      </c>
      <c r="D1173" s="237">
        <f>D1175</f>
        <v>0</v>
      </c>
      <c r="E1173" s="237">
        <f>E1175</f>
        <v>0</v>
      </c>
      <c r="F1173" s="769"/>
      <c r="G1173" s="769"/>
      <c r="H1173" s="769"/>
      <c r="I1173" s="769"/>
    </row>
    <row r="1174" spans="1:9" s="62" customFormat="1" ht="12.75">
      <c r="A1174" s="673"/>
      <c r="B1174" s="247" t="s">
        <v>674</v>
      </c>
      <c r="C1174" s="237">
        <v>0</v>
      </c>
      <c r="D1174" s="237">
        <v>0</v>
      </c>
      <c r="E1174" s="237">
        <v>0</v>
      </c>
      <c r="F1174" s="769"/>
      <c r="G1174" s="769"/>
      <c r="H1174" s="769"/>
      <c r="I1174" s="769"/>
    </row>
    <row r="1175" spans="1:9" s="62" customFormat="1" ht="18.75" customHeight="1">
      <c r="A1175" s="673"/>
      <c r="B1175" s="247" t="s">
        <v>708</v>
      </c>
      <c r="C1175" s="237">
        <v>0</v>
      </c>
      <c r="D1175" s="237">
        <v>0</v>
      </c>
      <c r="E1175" s="237">
        <v>0</v>
      </c>
      <c r="F1175" s="769"/>
      <c r="G1175" s="769"/>
      <c r="H1175" s="769"/>
      <c r="I1175" s="769"/>
    </row>
    <row r="1176" spans="1:9" s="62" customFormat="1" ht="15.75" customHeight="1">
      <c r="A1176" s="673"/>
      <c r="B1176" s="247" t="s">
        <v>709</v>
      </c>
      <c r="C1176" s="237">
        <v>0</v>
      </c>
      <c r="D1176" s="237">
        <v>0</v>
      </c>
      <c r="E1176" s="237">
        <v>0</v>
      </c>
      <c r="F1176" s="769"/>
      <c r="G1176" s="769"/>
      <c r="H1176" s="769"/>
      <c r="I1176" s="769"/>
    </row>
    <row r="1177" spans="1:9" s="62" customFormat="1" ht="15" customHeight="1">
      <c r="A1177" s="673"/>
      <c r="B1177" s="247" t="s">
        <v>711</v>
      </c>
      <c r="C1177" s="237">
        <v>0</v>
      </c>
      <c r="D1177" s="237">
        <v>0</v>
      </c>
      <c r="E1177" s="237">
        <v>0</v>
      </c>
      <c r="F1177" s="769"/>
      <c r="G1177" s="769"/>
      <c r="H1177" s="769"/>
      <c r="I1177" s="769"/>
    </row>
    <row r="1178" spans="1:9" s="62" customFormat="1" ht="16.5">
      <c r="A1178" s="673"/>
      <c r="B1178" s="247" t="s">
        <v>548</v>
      </c>
      <c r="C1178" s="237"/>
      <c r="D1178" s="237"/>
      <c r="E1178" s="237"/>
      <c r="F1178" s="769"/>
      <c r="G1178" s="769"/>
      <c r="H1178" s="769"/>
      <c r="I1178" s="769"/>
    </row>
    <row r="1179" spans="1:9" s="62" customFormat="1" ht="12.75">
      <c r="A1179" s="673"/>
      <c r="B1179" s="247" t="s">
        <v>1012</v>
      </c>
      <c r="C1179" s="237">
        <v>0</v>
      </c>
      <c r="D1179" s="237">
        <v>0</v>
      </c>
      <c r="E1179" s="237">
        <v>0</v>
      </c>
      <c r="F1179" s="769"/>
      <c r="G1179" s="769"/>
      <c r="H1179" s="769"/>
      <c r="I1179" s="769"/>
    </row>
    <row r="1180" spans="1:9" s="62" customFormat="1" ht="12.75">
      <c r="A1180" s="171"/>
      <c r="B1180" s="268" t="s">
        <v>698</v>
      </c>
      <c r="C1180" s="237"/>
      <c r="D1180" s="237"/>
      <c r="E1180" s="237"/>
      <c r="F1180" s="245"/>
      <c r="G1180" s="245"/>
      <c r="H1180" s="245"/>
      <c r="I1180" s="245"/>
    </row>
    <row r="1181" spans="1:9" s="62" customFormat="1" ht="12.75">
      <c r="A1181" s="171"/>
      <c r="B1181" s="268" t="s">
        <v>967</v>
      </c>
      <c r="C1181" s="237">
        <v>0</v>
      </c>
      <c r="D1181" s="237">
        <v>0</v>
      </c>
      <c r="E1181" s="237">
        <v>0</v>
      </c>
      <c r="F1181" s="297"/>
      <c r="G1181" s="297"/>
      <c r="H1181" s="297"/>
      <c r="I1181" s="297"/>
    </row>
    <row r="1182" spans="1:9" s="62" customFormat="1" ht="51">
      <c r="A1182" s="171"/>
      <c r="B1182" s="268" t="s">
        <v>428</v>
      </c>
      <c r="C1182" s="237">
        <v>0</v>
      </c>
      <c r="D1182" s="237">
        <v>0</v>
      </c>
      <c r="E1182" s="237">
        <v>0</v>
      </c>
      <c r="F1182" s="297"/>
      <c r="G1182" s="297"/>
      <c r="H1182" s="297"/>
      <c r="I1182" s="297"/>
    </row>
    <row r="1183" spans="1:9" s="62" customFormat="1" ht="21" customHeight="1">
      <c r="A1183" s="673" t="s">
        <v>624</v>
      </c>
      <c r="B1183" s="686" t="s">
        <v>442</v>
      </c>
      <c r="C1183" s="687"/>
      <c r="D1183" s="687"/>
      <c r="E1183" s="688"/>
      <c r="F1183" s="769" t="s">
        <v>1009</v>
      </c>
      <c r="G1183" s="769" t="s">
        <v>1017</v>
      </c>
      <c r="H1183" s="769"/>
      <c r="I1183" s="769"/>
    </row>
    <row r="1184" spans="1:9" s="62" customFormat="1" ht="12.75">
      <c r="A1184" s="673"/>
      <c r="B1184" s="247" t="s">
        <v>777</v>
      </c>
      <c r="C1184" s="237">
        <f>C1186</f>
        <v>8705.22</v>
      </c>
      <c r="D1184" s="237">
        <f>D1186</f>
        <v>8473.18425</v>
      </c>
      <c r="E1184" s="237">
        <f>E1186</f>
        <v>8473.18425</v>
      </c>
      <c r="F1184" s="769"/>
      <c r="G1184" s="769"/>
      <c r="H1184" s="769"/>
      <c r="I1184" s="769"/>
    </row>
    <row r="1185" spans="1:11" s="62" customFormat="1" ht="12.75">
      <c r="A1185" s="673"/>
      <c r="B1185" s="247" t="s">
        <v>674</v>
      </c>
      <c r="C1185" s="298">
        <v>0</v>
      </c>
      <c r="D1185" s="298">
        <v>0</v>
      </c>
      <c r="E1185" s="298">
        <v>0</v>
      </c>
      <c r="F1185" s="769"/>
      <c r="G1185" s="769"/>
      <c r="H1185" s="769"/>
      <c r="I1185" s="769"/>
      <c r="K1185" s="197"/>
    </row>
    <row r="1186" spans="1:9" s="62" customFormat="1" ht="12.75">
      <c r="A1186" s="673"/>
      <c r="B1186" s="247" t="s">
        <v>708</v>
      </c>
      <c r="C1186" s="237">
        <v>8705.22</v>
      </c>
      <c r="D1186" s="237">
        <v>8473.18425</v>
      </c>
      <c r="E1186" s="237">
        <v>8473.18425</v>
      </c>
      <c r="F1186" s="769"/>
      <c r="G1186" s="769"/>
      <c r="H1186" s="769"/>
      <c r="I1186" s="769"/>
    </row>
    <row r="1187" spans="1:9" s="62" customFormat="1" ht="16.5" customHeight="1">
      <c r="A1187" s="673"/>
      <c r="B1187" s="247" t="s">
        <v>709</v>
      </c>
      <c r="C1187" s="237">
        <v>0</v>
      </c>
      <c r="D1187" s="237">
        <v>0</v>
      </c>
      <c r="E1187" s="237">
        <v>0</v>
      </c>
      <c r="F1187" s="769"/>
      <c r="G1187" s="769"/>
      <c r="H1187" s="769"/>
      <c r="I1187" s="769"/>
    </row>
    <row r="1188" spans="1:9" s="62" customFormat="1" ht="12.75">
      <c r="A1188" s="673"/>
      <c r="B1188" s="247" t="s">
        <v>711</v>
      </c>
      <c r="C1188" s="237">
        <v>0</v>
      </c>
      <c r="D1188" s="237">
        <v>0</v>
      </c>
      <c r="E1188" s="237">
        <v>0</v>
      </c>
      <c r="F1188" s="769"/>
      <c r="G1188" s="769"/>
      <c r="H1188" s="769"/>
      <c r="I1188" s="769"/>
    </row>
    <row r="1189" spans="1:9" s="62" customFormat="1" ht="15" customHeight="1">
      <c r="A1189" s="673"/>
      <c r="B1189" s="247" t="s">
        <v>548</v>
      </c>
      <c r="C1189" s="237"/>
      <c r="D1189" s="237"/>
      <c r="E1189" s="237"/>
      <c r="F1189" s="769"/>
      <c r="G1189" s="769"/>
      <c r="H1189" s="769"/>
      <c r="I1189" s="769"/>
    </row>
    <row r="1190" spans="1:9" s="62" customFormat="1" ht="14.25" customHeight="1">
      <c r="A1190" s="673"/>
      <c r="B1190" s="247" t="s">
        <v>1012</v>
      </c>
      <c r="C1190" s="237">
        <v>0</v>
      </c>
      <c r="D1190" s="237">
        <v>0</v>
      </c>
      <c r="E1190" s="237">
        <v>0</v>
      </c>
      <c r="F1190" s="769"/>
      <c r="G1190" s="769"/>
      <c r="H1190" s="769"/>
      <c r="I1190" s="769"/>
    </row>
    <row r="1191" spans="1:9" s="62" customFormat="1" ht="204">
      <c r="A1191" s="171"/>
      <c r="B1191" s="268" t="s">
        <v>1110</v>
      </c>
      <c r="C1191" s="237"/>
      <c r="D1191" s="237"/>
      <c r="E1191" s="237"/>
      <c r="F1191" s="245"/>
      <c r="G1191" s="245"/>
      <c r="H1191" s="245"/>
      <c r="I1191" s="245" t="s">
        <v>1111</v>
      </c>
    </row>
    <row r="1192" spans="1:9" s="62" customFormat="1" ht="12.75">
      <c r="A1192" s="171"/>
      <c r="B1192" s="268" t="s">
        <v>967</v>
      </c>
      <c r="C1192" s="237">
        <v>0</v>
      </c>
      <c r="D1192" s="237">
        <v>0</v>
      </c>
      <c r="E1192" s="237">
        <v>0</v>
      </c>
      <c r="F1192" s="297"/>
      <c r="G1192" s="297"/>
      <c r="H1192" s="297"/>
      <c r="I1192" s="297"/>
    </row>
    <row r="1193" spans="1:9" s="62" customFormat="1" ht="51">
      <c r="A1193" s="171"/>
      <c r="B1193" s="268" t="s">
        <v>428</v>
      </c>
      <c r="C1193" s="237">
        <v>0</v>
      </c>
      <c r="D1193" s="237">
        <v>0</v>
      </c>
      <c r="E1193" s="237">
        <v>0</v>
      </c>
      <c r="F1193" s="297"/>
      <c r="G1193" s="297"/>
      <c r="H1193" s="297"/>
      <c r="I1193" s="297"/>
    </row>
    <row r="1194" spans="1:9" s="62" customFormat="1" ht="12.75" customHeight="1">
      <c r="A1194" s="673" t="s">
        <v>625</v>
      </c>
      <c r="B1194" s="684" t="s">
        <v>443</v>
      </c>
      <c r="C1194" s="684"/>
      <c r="D1194" s="684"/>
      <c r="E1194" s="684"/>
      <c r="F1194" s="299" t="s">
        <v>444</v>
      </c>
      <c r="G1194" s="300" t="s">
        <v>1017</v>
      </c>
      <c r="H1194" s="769"/>
      <c r="I1194" s="769" t="s">
        <v>1112</v>
      </c>
    </row>
    <row r="1195" spans="1:9" s="62" customFormat="1" ht="12.75">
      <c r="A1195" s="673"/>
      <c r="B1195" s="247" t="s">
        <v>777</v>
      </c>
      <c r="C1195" s="237">
        <f>C1197</f>
        <v>785</v>
      </c>
      <c r="D1195" s="237">
        <f>D1197</f>
        <v>785</v>
      </c>
      <c r="E1195" s="237">
        <f>E1197</f>
        <v>785</v>
      </c>
      <c r="F1195" s="301"/>
      <c r="G1195" s="302"/>
      <c r="H1195" s="769"/>
      <c r="I1195" s="769"/>
    </row>
    <row r="1196" spans="1:9" s="62" customFormat="1" ht="12.75">
      <c r="A1196" s="673"/>
      <c r="B1196" s="247" t="s">
        <v>674</v>
      </c>
      <c r="C1196" s="237">
        <v>0</v>
      </c>
      <c r="D1196" s="237">
        <v>0</v>
      </c>
      <c r="E1196" s="237">
        <v>0</v>
      </c>
      <c r="F1196" s="301"/>
      <c r="G1196" s="302"/>
      <c r="H1196" s="769"/>
      <c r="I1196" s="769"/>
    </row>
    <row r="1197" spans="1:9" s="62" customFormat="1" ht="12.75">
      <c r="A1197" s="673"/>
      <c r="B1197" s="247" t="s">
        <v>708</v>
      </c>
      <c r="C1197" s="237">
        <v>785</v>
      </c>
      <c r="D1197" s="237">
        <v>785</v>
      </c>
      <c r="E1197" s="237">
        <v>785</v>
      </c>
      <c r="F1197" s="301"/>
      <c r="G1197" s="302"/>
      <c r="H1197" s="769"/>
      <c r="I1197" s="769"/>
    </row>
    <row r="1198" spans="1:9" s="62" customFormat="1" ht="13.5" customHeight="1">
      <c r="A1198" s="673"/>
      <c r="B1198" s="247" t="s">
        <v>709</v>
      </c>
      <c r="C1198" s="237">
        <v>0</v>
      </c>
      <c r="D1198" s="237">
        <v>0</v>
      </c>
      <c r="E1198" s="237">
        <v>0</v>
      </c>
      <c r="F1198" s="301"/>
      <c r="G1198" s="302"/>
      <c r="H1198" s="769"/>
      <c r="I1198" s="769"/>
    </row>
    <row r="1199" spans="1:9" s="62" customFormat="1" ht="17.25" customHeight="1">
      <c r="A1199" s="673"/>
      <c r="B1199" s="247" t="s">
        <v>711</v>
      </c>
      <c r="C1199" s="237">
        <v>0</v>
      </c>
      <c r="D1199" s="237">
        <v>0</v>
      </c>
      <c r="E1199" s="237">
        <v>0</v>
      </c>
      <c r="F1199" s="301"/>
      <c r="G1199" s="302"/>
      <c r="H1199" s="769"/>
      <c r="I1199" s="769"/>
    </row>
    <row r="1200" spans="1:9" s="62" customFormat="1" ht="17.25" customHeight="1">
      <c r="A1200" s="673"/>
      <c r="B1200" s="247" t="s">
        <v>548</v>
      </c>
      <c r="C1200" s="237"/>
      <c r="D1200" s="237"/>
      <c r="E1200" s="237"/>
      <c r="F1200" s="301"/>
      <c r="G1200" s="302"/>
      <c r="H1200" s="769"/>
      <c r="I1200" s="769"/>
    </row>
    <row r="1201" spans="1:9" s="62" customFormat="1" ht="19.5" customHeight="1">
      <c r="A1201" s="673"/>
      <c r="B1201" s="247" t="s">
        <v>11</v>
      </c>
      <c r="C1201" s="237"/>
      <c r="D1201" s="237"/>
      <c r="E1201" s="237"/>
      <c r="F1201" s="301" t="s">
        <v>1009</v>
      </c>
      <c r="G1201" s="302" t="s">
        <v>21</v>
      </c>
      <c r="H1201" s="769"/>
      <c r="I1201" s="769"/>
    </row>
    <row r="1202" spans="1:9" s="62" customFormat="1" ht="36.75" customHeight="1">
      <c r="A1202" s="673"/>
      <c r="B1202" s="247" t="s">
        <v>1012</v>
      </c>
      <c r="C1202" s="237">
        <v>0</v>
      </c>
      <c r="D1202" s="237">
        <v>0</v>
      </c>
      <c r="E1202" s="237">
        <v>0</v>
      </c>
      <c r="F1202" s="303"/>
      <c r="G1202" s="304"/>
      <c r="H1202" s="769"/>
      <c r="I1202" s="769"/>
    </row>
    <row r="1203" spans="1:9" s="62" customFormat="1" ht="12.75">
      <c r="A1203" s="171"/>
      <c r="B1203" s="268" t="s">
        <v>967</v>
      </c>
      <c r="C1203" s="297"/>
      <c r="D1203" s="297"/>
      <c r="E1203" s="297"/>
      <c r="F1203" s="297"/>
      <c r="G1203" s="297"/>
      <c r="H1203" s="297"/>
      <c r="I1203" s="297"/>
    </row>
    <row r="1204" spans="1:9" s="62" customFormat="1" ht="12.75">
      <c r="A1204" s="171"/>
      <c r="B1204" s="268" t="s">
        <v>968</v>
      </c>
      <c r="C1204" s="297"/>
      <c r="D1204" s="297"/>
      <c r="E1204" s="297"/>
      <c r="F1204" s="297"/>
      <c r="G1204" s="297"/>
      <c r="H1204" s="297"/>
      <c r="I1204" s="297"/>
    </row>
    <row r="1205" spans="1:9" s="62" customFormat="1" ht="18" customHeight="1">
      <c r="A1205" s="673" t="s">
        <v>626</v>
      </c>
      <c r="B1205" s="689" t="s">
        <v>445</v>
      </c>
      <c r="C1205" s="689"/>
      <c r="D1205" s="689"/>
      <c r="E1205" s="689"/>
      <c r="F1205" s="769"/>
      <c r="G1205" s="769"/>
      <c r="H1205" s="769"/>
      <c r="I1205" s="769"/>
    </row>
    <row r="1206" spans="1:9" s="62" customFormat="1" ht="12.75">
      <c r="A1206" s="673"/>
      <c r="B1206" s="247" t="s">
        <v>777</v>
      </c>
      <c r="C1206" s="237">
        <f>C1208</f>
        <v>210</v>
      </c>
      <c r="D1206" s="237">
        <f>D1208</f>
        <v>209.983</v>
      </c>
      <c r="E1206" s="237">
        <f>E1208</f>
        <v>209.983</v>
      </c>
      <c r="F1206" s="769"/>
      <c r="G1206" s="769"/>
      <c r="H1206" s="769"/>
      <c r="I1206" s="769"/>
    </row>
    <row r="1207" spans="1:9" s="62" customFormat="1" ht="12.75">
      <c r="A1207" s="673"/>
      <c r="B1207" s="247" t="s">
        <v>674</v>
      </c>
      <c r="C1207" s="237">
        <v>0</v>
      </c>
      <c r="D1207" s="237">
        <v>0</v>
      </c>
      <c r="E1207" s="237">
        <v>0</v>
      </c>
      <c r="F1207" s="769"/>
      <c r="G1207" s="769"/>
      <c r="H1207" s="769"/>
      <c r="I1207" s="769"/>
    </row>
    <row r="1208" spans="1:11" s="62" customFormat="1" ht="12.75">
      <c r="A1208" s="673"/>
      <c r="B1208" s="247" t="s">
        <v>708</v>
      </c>
      <c r="C1208" s="237">
        <f>C1219</f>
        <v>210</v>
      </c>
      <c r="D1208" s="237">
        <f>D1219</f>
        <v>209.983</v>
      </c>
      <c r="E1208" s="237">
        <f>E1219</f>
        <v>209.983</v>
      </c>
      <c r="F1208" s="769"/>
      <c r="G1208" s="769"/>
      <c r="H1208" s="769"/>
      <c r="I1208" s="769"/>
      <c r="K1208" s="197"/>
    </row>
    <row r="1209" spans="1:9" s="62" customFormat="1" ht="13.5" customHeight="1">
      <c r="A1209" s="673"/>
      <c r="B1209" s="247" t="s">
        <v>709</v>
      </c>
      <c r="C1209" s="237">
        <v>0</v>
      </c>
      <c r="D1209" s="237">
        <v>0</v>
      </c>
      <c r="E1209" s="237">
        <v>0</v>
      </c>
      <c r="F1209" s="769"/>
      <c r="G1209" s="769"/>
      <c r="H1209" s="769"/>
      <c r="I1209" s="769"/>
    </row>
    <row r="1210" spans="1:9" s="62" customFormat="1" ht="12.75">
      <c r="A1210" s="673"/>
      <c r="B1210" s="247" t="s">
        <v>711</v>
      </c>
      <c r="C1210" s="237">
        <v>0</v>
      </c>
      <c r="D1210" s="237">
        <v>0</v>
      </c>
      <c r="E1210" s="237">
        <v>0</v>
      </c>
      <c r="F1210" s="769"/>
      <c r="G1210" s="769"/>
      <c r="H1210" s="769"/>
      <c r="I1210" s="769"/>
    </row>
    <row r="1211" spans="1:9" s="62" customFormat="1" ht="20.25" customHeight="1">
      <c r="A1211" s="673"/>
      <c r="B1211" s="247" t="s">
        <v>548</v>
      </c>
      <c r="C1211" s="237"/>
      <c r="D1211" s="237"/>
      <c r="E1211" s="237"/>
      <c r="F1211" s="769"/>
      <c r="G1211" s="769"/>
      <c r="H1211" s="769"/>
      <c r="I1211" s="769"/>
    </row>
    <row r="1212" spans="1:9" s="62" customFormat="1" ht="12.75">
      <c r="A1212" s="673"/>
      <c r="B1212" s="247" t="s">
        <v>1012</v>
      </c>
      <c r="C1212" s="237">
        <v>0</v>
      </c>
      <c r="D1212" s="237">
        <v>0</v>
      </c>
      <c r="E1212" s="237">
        <v>0</v>
      </c>
      <c r="F1212" s="769"/>
      <c r="G1212" s="769"/>
      <c r="H1212" s="769"/>
      <c r="I1212" s="769"/>
    </row>
    <row r="1213" spans="1:9" s="62" customFormat="1" ht="18" customHeight="1">
      <c r="A1213" s="171"/>
      <c r="B1213" s="268" t="s">
        <v>698</v>
      </c>
      <c r="C1213" s="237"/>
      <c r="D1213" s="237"/>
      <c r="E1213" s="237"/>
      <c r="F1213" s="245"/>
      <c r="G1213" s="245"/>
      <c r="H1213" s="245"/>
      <c r="I1213" s="245"/>
    </row>
    <row r="1214" spans="1:9" s="62" customFormat="1" ht="12.75">
      <c r="A1214" s="171"/>
      <c r="B1214" s="268" t="s">
        <v>967</v>
      </c>
      <c r="C1214" s="297"/>
      <c r="D1214" s="297"/>
      <c r="E1214" s="297"/>
      <c r="F1214" s="297"/>
      <c r="G1214" s="297"/>
      <c r="H1214" s="297"/>
      <c r="I1214" s="297"/>
    </row>
    <row r="1215" spans="1:9" s="62" customFormat="1" ht="12.75">
      <c r="A1215" s="171"/>
      <c r="B1215" s="268" t="s">
        <v>968</v>
      </c>
      <c r="C1215" s="297"/>
      <c r="D1215" s="297"/>
      <c r="E1215" s="297"/>
      <c r="F1215" s="297"/>
      <c r="G1215" s="297"/>
      <c r="H1215" s="297"/>
      <c r="I1215" s="297"/>
    </row>
    <row r="1216" spans="1:9" s="62" customFormat="1" ht="12.75">
      <c r="A1216" s="673" t="s">
        <v>627</v>
      </c>
      <c r="B1216" s="684" t="s">
        <v>446</v>
      </c>
      <c r="C1216" s="684"/>
      <c r="D1216" s="684"/>
      <c r="E1216" s="684"/>
      <c r="F1216" s="769" t="s">
        <v>384</v>
      </c>
      <c r="G1216" s="769" t="s">
        <v>447</v>
      </c>
      <c r="H1216" s="769"/>
      <c r="I1216" s="769" t="s">
        <v>1113</v>
      </c>
    </row>
    <row r="1217" spans="1:9" s="62" customFormat="1" ht="15.75" customHeight="1">
      <c r="A1217" s="673"/>
      <c r="B1217" s="247" t="s">
        <v>777</v>
      </c>
      <c r="C1217" s="237">
        <f>C1219</f>
        <v>210</v>
      </c>
      <c r="D1217" s="237">
        <f>D1219</f>
        <v>209.983</v>
      </c>
      <c r="E1217" s="237">
        <f>E1219</f>
        <v>209.983</v>
      </c>
      <c r="F1217" s="769"/>
      <c r="G1217" s="769"/>
      <c r="H1217" s="769"/>
      <c r="I1217" s="769"/>
    </row>
    <row r="1218" spans="1:9" s="62" customFormat="1" ht="14.25" customHeight="1">
      <c r="A1218" s="673"/>
      <c r="B1218" s="247" t="s">
        <v>674</v>
      </c>
      <c r="C1218" s="237">
        <v>0</v>
      </c>
      <c r="D1218" s="237">
        <v>0</v>
      </c>
      <c r="E1218" s="237">
        <v>0</v>
      </c>
      <c r="F1218" s="769"/>
      <c r="G1218" s="769"/>
      <c r="H1218" s="769"/>
      <c r="I1218" s="769"/>
    </row>
    <row r="1219" spans="1:9" s="62" customFormat="1" ht="14.25" customHeight="1">
      <c r="A1219" s="673"/>
      <c r="B1219" s="247" t="s">
        <v>708</v>
      </c>
      <c r="C1219" s="237">
        <v>210</v>
      </c>
      <c r="D1219" s="237">
        <v>209.983</v>
      </c>
      <c r="E1219" s="237">
        <v>209.983</v>
      </c>
      <c r="F1219" s="769"/>
      <c r="G1219" s="769"/>
      <c r="H1219" s="769"/>
      <c r="I1219" s="769"/>
    </row>
    <row r="1220" spans="1:9" s="62" customFormat="1" ht="18" customHeight="1">
      <c r="A1220" s="673"/>
      <c r="B1220" s="247" t="s">
        <v>709</v>
      </c>
      <c r="C1220" s="237">
        <v>0</v>
      </c>
      <c r="D1220" s="237">
        <v>0</v>
      </c>
      <c r="E1220" s="237">
        <v>0</v>
      </c>
      <c r="F1220" s="769"/>
      <c r="G1220" s="769"/>
      <c r="H1220" s="769"/>
      <c r="I1220" s="769"/>
    </row>
    <row r="1221" spans="1:9" s="62" customFormat="1" ht="12.75">
      <c r="A1221" s="673"/>
      <c r="B1221" s="247" t="s">
        <v>711</v>
      </c>
      <c r="C1221" s="237">
        <v>0</v>
      </c>
      <c r="D1221" s="237">
        <v>0</v>
      </c>
      <c r="E1221" s="237">
        <v>0</v>
      </c>
      <c r="F1221" s="769"/>
      <c r="G1221" s="769"/>
      <c r="H1221" s="769"/>
      <c r="I1221" s="769"/>
    </row>
    <row r="1222" spans="1:9" s="62" customFormat="1" ht="16.5">
      <c r="A1222" s="673"/>
      <c r="B1222" s="247" t="s">
        <v>548</v>
      </c>
      <c r="C1222" s="237"/>
      <c r="D1222" s="237"/>
      <c r="E1222" s="237"/>
      <c r="F1222" s="769"/>
      <c r="G1222" s="769"/>
      <c r="H1222" s="769"/>
      <c r="I1222" s="769"/>
    </row>
    <row r="1223" spans="1:9" s="62" customFormat="1" ht="12.75">
      <c r="A1223" s="673"/>
      <c r="B1223" s="247" t="s">
        <v>1012</v>
      </c>
      <c r="C1223" s="237">
        <v>0</v>
      </c>
      <c r="D1223" s="237">
        <v>0</v>
      </c>
      <c r="E1223" s="237">
        <v>0</v>
      </c>
      <c r="F1223" s="769"/>
      <c r="G1223" s="769"/>
      <c r="H1223" s="769"/>
      <c r="I1223" s="769"/>
    </row>
    <row r="1224" spans="1:9" s="62" customFormat="1" ht="25.5" customHeight="1">
      <c r="A1224" s="198"/>
      <c r="B1224" s="305" t="s">
        <v>448</v>
      </c>
      <c r="C1224" s="306"/>
      <c r="D1224" s="307"/>
      <c r="E1224" s="307"/>
      <c r="F1224" s="307" t="s">
        <v>1009</v>
      </c>
      <c r="G1224" s="307" t="s">
        <v>384</v>
      </c>
      <c r="H1224" s="307"/>
      <c r="I1224" s="307"/>
    </row>
    <row r="1225" spans="1:9" s="62" customFormat="1" ht="12.75">
      <c r="A1225" s="198"/>
      <c r="B1225" s="268" t="s">
        <v>967</v>
      </c>
      <c r="C1225" s="297"/>
      <c r="D1225" s="297"/>
      <c r="E1225" s="297"/>
      <c r="F1225" s="297"/>
      <c r="G1225" s="297"/>
      <c r="H1225" s="297"/>
      <c r="I1225" s="297"/>
    </row>
    <row r="1226" spans="1:9" s="62" customFormat="1" ht="12.75">
      <c r="A1226" s="198"/>
      <c r="B1226" s="268" t="s">
        <v>968</v>
      </c>
      <c r="C1226" s="297"/>
      <c r="D1226" s="297"/>
      <c r="E1226" s="297"/>
      <c r="F1226" s="297"/>
      <c r="G1226" s="297"/>
      <c r="H1226" s="297"/>
      <c r="I1226" s="297"/>
    </row>
    <row r="1227" spans="1:9" s="62" customFormat="1" ht="12.75">
      <c r="A1227" s="673" t="s">
        <v>628</v>
      </c>
      <c r="B1227" s="684" t="s">
        <v>449</v>
      </c>
      <c r="C1227" s="684"/>
      <c r="D1227" s="684"/>
      <c r="E1227" s="684"/>
      <c r="F1227" s="769"/>
      <c r="G1227" s="769"/>
      <c r="H1227" s="769"/>
      <c r="I1227" s="769"/>
    </row>
    <row r="1228" spans="1:9" s="62" customFormat="1" ht="12.75" customHeight="1">
      <c r="A1228" s="673"/>
      <c r="B1228" s="247" t="s">
        <v>777</v>
      </c>
      <c r="C1228" s="237">
        <f>C1236+C1247</f>
        <v>24264.18</v>
      </c>
      <c r="D1228" s="237">
        <f>D1236+D1247</f>
        <v>23981.6305</v>
      </c>
      <c r="E1228" s="237">
        <f>E1236+E1247</f>
        <v>23981.6305</v>
      </c>
      <c r="F1228" s="769"/>
      <c r="G1228" s="769"/>
      <c r="H1228" s="769"/>
      <c r="I1228" s="769"/>
    </row>
    <row r="1229" spans="1:9" s="62" customFormat="1" ht="19.5" customHeight="1">
      <c r="A1229" s="673"/>
      <c r="B1229" s="247" t="s">
        <v>674</v>
      </c>
      <c r="C1229" s="237">
        <v>0</v>
      </c>
      <c r="D1229" s="237">
        <v>0</v>
      </c>
      <c r="E1229" s="237">
        <v>0</v>
      </c>
      <c r="F1229" s="769"/>
      <c r="G1229" s="769"/>
      <c r="H1229" s="769"/>
      <c r="I1229" s="769"/>
    </row>
    <row r="1230" spans="1:9" s="62" customFormat="1" ht="15.75" customHeight="1">
      <c r="A1230" s="673"/>
      <c r="B1230" s="247" t="s">
        <v>708</v>
      </c>
      <c r="C1230" s="237">
        <f>C1238+C1249</f>
        <v>24264.18</v>
      </c>
      <c r="D1230" s="237">
        <f>D1238+D1249</f>
        <v>23981.6305</v>
      </c>
      <c r="E1230" s="237">
        <f>E1238+E1249</f>
        <v>23981.6305</v>
      </c>
      <c r="F1230" s="769"/>
      <c r="G1230" s="769"/>
      <c r="H1230" s="769"/>
      <c r="I1230" s="769"/>
    </row>
    <row r="1231" spans="1:9" s="62" customFormat="1" ht="12.75">
      <c r="A1231" s="673"/>
      <c r="B1231" s="247" t="s">
        <v>709</v>
      </c>
      <c r="C1231" s="237">
        <v>0</v>
      </c>
      <c r="D1231" s="237">
        <v>0</v>
      </c>
      <c r="E1231" s="237">
        <v>0</v>
      </c>
      <c r="F1231" s="769"/>
      <c r="G1231" s="769"/>
      <c r="H1231" s="769"/>
      <c r="I1231" s="769"/>
    </row>
    <row r="1232" spans="1:9" s="62" customFormat="1" ht="12.75">
      <c r="A1232" s="673"/>
      <c r="B1232" s="247" t="s">
        <v>711</v>
      </c>
      <c r="C1232" s="237">
        <v>0</v>
      </c>
      <c r="D1232" s="237">
        <v>0</v>
      </c>
      <c r="E1232" s="237">
        <v>0</v>
      </c>
      <c r="F1232" s="769"/>
      <c r="G1232" s="769"/>
      <c r="H1232" s="769"/>
      <c r="I1232" s="769"/>
    </row>
    <row r="1233" spans="1:9" s="62" customFormat="1" ht="16.5">
      <c r="A1233" s="673"/>
      <c r="B1233" s="247" t="s">
        <v>548</v>
      </c>
      <c r="C1233" s="237"/>
      <c r="D1233" s="237"/>
      <c r="E1233" s="237"/>
      <c r="F1233" s="769"/>
      <c r="G1233" s="769"/>
      <c r="H1233" s="769"/>
      <c r="I1233" s="769"/>
    </row>
    <row r="1234" spans="1:9" s="62" customFormat="1" ht="12.75">
      <c r="A1234" s="673"/>
      <c r="B1234" s="247" t="s">
        <v>1012</v>
      </c>
      <c r="C1234" s="237">
        <v>0</v>
      </c>
      <c r="D1234" s="237">
        <v>0</v>
      </c>
      <c r="E1234" s="237">
        <v>0</v>
      </c>
      <c r="F1234" s="769"/>
      <c r="G1234" s="769"/>
      <c r="H1234" s="769"/>
      <c r="I1234" s="769"/>
    </row>
    <row r="1235" spans="1:9" s="62" customFormat="1" ht="38.25" customHeight="1">
      <c r="A1235" s="673" t="s">
        <v>629</v>
      </c>
      <c r="B1235" s="684" t="s">
        <v>450</v>
      </c>
      <c r="C1235" s="684"/>
      <c r="D1235" s="684"/>
      <c r="E1235" s="684"/>
      <c r="F1235" s="769" t="s">
        <v>1009</v>
      </c>
      <c r="G1235" s="769" t="s">
        <v>1017</v>
      </c>
      <c r="H1235" s="769"/>
      <c r="I1235" s="769"/>
    </row>
    <row r="1236" spans="1:9" s="62" customFormat="1" ht="15" customHeight="1">
      <c r="A1236" s="673"/>
      <c r="B1236" s="247" t="s">
        <v>777</v>
      </c>
      <c r="C1236" s="237">
        <f>C1238</f>
        <v>14791.68</v>
      </c>
      <c r="D1236" s="237">
        <f>D1238</f>
        <v>14550.93388</v>
      </c>
      <c r="E1236" s="237">
        <f>E1238</f>
        <v>14550.93388</v>
      </c>
      <c r="F1236" s="769"/>
      <c r="G1236" s="769"/>
      <c r="H1236" s="769"/>
      <c r="I1236" s="769"/>
    </row>
    <row r="1237" spans="1:9" s="62" customFormat="1" ht="15" customHeight="1">
      <c r="A1237" s="673"/>
      <c r="B1237" s="247" t="s">
        <v>674</v>
      </c>
      <c r="C1237" s="237">
        <v>0</v>
      </c>
      <c r="D1237" s="237">
        <v>0</v>
      </c>
      <c r="E1237" s="237">
        <v>0</v>
      </c>
      <c r="F1237" s="769"/>
      <c r="G1237" s="769"/>
      <c r="H1237" s="769"/>
      <c r="I1237" s="769"/>
    </row>
    <row r="1238" spans="1:11" s="62" customFormat="1" ht="15" customHeight="1">
      <c r="A1238" s="673"/>
      <c r="B1238" s="247" t="s">
        <v>708</v>
      </c>
      <c r="C1238" s="237">
        <v>14791.68</v>
      </c>
      <c r="D1238" s="237">
        <v>14550.93388</v>
      </c>
      <c r="E1238" s="237">
        <v>14550.93388</v>
      </c>
      <c r="F1238" s="769"/>
      <c r="G1238" s="769"/>
      <c r="H1238" s="769"/>
      <c r="I1238" s="769"/>
      <c r="K1238" s="197"/>
    </row>
    <row r="1239" spans="1:9" s="62" customFormat="1" ht="12.75">
      <c r="A1239" s="673"/>
      <c r="B1239" s="247" t="s">
        <v>709</v>
      </c>
      <c r="C1239" s="237">
        <v>0</v>
      </c>
      <c r="D1239" s="237">
        <v>0</v>
      </c>
      <c r="E1239" s="237">
        <v>0</v>
      </c>
      <c r="F1239" s="769"/>
      <c r="G1239" s="769"/>
      <c r="H1239" s="769"/>
      <c r="I1239" s="769"/>
    </row>
    <row r="1240" spans="1:9" s="62" customFormat="1" ht="18" customHeight="1">
      <c r="A1240" s="673"/>
      <c r="B1240" s="247" t="s">
        <v>711</v>
      </c>
      <c r="C1240" s="237">
        <v>0</v>
      </c>
      <c r="D1240" s="237">
        <v>0</v>
      </c>
      <c r="E1240" s="237">
        <v>0</v>
      </c>
      <c r="F1240" s="769"/>
      <c r="G1240" s="769"/>
      <c r="H1240" s="769"/>
      <c r="I1240" s="769"/>
    </row>
    <row r="1241" spans="1:9" s="62" customFormat="1" ht="16.5">
      <c r="A1241" s="673"/>
      <c r="B1241" s="247" t="s">
        <v>548</v>
      </c>
      <c r="C1241" s="237"/>
      <c r="D1241" s="237"/>
      <c r="E1241" s="237"/>
      <c r="F1241" s="769"/>
      <c r="G1241" s="769"/>
      <c r="H1241" s="769"/>
      <c r="I1241" s="769"/>
    </row>
    <row r="1242" spans="1:9" s="62" customFormat="1" ht="12.75">
      <c r="A1242" s="673"/>
      <c r="B1242" s="247" t="s">
        <v>1012</v>
      </c>
      <c r="C1242" s="237">
        <v>0</v>
      </c>
      <c r="D1242" s="237">
        <v>0</v>
      </c>
      <c r="E1242" s="237">
        <v>0</v>
      </c>
      <c r="F1242" s="769"/>
      <c r="G1242" s="769"/>
      <c r="H1242" s="769"/>
      <c r="I1242" s="769"/>
    </row>
    <row r="1243" spans="1:9" s="62" customFormat="1" ht="12.75">
      <c r="A1243" s="171"/>
      <c r="B1243" s="308" t="s">
        <v>451</v>
      </c>
      <c r="C1243" s="237"/>
      <c r="D1243" s="237"/>
      <c r="E1243" s="237"/>
      <c r="F1243" s="245"/>
      <c r="G1243" s="245"/>
      <c r="H1243" s="245"/>
      <c r="I1243" s="245"/>
    </row>
    <row r="1244" spans="1:9" s="62" customFormat="1" ht="12.75">
      <c r="A1244" s="171"/>
      <c r="B1244" s="268" t="s">
        <v>967</v>
      </c>
      <c r="C1244" s="297"/>
      <c r="D1244" s="297"/>
      <c r="E1244" s="297"/>
      <c r="F1244" s="297"/>
      <c r="G1244" s="297"/>
      <c r="H1244" s="297"/>
      <c r="I1244" s="297"/>
    </row>
    <row r="1245" spans="1:9" s="62" customFormat="1" ht="12.75">
      <c r="A1245" s="171"/>
      <c r="B1245" s="268" t="s">
        <v>968</v>
      </c>
      <c r="C1245" s="297"/>
      <c r="D1245" s="297"/>
      <c r="E1245" s="297"/>
      <c r="F1245" s="297"/>
      <c r="G1245" s="297"/>
      <c r="H1245" s="297"/>
      <c r="I1245" s="297"/>
    </row>
    <row r="1246" spans="1:9" s="62" customFormat="1" ht="28.5" customHeight="1">
      <c r="A1246" s="673" t="s">
        <v>630</v>
      </c>
      <c r="B1246" s="684" t="s">
        <v>452</v>
      </c>
      <c r="C1246" s="684"/>
      <c r="D1246" s="684"/>
      <c r="E1246" s="684"/>
      <c r="F1246" s="769" t="s">
        <v>1009</v>
      </c>
      <c r="G1246" s="769" t="s">
        <v>1017</v>
      </c>
      <c r="H1246" s="769"/>
      <c r="I1246" s="769"/>
    </row>
    <row r="1247" spans="1:9" s="62" customFormat="1" ht="15" customHeight="1">
      <c r="A1247" s="673"/>
      <c r="B1247" s="247" t="s">
        <v>777</v>
      </c>
      <c r="C1247" s="237">
        <f>C1249</f>
        <v>9472.5</v>
      </c>
      <c r="D1247" s="237">
        <f>D1249</f>
        <v>9430.69662</v>
      </c>
      <c r="E1247" s="237">
        <f>E1249</f>
        <v>9430.69662</v>
      </c>
      <c r="F1247" s="769"/>
      <c r="G1247" s="769"/>
      <c r="H1247" s="769"/>
      <c r="I1247" s="769"/>
    </row>
    <row r="1248" spans="1:9" s="62" customFormat="1" ht="15.75" customHeight="1">
      <c r="A1248" s="673"/>
      <c r="B1248" s="247" t="s">
        <v>674</v>
      </c>
      <c r="C1248" s="237">
        <v>0</v>
      </c>
      <c r="D1248" s="237">
        <v>0</v>
      </c>
      <c r="E1248" s="237">
        <v>0</v>
      </c>
      <c r="F1248" s="769"/>
      <c r="G1248" s="769"/>
      <c r="H1248" s="769"/>
      <c r="I1248" s="769"/>
    </row>
    <row r="1249" spans="1:9" s="62" customFormat="1" ht="12.75">
      <c r="A1249" s="673"/>
      <c r="B1249" s="247" t="s">
        <v>708</v>
      </c>
      <c r="C1249" s="237">
        <v>9472.5</v>
      </c>
      <c r="D1249" s="237">
        <v>9430.69662</v>
      </c>
      <c r="E1249" s="237">
        <v>9430.69662</v>
      </c>
      <c r="F1249" s="769"/>
      <c r="G1249" s="769"/>
      <c r="H1249" s="769"/>
      <c r="I1249" s="769"/>
    </row>
    <row r="1250" spans="1:9" s="62" customFormat="1" ht="12.75">
      <c r="A1250" s="673"/>
      <c r="B1250" s="247" t="s">
        <v>709</v>
      </c>
      <c r="C1250" s="237">
        <v>0</v>
      </c>
      <c r="D1250" s="237">
        <v>0</v>
      </c>
      <c r="E1250" s="237">
        <v>0</v>
      </c>
      <c r="F1250" s="769"/>
      <c r="G1250" s="769"/>
      <c r="H1250" s="769"/>
      <c r="I1250" s="769"/>
    </row>
    <row r="1251" spans="1:9" s="62" customFormat="1" ht="12.75">
      <c r="A1251" s="673"/>
      <c r="B1251" s="247" t="s">
        <v>711</v>
      </c>
      <c r="C1251" s="237">
        <v>0</v>
      </c>
      <c r="D1251" s="237">
        <v>0</v>
      </c>
      <c r="E1251" s="237">
        <v>0</v>
      </c>
      <c r="F1251" s="769"/>
      <c r="G1251" s="769"/>
      <c r="H1251" s="769"/>
      <c r="I1251" s="769"/>
    </row>
    <row r="1252" spans="1:9" s="62" customFormat="1" ht="16.5">
      <c r="A1252" s="673"/>
      <c r="B1252" s="247" t="s">
        <v>548</v>
      </c>
      <c r="C1252" s="237"/>
      <c r="D1252" s="237"/>
      <c r="E1252" s="237"/>
      <c r="F1252" s="769"/>
      <c r="G1252" s="769"/>
      <c r="H1252" s="769"/>
      <c r="I1252" s="769"/>
    </row>
    <row r="1253" spans="1:9" s="62" customFormat="1" ht="12.75">
      <c r="A1253" s="673"/>
      <c r="B1253" s="247" t="s">
        <v>1012</v>
      </c>
      <c r="C1253" s="237">
        <v>0</v>
      </c>
      <c r="D1253" s="237">
        <v>0</v>
      </c>
      <c r="E1253" s="237">
        <v>0</v>
      </c>
      <c r="F1253" s="769"/>
      <c r="G1253" s="769"/>
      <c r="H1253" s="769"/>
      <c r="I1253" s="769"/>
    </row>
    <row r="1254" spans="1:9" s="62" customFormat="1" ht="57.75" customHeight="1">
      <c r="A1254" s="171"/>
      <c r="B1254" s="308" t="s">
        <v>451</v>
      </c>
      <c r="C1254" s="237"/>
      <c r="D1254" s="237"/>
      <c r="E1254" s="237"/>
      <c r="F1254" s="245"/>
      <c r="G1254" s="245"/>
      <c r="H1254" s="245"/>
      <c r="I1254" s="245"/>
    </row>
    <row r="1255" spans="1:9" s="62" customFormat="1" ht="14.25" customHeight="1">
      <c r="A1255" s="171"/>
      <c r="B1255" s="268" t="s">
        <v>967</v>
      </c>
      <c r="C1255" s="237"/>
      <c r="D1255" s="237"/>
      <c r="E1255" s="237"/>
      <c r="F1255" s="245"/>
      <c r="G1255" s="245"/>
      <c r="H1255" s="245"/>
      <c r="I1255" s="245"/>
    </row>
    <row r="1256" spans="1:9" s="62" customFormat="1" ht="14.25" customHeight="1">
      <c r="A1256" s="171"/>
      <c r="B1256" s="268" t="s">
        <v>968</v>
      </c>
      <c r="C1256" s="237"/>
      <c r="D1256" s="237"/>
      <c r="E1256" s="237"/>
      <c r="F1256" s="245"/>
      <c r="G1256" s="245"/>
      <c r="H1256" s="245"/>
      <c r="I1256" s="245"/>
    </row>
    <row r="1257" spans="1:9" s="62" customFormat="1" ht="14.25" customHeight="1">
      <c r="A1257" s="673" t="s">
        <v>631</v>
      </c>
      <c r="B1257" s="684" t="s">
        <v>453</v>
      </c>
      <c r="C1257" s="684"/>
      <c r="D1257" s="684"/>
      <c r="E1257" s="684"/>
      <c r="F1257" s="769"/>
      <c r="G1257" s="769"/>
      <c r="H1257" s="769"/>
      <c r="I1257" s="769"/>
    </row>
    <row r="1258" spans="1:9" s="62" customFormat="1" ht="15.75" customHeight="1">
      <c r="A1258" s="673"/>
      <c r="B1258" s="247" t="s">
        <v>777</v>
      </c>
      <c r="C1258" s="237">
        <f>C1259+C1260+C1261+C1262+C1264</f>
        <v>0</v>
      </c>
      <c r="D1258" s="237">
        <f>D1259+D1260+D1261+D1262+D1264</f>
        <v>0</v>
      </c>
      <c r="E1258" s="237">
        <f>E1259+E1260+E1261+E1262+E1264</f>
        <v>0</v>
      </c>
      <c r="F1258" s="769"/>
      <c r="G1258" s="769"/>
      <c r="H1258" s="769"/>
      <c r="I1258" s="769"/>
    </row>
    <row r="1259" spans="1:9" s="62" customFormat="1" ht="18" customHeight="1">
      <c r="A1259" s="673"/>
      <c r="B1259" s="247" t="s">
        <v>674</v>
      </c>
      <c r="C1259" s="237">
        <v>0</v>
      </c>
      <c r="D1259" s="237">
        <v>0</v>
      </c>
      <c r="E1259" s="237">
        <v>0</v>
      </c>
      <c r="F1259" s="769"/>
      <c r="G1259" s="769"/>
      <c r="H1259" s="769"/>
      <c r="I1259" s="769"/>
    </row>
    <row r="1260" spans="1:12" s="62" customFormat="1" ht="12.75">
      <c r="A1260" s="673"/>
      <c r="B1260" s="247" t="s">
        <v>708</v>
      </c>
      <c r="C1260" s="237">
        <f>SUM(C1271)</f>
        <v>0</v>
      </c>
      <c r="D1260" s="237">
        <f>SUM(D1271)</f>
        <v>0</v>
      </c>
      <c r="E1260" s="237">
        <f>SUM(E1271)</f>
        <v>0</v>
      </c>
      <c r="F1260" s="769"/>
      <c r="G1260" s="769"/>
      <c r="H1260" s="769"/>
      <c r="I1260" s="769"/>
      <c r="J1260" s="207"/>
      <c r="K1260" s="207"/>
      <c r="L1260" s="207"/>
    </row>
    <row r="1261" spans="1:9" s="62" customFormat="1" ht="12.75">
      <c r="A1261" s="673"/>
      <c r="B1261" s="247" t="s">
        <v>709</v>
      </c>
      <c r="C1261" s="237">
        <v>0</v>
      </c>
      <c r="D1261" s="237">
        <v>0</v>
      </c>
      <c r="E1261" s="237">
        <v>0</v>
      </c>
      <c r="F1261" s="769"/>
      <c r="G1261" s="769"/>
      <c r="H1261" s="769"/>
      <c r="I1261" s="769"/>
    </row>
    <row r="1262" spans="1:9" s="62" customFormat="1" ht="12.75">
      <c r="A1262" s="673"/>
      <c r="B1262" s="247" t="s">
        <v>711</v>
      </c>
      <c r="C1262" s="237">
        <v>0</v>
      </c>
      <c r="D1262" s="237">
        <v>0</v>
      </c>
      <c r="E1262" s="237">
        <v>0</v>
      </c>
      <c r="F1262" s="769"/>
      <c r="G1262" s="769"/>
      <c r="H1262" s="769"/>
      <c r="I1262" s="769"/>
    </row>
    <row r="1263" spans="1:9" s="62" customFormat="1" ht="16.5">
      <c r="A1263" s="673"/>
      <c r="B1263" s="247" t="s">
        <v>548</v>
      </c>
      <c r="C1263" s="237"/>
      <c r="D1263" s="237"/>
      <c r="E1263" s="237"/>
      <c r="F1263" s="769"/>
      <c r="G1263" s="769"/>
      <c r="H1263" s="769"/>
      <c r="I1263" s="769"/>
    </row>
    <row r="1264" spans="1:9" s="62" customFormat="1" ht="12.75">
      <c r="A1264" s="673"/>
      <c r="B1264" s="247" t="s">
        <v>1012</v>
      </c>
      <c r="C1264" s="237">
        <v>0</v>
      </c>
      <c r="D1264" s="237">
        <v>0</v>
      </c>
      <c r="E1264" s="237">
        <v>0</v>
      </c>
      <c r="F1264" s="769"/>
      <c r="G1264" s="769"/>
      <c r="H1264" s="769"/>
      <c r="I1264" s="769"/>
    </row>
    <row r="1265" spans="1:9" s="62" customFormat="1" ht="14.25" customHeight="1">
      <c r="A1265" s="171"/>
      <c r="B1265" s="308" t="s">
        <v>451</v>
      </c>
      <c r="C1265" s="237"/>
      <c r="D1265" s="237"/>
      <c r="E1265" s="237"/>
      <c r="F1265" s="245"/>
      <c r="G1265" s="245"/>
      <c r="H1265" s="245"/>
      <c r="I1265" s="245"/>
    </row>
    <row r="1266" spans="1:9" s="62" customFormat="1" ht="14.25" customHeight="1">
      <c r="A1266" s="171"/>
      <c r="B1266" s="268" t="s">
        <v>967</v>
      </c>
      <c r="C1266" s="237"/>
      <c r="D1266" s="237"/>
      <c r="E1266" s="237"/>
      <c r="F1266" s="245"/>
      <c r="G1266" s="245"/>
      <c r="H1266" s="245"/>
      <c r="I1266" s="245"/>
    </row>
    <row r="1267" spans="1:9" s="62" customFormat="1" ht="14.25" customHeight="1">
      <c r="A1267" s="171"/>
      <c r="B1267" s="268" t="s">
        <v>968</v>
      </c>
      <c r="C1267" s="237"/>
      <c r="D1267" s="237"/>
      <c r="E1267" s="237"/>
      <c r="F1267" s="245"/>
      <c r="G1267" s="245"/>
      <c r="H1267" s="245"/>
      <c r="I1267" s="245"/>
    </row>
    <row r="1268" spans="1:9" s="62" customFormat="1" ht="18" customHeight="1">
      <c r="A1268" s="673" t="s">
        <v>632</v>
      </c>
      <c r="B1268" s="686" t="s">
        <v>454</v>
      </c>
      <c r="C1268" s="687"/>
      <c r="D1268" s="687"/>
      <c r="E1268" s="688"/>
      <c r="F1268" s="769" t="s">
        <v>1009</v>
      </c>
      <c r="G1268" s="769" t="s">
        <v>1017</v>
      </c>
      <c r="H1268" s="769"/>
      <c r="I1268" s="769"/>
    </row>
    <row r="1269" spans="1:9" s="62" customFormat="1" ht="16.5" customHeight="1">
      <c r="A1269" s="673"/>
      <c r="B1269" s="247" t="s">
        <v>777</v>
      </c>
      <c r="C1269" s="237">
        <f>C1271</f>
        <v>0</v>
      </c>
      <c r="D1269" s="237">
        <f>D1271</f>
        <v>0</v>
      </c>
      <c r="E1269" s="237">
        <f>E1271</f>
        <v>0</v>
      </c>
      <c r="F1269" s="769"/>
      <c r="G1269" s="769"/>
      <c r="H1269" s="769"/>
      <c r="I1269" s="769"/>
    </row>
    <row r="1270" spans="1:9" s="62" customFormat="1" ht="18" customHeight="1">
      <c r="A1270" s="673"/>
      <c r="B1270" s="247" t="s">
        <v>674</v>
      </c>
      <c r="C1270" s="237">
        <v>0</v>
      </c>
      <c r="D1270" s="237">
        <v>0</v>
      </c>
      <c r="E1270" s="237">
        <v>0</v>
      </c>
      <c r="F1270" s="769"/>
      <c r="G1270" s="769"/>
      <c r="H1270" s="769"/>
      <c r="I1270" s="769"/>
    </row>
    <row r="1271" spans="1:9" s="62" customFormat="1" ht="12.75">
      <c r="A1271" s="673"/>
      <c r="B1271" s="247" t="s">
        <v>708</v>
      </c>
      <c r="C1271" s="237">
        <v>0</v>
      </c>
      <c r="D1271" s="237">
        <v>0</v>
      </c>
      <c r="E1271" s="237">
        <v>0</v>
      </c>
      <c r="F1271" s="769"/>
      <c r="G1271" s="769"/>
      <c r="H1271" s="769"/>
      <c r="I1271" s="769"/>
    </row>
    <row r="1272" spans="1:9" s="62" customFormat="1" ht="21" customHeight="1">
      <c r="A1272" s="673"/>
      <c r="B1272" s="247" t="s">
        <v>709</v>
      </c>
      <c r="C1272" s="237">
        <v>0</v>
      </c>
      <c r="D1272" s="237">
        <v>0</v>
      </c>
      <c r="E1272" s="237">
        <v>0</v>
      </c>
      <c r="F1272" s="769"/>
      <c r="G1272" s="769"/>
      <c r="H1272" s="769"/>
      <c r="I1272" s="769"/>
    </row>
    <row r="1273" spans="1:9" s="62" customFormat="1" ht="12.75">
      <c r="A1273" s="673"/>
      <c r="B1273" s="247" t="s">
        <v>711</v>
      </c>
      <c r="C1273" s="237">
        <v>0</v>
      </c>
      <c r="D1273" s="237">
        <v>0</v>
      </c>
      <c r="E1273" s="237">
        <v>0</v>
      </c>
      <c r="F1273" s="769"/>
      <c r="G1273" s="769"/>
      <c r="H1273" s="769"/>
      <c r="I1273" s="769"/>
    </row>
    <row r="1274" spans="1:9" s="62" customFormat="1" ht="16.5">
      <c r="A1274" s="673"/>
      <c r="B1274" s="247" t="s">
        <v>548</v>
      </c>
      <c r="C1274" s="237"/>
      <c r="D1274" s="237"/>
      <c r="E1274" s="237"/>
      <c r="F1274" s="769"/>
      <c r="G1274" s="769"/>
      <c r="H1274" s="769"/>
      <c r="I1274" s="769"/>
    </row>
    <row r="1275" spans="1:9" s="62" customFormat="1" ht="12.75">
      <c r="A1275" s="673"/>
      <c r="B1275" s="247" t="s">
        <v>1012</v>
      </c>
      <c r="C1275" s="237">
        <v>0</v>
      </c>
      <c r="D1275" s="237">
        <v>0</v>
      </c>
      <c r="E1275" s="237">
        <v>0</v>
      </c>
      <c r="F1275" s="769"/>
      <c r="G1275" s="769"/>
      <c r="H1275" s="769"/>
      <c r="I1275" s="769"/>
    </row>
    <row r="1276" spans="1:9" s="62" customFormat="1" ht="16.5" customHeight="1">
      <c r="A1276" s="171"/>
      <c r="B1276" s="305" t="s">
        <v>455</v>
      </c>
      <c r="C1276" s="237"/>
      <c r="D1276" s="237"/>
      <c r="E1276" s="237"/>
      <c r="F1276" s="245" t="s">
        <v>1009</v>
      </c>
      <c r="G1276" s="245" t="s">
        <v>1017</v>
      </c>
      <c r="H1276" s="245"/>
      <c r="I1276" s="245"/>
    </row>
    <row r="1277" spans="1:9" s="62" customFormat="1" ht="14.25" customHeight="1">
      <c r="A1277" s="171"/>
      <c r="B1277" s="268" t="s">
        <v>967</v>
      </c>
      <c r="C1277" s="237"/>
      <c r="D1277" s="237"/>
      <c r="E1277" s="237"/>
      <c r="F1277" s="245"/>
      <c r="G1277" s="245"/>
      <c r="H1277" s="245"/>
      <c r="I1277" s="245"/>
    </row>
    <row r="1278" spans="1:9" s="62" customFormat="1" ht="14.25" customHeight="1">
      <c r="A1278" s="171"/>
      <c r="B1278" s="268" t="s">
        <v>968</v>
      </c>
      <c r="C1278" s="237"/>
      <c r="D1278" s="237"/>
      <c r="E1278" s="237"/>
      <c r="F1278" s="245"/>
      <c r="G1278" s="245"/>
      <c r="H1278" s="245"/>
      <c r="I1278" s="245"/>
    </row>
    <row r="1279" spans="1:9" s="62" customFormat="1" ht="14.25" customHeight="1">
      <c r="A1279" s="673" t="s">
        <v>456</v>
      </c>
      <c r="B1279" s="685" t="s">
        <v>457</v>
      </c>
      <c r="C1279" s="685"/>
      <c r="D1279" s="685"/>
      <c r="E1279" s="685"/>
      <c r="F1279" s="770"/>
      <c r="G1279" s="770"/>
      <c r="H1279" s="770"/>
      <c r="I1279" s="774">
        <f>E1280*100/C1280</f>
        <v>99.83625557719115</v>
      </c>
    </row>
    <row r="1280" spans="1:9" s="62" customFormat="1" ht="15.75" customHeight="1">
      <c r="A1280" s="673"/>
      <c r="B1280" s="247" t="s">
        <v>777</v>
      </c>
      <c r="C1280" s="309">
        <f>C1281+C1282+C1283+C1286</f>
        <v>406237.16435</v>
      </c>
      <c r="D1280" s="309">
        <f>D1281+D1282+D1283+D1286</f>
        <v>405588.62</v>
      </c>
      <c r="E1280" s="309">
        <f>E1281+E1282+E1283+E1286</f>
        <v>405571.97365</v>
      </c>
      <c r="F1280" s="770"/>
      <c r="G1280" s="770"/>
      <c r="H1280" s="770"/>
      <c r="I1280" s="774"/>
    </row>
    <row r="1281" spans="1:9" s="62" customFormat="1" ht="17.25" customHeight="1">
      <c r="A1281" s="673"/>
      <c r="B1281" s="247" t="s">
        <v>674</v>
      </c>
      <c r="C1281" s="310">
        <f aca="true" t="shared" si="17" ref="C1281:E1283">C1292+C1322+C1429+C1502+C1521+C1562+C1661+C1702</f>
        <v>9960.1</v>
      </c>
      <c r="D1281" s="310">
        <f t="shared" si="17"/>
        <v>9960.1</v>
      </c>
      <c r="E1281" s="310">
        <f t="shared" si="17"/>
        <v>9960.1</v>
      </c>
      <c r="F1281" s="770"/>
      <c r="G1281" s="770"/>
      <c r="H1281" s="770"/>
      <c r="I1281" s="774"/>
    </row>
    <row r="1282" spans="1:9" s="62" customFormat="1" ht="12.75">
      <c r="A1282" s="673"/>
      <c r="B1282" s="247" t="s">
        <v>708</v>
      </c>
      <c r="C1282" s="310">
        <f t="shared" si="17"/>
        <v>375678.16435</v>
      </c>
      <c r="D1282" s="310">
        <f t="shared" si="17"/>
        <v>375029.62</v>
      </c>
      <c r="E1282" s="310">
        <f t="shared" si="17"/>
        <v>375012.97365</v>
      </c>
      <c r="F1282" s="770"/>
      <c r="G1282" s="770"/>
      <c r="H1282" s="770"/>
      <c r="I1282" s="774"/>
    </row>
    <row r="1283" spans="1:9" s="62" customFormat="1" ht="16.5" customHeight="1">
      <c r="A1283" s="673"/>
      <c r="B1283" s="247" t="s">
        <v>709</v>
      </c>
      <c r="C1283" s="310">
        <f t="shared" si="17"/>
        <v>20023.9</v>
      </c>
      <c r="D1283" s="310">
        <f t="shared" si="17"/>
        <v>20023.9</v>
      </c>
      <c r="E1283" s="310">
        <f t="shared" si="17"/>
        <v>20023.9</v>
      </c>
      <c r="F1283" s="770"/>
      <c r="G1283" s="770"/>
      <c r="H1283" s="770"/>
      <c r="I1283" s="774"/>
    </row>
    <row r="1284" spans="1:9" s="62" customFormat="1" ht="12.75">
      <c r="A1284" s="673"/>
      <c r="B1284" s="247" t="s">
        <v>711</v>
      </c>
      <c r="C1284" s="310">
        <v>0</v>
      </c>
      <c r="D1284" s="310">
        <v>0</v>
      </c>
      <c r="E1284" s="310">
        <v>0</v>
      </c>
      <c r="F1284" s="770"/>
      <c r="G1284" s="770"/>
      <c r="H1284" s="770"/>
      <c r="I1284" s="774"/>
    </row>
    <row r="1285" spans="1:9" s="62" customFormat="1" ht="16.5">
      <c r="A1285" s="673"/>
      <c r="B1285" s="247" t="s">
        <v>548</v>
      </c>
      <c r="C1285" s="310"/>
      <c r="D1285" s="310"/>
      <c r="E1285" s="310"/>
      <c r="F1285" s="770"/>
      <c r="G1285" s="770"/>
      <c r="H1285" s="770"/>
      <c r="I1285" s="774"/>
    </row>
    <row r="1286" spans="1:9" s="62" customFormat="1" ht="12.75">
      <c r="A1286" s="673"/>
      <c r="B1286" s="247" t="s">
        <v>1012</v>
      </c>
      <c r="C1286" s="310">
        <f>C1526</f>
        <v>575</v>
      </c>
      <c r="D1286" s="310">
        <f>D1526</f>
        <v>575</v>
      </c>
      <c r="E1286" s="310">
        <f>E1526</f>
        <v>575</v>
      </c>
      <c r="F1286" s="770"/>
      <c r="G1286" s="770"/>
      <c r="H1286" s="770"/>
      <c r="I1286" s="774"/>
    </row>
    <row r="1287" spans="1:9" s="62" customFormat="1" ht="18" customHeight="1">
      <c r="A1287" s="171"/>
      <c r="B1287" s="308" t="s">
        <v>451</v>
      </c>
      <c r="C1287" s="310"/>
      <c r="D1287" s="310"/>
      <c r="E1287" s="310"/>
      <c r="F1287" s="284"/>
      <c r="G1287" s="284"/>
      <c r="H1287" s="284"/>
      <c r="I1287" s="278"/>
    </row>
    <row r="1288" spans="1:9" s="62" customFormat="1" ht="18" customHeight="1">
      <c r="A1288" s="171"/>
      <c r="B1288" s="268" t="s">
        <v>967</v>
      </c>
      <c r="C1288" s="310"/>
      <c r="D1288" s="310"/>
      <c r="E1288" s="310"/>
      <c r="F1288" s="284"/>
      <c r="G1288" s="284"/>
      <c r="H1288" s="284"/>
      <c r="I1288" s="278"/>
    </row>
    <row r="1289" spans="1:9" s="62" customFormat="1" ht="18" customHeight="1">
      <c r="A1289" s="171"/>
      <c r="B1289" s="268" t="s">
        <v>968</v>
      </c>
      <c r="C1289" s="310"/>
      <c r="D1289" s="310"/>
      <c r="E1289" s="310"/>
      <c r="F1289" s="284"/>
      <c r="G1289" s="284"/>
      <c r="H1289" s="284"/>
      <c r="I1289" s="278"/>
    </row>
    <row r="1290" spans="1:9" s="62" customFormat="1" ht="18" customHeight="1">
      <c r="A1290" s="673" t="s">
        <v>458</v>
      </c>
      <c r="B1290" s="675" t="s">
        <v>459</v>
      </c>
      <c r="C1290" s="675"/>
      <c r="D1290" s="675"/>
      <c r="E1290" s="675"/>
      <c r="F1290" s="770"/>
      <c r="G1290" s="770"/>
      <c r="H1290" s="770"/>
      <c r="I1290" s="770"/>
    </row>
    <row r="1291" spans="1:9" s="62" customFormat="1" ht="13.5" customHeight="1">
      <c r="A1291" s="673"/>
      <c r="B1291" s="247" t="s">
        <v>777</v>
      </c>
      <c r="C1291" s="310">
        <f>C1293</f>
        <v>30</v>
      </c>
      <c r="D1291" s="310">
        <f>D1293</f>
        <v>30</v>
      </c>
      <c r="E1291" s="310">
        <f>E1293</f>
        <v>29.971</v>
      </c>
      <c r="F1291" s="770"/>
      <c r="G1291" s="770"/>
      <c r="H1291" s="770"/>
      <c r="I1291" s="770"/>
    </row>
    <row r="1292" spans="1:9" s="62" customFormat="1" ht="15.75" customHeight="1">
      <c r="A1292" s="673"/>
      <c r="B1292" s="247" t="s">
        <v>674</v>
      </c>
      <c r="C1292" s="310">
        <v>0</v>
      </c>
      <c r="D1292" s="310">
        <v>0</v>
      </c>
      <c r="E1292" s="310">
        <v>0</v>
      </c>
      <c r="F1292" s="770"/>
      <c r="G1292" s="770"/>
      <c r="H1292" s="770"/>
      <c r="I1292" s="770"/>
    </row>
    <row r="1293" spans="1:9" s="62" customFormat="1" ht="12.75">
      <c r="A1293" s="673"/>
      <c r="B1293" s="247" t="s">
        <v>708</v>
      </c>
      <c r="C1293" s="310">
        <f>C1301+C1312</f>
        <v>30</v>
      </c>
      <c r="D1293" s="310">
        <f>D1301+D1312</f>
        <v>30</v>
      </c>
      <c r="E1293" s="310">
        <f>E1301+E1312</f>
        <v>29.971</v>
      </c>
      <c r="F1293" s="770"/>
      <c r="G1293" s="770"/>
      <c r="H1293" s="770"/>
      <c r="I1293" s="770"/>
    </row>
    <row r="1294" spans="1:9" s="62" customFormat="1" ht="19.5" customHeight="1">
      <c r="A1294" s="673"/>
      <c r="B1294" s="247" t="s">
        <v>709</v>
      </c>
      <c r="C1294" s="310">
        <v>0</v>
      </c>
      <c r="D1294" s="310">
        <v>0</v>
      </c>
      <c r="E1294" s="310">
        <v>0</v>
      </c>
      <c r="F1294" s="770"/>
      <c r="G1294" s="770"/>
      <c r="H1294" s="770"/>
      <c r="I1294" s="770"/>
    </row>
    <row r="1295" spans="1:9" s="62" customFormat="1" ht="16.5" customHeight="1">
      <c r="A1295" s="673"/>
      <c r="B1295" s="247" t="s">
        <v>711</v>
      </c>
      <c r="C1295" s="310">
        <v>0</v>
      </c>
      <c r="D1295" s="310">
        <v>0</v>
      </c>
      <c r="E1295" s="310">
        <v>0</v>
      </c>
      <c r="F1295" s="770"/>
      <c r="G1295" s="770"/>
      <c r="H1295" s="770"/>
      <c r="I1295" s="770"/>
    </row>
    <row r="1296" spans="1:9" s="62" customFormat="1" ht="16.5">
      <c r="A1296" s="673"/>
      <c r="B1296" s="247" t="s">
        <v>548</v>
      </c>
      <c r="C1296" s="310"/>
      <c r="D1296" s="310"/>
      <c r="E1296" s="310"/>
      <c r="F1296" s="770"/>
      <c r="G1296" s="770"/>
      <c r="H1296" s="770"/>
      <c r="I1296" s="770"/>
    </row>
    <row r="1297" spans="1:9" s="62" customFormat="1" ht="12.75">
      <c r="A1297" s="673"/>
      <c r="B1297" s="247" t="s">
        <v>1012</v>
      </c>
      <c r="C1297" s="310">
        <v>0</v>
      </c>
      <c r="D1297" s="310">
        <v>0</v>
      </c>
      <c r="E1297" s="310">
        <v>0</v>
      </c>
      <c r="F1297" s="770"/>
      <c r="G1297" s="770"/>
      <c r="H1297" s="770"/>
      <c r="I1297" s="770"/>
    </row>
    <row r="1298" spans="1:9" s="62" customFormat="1" ht="15" customHeight="1">
      <c r="A1298" s="673" t="s">
        <v>460</v>
      </c>
      <c r="B1298" s="675" t="s">
        <v>461</v>
      </c>
      <c r="C1298" s="675"/>
      <c r="D1298" s="675"/>
      <c r="E1298" s="675"/>
      <c r="F1298" s="773" t="s">
        <v>390</v>
      </c>
      <c r="G1298" s="773" t="s">
        <v>390</v>
      </c>
      <c r="H1298" s="773"/>
      <c r="I1298" s="773"/>
    </row>
    <row r="1299" spans="1:9" s="62" customFormat="1" ht="15" customHeight="1">
      <c r="A1299" s="673"/>
      <c r="B1299" s="247" t="s">
        <v>777</v>
      </c>
      <c r="C1299" s="310">
        <f>SUM(C1301)</f>
        <v>30</v>
      </c>
      <c r="D1299" s="310">
        <f>D1301</f>
        <v>30</v>
      </c>
      <c r="E1299" s="310">
        <f>E1301</f>
        <v>29.971</v>
      </c>
      <c r="F1299" s="773"/>
      <c r="G1299" s="773"/>
      <c r="H1299" s="773"/>
      <c r="I1299" s="773"/>
    </row>
    <row r="1300" spans="1:11" s="62" customFormat="1" ht="15" customHeight="1">
      <c r="A1300" s="673"/>
      <c r="B1300" s="247" t="s">
        <v>674</v>
      </c>
      <c r="C1300" s="310">
        <v>0</v>
      </c>
      <c r="D1300" s="310">
        <v>0</v>
      </c>
      <c r="E1300" s="310">
        <v>0</v>
      </c>
      <c r="F1300" s="773"/>
      <c r="G1300" s="773"/>
      <c r="H1300" s="773"/>
      <c r="I1300" s="773"/>
      <c r="K1300" s="207"/>
    </row>
    <row r="1301" spans="1:9" s="62" customFormat="1" ht="15" customHeight="1">
      <c r="A1301" s="673"/>
      <c r="B1301" s="247" t="s">
        <v>708</v>
      </c>
      <c r="C1301" s="238">
        <v>30</v>
      </c>
      <c r="D1301" s="238">
        <v>30</v>
      </c>
      <c r="E1301" s="238">
        <v>29.971</v>
      </c>
      <c r="F1301" s="773"/>
      <c r="G1301" s="773"/>
      <c r="H1301" s="773"/>
      <c r="I1301" s="773"/>
    </row>
    <row r="1302" spans="1:9" s="62" customFormat="1" ht="17.25" customHeight="1">
      <c r="A1302" s="673"/>
      <c r="B1302" s="247" t="s">
        <v>709</v>
      </c>
      <c r="C1302" s="310">
        <v>0</v>
      </c>
      <c r="D1302" s="310">
        <v>0</v>
      </c>
      <c r="E1302" s="310">
        <v>0</v>
      </c>
      <c r="F1302" s="773"/>
      <c r="G1302" s="773"/>
      <c r="H1302" s="773"/>
      <c r="I1302" s="773"/>
    </row>
    <row r="1303" spans="1:9" s="62" customFormat="1" ht="15" customHeight="1">
      <c r="A1303" s="673"/>
      <c r="B1303" s="247" t="s">
        <v>711</v>
      </c>
      <c r="C1303" s="310">
        <v>0</v>
      </c>
      <c r="D1303" s="310">
        <v>0</v>
      </c>
      <c r="E1303" s="310">
        <v>0</v>
      </c>
      <c r="F1303" s="773"/>
      <c r="G1303" s="773"/>
      <c r="H1303" s="773"/>
      <c r="I1303" s="773"/>
    </row>
    <row r="1304" spans="1:9" s="62" customFormat="1" ht="16.5">
      <c r="A1304" s="673"/>
      <c r="B1304" s="247" t="s">
        <v>548</v>
      </c>
      <c r="C1304" s="310"/>
      <c r="D1304" s="310"/>
      <c r="E1304" s="310"/>
      <c r="F1304" s="773"/>
      <c r="G1304" s="773"/>
      <c r="H1304" s="773"/>
      <c r="I1304" s="773"/>
    </row>
    <row r="1305" spans="1:9" s="62" customFormat="1" ht="12.75">
      <c r="A1305" s="673"/>
      <c r="B1305" s="247" t="s">
        <v>1012</v>
      </c>
      <c r="C1305" s="310">
        <v>0</v>
      </c>
      <c r="D1305" s="310">
        <v>0</v>
      </c>
      <c r="E1305" s="310">
        <v>0</v>
      </c>
      <c r="F1305" s="773"/>
      <c r="G1305" s="773"/>
      <c r="H1305" s="773"/>
      <c r="I1305" s="773"/>
    </row>
    <row r="1306" spans="1:9" s="62" customFormat="1" ht="45" customHeight="1">
      <c r="A1306" s="171"/>
      <c r="B1306" s="308" t="s">
        <v>451</v>
      </c>
      <c r="C1306" s="310"/>
      <c r="D1306" s="310"/>
      <c r="E1306" s="310"/>
      <c r="F1306" s="311"/>
      <c r="G1306" s="311"/>
      <c r="H1306" s="311"/>
      <c r="I1306" s="311"/>
    </row>
    <row r="1307" spans="1:9" s="62" customFormat="1" ht="12.75">
      <c r="A1307" s="171"/>
      <c r="B1307" s="268" t="s">
        <v>967</v>
      </c>
      <c r="C1307" s="310"/>
      <c r="D1307" s="310"/>
      <c r="E1307" s="310"/>
      <c r="F1307" s="311"/>
      <c r="G1307" s="311"/>
      <c r="H1307" s="311"/>
      <c r="I1307" s="311"/>
    </row>
    <row r="1308" spans="1:9" s="62" customFormat="1" ht="12.75">
      <c r="A1308" s="171"/>
      <c r="B1308" s="268" t="s">
        <v>968</v>
      </c>
      <c r="C1308" s="310"/>
      <c r="D1308" s="310"/>
      <c r="E1308" s="310"/>
      <c r="F1308" s="311"/>
      <c r="G1308" s="311"/>
      <c r="H1308" s="311"/>
      <c r="I1308" s="311"/>
    </row>
    <row r="1309" spans="1:9" s="62" customFormat="1" ht="15" customHeight="1">
      <c r="A1309" s="673" t="s">
        <v>462</v>
      </c>
      <c r="B1309" s="675" t="s">
        <v>463</v>
      </c>
      <c r="C1309" s="675"/>
      <c r="D1309" s="675"/>
      <c r="E1309" s="675"/>
      <c r="F1309" s="770"/>
      <c r="G1309" s="770"/>
      <c r="H1309" s="770"/>
      <c r="I1309" s="770"/>
    </row>
    <row r="1310" spans="1:9" s="62" customFormat="1" ht="15" customHeight="1">
      <c r="A1310" s="673"/>
      <c r="B1310" s="247" t="s">
        <v>777</v>
      </c>
      <c r="C1310" s="310">
        <f>SUM(C1312)</f>
        <v>0</v>
      </c>
      <c r="D1310" s="310">
        <f>D1312</f>
        <v>0</v>
      </c>
      <c r="E1310" s="310">
        <f>E1312</f>
        <v>0</v>
      </c>
      <c r="F1310" s="770"/>
      <c r="G1310" s="770"/>
      <c r="H1310" s="770"/>
      <c r="I1310" s="770"/>
    </row>
    <row r="1311" spans="1:9" s="62" customFormat="1" ht="15.75" customHeight="1">
      <c r="A1311" s="673"/>
      <c r="B1311" s="247" t="s">
        <v>674</v>
      </c>
      <c r="C1311" s="310">
        <v>0</v>
      </c>
      <c r="D1311" s="310">
        <v>0</v>
      </c>
      <c r="E1311" s="310">
        <v>0</v>
      </c>
      <c r="F1311" s="770"/>
      <c r="G1311" s="770"/>
      <c r="H1311" s="770"/>
      <c r="I1311" s="770"/>
    </row>
    <row r="1312" spans="1:9" s="62" customFormat="1" ht="15" customHeight="1">
      <c r="A1312" s="673"/>
      <c r="B1312" s="247" t="s">
        <v>708</v>
      </c>
      <c r="C1312" s="310">
        <v>0</v>
      </c>
      <c r="D1312" s="310">
        <v>0</v>
      </c>
      <c r="E1312" s="310">
        <v>0</v>
      </c>
      <c r="F1312" s="770"/>
      <c r="G1312" s="770"/>
      <c r="H1312" s="770"/>
      <c r="I1312" s="770"/>
    </row>
    <row r="1313" spans="1:9" s="62" customFormat="1" ht="18" customHeight="1">
      <c r="A1313" s="673"/>
      <c r="B1313" s="247" t="s">
        <v>709</v>
      </c>
      <c r="C1313" s="310">
        <v>0</v>
      </c>
      <c r="D1313" s="310">
        <v>0</v>
      </c>
      <c r="E1313" s="310">
        <v>0</v>
      </c>
      <c r="F1313" s="770"/>
      <c r="G1313" s="770"/>
      <c r="H1313" s="770"/>
      <c r="I1313" s="770"/>
    </row>
    <row r="1314" spans="1:9" s="62" customFormat="1" ht="13.5" customHeight="1">
      <c r="A1314" s="673"/>
      <c r="B1314" s="247" t="s">
        <v>711</v>
      </c>
      <c r="C1314" s="310">
        <v>0</v>
      </c>
      <c r="D1314" s="310">
        <v>0</v>
      </c>
      <c r="E1314" s="310">
        <v>0</v>
      </c>
      <c r="F1314" s="770"/>
      <c r="G1314" s="770"/>
      <c r="H1314" s="770"/>
      <c r="I1314" s="770"/>
    </row>
    <row r="1315" spans="1:9" s="62" customFormat="1" ht="16.5">
      <c r="A1315" s="673"/>
      <c r="B1315" s="247" t="s">
        <v>548</v>
      </c>
      <c r="C1315" s="310"/>
      <c r="D1315" s="310"/>
      <c r="E1315" s="310"/>
      <c r="F1315" s="770"/>
      <c r="G1315" s="770"/>
      <c r="H1315" s="770"/>
      <c r="I1315" s="770"/>
    </row>
    <row r="1316" spans="1:9" s="62" customFormat="1" ht="12.75">
      <c r="A1316" s="673"/>
      <c r="B1316" s="247" t="s">
        <v>1012</v>
      </c>
      <c r="C1316" s="310">
        <v>0</v>
      </c>
      <c r="D1316" s="310">
        <v>0</v>
      </c>
      <c r="E1316" s="310">
        <v>0</v>
      </c>
      <c r="F1316" s="770"/>
      <c r="G1316" s="770"/>
      <c r="H1316" s="770"/>
      <c r="I1316" s="770"/>
    </row>
    <row r="1317" spans="1:9" s="62" customFormat="1" ht="42" customHeight="1">
      <c r="A1317" s="673"/>
      <c r="B1317" s="312" t="s">
        <v>451</v>
      </c>
      <c r="C1317" s="313"/>
      <c r="D1317" s="313"/>
      <c r="E1317" s="313"/>
      <c r="F1317" s="770"/>
      <c r="G1317" s="770"/>
      <c r="H1317" s="770"/>
      <c r="I1317" s="770"/>
    </row>
    <row r="1318" spans="1:9" s="62" customFormat="1" ht="12.75">
      <c r="A1318" s="171"/>
      <c r="B1318" s="268" t="s">
        <v>967</v>
      </c>
      <c r="C1318" s="313"/>
      <c r="D1318" s="313"/>
      <c r="E1318" s="313"/>
      <c r="F1318" s="284"/>
      <c r="G1318" s="284"/>
      <c r="H1318" s="284"/>
      <c r="I1318" s="284"/>
    </row>
    <row r="1319" spans="1:9" s="62" customFormat="1" ht="12.75">
      <c r="A1319" s="171"/>
      <c r="B1319" s="268" t="s">
        <v>968</v>
      </c>
      <c r="C1319" s="313"/>
      <c r="D1319" s="313"/>
      <c r="E1319" s="313"/>
      <c r="F1319" s="284"/>
      <c r="G1319" s="284"/>
      <c r="H1319" s="284"/>
      <c r="I1319" s="284"/>
    </row>
    <row r="1320" spans="1:9" s="62" customFormat="1" ht="13.5" customHeight="1">
      <c r="A1320" s="673" t="s">
        <v>464</v>
      </c>
      <c r="B1320" s="675" t="s">
        <v>465</v>
      </c>
      <c r="C1320" s="675"/>
      <c r="D1320" s="675"/>
      <c r="E1320" s="675"/>
      <c r="F1320" s="770"/>
      <c r="G1320" s="770"/>
      <c r="H1320" s="770"/>
      <c r="I1320" s="770"/>
    </row>
    <row r="1321" spans="1:9" s="62" customFormat="1" ht="13.5" customHeight="1">
      <c r="A1321" s="673"/>
      <c r="B1321" s="247" t="s">
        <v>777</v>
      </c>
      <c r="C1321" s="310">
        <f>C1323+C1324</f>
        <v>234184.44577999998</v>
      </c>
      <c r="D1321" s="310">
        <f>D1323+D1324</f>
        <v>233547.27909</v>
      </c>
      <c r="E1321" s="310">
        <f>E1323+E1324</f>
        <v>233545.03509000002</v>
      </c>
      <c r="F1321" s="770"/>
      <c r="G1321" s="770"/>
      <c r="H1321" s="770"/>
      <c r="I1321" s="770"/>
    </row>
    <row r="1322" spans="1:9" s="62" customFormat="1" ht="13.5" customHeight="1">
      <c r="A1322" s="673"/>
      <c r="B1322" s="247" t="s">
        <v>674</v>
      </c>
      <c r="C1322" s="310">
        <v>0</v>
      </c>
      <c r="D1322" s="310">
        <v>0</v>
      </c>
      <c r="E1322" s="310">
        <v>0</v>
      </c>
      <c r="F1322" s="770"/>
      <c r="G1322" s="770"/>
      <c r="H1322" s="770"/>
      <c r="I1322" s="770"/>
    </row>
    <row r="1323" spans="1:9" s="62" customFormat="1" ht="13.5" customHeight="1">
      <c r="A1323" s="673"/>
      <c r="B1323" s="247" t="s">
        <v>708</v>
      </c>
      <c r="C1323" s="310">
        <f>C1331+C1342+C1353+C1364+C1375+C1386+C1397+C1408+C1419</f>
        <v>214160.54578</v>
      </c>
      <c r="D1323" s="310">
        <f>D1331+D1342+D1353+D1364+D1375+D1386+D1397+D1408+D1419</f>
        <v>213523.37909</v>
      </c>
      <c r="E1323" s="310">
        <f>E1331+E1342+E1353+E1364+E1375+E1386+E1397+E1408+E1419</f>
        <v>213521.13509000003</v>
      </c>
      <c r="F1323" s="770"/>
      <c r="G1323" s="770"/>
      <c r="H1323" s="770"/>
      <c r="I1323" s="770"/>
    </row>
    <row r="1324" spans="1:9" s="62" customFormat="1" ht="18.75" customHeight="1">
      <c r="A1324" s="673"/>
      <c r="B1324" s="247" t="s">
        <v>709</v>
      </c>
      <c r="C1324" s="310">
        <f>C1354</f>
        <v>20023.9</v>
      </c>
      <c r="D1324" s="310">
        <f>D1354</f>
        <v>20023.9</v>
      </c>
      <c r="E1324" s="310">
        <f>E1354</f>
        <v>20023.9</v>
      </c>
      <c r="F1324" s="770"/>
      <c r="G1324" s="770"/>
      <c r="H1324" s="770"/>
      <c r="I1324" s="770"/>
    </row>
    <row r="1325" spans="1:9" s="62" customFormat="1" ht="12" customHeight="1">
      <c r="A1325" s="673"/>
      <c r="B1325" s="247" t="s">
        <v>711</v>
      </c>
      <c r="C1325" s="310">
        <v>0</v>
      </c>
      <c r="D1325" s="310">
        <v>0</v>
      </c>
      <c r="E1325" s="310">
        <v>0</v>
      </c>
      <c r="F1325" s="770"/>
      <c r="G1325" s="770"/>
      <c r="H1325" s="770"/>
      <c r="I1325" s="770"/>
    </row>
    <row r="1326" spans="1:9" s="62" customFormat="1" ht="16.5">
      <c r="A1326" s="673"/>
      <c r="B1326" s="247" t="s">
        <v>548</v>
      </c>
      <c r="C1326" s="310"/>
      <c r="D1326" s="310"/>
      <c r="E1326" s="310"/>
      <c r="F1326" s="770"/>
      <c r="G1326" s="770"/>
      <c r="H1326" s="770"/>
      <c r="I1326" s="770"/>
    </row>
    <row r="1327" spans="1:9" s="62" customFormat="1" ht="12.75">
      <c r="A1327" s="673"/>
      <c r="B1327" s="247" t="s">
        <v>1012</v>
      </c>
      <c r="C1327" s="310">
        <v>0</v>
      </c>
      <c r="D1327" s="310">
        <v>0</v>
      </c>
      <c r="E1327" s="310">
        <v>0</v>
      </c>
      <c r="F1327" s="770"/>
      <c r="G1327" s="770"/>
      <c r="H1327" s="770"/>
      <c r="I1327" s="770"/>
    </row>
    <row r="1328" spans="1:9" s="62" customFormat="1" ht="49.5" customHeight="1">
      <c r="A1328" s="673" t="s">
        <v>466</v>
      </c>
      <c r="B1328" s="677" t="s">
        <v>467</v>
      </c>
      <c r="C1328" s="677"/>
      <c r="D1328" s="677"/>
      <c r="E1328" s="677"/>
      <c r="F1328" s="770" t="s">
        <v>410</v>
      </c>
      <c r="G1328" s="770" t="s">
        <v>468</v>
      </c>
      <c r="H1328" s="770"/>
      <c r="I1328" s="770"/>
    </row>
    <row r="1329" spans="1:9" s="62" customFormat="1" ht="12.75">
      <c r="A1329" s="673"/>
      <c r="B1329" s="247" t="s">
        <v>777</v>
      </c>
      <c r="C1329" s="310">
        <f>C1331</f>
        <v>91023.66</v>
      </c>
      <c r="D1329" s="310">
        <f>D1331</f>
        <v>91023.66</v>
      </c>
      <c r="E1329" s="310">
        <f>E1331</f>
        <v>91023.66</v>
      </c>
      <c r="F1329" s="770"/>
      <c r="G1329" s="770"/>
      <c r="H1329" s="770"/>
      <c r="I1329" s="770"/>
    </row>
    <row r="1330" spans="1:9" s="62" customFormat="1" ht="12.75">
      <c r="A1330" s="673"/>
      <c r="B1330" s="247" t="s">
        <v>674</v>
      </c>
      <c r="C1330" s="310">
        <v>0</v>
      </c>
      <c r="D1330" s="310">
        <v>0</v>
      </c>
      <c r="E1330" s="310">
        <v>0</v>
      </c>
      <c r="F1330" s="770"/>
      <c r="G1330" s="770"/>
      <c r="H1330" s="770"/>
      <c r="I1330" s="770"/>
    </row>
    <row r="1331" spans="1:9" s="62" customFormat="1" ht="14.25" customHeight="1">
      <c r="A1331" s="673"/>
      <c r="B1331" s="247" t="s">
        <v>708</v>
      </c>
      <c r="C1331" s="238">
        <v>91023.66</v>
      </c>
      <c r="D1331" s="238">
        <v>91023.66</v>
      </c>
      <c r="E1331" s="238">
        <v>91023.66</v>
      </c>
      <c r="F1331" s="770"/>
      <c r="G1331" s="770"/>
      <c r="H1331" s="770"/>
      <c r="I1331" s="770"/>
    </row>
    <row r="1332" spans="1:9" s="62" customFormat="1" ht="14.25" customHeight="1">
      <c r="A1332" s="673"/>
      <c r="B1332" s="247" t="s">
        <v>709</v>
      </c>
      <c r="C1332" s="310">
        <v>0</v>
      </c>
      <c r="D1332" s="310">
        <v>0</v>
      </c>
      <c r="E1332" s="310">
        <v>0</v>
      </c>
      <c r="F1332" s="770"/>
      <c r="G1332" s="770"/>
      <c r="H1332" s="770"/>
      <c r="I1332" s="770"/>
    </row>
    <row r="1333" spans="1:9" s="62" customFormat="1" ht="16.5" customHeight="1">
      <c r="A1333" s="673"/>
      <c r="B1333" s="247" t="s">
        <v>711</v>
      </c>
      <c r="C1333" s="310">
        <v>0</v>
      </c>
      <c r="D1333" s="310">
        <v>0</v>
      </c>
      <c r="E1333" s="310">
        <v>0</v>
      </c>
      <c r="F1333" s="770"/>
      <c r="G1333" s="770"/>
      <c r="H1333" s="770"/>
      <c r="I1333" s="770"/>
    </row>
    <row r="1334" spans="1:9" s="62" customFormat="1" ht="15" customHeight="1">
      <c r="A1334" s="673"/>
      <c r="B1334" s="247" t="s">
        <v>548</v>
      </c>
      <c r="C1334" s="310"/>
      <c r="D1334" s="310"/>
      <c r="E1334" s="310"/>
      <c r="F1334" s="770"/>
      <c r="G1334" s="770"/>
      <c r="H1334" s="770"/>
      <c r="I1334" s="770"/>
    </row>
    <row r="1335" spans="1:9" s="62" customFormat="1" ht="15" customHeight="1">
      <c r="A1335" s="673"/>
      <c r="B1335" s="247" t="s">
        <v>1012</v>
      </c>
      <c r="C1335" s="310">
        <v>0</v>
      </c>
      <c r="D1335" s="310">
        <v>0</v>
      </c>
      <c r="E1335" s="310">
        <v>0</v>
      </c>
      <c r="F1335" s="770"/>
      <c r="G1335" s="770"/>
      <c r="H1335" s="770"/>
      <c r="I1335" s="770"/>
    </row>
    <row r="1336" spans="1:9" s="62" customFormat="1" ht="19.5" customHeight="1">
      <c r="A1336" s="171"/>
      <c r="B1336" s="308" t="s">
        <v>451</v>
      </c>
      <c r="C1336" s="310"/>
      <c r="D1336" s="310"/>
      <c r="E1336" s="310"/>
      <c r="F1336" s="284"/>
      <c r="G1336" s="284"/>
      <c r="H1336" s="284"/>
      <c r="I1336" s="284"/>
    </row>
    <row r="1337" spans="1:9" s="62" customFormat="1" ht="12.75">
      <c r="A1337" s="171"/>
      <c r="B1337" s="268" t="s">
        <v>967</v>
      </c>
      <c r="C1337" s="310"/>
      <c r="D1337" s="310"/>
      <c r="E1337" s="310"/>
      <c r="F1337" s="284"/>
      <c r="G1337" s="284"/>
      <c r="H1337" s="284"/>
      <c r="I1337" s="284"/>
    </row>
    <row r="1338" spans="1:9" s="62" customFormat="1" ht="84" customHeight="1">
      <c r="A1338" s="171"/>
      <c r="B1338" s="268" t="s">
        <v>968</v>
      </c>
      <c r="C1338" s="310"/>
      <c r="D1338" s="310"/>
      <c r="E1338" s="310"/>
      <c r="F1338" s="284"/>
      <c r="G1338" s="284"/>
      <c r="H1338" s="284"/>
      <c r="I1338" s="284"/>
    </row>
    <row r="1339" spans="1:9" s="62" customFormat="1" ht="12.75">
      <c r="A1339" s="673" t="s">
        <v>469</v>
      </c>
      <c r="B1339" s="677" t="s">
        <v>470</v>
      </c>
      <c r="C1339" s="677"/>
      <c r="D1339" s="677"/>
      <c r="E1339" s="677"/>
      <c r="F1339" s="770" t="s">
        <v>414</v>
      </c>
      <c r="G1339" s="770" t="s">
        <v>384</v>
      </c>
      <c r="H1339" s="770"/>
      <c r="I1339" s="770"/>
    </row>
    <row r="1340" spans="1:9" s="62" customFormat="1" ht="12.75">
      <c r="A1340" s="673"/>
      <c r="B1340" s="247" t="s">
        <v>777</v>
      </c>
      <c r="C1340" s="310">
        <f>C1342</f>
        <v>2285.535</v>
      </c>
      <c r="D1340" s="310">
        <f>D1342</f>
        <v>2285.535</v>
      </c>
      <c r="E1340" s="310">
        <f>E1342</f>
        <v>2283.319</v>
      </c>
      <c r="F1340" s="770"/>
      <c r="G1340" s="770"/>
      <c r="H1340" s="770"/>
      <c r="I1340" s="770"/>
    </row>
    <row r="1341" spans="1:9" s="62" customFormat="1" ht="12.75">
      <c r="A1341" s="673"/>
      <c r="B1341" s="247" t="s">
        <v>674</v>
      </c>
      <c r="C1341" s="310">
        <v>0</v>
      </c>
      <c r="D1341" s="310">
        <v>0</v>
      </c>
      <c r="E1341" s="310">
        <v>0</v>
      </c>
      <c r="F1341" s="770"/>
      <c r="G1341" s="770"/>
      <c r="H1341" s="770"/>
      <c r="I1341" s="770"/>
    </row>
    <row r="1342" spans="1:9" s="62" customFormat="1" ht="12.75">
      <c r="A1342" s="673"/>
      <c r="B1342" s="247" t="s">
        <v>708</v>
      </c>
      <c r="C1342" s="238">
        <v>2285.535</v>
      </c>
      <c r="D1342" s="238">
        <v>2285.535</v>
      </c>
      <c r="E1342" s="238">
        <v>2283.319</v>
      </c>
      <c r="F1342" s="770"/>
      <c r="G1342" s="770"/>
      <c r="H1342" s="770"/>
      <c r="I1342" s="770"/>
    </row>
    <row r="1343" spans="1:9" s="62" customFormat="1" ht="12.75">
      <c r="A1343" s="673"/>
      <c r="B1343" s="247" t="s">
        <v>709</v>
      </c>
      <c r="C1343" s="310">
        <v>0</v>
      </c>
      <c r="D1343" s="310">
        <v>0</v>
      </c>
      <c r="E1343" s="310">
        <v>0</v>
      </c>
      <c r="F1343" s="770"/>
      <c r="G1343" s="770"/>
      <c r="H1343" s="770"/>
      <c r="I1343" s="770"/>
    </row>
    <row r="1344" spans="1:9" s="62" customFormat="1" ht="12.75">
      <c r="A1344" s="673"/>
      <c r="B1344" s="247" t="s">
        <v>711</v>
      </c>
      <c r="C1344" s="310">
        <v>0</v>
      </c>
      <c r="D1344" s="310">
        <v>0</v>
      </c>
      <c r="E1344" s="310">
        <v>0</v>
      </c>
      <c r="F1344" s="770"/>
      <c r="G1344" s="770"/>
      <c r="H1344" s="770"/>
      <c r="I1344" s="770"/>
    </row>
    <row r="1345" spans="1:9" s="62" customFormat="1" ht="16.5">
      <c r="A1345" s="673"/>
      <c r="B1345" s="247" t="s">
        <v>548</v>
      </c>
      <c r="C1345" s="310"/>
      <c r="D1345" s="310"/>
      <c r="E1345" s="310"/>
      <c r="F1345" s="770"/>
      <c r="G1345" s="770"/>
      <c r="H1345" s="770"/>
      <c r="I1345" s="770"/>
    </row>
    <row r="1346" spans="1:9" s="62" customFormat="1" ht="18.75" customHeight="1">
      <c r="A1346" s="673"/>
      <c r="B1346" s="247" t="s">
        <v>1012</v>
      </c>
      <c r="C1346" s="310">
        <v>0</v>
      </c>
      <c r="D1346" s="310">
        <v>0</v>
      </c>
      <c r="E1346" s="310">
        <v>0</v>
      </c>
      <c r="F1346" s="770"/>
      <c r="G1346" s="770"/>
      <c r="H1346" s="770"/>
      <c r="I1346" s="770"/>
    </row>
    <row r="1347" spans="1:9" s="62" customFormat="1" ht="15.75" customHeight="1">
      <c r="A1347" s="171"/>
      <c r="B1347" s="308" t="s">
        <v>451</v>
      </c>
      <c r="C1347" s="310"/>
      <c r="D1347" s="310"/>
      <c r="E1347" s="310"/>
      <c r="F1347" s="284"/>
      <c r="G1347" s="284"/>
      <c r="H1347" s="284"/>
      <c r="I1347" s="284"/>
    </row>
    <row r="1348" spans="1:9" s="62" customFormat="1" ht="12.75">
      <c r="A1348" s="171"/>
      <c r="B1348" s="268" t="s">
        <v>967</v>
      </c>
      <c r="C1348" s="310"/>
      <c r="D1348" s="310"/>
      <c r="E1348" s="310"/>
      <c r="F1348" s="284"/>
      <c r="G1348" s="284"/>
      <c r="H1348" s="284"/>
      <c r="I1348" s="284"/>
    </row>
    <row r="1349" spans="1:9" s="62" customFormat="1" ht="12.75">
      <c r="A1349" s="171"/>
      <c r="B1349" s="268" t="s">
        <v>968</v>
      </c>
      <c r="C1349" s="310"/>
      <c r="D1349" s="310"/>
      <c r="E1349" s="310"/>
      <c r="F1349" s="284"/>
      <c r="G1349" s="284"/>
      <c r="H1349" s="284"/>
      <c r="I1349" s="284"/>
    </row>
    <row r="1350" spans="1:9" s="62" customFormat="1" ht="57.75" customHeight="1">
      <c r="A1350" s="673" t="s">
        <v>471</v>
      </c>
      <c r="B1350" s="677" t="s">
        <v>472</v>
      </c>
      <c r="C1350" s="677"/>
      <c r="D1350" s="677"/>
      <c r="E1350" s="677"/>
      <c r="F1350" s="770" t="s">
        <v>410</v>
      </c>
      <c r="G1350" s="770" t="s">
        <v>1017</v>
      </c>
      <c r="H1350" s="770"/>
      <c r="I1350" s="770"/>
    </row>
    <row r="1351" spans="1:9" s="62" customFormat="1" ht="12.75">
      <c r="A1351" s="673"/>
      <c r="B1351" s="247" t="s">
        <v>777</v>
      </c>
      <c r="C1351" s="310">
        <f>C1353+C1354</f>
        <v>102356.005</v>
      </c>
      <c r="D1351" s="310">
        <f>D1353+D1354</f>
        <v>102169.32445000001</v>
      </c>
      <c r="E1351" s="310">
        <f>E1353+E1354</f>
        <v>102169.32445000001</v>
      </c>
      <c r="F1351" s="770"/>
      <c r="G1351" s="770"/>
      <c r="H1351" s="770"/>
      <c r="I1351" s="770"/>
    </row>
    <row r="1352" spans="1:9" s="62" customFormat="1" ht="12.75">
      <c r="A1352" s="673"/>
      <c r="B1352" s="247" t="s">
        <v>674</v>
      </c>
      <c r="C1352" s="310">
        <v>0</v>
      </c>
      <c r="D1352" s="310">
        <v>0</v>
      </c>
      <c r="E1352" s="310">
        <v>0</v>
      </c>
      <c r="F1352" s="770"/>
      <c r="G1352" s="770"/>
      <c r="H1352" s="770"/>
      <c r="I1352" s="770"/>
    </row>
    <row r="1353" spans="1:9" s="62" customFormat="1" ht="15.75" customHeight="1">
      <c r="A1353" s="673"/>
      <c r="B1353" s="247" t="s">
        <v>708</v>
      </c>
      <c r="C1353" s="238">
        <v>82332.105</v>
      </c>
      <c r="D1353" s="238">
        <v>82145.42445</v>
      </c>
      <c r="E1353" s="238">
        <v>82145.42445</v>
      </c>
      <c r="F1353" s="770"/>
      <c r="G1353" s="770"/>
      <c r="H1353" s="770"/>
      <c r="I1353" s="770"/>
    </row>
    <row r="1354" spans="1:9" s="62" customFormat="1" ht="15.75" customHeight="1">
      <c r="A1354" s="673"/>
      <c r="B1354" s="247" t="s">
        <v>709</v>
      </c>
      <c r="C1354" s="238">
        <v>20023.9</v>
      </c>
      <c r="D1354" s="238">
        <v>20023.9</v>
      </c>
      <c r="E1354" s="238">
        <v>20023.9</v>
      </c>
      <c r="F1354" s="770"/>
      <c r="G1354" s="770"/>
      <c r="H1354" s="770"/>
      <c r="I1354" s="770"/>
    </row>
    <row r="1355" spans="1:9" s="62" customFormat="1" ht="13.5" customHeight="1">
      <c r="A1355" s="673"/>
      <c r="B1355" s="247" t="s">
        <v>711</v>
      </c>
      <c r="C1355" s="310">
        <v>0</v>
      </c>
      <c r="D1355" s="310">
        <v>0</v>
      </c>
      <c r="E1355" s="310">
        <v>0</v>
      </c>
      <c r="F1355" s="770"/>
      <c r="G1355" s="770"/>
      <c r="H1355" s="770"/>
      <c r="I1355" s="770"/>
    </row>
    <row r="1356" spans="1:9" s="62" customFormat="1" ht="16.5">
      <c r="A1356" s="673"/>
      <c r="B1356" s="247" t="s">
        <v>548</v>
      </c>
      <c r="C1356" s="310"/>
      <c r="D1356" s="310"/>
      <c r="E1356" s="310"/>
      <c r="F1356" s="770"/>
      <c r="G1356" s="770"/>
      <c r="H1356" s="770"/>
      <c r="I1356" s="770"/>
    </row>
    <row r="1357" spans="1:9" s="62" customFormat="1" ht="12.75">
      <c r="A1357" s="673"/>
      <c r="B1357" s="247" t="s">
        <v>1012</v>
      </c>
      <c r="C1357" s="310">
        <v>0</v>
      </c>
      <c r="D1357" s="310">
        <v>0</v>
      </c>
      <c r="E1357" s="310">
        <v>0</v>
      </c>
      <c r="F1357" s="770"/>
      <c r="G1357" s="770"/>
      <c r="H1357" s="770"/>
      <c r="I1357" s="770"/>
    </row>
    <row r="1358" spans="1:9" s="62" customFormat="1" ht="16.5" customHeight="1">
      <c r="A1358" s="171"/>
      <c r="B1358" s="314" t="s">
        <v>473</v>
      </c>
      <c r="C1358" s="310">
        <v>0</v>
      </c>
      <c r="D1358" s="310">
        <v>0</v>
      </c>
      <c r="E1358" s="310">
        <v>0</v>
      </c>
      <c r="F1358" s="315" t="s">
        <v>410</v>
      </c>
      <c r="G1358" s="315" t="s">
        <v>431</v>
      </c>
      <c r="H1358" s="315"/>
      <c r="I1358" s="315" t="s">
        <v>384</v>
      </c>
    </row>
    <row r="1359" spans="1:9" s="62" customFormat="1" ht="12.75">
      <c r="A1359" s="171"/>
      <c r="B1359" s="316" t="s">
        <v>967</v>
      </c>
      <c r="C1359" s="317"/>
      <c r="D1359" s="317"/>
      <c r="E1359" s="317"/>
      <c r="F1359" s="315"/>
      <c r="G1359" s="315"/>
      <c r="H1359" s="315"/>
      <c r="I1359" s="315"/>
    </row>
    <row r="1360" spans="1:9" s="62" customFormat="1" ht="76.5">
      <c r="A1360" s="171"/>
      <c r="B1360" s="316" t="s">
        <v>474</v>
      </c>
      <c r="C1360" s="317"/>
      <c r="D1360" s="317"/>
      <c r="E1360" s="317"/>
      <c r="F1360" s="315"/>
      <c r="G1360" s="315"/>
      <c r="H1360" s="315"/>
      <c r="I1360" s="315"/>
    </row>
    <row r="1361" spans="1:9" s="62" customFormat="1" ht="57.75" customHeight="1">
      <c r="A1361" s="673" t="s">
        <v>475</v>
      </c>
      <c r="B1361" s="677" t="s">
        <v>476</v>
      </c>
      <c r="C1361" s="677"/>
      <c r="D1361" s="677"/>
      <c r="E1361" s="677"/>
      <c r="F1361" s="770" t="s">
        <v>414</v>
      </c>
      <c r="G1361" s="770" t="s">
        <v>378</v>
      </c>
      <c r="H1361" s="770"/>
      <c r="I1361" s="770"/>
    </row>
    <row r="1362" spans="1:9" s="62" customFormat="1" ht="15.75" customHeight="1">
      <c r="A1362" s="673"/>
      <c r="B1362" s="247" t="s">
        <v>777</v>
      </c>
      <c r="C1362" s="310">
        <f>C1364</f>
        <v>2500</v>
      </c>
      <c r="D1362" s="310">
        <f>D1364</f>
        <v>2500</v>
      </c>
      <c r="E1362" s="310">
        <f>E1364</f>
        <v>2500</v>
      </c>
      <c r="F1362" s="770"/>
      <c r="G1362" s="770"/>
      <c r="H1362" s="770"/>
      <c r="I1362" s="770"/>
    </row>
    <row r="1363" spans="1:9" s="62" customFormat="1" ht="15.75" customHeight="1">
      <c r="A1363" s="673"/>
      <c r="B1363" s="247" t="s">
        <v>674</v>
      </c>
      <c r="C1363" s="310">
        <v>0</v>
      </c>
      <c r="D1363" s="310">
        <v>0</v>
      </c>
      <c r="E1363" s="310">
        <v>0</v>
      </c>
      <c r="F1363" s="770"/>
      <c r="G1363" s="770"/>
      <c r="H1363" s="770"/>
      <c r="I1363" s="770"/>
    </row>
    <row r="1364" spans="1:9" s="62" customFormat="1" ht="15.75" customHeight="1">
      <c r="A1364" s="673"/>
      <c r="B1364" s="247" t="s">
        <v>708</v>
      </c>
      <c r="C1364" s="238">
        <v>2500</v>
      </c>
      <c r="D1364" s="238">
        <v>2500</v>
      </c>
      <c r="E1364" s="238">
        <v>2500</v>
      </c>
      <c r="F1364" s="770"/>
      <c r="G1364" s="770"/>
      <c r="H1364" s="770"/>
      <c r="I1364" s="770"/>
    </row>
    <row r="1365" spans="1:9" s="62" customFormat="1" ht="18" customHeight="1">
      <c r="A1365" s="673"/>
      <c r="B1365" s="247" t="s">
        <v>709</v>
      </c>
      <c r="C1365" s="310">
        <v>0</v>
      </c>
      <c r="D1365" s="310">
        <v>0</v>
      </c>
      <c r="E1365" s="310">
        <v>0</v>
      </c>
      <c r="F1365" s="770"/>
      <c r="G1365" s="770"/>
      <c r="H1365" s="770"/>
      <c r="I1365" s="770"/>
    </row>
    <row r="1366" spans="1:9" s="62" customFormat="1" ht="18.75" customHeight="1">
      <c r="A1366" s="673"/>
      <c r="B1366" s="247" t="s">
        <v>711</v>
      </c>
      <c r="C1366" s="310">
        <v>0</v>
      </c>
      <c r="D1366" s="310">
        <v>0</v>
      </c>
      <c r="E1366" s="310">
        <v>0</v>
      </c>
      <c r="F1366" s="770"/>
      <c r="G1366" s="770"/>
      <c r="H1366" s="770"/>
      <c r="I1366" s="770"/>
    </row>
    <row r="1367" spans="1:9" s="62" customFormat="1" ht="15" customHeight="1">
      <c r="A1367" s="673"/>
      <c r="B1367" s="247" t="s">
        <v>548</v>
      </c>
      <c r="C1367" s="310"/>
      <c r="D1367" s="310"/>
      <c r="E1367" s="310"/>
      <c r="F1367" s="770"/>
      <c r="G1367" s="770"/>
      <c r="H1367" s="770"/>
      <c r="I1367" s="770"/>
    </row>
    <row r="1368" spans="1:9" s="62" customFormat="1" ht="18" customHeight="1">
      <c r="A1368" s="673"/>
      <c r="B1368" s="247" t="s">
        <v>1012</v>
      </c>
      <c r="C1368" s="310">
        <v>0</v>
      </c>
      <c r="D1368" s="310">
        <v>0</v>
      </c>
      <c r="E1368" s="310">
        <v>0</v>
      </c>
      <c r="F1368" s="770"/>
      <c r="G1368" s="770"/>
      <c r="H1368" s="770"/>
      <c r="I1368" s="770"/>
    </row>
    <row r="1369" spans="1:9" s="62" customFormat="1" ht="12.75">
      <c r="A1369" s="171"/>
      <c r="B1369" s="305" t="s">
        <v>473</v>
      </c>
      <c r="C1369" s="310"/>
      <c r="D1369" s="310"/>
      <c r="E1369" s="310"/>
      <c r="F1369" s="284"/>
      <c r="G1369" s="284"/>
      <c r="H1369" s="284"/>
      <c r="I1369" s="284"/>
    </row>
    <row r="1370" spans="1:9" s="62" customFormat="1" ht="12.75">
      <c r="A1370" s="171"/>
      <c r="B1370" s="268" t="s">
        <v>967</v>
      </c>
      <c r="C1370" s="310"/>
      <c r="D1370" s="310"/>
      <c r="E1370" s="310"/>
      <c r="F1370" s="284"/>
      <c r="G1370" s="284"/>
      <c r="H1370" s="284"/>
      <c r="I1370" s="284"/>
    </row>
    <row r="1371" spans="1:9" s="62" customFormat="1" ht="12.75">
      <c r="A1371" s="171"/>
      <c r="B1371" s="268" t="s">
        <v>968</v>
      </c>
      <c r="C1371" s="310"/>
      <c r="D1371" s="310"/>
      <c r="E1371" s="310"/>
      <c r="F1371" s="284"/>
      <c r="G1371" s="284"/>
      <c r="H1371" s="284"/>
      <c r="I1371" s="284"/>
    </row>
    <row r="1372" spans="1:9" s="62" customFormat="1" ht="12.75">
      <c r="A1372" s="673" t="s">
        <v>477</v>
      </c>
      <c r="B1372" s="677" t="s">
        <v>478</v>
      </c>
      <c r="C1372" s="677"/>
      <c r="D1372" s="677"/>
      <c r="E1372" s="677"/>
      <c r="F1372" s="770" t="s">
        <v>414</v>
      </c>
      <c r="G1372" s="770" t="s">
        <v>1017</v>
      </c>
      <c r="H1372" s="770"/>
      <c r="I1372" s="770"/>
    </row>
    <row r="1373" spans="1:9" s="62" customFormat="1" ht="12.75">
      <c r="A1373" s="673"/>
      <c r="B1373" s="247" t="s">
        <v>777</v>
      </c>
      <c r="C1373" s="310">
        <f>C1375</f>
        <v>35450.46843</v>
      </c>
      <c r="D1373" s="238">
        <f>D1375</f>
        <v>34999.98229</v>
      </c>
      <c r="E1373" s="238">
        <f>E1375</f>
        <v>34999.98229</v>
      </c>
      <c r="F1373" s="770"/>
      <c r="G1373" s="770"/>
      <c r="H1373" s="770"/>
      <c r="I1373" s="770"/>
    </row>
    <row r="1374" spans="1:9" s="62" customFormat="1" ht="12.75">
      <c r="A1374" s="673"/>
      <c r="B1374" s="247" t="s">
        <v>674</v>
      </c>
      <c r="C1374" s="310">
        <v>0</v>
      </c>
      <c r="D1374" s="238">
        <v>0</v>
      </c>
      <c r="E1374" s="238">
        <v>0</v>
      </c>
      <c r="F1374" s="770"/>
      <c r="G1374" s="770"/>
      <c r="H1374" s="770"/>
      <c r="I1374" s="770"/>
    </row>
    <row r="1375" spans="1:9" s="62" customFormat="1" ht="12.75">
      <c r="A1375" s="673"/>
      <c r="B1375" s="247" t="s">
        <v>708</v>
      </c>
      <c r="C1375" s="238">
        <v>35450.46843</v>
      </c>
      <c r="D1375" s="238">
        <v>34999.98229</v>
      </c>
      <c r="E1375" s="238">
        <v>34999.98229</v>
      </c>
      <c r="F1375" s="770"/>
      <c r="G1375" s="770"/>
      <c r="H1375" s="770"/>
      <c r="I1375" s="770"/>
    </row>
    <row r="1376" spans="1:9" s="62" customFormat="1" ht="17.25" customHeight="1">
      <c r="A1376" s="673"/>
      <c r="B1376" s="247" t="s">
        <v>709</v>
      </c>
      <c r="C1376" s="310">
        <v>0</v>
      </c>
      <c r="D1376" s="310">
        <v>0</v>
      </c>
      <c r="E1376" s="310">
        <v>0</v>
      </c>
      <c r="F1376" s="770"/>
      <c r="G1376" s="770"/>
      <c r="H1376" s="770"/>
      <c r="I1376" s="770"/>
    </row>
    <row r="1377" spans="1:9" s="62" customFormat="1" ht="17.25" customHeight="1">
      <c r="A1377" s="673"/>
      <c r="B1377" s="247" t="s">
        <v>711</v>
      </c>
      <c r="C1377" s="310">
        <v>0</v>
      </c>
      <c r="D1377" s="310">
        <v>0</v>
      </c>
      <c r="E1377" s="310">
        <v>0</v>
      </c>
      <c r="F1377" s="770"/>
      <c r="G1377" s="770"/>
      <c r="H1377" s="770"/>
      <c r="I1377" s="770"/>
    </row>
    <row r="1378" spans="1:9" s="62" customFormat="1" ht="16.5">
      <c r="A1378" s="673"/>
      <c r="B1378" s="247" t="s">
        <v>548</v>
      </c>
      <c r="C1378" s="310"/>
      <c r="D1378" s="310"/>
      <c r="E1378" s="310"/>
      <c r="F1378" s="770"/>
      <c r="G1378" s="770"/>
      <c r="H1378" s="770"/>
      <c r="I1378" s="770"/>
    </row>
    <row r="1379" spans="1:9" s="62" customFormat="1" ht="17.25" customHeight="1">
      <c r="A1379" s="673"/>
      <c r="B1379" s="247" t="s">
        <v>1012</v>
      </c>
      <c r="C1379" s="310">
        <v>0</v>
      </c>
      <c r="D1379" s="310">
        <v>0</v>
      </c>
      <c r="E1379" s="310">
        <v>0</v>
      </c>
      <c r="F1379" s="770"/>
      <c r="G1379" s="770"/>
      <c r="H1379" s="770"/>
      <c r="I1379" s="770"/>
    </row>
    <row r="1380" spans="1:9" s="62" customFormat="1" ht="12.75">
      <c r="A1380" s="171"/>
      <c r="B1380" s="305" t="s">
        <v>473</v>
      </c>
      <c r="C1380" s="310"/>
      <c r="D1380" s="310"/>
      <c r="E1380" s="310"/>
      <c r="F1380" s="284" t="s">
        <v>417</v>
      </c>
      <c r="G1380" s="284" t="s">
        <v>447</v>
      </c>
      <c r="H1380" s="284"/>
      <c r="I1380" s="284"/>
    </row>
    <row r="1381" spans="1:9" s="62" customFormat="1" ht="12.75">
      <c r="A1381" s="171"/>
      <c r="B1381" s="268" t="s">
        <v>967</v>
      </c>
      <c r="C1381" s="310"/>
      <c r="D1381" s="310"/>
      <c r="E1381" s="310"/>
      <c r="F1381" s="284"/>
      <c r="G1381" s="284"/>
      <c r="H1381" s="284"/>
      <c r="I1381" s="284"/>
    </row>
    <row r="1382" spans="1:9" s="62" customFormat="1" ht="12.75">
      <c r="A1382" s="171"/>
      <c r="B1382" s="268" t="s">
        <v>968</v>
      </c>
      <c r="C1382" s="310"/>
      <c r="D1382" s="310"/>
      <c r="E1382" s="310"/>
      <c r="F1382" s="284"/>
      <c r="G1382" s="284"/>
      <c r="H1382" s="284"/>
      <c r="I1382" s="284"/>
    </row>
    <row r="1383" spans="1:9" s="62" customFormat="1" ht="16.5" customHeight="1">
      <c r="A1383" s="673" t="s">
        <v>479</v>
      </c>
      <c r="B1383" s="677" t="s">
        <v>480</v>
      </c>
      <c r="C1383" s="677"/>
      <c r="D1383" s="677"/>
      <c r="E1383" s="677"/>
      <c r="F1383" s="770" t="s">
        <v>378</v>
      </c>
      <c r="G1383" s="770" t="s">
        <v>417</v>
      </c>
      <c r="H1383" s="770"/>
      <c r="I1383" s="770"/>
    </row>
    <row r="1384" spans="1:9" s="62" customFormat="1" ht="16.5" customHeight="1">
      <c r="A1384" s="673"/>
      <c r="B1384" s="247" t="s">
        <v>777</v>
      </c>
      <c r="C1384" s="310">
        <f>C1386</f>
        <v>112.57735</v>
      </c>
      <c r="D1384" s="310">
        <f>D1386</f>
        <v>112.57735</v>
      </c>
      <c r="E1384" s="310">
        <f>E1386</f>
        <v>112.57735</v>
      </c>
      <c r="F1384" s="770"/>
      <c r="G1384" s="770"/>
      <c r="H1384" s="770"/>
      <c r="I1384" s="770"/>
    </row>
    <row r="1385" spans="1:9" s="62" customFormat="1" ht="16.5" customHeight="1">
      <c r="A1385" s="673"/>
      <c r="B1385" s="247" t="s">
        <v>674</v>
      </c>
      <c r="C1385" s="310">
        <v>0</v>
      </c>
      <c r="D1385" s="310">
        <v>0</v>
      </c>
      <c r="E1385" s="310">
        <v>0</v>
      </c>
      <c r="F1385" s="770"/>
      <c r="G1385" s="770"/>
      <c r="H1385" s="770"/>
      <c r="I1385" s="770"/>
    </row>
    <row r="1386" spans="1:9" s="62" customFormat="1" ht="16.5" customHeight="1">
      <c r="A1386" s="673"/>
      <c r="B1386" s="247" t="s">
        <v>708</v>
      </c>
      <c r="C1386" s="238">
        <v>112.57735</v>
      </c>
      <c r="D1386" s="238">
        <v>112.57735</v>
      </c>
      <c r="E1386" s="238">
        <v>112.57735</v>
      </c>
      <c r="F1386" s="770"/>
      <c r="G1386" s="770"/>
      <c r="H1386" s="770"/>
      <c r="I1386" s="770"/>
    </row>
    <row r="1387" spans="1:9" s="62" customFormat="1" ht="18" customHeight="1">
      <c r="A1387" s="673"/>
      <c r="B1387" s="247" t="s">
        <v>709</v>
      </c>
      <c r="C1387" s="310">
        <v>0</v>
      </c>
      <c r="D1387" s="310">
        <v>0</v>
      </c>
      <c r="E1387" s="310">
        <v>0</v>
      </c>
      <c r="F1387" s="770"/>
      <c r="G1387" s="770"/>
      <c r="H1387" s="770"/>
      <c r="I1387" s="770"/>
    </row>
    <row r="1388" spans="1:9" s="62" customFormat="1" ht="16.5" customHeight="1">
      <c r="A1388" s="673"/>
      <c r="B1388" s="247" t="s">
        <v>711</v>
      </c>
      <c r="C1388" s="310">
        <v>0</v>
      </c>
      <c r="D1388" s="310">
        <v>0</v>
      </c>
      <c r="E1388" s="310">
        <v>0</v>
      </c>
      <c r="F1388" s="770"/>
      <c r="G1388" s="770"/>
      <c r="H1388" s="770"/>
      <c r="I1388" s="770"/>
    </row>
    <row r="1389" spans="1:9" s="62" customFormat="1" ht="16.5">
      <c r="A1389" s="673"/>
      <c r="B1389" s="247" t="s">
        <v>548</v>
      </c>
      <c r="C1389" s="310"/>
      <c r="D1389" s="310"/>
      <c r="E1389" s="310"/>
      <c r="F1389" s="770"/>
      <c r="G1389" s="770"/>
      <c r="H1389" s="770"/>
      <c r="I1389" s="770"/>
    </row>
    <row r="1390" spans="1:9" s="62" customFormat="1" ht="12.75">
      <c r="A1390" s="673"/>
      <c r="B1390" s="247" t="s">
        <v>1012</v>
      </c>
      <c r="C1390" s="310">
        <v>0</v>
      </c>
      <c r="D1390" s="310">
        <v>0</v>
      </c>
      <c r="E1390" s="310">
        <v>0</v>
      </c>
      <c r="F1390" s="770"/>
      <c r="G1390" s="770"/>
      <c r="H1390" s="770"/>
      <c r="I1390" s="770"/>
    </row>
    <row r="1391" spans="1:9" s="62" customFormat="1" ht="12.75">
      <c r="A1391" s="171"/>
      <c r="B1391" s="308" t="s">
        <v>451</v>
      </c>
      <c r="C1391" s="310"/>
      <c r="D1391" s="310"/>
      <c r="E1391" s="310"/>
      <c r="F1391" s="284"/>
      <c r="G1391" s="284"/>
      <c r="H1391" s="284"/>
      <c r="I1391" s="284"/>
    </row>
    <row r="1392" spans="1:9" s="62" customFormat="1" ht="12.75">
      <c r="A1392" s="171"/>
      <c r="B1392" s="268" t="s">
        <v>967</v>
      </c>
      <c r="C1392" s="310"/>
      <c r="D1392" s="310"/>
      <c r="E1392" s="310"/>
      <c r="F1392" s="284"/>
      <c r="G1392" s="284"/>
      <c r="H1392" s="284"/>
      <c r="I1392" s="284"/>
    </row>
    <row r="1393" spans="1:9" s="62" customFormat="1" ht="12.75">
      <c r="A1393" s="171"/>
      <c r="B1393" s="268" t="s">
        <v>968</v>
      </c>
      <c r="C1393" s="310"/>
      <c r="D1393" s="310"/>
      <c r="E1393" s="310"/>
      <c r="F1393" s="284"/>
      <c r="G1393" s="284"/>
      <c r="H1393" s="284"/>
      <c r="I1393" s="284"/>
    </row>
    <row r="1394" spans="1:9" s="62" customFormat="1" ht="47.25" customHeight="1">
      <c r="A1394" s="673" t="s">
        <v>481</v>
      </c>
      <c r="B1394" s="677" t="s">
        <v>482</v>
      </c>
      <c r="C1394" s="677"/>
      <c r="D1394" s="677"/>
      <c r="E1394" s="677"/>
      <c r="F1394" s="770" t="s">
        <v>378</v>
      </c>
      <c r="G1394" s="770" t="s">
        <v>417</v>
      </c>
      <c r="H1394" s="770"/>
      <c r="I1394" s="770"/>
    </row>
    <row r="1395" spans="1:9" s="62" customFormat="1" ht="17.25" customHeight="1">
      <c r="A1395" s="673"/>
      <c r="B1395" s="247" t="s">
        <v>777</v>
      </c>
      <c r="C1395" s="310">
        <f>C1397</f>
        <v>103.8</v>
      </c>
      <c r="D1395" s="310">
        <f>D1397</f>
        <v>103.8</v>
      </c>
      <c r="E1395" s="310">
        <f>E1397</f>
        <v>103.784</v>
      </c>
      <c r="F1395" s="770"/>
      <c r="G1395" s="770"/>
      <c r="H1395" s="770"/>
      <c r="I1395" s="770"/>
    </row>
    <row r="1396" spans="1:9" s="62" customFormat="1" ht="17.25" customHeight="1">
      <c r="A1396" s="673"/>
      <c r="B1396" s="247" t="s">
        <v>674</v>
      </c>
      <c r="C1396" s="310">
        <v>0</v>
      </c>
      <c r="D1396" s="310">
        <v>0</v>
      </c>
      <c r="E1396" s="310">
        <v>0</v>
      </c>
      <c r="F1396" s="770"/>
      <c r="G1396" s="770"/>
      <c r="H1396" s="770"/>
      <c r="I1396" s="770"/>
    </row>
    <row r="1397" spans="1:9" s="62" customFormat="1" ht="17.25" customHeight="1">
      <c r="A1397" s="673"/>
      <c r="B1397" s="247" t="s">
        <v>708</v>
      </c>
      <c r="C1397" s="238">
        <v>103.8</v>
      </c>
      <c r="D1397" s="238">
        <v>103.8</v>
      </c>
      <c r="E1397" s="238">
        <v>103.784</v>
      </c>
      <c r="F1397" s="770"/>
      <c r="G1397" s="770"/>
      <c r="H1397" s="770"/>
      <c r="I1397" s="770"/>
    </row>
    <row r="1398" spans="1:9" s="62" customFormat="1" ht="18" customHeight="1">
      <c r="A1398" s="673"/>
      <c r="B1398" s="247" t="s">
        <v>709</v>
      </c>
      <c r="C1398" s="310">
        <v>0</v>
      </c>
      <c r="D1398" s="310">
        <v>0</v>
      </c>
      <c r="E1398" s="310">
        <v>0</v>
      </c>
      <c r="F1398" s="770"/>
      <c r="G1398" s="770"/>
      <c r="H1398" s="770"/>
      <c r="I1398" s="770"/>
    </row>
    <row r="1399" spans="1:9" s="62" customFormat="1" ht="18" customHeight="1">
      <c r="A1399" s="673"/>
      <c r="B1399" s="247" t="s">
        <v>711</v>
      </c>
      <c r="C1399" s="310">
        <v>0</v>
      </c>
      <c r="D1399" s="310">
        <v>0</v>
      </c>
      <c r="E1399" s="310">
        <v>0</v>
      </c>
      <c r="F1399" s="770"/>
      <c r="G1399" s="770"/>
      <c r="H1399" s="770"/>
      <c r="I1399" s="770"/>
    </row>
    <row r="1400" spans="1:9" s="62" customFormat="1" ht="16.5">
      <c r="A1400" s="673"/>
      <c r="B1400" s="247" t="s">
        <v>548</v>
      </c>
      <c r="C1400" s="310"/>
      <c r="D1400" s="310"/>
      <c r="E1400" s="310"/>
      <c r="F1400" s="770"/>
      <c r="G1400" s="770"/>
      <c r="H1400" s="770"/>
      <c r="I1400" s="770"/>
    </row>
    <row r="1401" spans="1:9" s="62" customFormat="1" ht="12.75">
      <c r="A1401" s="673"/>
      <c r="B1401" s="247" t="s">
        <v>1012</v>
      </c>
      <c r="C1401" s="310">
        <v>0</v>
      </c>
      <c r="D1401" s="310">
        <v>0</v>
      </c>
      <c r="E1401" s="310">
        <v>0</v>
      </c>
      <c r="F1401" s="770"/>
      <c r="G1401" s="770"/>
      <c r="H1401" s="770"/>
      <c r="I1401" s="770"/>
    </row>
    <row r="1402" spans="1:9" s="62" customFormat="1" ht="15" customHeight="1">
      <c r="A1402" s="171"/>
      <c r="B1402" s="308" t="s">
        <v>451</v>
      </c>
      <c r="C1402" s="310"/>
      <c r="D1402" s="310"/>
      <c r="E1402" s="310"/>
      <c r="F1402" s="284"/>
      <c r="G1402" s="284"/>
      <c r="H1402" s="284"/>
      <c r="I1402" s="284"/>
    </row>
    <row r="1403" spans="1:9" s="62" customFormat="1" ht="12.75">
      <c r="A1403" s="171"/>
      <c r="B1403" s="268" t="s">
        <v>967</v>
      </c>
      <c r="C1403" s="310"/>
      <c r="D1403" s="310"/>
      <c r="E1403" s="310"/>
      <c r="F1403" s="284"/>
      <c r="G1403" s="284"/>
      <c r="H1403" s="284"/>
      <c r="I1403" s="284"/>
    </row>
    <row r="1404" spans="1:9" s="62" customFormat="1" ht="12.75">
      <c r="A1404" s="171"/>
      <c r="B1404" s="268" t="s">
        <v>968</v>
      </c>
      <c r="C1404" s="310"/>
      <c r="D1404" s="310"/>
      <c r="E1404" s="310"/>
      <c r="F1404" s="284"/>
      <c r="G1404" s="284"/>
      <c r="H1404" s="284"/>
      <c r="I1404" s="284"/>
    </row>
    <row r="1405" spans="1:9" s="62" customFormat="1" ht="45" customHeight="1">
      <c r="A1405" s="673" t="s">
        <v>483</v>
      </c>
      <c r="B1405" s="677" t="s">
        <v>484</v>
      </c>
      <c r="C1405" s="677"/>
      <c r="D1405" s="677"/>
      <c r="E1405" s="677"/>
      <c r="F1405" s="770" t="s">
        <v>414</v>
      </c>
      <c r="G1405" s="770" t="s">
        <v>378</v>
      </c>
      <c r="H1405" s="770"/>
      <c r="I1405" s="770"/>
    </row>
    <row r="1406" spans="1:9" s="62" customFormat="1" ht="15" customHeight="1">
      <c r="A1406" s="673"/>
      <c r="B1406" s="247" t="s">
        <v>777</v>
      </c>
      <c r="C1406" s="310">
        <f>C1408</f>
        <v>284.9</v>
      </c>
      <c r="D1406" s="310">
        <f>D1408</f>
        <v>284.9</v>
      </c>
      <c r="E1406" s="310">
        <f>E1408</f>
        <v>284.9</v>
      </c>
      <c r="F1406" s="770"/>
      <c r="G1406" s="770"/>
      <c r="H1406" s="770"/>
      <c r="I1406" s="770"/>
    </row>
    <row r="1407" spans="1:9" s="62" customFormat="1" ht="15" customHeight="1">
      <c r="A1407" s="673"/>
      <c r="B1407" s="247" t="s">
        <v>674</v>
      </c>
      <c r="C1407" s="310">
        <v>0</v>
      </c>
      <c r="D1407" s="310">
        <v>0</v>
      </c>
      <c r="E1407" s="310">
        <v>0</v>
      </c>
      <c r="F1407" s="770"/>
      <c r="G1407" s="770"/>
      <c r="H1407" s="770"/>
      <c r="I1407" s="770"/>
    </row>
    <row r="1408" spans="1:11" s="62" customFormat="1" ht="15" customHeight="1">
      <c r="A1408" s="673"/>
      <c r="B1408" s="247" t="s">
        <v>708</v>
      </c>
      <c r="C1408" s="238">
        <v>284.9</v>
      </c>
      <c r="D1408" s="238">
        <v>284.9</v>
      </c>
      <c r="E1408" s="238">
        <v>284.9</v>
      </c>
      <c r="F1408" s="770"/>
      <c r="G1408" s="770"/>
      <c r="H1408" s="770"/>
      <c r="I1408" s="770"/>
      <c r="K1408" s="207"/>
    </row>
    <row r="1409" spans="1:9" s="62" customFormat="1" ht="16.5" customHeight="1">
      <c r="A1409" s="673"/>
      <c r="B1409" s="247" t="s">
        <v>709</v>
      </c>
      <c r="C1409" s="310">
        <v>0</v>
      </c>
      <c r="D1409" s="310">
        <v>0</v>
      </c>
      <c r="E1409" s="310">
        <v>0</v>
      </c>
      <c r="F1409" s="770"/>
      <c r="G1409" s="770"/>
      <c r="H1409" s="770"/>
      <c r="I1409" s="770"/>
    </row>
    <row r="1410" spans="1:9" s="62" customFormat="1" ht="18" customHeight="1">
      <c r="A1410" s="673"/>
      <c r="B1410" s="247" t="s">
        <v>711</v>
      </c>
      <c r="C1410" s="310">
        <v>0</v>
      </c>
      <c r="D1410" s="310">
        <v>0</v>
      </c>
      <c r="E1410" s="310">
        <v>0</v>
      </c>
      <c r="F1410" s="770"/>
      <c r="G1410" s="770"/>
      <c r="H1410" s="770"/>
      <c r="I1410" s="770"/>
    </row>
    <row r="1411" spans="1:9" s="62" customFormat="1" ht="16.5">
      <c r="A1411" s="673"/>
      <c r="B1411" s="247" t="s">
        <v>548</v>
      </c>
      <c r="C1411" s="310"/>
      <c r="D1411" s="310"/>
      <c r="E1411" s="310"/>
      <c r="F1411" s="770"/>
      <c r="G1411" s="770"/>
      <c r="H1411" s="770"/>
      <c r="I1411" s="770"/>
    </row>
    <row r="1412" spans="1:9" s="62" customFormat="1" ht="12.75">
      <c r="A1412" s="673"/>
      <c r="B1412" s="247" t="s">
        <v>1012</v>
      </c>
      <c r="C1412" s="310">
        <v>0</v>
      </c>
      <c r="D1412" s="310">
        <v>0</v>
      </c>
      <c r="E1412" s="310">
        <v>0</v>
      </c>
      <c r="F1412" s="770"/>
      <c r="G1412" s="770"/>
      <c r="H1412" s="770"/>
      <c r="I1412" s="770"/>
    </row>
    <row r="1413" spans="1:9" s="62" customFormat="1" ht="54" customHeight="1">
      <c r="A1413" s="171"/>
      <c r="B1413" s="308" t="s">
        <v>451</v>
      </c>
      <c r="C1413" s="310"/>
      <c r="D1413" s="310"/>
      <c r="E1413" s="310"/>
      <c r="F1413" s="284"/>
      <c r="G1413" s="284"/>
      <c r="H1413" s="284"/>
      <c r="I1413" s="284"/>
    </row>
    <row r="1414" spans="1:9" s="62" customFormat="1" ht="12.75">
      <c r="A1414" s="171"/>
      <c r="B1414" s="268" t="s">
        <v>967</v>
      </c>
      <c r="C1414" s="310"/>
      <c r="D1414" s="310"/>
      <c r="E1414" s="310"/>
      <c r="F1414" s="284"/>
      <c r="G1414" s="284"/>
      <c r="H1414" s="284"/>
      <c r="I1414" s="284"/>
    </row>
    <row r="1415" spans="1:9" s="62" customFormat="1" ht="12.75">
      <c r="A1415" s="171"/>
      <c r="B1415" s="268" t="s">
        <v>968</v>
      </c>
      <c r="C1415" s="310"/>
      <c r="D1415" s="310"/>
      <c r="E1415" s="310"/>
      <c r="F1415" s="284"/>
      <c r="G1415" s="284"/>
      <c r="H1415" s="284"/>
      <c r="I1415" s="284"/>
    </row>
    <row r="1416" spans="1:9" s="62" customFormat="1" ht="24.75" customHeight="1">
      <c r="A1416" s="673" t="s">
        <v>485</v>
      </c>
      <c r="B1416" s="677" t="s">
        <v>486</v>
      </c>
      <c r="C1416" s="677"/>
      <c r="D1416" s="677"/>
      <c r="E1416" s="677"/>
      <c r="F1416" s="770" t="s">
        <v>414</v>
      </c>
      <c r="G1416" s="770" t="s">
        <v>414</v>
      </c>
      <c r="H1416" s="770"/>
      <c r="I1416" s="770"/>
    </row>
    <row r="1417" spans="1:9" s="62" customFormat="1" ht="15" customHeight="1">
      <c r="A1417" s="673"/>
      <c r="B1417" s="247" t="s">
        <v>777</v>
      </c>
      <c r="C1417" s="310">
        <f>C1419</f>
        <v>67.5</v>
      </c>
      <c r="D1417" s="310">
        <f>D1419</f>
        <v>67.5</v>
      </c>
      <c r="E1417" s="310">
        <f>E1419</f>
        <v>67.488</v>
      </c>
      <c r="F1417" s="770"/>
      <c r="G1417" s="770"/>
      <c r="H1417" s="770"/>
      <c r="I1417" s="770"/>
    </row>
    <row r="1418" spans="1:9" s="62" customFormat="1" ht="15" customHeight="1">
      <c r="A1418" s="673"/>
      <c r="B1418" s="247" t="s">
        <v>674</v>
      </c>
      <c r="C1418" s="310">
        <v>0</v>
      </c>
      <c r="D1418" s="310">
        <v>0</v>
      </c>
      <c r="E1418" s="310">
        <v>0</v>
      </c>
      <c r="F1418" s="770"/>
      <c r="G1418" s="770"/>
      <c r="H1418" s="770"/>
      <c r="I1418" s="770"/>
    </row>
    <row r="1419" spans="1:9" s="62" customFormat="1" ht="15" customHeight="1">
      <c r="A1419" s="673"/>
      <c r="B1419" s="247" t="s">
        <v>708</v>
      </c>
      <c r="C1419" s="238">
        <v>67.5</v>
      </c>
      <c r="D1419" s="238">
        <v>67.5</v>
      </c>
      <c r="E1419" s="238">
        <v>67.488</v>
      </c>
      <c r="F1419" s="770"/>
      <c r="G1419" s="770"/>
      <c r="H1419" s="770"/>
      <c r="I1419" s="770"/>
    </row>
    <row r="1420" spans="1:9" s="62" customFormat="1" ht="14.25" customHeight="1">
      <c r="A1420" s="673"/>
      <c r="B1420" s="247" t="s">
        <v>709</v>
      </c>
      <c r="C1420" s="310">
        <v>0</v>
      </c>
      <c r="D1420" s="310">
        <v>0</v>
      </c>
      <c r="E1420" s="310">
        <v>0</v>
      </c>
      <c r="F1420" s="770"/>
      <c r="G1420" s="770"/>
      <c r="H1420" s="770"/>
      <c r="I1420" s="770"/>
    </row>
    <row r="1421" spans="1:9" s="62" customFormat="1" ht="114" customHeight="1">
      <c r="A1421" s="673"/>
      <c r="B1421" s="247" t="s">
        <v>711</v>
      </c>
      <c r="C1421" s="310">
        <v>0</v>
      </c>
      <c r="D1421" s="310">
        <v>0</v>
      </c>
      <c r="E1421" s="310">
        <v>0</v>
      </c>
      <c r="F1421" s="770"/>
      <c r="G1421" s="770"/>
      <c r="H1421" s="770"/>
      <c r="I1421" s="770"/>
    </row>
    <row r="1422" spans="1:9" s="62" customFormat="1" ht="13.5" customHeight="1">
      <c r="A1422" s="673"/>
      <c r="B1422" s="247" t="s">
        <v>548</v>
      </c>
      <c r="C1422" s="310"/>
      <c r="D1422" s="310"/>
      <c r="E1422" s="310"/>
      <c r="F1422" s="770"/>
      <c r="G1422" s="770"/>
      <c r="H1422" s="770"/>
      <c r="I1422" s="770"/>
    </row>
    <row r="1423" spans="1:9" s="62" customFormat="1" ht="12.75">
      <c r="A1423" s="673"/>
      <c r="B1423" s="247" t="s">
        <v>1012</v>
      </c>
      <c r="C1423" s="310">
        <v>0</v>
      </c>
      <c r="D1423" s="310">
        <v>0</v>
      </c>
      <c r="E1423" s="310">
        <v>0</v>
      </c>
      <c r="F1423" s="770"/>
      <c r="G1423" s="770"/>
      <c r="H1423" s="770"/>
      <c r="I1423" s="770"/>
    </row>
    <row r="1424" spans="1:9" s="62" customFormat="1" ht="57" customHeight="1">
      <c r="A1424" s="171"/>
      <c r="B1424" s="308" t="s">
        <v>451</v>
      </c>
      <c r="C1424" s="310"/>
      <c r="D1424" s="310"/>
      <c r="E1424" s="310"/>
      <c r="F1424" s="284"/>
      <c r="G1424" s="284"/>
      <c r="H1424" s="284"/>
      <c r="I1424" s="284"/>
    </row>
    <row r="1425" spans="1:9" s="62" customFormat="1" ht="12.75">
      <c r="A1425" s="171"/>
      <c r="B1425" s="268" t="s">
        <v>967</v>
      </c>
      <c r="C1425" s="310"/>
      <c r="D1425" s="310"/>
      <c r="E1425" s="310"/>
      <c r="F1425" s="284"/>
      <c r="G1425" s="284"/>
      <c r="H1425" s="284"/>
      <c r="I1425" s="284"/>
    </row>
    <row r="1426" spans="1:9" s="62" customFormat="1" ht="12.75">
      <c r="A1426" s="171"/>
      <c r="B1426" s="268" t="s">
        <v>968</v>
      </c>
      <c r="C1426" s="310"/>
      <c r="D1426" s="310"/>
      <c r="E1426" s="310"/>
      <c r="F1426" s="284"/>
      <c r="G1426" s="284"/>
      <c r="H1426" s="284"/>
      <c r="I1426" s="284"/>
    </row>
    <row r="1427" spans="1:9" s="62" customFormat="1" ht="15.75" customHeight="1">
      <c r="A1427" s="673" t="s">
        <v>487</v>
      </c>
      <c r="B1427" s="677" t="s">
        <v>488</v>
      </c>
      <c r="C1427" s="677"/>
      <c r="D1427" s="677"/>
      <c r="E1427" s="677"/>
      <c r="F1427" s="770"/>
      <c r="G1427" s="770"/>
      <c r="H1427" s="770"/>
      <c r="I1427" s="770"/>
    </row>
    <row r="1428" spans="1:9" s="62" customFormat="1" ht="15.75" customHeight="1">
      <c r="A1428" s="673"/>
      <c r="B1428" s="247" t="s">
        <v>777</v>
      </c>
      <c r="C1428" s="310">
        <f>C1429+C1430</f>
        <v>92551.52358000002</v>
      </c>
      <c r="D1428" s="310">
        <f>D1429+D1430</f>
        <v>92540.14812000001</v>
      </c>
      <c r="E1428" s="310">
        <f>E1429+E1430</f>
        <v>92526.78207000002</v>
      </c>
      <c r="F1428" s="770"/>
      <c r="G1428" s="770"/>
      <c r="H1428" s="770"/>
      <c r="I1428" s="770"/>
    </row>
    <row r="1429" spans="1:9" s="62" customFormat="1" ht="32.25" customHeight="1">
      <c r="A1429" s="673"/>
      <c r="B1429" s="247" t="s">
        <v>674</v>
      </c>
      <c r="C1429" s="310">
        <f>C1437+C1480</f>
        <v>9960.1</v>
      </c>
      <c r="D1429" s="310">
        <f>D1437+D1480</f>
        <v>9960.1</v>
      </c>
      <c r="E1429" s="310">
        <f>E1437+E1480</f>
        <v>9960.1</v>
      </c>
      <c r="F1429" s="770"/>
      <c r="G1429" s="770"/>
      <c r="H1429" s="770"/>
      <c r="I1429" s="770"/>
    </row>
    <row r="1430" spans="1:9" s="62" customFormat="1" ht="13.5" customHeight="1">
      <c r="A1430" s="673"/>
      <c r="B1430" s="247" t="s">
        <v>708</v>
      </c>
      <c r="C1430" s="310">
        <f>C1438+C1449+C1459+C1470+C1481+C1492</f>
        <v>82591.42358000002</v>
      </c>
      <c r="D1430" s="310">
        <f>D1438+D1449+D1459+D1470+D1492+D1481</f>
        <v>82580.04812</v>
      </c>
      <c r="E1430" s="310">
        <f>E1438+E1449+E1459+E1470+E1492+E1481</f>
        <v>82566.68207000001</v>
      </c>
      <c r="F1430" s="770"/>
      <c r="G1430" s="770"/>
      <c r="H1430" s="770"/>
      <c r="I1430" s="770"/>
    </row>
    <row r="1431" spans="1:9" s="62" customFormat="1" ht="12.75">
      <c r="A1431" s="673"/>
      <c r="B1431" s="247" t="s">
        <v>709</v>
      </c>
      <c r="C1431" s="310">
        <v>0</v>
      </c>
      <c r="D1431" s="310">
        <v>0</v>
      </c>
      <c r="E1431" s="310">
        <v>0</v>
      </c>
      <c r="F1431" s="770"/>
      <c r="G1431" s="770"/>
      <c r="H1431" s="770"/>
      <c r="I1431" s="770"/>
    </row>
    <row r="1432" spans="1:9" s="62" customFormat="1" ht="12.75">
      <c r="A1432" s="673"/>
      <c r="B1432" s="247" t="s">
        <v>711</v>
      </c>
      <c r="C1432" s="310">
        <v>0</v>
      </c>
      <c r="D1432" s="310">
        <v>0</v>
      </c>
      <c r="E1432" s="310">
        <v>0</v>
      </c>
      <c r="F1432" s="770"/>
      <c r="G1432" s="770"/>
      <c r="H1432" s="770"/>
      <c r="I1432" s="770"/>
    </row>
    <row r="1433" spans="1:9" s="62" customFormat="1" ht="16.5">
      <c r="A1433" s="673"/>
      <c r="B1433" s="247" t="s">
        <v>548</v>
      </c>
      <c r="C1433" s="310"/>
      <c r="D1433" s="310"/>
      <c r="E1433" s="310"/>
      <c r="F1433" s="770"/>
      <c r="G1433" s="770"/>
      <c r="H1433" s="770"/>
      <c r="I1433" s="770"/>
    </row>
    <row r="1434" spans="1:9" s="62" customFormat="1" ht="51.75" customHeight="1">
      <c r="A1434" s="673"/>
      <c r="B1434" s="247" t="s">
        <v>1012</v>
      </c>
      <c r="C1434" s="310">
        <v>0</v>
      </c>
      <c r="D1434" s="310">
        <v>0</v>
      </c>
      <c r="E1434" s="310">
        <v>0</v>
      </c>
      <c r="F1434" s="770"/>
      <c r="G1434" s="770"/>
      <c r="H1434" s="770"/>
      <c r="I1434" s="770"/>
    </row>
    <row r="1435" spans="1:9" s="62" customFormat="1" ht="15.75" customHeight="1">
      <c r="A1435" s="673" t="s">
        <v>489</v>
      </c>
      <c r="B1435" s="677" t="s">
        <v>490</v>
      </c>
      <c r="C1435" s="677"/>
      <c r="D1435" s="677"/>
      <c r="E1435" s="677"/>
      <c r="F1435" s="770" t="s">
        <v>410</v>
      </c>
      <c r="G1435" s="770" t="s">
        <v>1017</v>
      </c>
      <c r="H1435" s="770"/>
      <c r="I1435" s="770"/>
    </row>
    <row r="1436" spans="1:9" s="62" customFormat="1" ht="15.75" customHeight="1">
      <c r="A1436" s="673"/>
      <c r="B1436" s="247" t="s">
        <v>777</v>
      </c>
      <c r="C1436" s="318">
        <f>C1437+C1438</f>
        <v>63334.1296</v>
      </c>
      <c r="D1436" s="318">
        <f>D1437+D1438</f>
        <v>63322.75414</v>
      </c>
      <c r="E1436" s="318">
        <f>E1437+E1438</f>
        <v>63322.75414</v>
      </c>
      <c r="F1436" s="770"/>
      <c r="G1436" s="770"/>
      <c r="H1436" s="770"/>
      <c r="I1436" s="770"/>
    </row>
    <row r="1437" spans="1:9" s="62" customFormat="1" ht="15.75" customHeight="1">
      <c r="A1437" s="673"/>
      <c r="B1437" s="247" t="s">
        <v>674</v>
      </c>
      <c r="C1437" s="239">
        <v>9960.1</v>
      </c>
      <c r="D1437" s="239">
        <v>9960.1</v>
      </c>
      <c r="E1437" s="239">
        <v>9960.1</v>
      </c>
      <c r="F1437" s="770"/>
      <c r="G1437" s="770"/>
      <c r="H1437" s="770"/>
      <c r="I1437" s="770"/>
    </row>
    <row r="1438" spans="1:9" s="62" customFormat="1" ht="16.5" customHeight="1">
      <c r="A1438" s="673"/>
      <c r="B1438" s="247" t="s">
        <v>708</v>
      </c>
      <c r="C1438" s="239">
        <v>53374.0296</v>
      </c>
      <c r="D1438" s="239">
        <v>53362.65414</v>
      </c>
      <c r="E1438" s="239">
        <v>53362.65414</v>
      </c>
      <c r="F1438" s="770"/>
      <c r="G1438" s="770"/>
      <c r="H1438" s="770"/>
      <c r="I1438" s="770"/>
    </row>
    <row r="1439" spans="1:9" s="62" customFormat="1" ht="15" customHeight="1">
      <c r="A1439" s="673"/>
      <c r="B1439" s="247" t="s">
        <v>709</v>
      </c>
      <c r="C1439" s="239">
        <v>0</v>
      </c>
      <c r="D1439" s="239">
        <v>0</v>
      </c>
      <c r="E1439" s="239">
        <v>0</v>
      </c>
      <c r="F1439" s="770"/>
      <c r="G1439" s="770"/>
      <c r="H1439" s="770"/>
      <c r="I1439" s="770"/>
    </row>
    <row r="1440" spans="1:9" s="62" customFormat="1" ht="14.25" customHeight="1">
      <c r="A1440" s="673"/>
      <c r="B1440" s="247" t="s">
        <v>711</v>
      </c>
      <c r="C1440" s="318">
        <v>0</v>
      </c>
      <c r="D1440" s="318">
        <v>0</v>
      </c>
      <c r="E1440" s="318">
        <v>0</v>
      </c>
      <c r="F1440" s="770"/>
      <c r="G1440" s="770"/>
      <c r="H1440" s="770"/>
      <c r="I1440" s="770"/>
    </row>
    <row r="1441" spans="1:9" s="62" customFormat="1" ht="16.5">
      <c r="A1441" s="673"/>
      <c r="B1441" s="247" t="s">
        <v>548</v>
      </c>
      <c r="C1441" s="318"/>
      <c r="D1441" s="318"/>
      <c r="E1441" s="318"/>
      <c r="F1441" s="770"/>
      <c r="G1441" s="770"/>
      <c r="H1441" s="770"/>
      <c r="I1441" s="770"/>
    </row>
    <row r="1442" spans="1:9" s="62" customFormat="1" ht="12.75">
      <c r="A1442" s="673"/>
      <c r="B1442" s="247" t="s">
        <v>1012</v>
      </c>
      <c r="C1442" s="318">
        <v>0</v>
      </c>
      <c r="D1442" s="318">
        <v>0</v>
      </c>
      <c r="E1442" s="318">
        <v>0</v>
      </c>
      <c r="F1442" s="770"/>
      <c r="G1442" s="770"/>
      <c r="H1442" s="770"/>
      <c r="I1442" s="770"/>
    </row>
    <row r="1443" spans="1:9" s="62" customFormat="1" ht="108">
      <c r="A1443" s="171"/>
      <c r="B1443" s="305" t="s">
        <v>491</v>
      </c>
      <c r="C1443" s="318">
        <v>50770</v>
      </c>
      <c r="D1443" s="318">
        <v>50769.99</v>
      </c>
      <c r="E1443" s="318">
        <v>50769.99</v>
      </c>
      <c r="F1443" s="284"/>
      <c r="G1443" s="284"/>
      <c r="H1443" s="284"/>
      <c r="I1443" s="284"/>
    </row>
    <row r="1444" spans="1:9" s="62" customFormat="1" ht="12.75">
      <c r="A1444" s="171"/>
      <c r="B1444" s="268" t="s">
        <v>967</v>
      </c>
      <c r="C1444" s="318"/>
      <c r="D1444" s="318"/>
      <c r="E1444" s="318"/>
      <c r="F1444" s="284"/>
      <c r="G1444" s="284"/>
      <c r="H1444" s="284"/>
      <c r="I1444" s="284"/>
    </row>
    <row r="1445" spans="1:9" s="62" customFormat="1" ht="39" customHeight="1">
      <c r="A1445" s="171"/>
      <c r="B1445" s="268" t="s">
        <v>968</v>
      </c>
      <c r="C1445" s="318"/>
      <c r="D1445" s="318"/>
      <c r="E1445" s="318"/>
      <c r="F1445" s="284"/>
      <c r="G1445" s="284"/>
      <c r="H1445" s="284"/>
      <c r="I1445" s="284"/>
    </row>
    <row r="1446" spans="1:9" s="62" customFormat="1" ht="17.25" customHeight="1">
      <c r="A1446" s="673" t="s">
        <v>492</v>
      </c>
      <c r="B1446" s="677" t="s">
        <v>493</v>
      </c>
      <c r="C1446" s="677"/>
      <c r="D1446" s="677"/>
      <c r="E1446" s="677"/>
      <c r="F1446" s="770" t="s">
        <v>410</v>
      </c>
      <c r="G1446" s="770" t="s">
        <v>1017</v>
      </c>
      <c r="H1446" s="770"/>
      <c r="I1446" s="770"/>
    </row>
    <row r="1447" spans="1:9" s="62" customFormat="1" ht="12.75" customHeight="1">
      <c r="A1447" s="673"/>
      <c r="B1447" s="247" t="s">
        <v>777</v>
      </c>
      <c r="C1447" s="318">
        <f>C1449</f>
        <v>14770</v>
      </c>
      <c r="D1447" s="318">
        <f>D1449</f>
        <v>14770</v>
      </c>
      <c r="E1447" s="318">
        <f>E1449</f>
        <v>14756.63395</v>
      </c>
      <c r="F1447" s="770"/>
      <c r="G1447" s="770"/>
      <c r="H1447" s="770"/>
      <c r="I1447" s="770"/>
    </row>
    <row r="1448" spans="1:9" s="62" customFormat="1" ht="14.25" customHeight="1">
      <c r="A1448" s="673"/>
      <c r="B1448" s="247" t="s">
        <v>674</v>
      </c>
      <c r="C1448" s="318">
        <v>0</v>
      </c>
      <c r="D1448" s="318">
        <v>0</v>
      </c>
      <c r="E1448" s="318">
        <v>0</v>
      </c>
      <c r="F1448" s="770"/>
      <c r="G1448" s="770"/>
      <c r="H1448" s="770"/>
      <c r="I1448" s="770"/>
    </row>
    <row r="1449" spans="1:9" s="62" customFormat="1" ht="12.75">
      <c r="A1449" s="673"/>
      <c r="B1449" s="247" t="s">
        <v>708</v>
      </c>
      <c r="C1449" s="239">
        <v>14770</v>
      </c>
      <c r="D1449" s="239">
        <v>14770</v>
      </c>
      <c r="E1449" s="239">
        <v>14756.63395</v>
      </c>
      <c r="F1449" s="770"/>
      <c r="G1449" s="770"/>
      <c r="H1449" s="770"/>
      <c r="I1449" s="770"/>
    </row>
    <row r="1450" spans="1:9" s="62" customFormat="1" ht="12.75">
      <c r="A1450" s="673"/>
      <c r="B1450" s="247" t="s">
        <v>709</v>
      </c>
      <c r="C1450" s="318">
        <v>0</v>
      </c>
      <c r="D1450" s="318">
        <v>0</v>
      </c>
      <c r="E1450" s="318">
        <v>0</v>
      </c>
      <c r="F1450" s="770"/>
      <c r="G1450" s="770"/>
      <c r="H1450" s="770"/>
      <c r="I1450" s="770"/>
    </row>
    <row r="1451" spans="1:9" s="62" customFormat="1" ht="12.75">
      <c r="A1451" s="673"/>
      <c r="B1451" s="247" t="s">
        <v>711</v>
      </c>
      <c r="C1451" s="318">
        <v>0</v>
      </c>
      <c r="D1451" s="318">
        <v>0</v>
      </c>
      <c r="E1451" s="318">
        <v>0</v>
      </c>
      <c r="F1451" s="770"/>
      <c r="G1451" s="770"/>
      <c r="H1451" s="770"/>
      <c r="I1451" s="770"/>
    </row>
    <row r="1452" spans="1:9" s="62" customFormat="1" ht="15.75" customHeight="1">
      <c r="A1452" s="673"/>
      <c r="B1452" s="247" t="s">
        <v>548</v>
      </c>
      <c r="C1452" s="318"/>
      <c r="D1452" s="318"/>
      <c r="E1452" s="318"/>
      <c r="F1452" s="770"/>
      <c r="G1452" s="770"/>
      <c r="H1452" s="770"/>
      <c r="I1452" s="770"/>
    </row>
    <row r="1453" spans="1:9" s="62" customFormat="1" ht="15" customHeight="1">
      <c r="A1453" s="673"/>
      <c r="B1453" s="247" t="s">
        <v>1012</v>
      </c>
      <c r="C1453" s="318">
        <v>0</v>
      </c>
      <c r="D1453" s="318">
        <v>0</v>
      </c>
      <c r="E1453" s="318">
        <v>0</v>
      </c>
      <c r="F1453" s="770"/>
      <c r="G1453" s="770"/>
      <c r="H1453" s="770"/>
      <c r="I1453" s="770"/>
    </row>
    <row r="1454" spans="1:9" s="62" customFormat="1" ht="12" customHeight="1">
      <c r="A1454" s="171"/>
      <c r="B1454" s="268" t="s">
        <v>967</v>
      </c>
      <c r="C1454" s="318"/>
      <c r="D1454" s="318"/>
      <c r="E1454" s="318"/>
      <c r="F1454" s="284"/>
      <c r="G1454" s="284"/>
      <c r="H1454" s="284"/>
      <c r="I1454" s="284"/>
    </row>
    <row r="1455" spans="1:9" s="62" customFormat="1" ht="12" customHeight="1">
      <c r="A1455" s="171"/>
      <c r="B1455" s="268" t="s">
        <v>968</v>
      </c>
      <c r="C1455" s="318"/>
      <c r="D1455" s="318"/>
      <c r="E1455" s="318"/>
      <c r="F1455" s="284"/>
      <c r="G1455" s="284"/>
      <c r="H1455" s="284"/>
      <c r="I1455" s="284"/>
    </row>
    <row r="1456" spans="1:9" s="62" customFormat="1" ht="29.25" customHeight="1">
      <c r="A1456" s="673" t="s">
        <v>494</v>
      </c>
      <c r="B1456" s="675" t="s">
        <v>495</v>
      </c>
      <c r="C1456" s="675"/>
      <c r="D1456" s="675"/>
      <c r="E1456" s="675"/>
      <c r="F1456" s="770" t="s">
        <v>414</v>
      </c>
      <c r="G1456" s="770" t="s">
        <v>417</v>
      </c>
      <c r="H1456" s="770"/>
      <c r="I1456" s="770"/>
    </row>
    <row r="1457" spans="1:9" s="62" customFormat="1" ht="16.5" customHeight="1">
      <c r="A1457" s="673"/>
      <c r="B1457" s="247" t="s">
        <v>777</v>
      </c>
      <c r="C1457" s="310">
        <f>C1459</f>
        <v>0</v>
      </c>
      <c r="D1457" s="310">
        <f>D1459</f>
        <v>0</v>
      </c>
      <c r="E1457" s="310">
        <f>E1459</f>
        <v>0</v>
      </c>
      <c r="F1457" s="770"/>
      <c r="G1457" s="770"/>
      <c r="H1457" s="770"/>
      <c r="I1457" s="770"/>
    </row>
    <row r="1458" spans="1:9" s="62" customFormat="1" ht="14.25" customHeight="1">
      <c r="A1458" s="673"/>
      <c r="B1458" s="247" t="s">
        <v>674</v>
      </c>
      <c r="C1458" s="310">
        <v>0</v>
      </c>
      <c r="D1458" s="310">
        <v>0</v>
      </c>
      <c r="E1458" s="310">
        <v>0</v>
      </c>
      <c r="F1458" s="770"/>
      <c r="G1458" s="770"/>
      <c r="H1458" s="770"/>
      <c r="I1458" s="770"/>
    </row>
    <row r="1459" spans="1:9" s="62" customFormat="1" ht="17.25" customHeight="1">
      <c r="A1459" s="673"/>
      <c r="B1459" s="247" t="s">
        <v>708</v>
      </c>
      <c r="C1459" s="318">
        <v>0</v>
      </c>
      <c r="D1459" s="318">
        <v>0</v>
      </c>
      <c r="E1459" s="318">
        <v>0</v>
      </c>
      <c r="F1459" s="770"/>
      <c r="G1459" s="770"/>
      <c r="H1459" s="770"/>
      <c r="I1459" s="770"/>
    </row>
    <row r="1460" spans="1:9" s="62" customFormat="1" ht="12.75">
      <c r="A1460" s="673"/>
      <c r="B1460" s="247" t="s">
        <v>709</v>
      </c>
      <c r="C1460" s="310">
        <v>0</v>
      </c>
      <c r="D1460" s="310">
        <v>0</v>
      </c>
      <c r="E1460" s="310">
        <v>0</v>
      </c>
      <c r="F1460" s="770"/>
      <c r="G1460" s="770"/>
      <c r="H1460" s="770"/>
      <c r="I1460" s="770"/>
    </row>
    <row r="1461" spans="1:9" s="62" customFormat="1" ht="12.75">
      <c r="A1461" s="673"/>
      <c r="B1461" s="247" t="s">
        <v>711</v>
      </c>
      <c r="C1461" s="310">
        <v>0</v>
      </c>
      <c r="D1461" s="310">
        <v>0</v>
      </c>
      <c r="E1461" s="310">
        <v>0</v>
      </c>
      <c r="F1461" s="770"/>
      <c r="G1461" s="770"/>
      <c r="H1461" s="770"/>
      <c r="I1461" s="770"/>
    </row>
    <row r="1462" spans="1:9" s="62" customFormat="1" ht="16.5">
      <c r="A1462" s="673"/>
      <c r="B1462" s="247" t="s">
        <v>548</v>
      </c>
      <c r="C1462" s="310"/>
      <c r="D1462" s="310"/>
      <c r="E1462" s="310"/>
      <c r="F1462" s="770"/>
      <c r="G1462" s="770"/>
      <c r="H1462" s="770"/>
      <c r="I1462" s="770"/>
    </row>
    <row r="1463" spans="1:9" s="62" customFormat="1" ht="12.75">
      <c r="A1463" s="673"/>
      <c r="B1463" s="247" t="s">
        <v>1012</v>
      </c>
      <c r="C1463" s="310">
        <v>0</v>
      </c>
      <c r="D1463" s="310">
        <v>0</v>
      </c>
      <c r="E1463" s="310">
        <v>0</v>
      </c>
      <c r="F1463" s="770"/>
      <c r="G1463" s="770"/>
      <c r="H1463" s="770"/>
      <c r="I1463" s="770"/>
    </row>
    <row r="1464" spans="1:9" s="62" customFormat="1" ht="17.25" customHeight="1">
      <c r="A1464" s="171"/>
      <c r="B1464" s="308" t="s">
        <v>451</v>
      </c>
      <c r="C1464" s="310"/>
      <c r="D1464" s="310"/>
      <c r="E1464" s="310"/>
      <c r="F1464" s="284"/>
      <c r="G1464" s="284"/>
      <c r="H1464" s="284"/>
      <c r="I1464" s="284"/>
    </row>
    <row r="1465" spans="1:9" s="62" customFormat="1" ht="14.25" customHeight="1">
      <c r="A1465" s="171"/>
      <c r="B1465" s="268" t="s">
        <v>967</v>
      </c>
      <c r="C1465" s="310"/>
      <c r="D1465" s="310"/>
      <c r="E1465" s="310"/>
      <c r="F1465" s="284"/>
      <c r="G1465" s="284"/>
      <c r="H1465" s="284"/>
      <c r="I1465" s="284"/>
    </row>
    <row r="1466" spans="1:9" s="62" customFormat="1" ht="14.25" customHeight="1">
      <c r="A1466" s="171"/>
      <c r="B1466" s="268" t="s">
        <v>968</v>
      </c>
      <c r="C1466" s="310"/>
      <c r="D1466" s="310"/>
      <c r="E1466" s="310"/>
      <c r="F1466" s="284"/>
      <c r="G1466" s="284"/>
      <c r="H1466" s="284"/>
      <c r="I1466" s="284"/>
    </row>
    <row r="1467" spans="1:9" s="62" customFormat="1" ht="45.75" customHeight="1">
      <c r="A1467" s="673" t="s">
        <v>496</v>
      </c>
      <c r="B1467" s="677" t="s">
        <v>497</v>
      </c>
      <c r="C1467" s="677"/>
      <c r="D1467" s="677"/>
      <c r="E1467" s="677"/>
      <c r="F1467" s="770"/>
      <c r="G1467" s="770"/>
      <c r="H1467" s="770"/>
      <c r="I1467" s="770"/>
    </row>
    <row r="1468" spans="1:9" s="62" customFormat="1" ht="12.75" customHeight="1">
      <c r="A1468" s="673"/>
      <c r="B1468" s="247" t="s">
        <v>777</v>
      </c>
      <c r="C1468" s="310">
        <f>C1470</f>
        <v>0</v>
      </c>
      <c r="D1468" s="310">
        <f>D1470</f>
        <v>0</v>
      </c>
      <c r="E1468" s="310">
        <f>E1470</f>
        <v>0</v>
      </c>
      <c r="F1468" s="770"/>
      <c r="G1468" s="770"/>
      <c r="H1468" s="770"/>
      <c r="I1468" s="770"/>
    </row>
    <row r="1469" spans="1:9" s="62" customFormat="1" ht="17.25" customHeight="1">
      <c r="A1469" s="673"/>
      <c r="B1469" s="247" t="s">
        <v>674</v>
      </c>
      <c r="C1469" s="310">
        <v>0</v>
      </c>
      <c r="D1469" s="310">
        <v>0</v>
      </c>
      <c r="E1469" s="310">
        <v>0</v>
      </c>
      <c r="F1469" s="770"/>
      <c r="G1469" s="770"/>
      <c r="H1469" s="770"/>
      <c r="I1469" s="770"/>
    </row>
    <row r="1470" spans="1:9" s="62" customFormat="1" ht="15.75" customHeight="1">
      <c r="A1470" s="673"/>
      <c r="B1470" s="247" t="s">
        <v>708</v>
      </c>
      <c r="C1470" s="310">
        <v>0</v>
      </c>
      <c r="D1470" s="310">
        <v>0</v>
      </c>
      <c r="E1470" s="310">
        <v>0</v>
      </c>
      <c r="F1470" s="770"/>
      <c r="G1470" s="770"/>
      <c r="H1470" s="770"/>
      <c r="I1470" s="770"/>
    </row>
    <row r="1471" spans="1:9" s="62" customFormat="1" ht="12.75">
      <c r="A1471" s="673"/>
      <c r="B1471" s="247" t="s">
        <v>709</v>
      </c>
      <c r="C1471" s="310">
        <v>0</v>
      </c>
      <c r="D1471" s="310">
        <v>0</v>
      </c>
      <c r="E1471" s="310">
        <v>0</v>
      </c>
      <c r="F1471" s="770"/>
      <c r="G1471" s="770"/>
      <c r="H1471" s="770"/>
      <c r="I1471" s="770"/>
    </row>
    <row r="1472" spans="1:9" s="62" customFormat="1" ht="12.75">
      <c r="A1472" s="673"/>
      <c r="B1472" s="247" t="s">
        <v>711</v>
      </c>
      <c r="C1472" s="310">
        <v>0</v>
      </c>
      <c r="D1472" s="310">
        <v>0</v>
      </c>
      <c r="E1472" s="310">
        <v>0</v>
      </c>
      <c r="F1472" s="770"/>
      <c r="G1472" s="770"/>
      <c r="H1472" s="770"/>
      <c r="I1472" s="770"/>
    </row>
    <row r="1473" spans="1:9" s="62" customFormat="1" ht="16.5">
      <c r="A1473" s="673"/>
      <c r="B1473" s="247" t="s">
        <v>548</v>
      </c>
      <c r="C1473" s="310">
        <v>0</v>
      </c>
      <c r="D1473" s="310">
        <v>0</v>
      </c>
      <c r="E1473" s="310">
        <v>0</v>
      </c>
      <c r="F1473" s="770"/>
      <c r="G1473" s="770"/>
      <c r="H1473" s="770"/>
      <c r="I1473" s="770"/>
    </row>
    <row r="1474" spans="1:9" s="62" customFormat="1" ht="12.75">
      <c r="A1474" s="673"/>
      <c r="B1474" s="247" t="s">
        <v>1012</v>
      </c>
      <c r="C1474" s="310">
        <v>0</v>
      </c>
      <c r="D1474" s="310">
        <v>0</v>
      </c>
      <c r="E1474" s="310">
        <v>0</v>
      </c>
      <c r="F1474" s="770"/>
      <c r="G1474" s="770"/>
      <c r="H1474" s="770"/>
      <c r="I1474" s="770"/>
    </row>
    <row r="1475" spans="1:9" s="62" customFormat="1" ht="12.75">
      <c r="A1475" s="171"/>
      <c r="B1475" s="308" t="s">
        <v>451</v>
      </c>
      <c r="C1475" s="310"/>
      <c r="D1475" s="310"/>
      <c r="E1475" s="310"/>
      <c r="F1475" s="284"/>
      <c r="G1475" s="284"/>
      <c r="H1475" s="284"/>
      <c r="I1475" s="284"/>
    </row>
    <row r="1476" spans="1:9" s="62" customFormat="1" ht="12.75">
      <c r="A1476" s="171"/>
      <c r="B1476" s="268" t="s">
        <v>967</v>
      </c>
      <c r="C1476" s="310"/>
      <c r="D1476" s="310"/>
      <c r="E1476" s="310"/>
      <c r="F1476" s="284"/>
      <c r="G1476" s="284"/>
      <c r="H1476" s="284"/>
      <c r="I1476" s="284"/>
    </row>
    <row r="1477" spans="1:9" s="62" customFormat="1" ht="12.75">
      <c r="A1477" s="171"/>
      <c r="B1477" s="268" t="s">
        <v>968</v>
      </c>
      <c r="C1477" s="310"/>
      <c r="D1477" s="310"/>
      <c r="E1477" s="310"/>
      <c r="F1477" s="284"/>
      <c r="G1477" s="284"/>
      <c r="H1477" s="284"/>
      <c r="I1477" s="284"/>
    </row>
    <row r="1478" spans="1:9" s="62" customFormat="1" ht="32.25" customHeight="1">
      <c r="A1478" s="673" t="s">
        <v>498</v>
      </c>
      <c r="B1478" s="677" t="s">
        <v>499</v>
      </c>
      <c r="C1478" s="677"/>
      <c r="D1478" s="677"/>
      <c r="E1478" s="677"/>
      <c r="F1478" s="770" t="s">
        <v>414</v>
      </c>
      <c r="G1478" s="770" t="s">
        <v>417</v>
      </c>
      <c r="H1478" s="770"/>
      <c r="I1478" s="770"/>
    </row>
    <row r="1479" spans="1:9" s="62" customFormat="1" ht="17.25" customHeight="1">
      <c r="A1479" s="673"/>
      <c r="B1479" s="247" t="s">
        <v>777</v>
      </c>
      <c r="C1479" s="310">
        <f>C1481</f>
        <v>7329.1704</v>
      </c>
      <c r="D1479" s="310">
        <f>D1481</f>
        <v>7329.1704</v>
      </c>
      <c r="E1479" s="310">
        <f>E1480+E1481</f>
        <v>7329.1704</v>
      </c>
      <c r="F1479" s="770"/>
      <c r="G1479" s="770"/>
      <c r="H1479" s="770"/>
      <c r="I1479" s="770"/>
    </row>
    <row r="1480" spans="1:9" s="62" customFormat="1" ht="20.25" customHeight="1">
      <c r="A1480" s="673"/>
      <c r="B1480" s="247" t="s">
        <v>674</v>
      </c>
      <c r="C1480" s="310">
        <v>0</v>
      </c>
      <c r="D1480" s="310">
        <v>0</v>
      </c>
      <c r="E1480" s="310">
        <v>0</v>
      </c>
      <c r="F1480" s="770"/>
      <c r="G1480" s="770"/>
      <c r="H1480" s="770"/>
      <c r="I1480" s="770"/>
    </row>
    <row r="1481" spans="1:27" s="62" customFormat="1" ht="12.75">
      <c r="A1481" s="673"/>
      <c r="B1481" s="247" t="s">
        <v>708</v>
      </c>
      <c r="C1481" s="238">
        <v>7329.1704</v>
      </c>
      <c r="D1481" s="238">
        <v>7329.1704</v>
      </c>
      <c r="E1481" s="238">
        <v>7329.1704</v>
      </c>
      <c r="F1481" s="770"/>
      <c r="G1481" s="770"/>
      <c r="H1481" s="770"/>
      <c r="I1481" s="770"/>
      <c r="K1481" s="207"/>
      <c r="AA1481" s="45"/>
    </row>
    <row r="1482" spans="1:27" s="62" customFormat="1" ht="18" customHeight="1">
      <c r="A1482" s="673"/>
      <c r="B1482" s="247" t="s">
        <v>709</v>
      </c>
      <c r="C1482" s="310">
        <v>0</v>
      </c>
      <c r="D1482" s="310">
        <v>0</v>
      </c>
      <c r="E1482" s="310">
        <v>0</v>
      </c>
      <c r="F1482" s="770"/>
      <c r="G1482" s="770"/>
      <c r="H1482" s="770"/>
      <c r="I1482" s="770"/>
      <c r="AA1482" s="45"/>
    </row>
    <row r="1483" spans="1:27" s="62" customFormat="1" ht="12.75">
      <c r="A1483" s="673"/>
      <c r="B1483" s="247" t="s">
        <v>711</v>
      </c>
      <c r="C1483" s="310">
        <v>0</v>
      </c>
      <c r="D1483" s="310">
        <v>0</v>
      </c>
      <c r="E1483" s="310">
        <v>0</v>
      </c>
      <c r="F1483" s="770"/>
      <c r="G1483" s="770"/>
      <c r="H1483" s="770"/>
      <c r="I1483" s="770"/>
      <c r="AA1483" s="45"/>
    </row>
    <row r="1484" spans="1:26" ht="16.5">
      <c r="A1484" s="673"/>
      <c r="B1484" s="247" t="s">
        <v>548</v>
      </c>
      <c r="C1484" s="310"/>
      <c r="D1484" s="310"/>
      <c r="E1484" s="310"/>
      <c r="F1484" s="770"/>
      <c r="G1484" s="770"/>
      <c r="H1484" s="770"/>
      <c r="I1484" s="770"/>
      <c r="R1484" s="62"/>
      <c r="S1484" s="62"/>
      <c r="T1484" s="62"/>
      <c r="U1484" s="62"/>
      <c r="V1484" s="62"/>
      <c r="W1484" s="62"/>
      <c r="X1484" s="62"/>
      <c r="Y1484" s="62"/>
      <c r="Z1484" s="62"/>
    </row>
    <row r="1485" spans="1:26" ht="12.75">
      <c r="A1485" s="673"/>
      <c r="B1485" s="247" t="s">
        <v>1012</v>
      </c>
      <c r="C1485" s="310">
        <v>0</v>
      </c>
      <c r="D1485" s="310">
        <v>0</v>
      </c>
      <c r="E1485" s="310">
        <v>0</v>
      </c>
      <c r="F1485" s="770"/>
      <c r="G1485" s="770"/>
      <c r="H1485" s="770"/>
      <c r="I1485" s="770"/>
      <c r="R1485" s="62"/>
      <c r="S1485" s="62"/>
      <c r="T1485" s="62"/>
      <c r="U1485" s="62"/>
      <c r="V1485" s="62"/>
      <c r="W1485" s="62"/>
      <c r="X1485" s="62"/>
      <c r="Y1485" s="62"/>
      <c r="Z1485" s="62"/>
    </row>
    <row r="1486" spans="1:9" ht="42" customHeight="1">
      <c r="A1486" s="171"/>
      <c r="B1486" s="308" t="s">
        <v>451</v>
      </c>
      <c r="C1486" s="310"/>
      <c r="D1486" s="310"/>
      <c r="E1486" s="310"/>
      <c r="F1486" s="284"/>
      <c r="G1486" s="284"/>
      <c r="H1486" s="284"/>
      <c r="I1486" s="284"/>
    </row>
    <row r="1487" spans="1:9" ht="12.75">
      <c r="A1487" s="171"/>
      <c r="B1487" s="268" t="s">
        <v>967</v>
      </c>
      <c r="C1487" s="310"/>
      <c r="D1487" s="310"/>
      <c r="E1487" s="310"/>
      <c r="F1487" s="284"/>
      <c r="G1487" s="284"/>
      <c r="H1487" s="284"/>
      <c r="I1487" s="284"/>
    </row>
    <row r="1488" spans="1:9" ht="12.75">
      <c r="A1488" s="171"/>
      <c r="B1488" s="268" t="s">
        <v>968</v>
      </c>
      <c r="C1488" s="310"/>
      <c r="D1488" s="310"/>
      <c r="E1488" s="310"/>
      <c r="F1488" s="284"/>
      <c r="G1488" s="284"/>
      <c r="H1488" s="284"/>
      <c r="I1488" s="284"/>
    </row>
    <row r="1489" spans="1:9" ht="12.75">
      <c r="A1489" s="673" t="s">
        <v>500</v>
      </c>
      <c r="B1489" s="677" t="s">
        <v>501</v>
      </c>
      <c r="C1489" s="677"/>
      <c r="D1489" s="677"/>
      <c r="E1489" s="677"/>
      <c r="F1489" s="770" t="s">
        <v>410</v>
      </c>
      <c r="G1489" s="770" t="s">
        <v>447</v>
      </c>
      <c r="H1489" s="770"/>
      <c r="I1489" s="770"/>
    </row>
    <row r="1490" spans="1:9" ht="12.75" customHeight="1">
      <c r="A1490" s="673"/>
      <c r="B1490" s="247" t="s">
        <v>777</v>
      </c>
      <c r="C1490" s="310">
        <f>C1492</f>
        <v>7118.22358</v>
      </c>
      <c r="D1490" s="310">
        <f>D1492</f>
        <v>7118.22358</v>
      </c>
      <c r="E1490" s="310">
        <f>E1492</f>
        <v>7118.22358</v>
      </c>
      <c r="F1490" s="770"/>
      <c r="G1490" s="770"/>
      <c r="H1490" s="770"/>
      <c r="I1490" s="770"/>
    </row>
    <row r="1491" spans="1:9" ht="15.75" customHeight="1">
      <c r="A1491" s="673"/>
      <c r="B1491" s="247" t="s">
        <v>674</v>
      </c>
      <c r="C1491" s="310">
        <v>0</v>
      </c>
      <c r="D1491" s="310">
        <v>0</v>
      </c>
      <c r="E1491" s="310">
        <v>0</v>
      </c>
      <c r="F1491" s="770"/>
      <c r="G1491" s="770"/>
      <c r="H1491" s="770"/>
      <c r="I1491" s="770"/>
    </row>
    <row r="1492" spans="1:9" ht="12.75">
      <c r="A1492" s="673"/>
      <c r="B1492" s="247" t="s">
        <v>708</v>
      </c>
      <c r="C1492" s="238">
        <v>7118.22358</v>
      </c>
      <c r="D1492" s="238">
        <v>7118.22358</v>
      </c>
      <c r="E1492" s="238">
        <v>7118.22358</v>
      </c>
      <c r="F1492" s="770"/>
      <c r="G1492" s="770"/>
      <c r="H1492" s="770"/>
      <c r="I1492" s="770"/>
    </row>
    <row r="1493" spans="1:9" ht="12.75">
      <c r="A1493" s="673"/>
      <c r="B1493" s="247" t="s">
        <v>709</v>
      </c>
      <c r="C1493" s="310">
        <v>0</v>
      </c>
      <c r="D1493" s="310">
        <v>0</v>
      </c>
      <c r="E1493" s="310">
        <v>0</v>
      </c>
      <c r="F1493" s="770"/>
      <c r="G1493" s="770"/>
      <c r="H1493" s="770"/>
      <c r="I1493" s="770"/>
    </row>
    <row r="1494" spans="1:9" ht="12.75">
      <c r="A1494" s="673"/>
      <c r="B1494" s="247" t="s">
        <v>711</v>
      </c>
      <c r="C1494" s="310">
        <v>0</v>
      </c>
      <c r="D1494" s="310">
        <v>0</v>
      </c>
      <c r="E1494" s="310">
        <v>0</v>
      </c>
      <c r="F1494" s="770"/>
      <c r="G1494" s="770"/>
      <c r="H1494" s="770"/>
      <c r="I1494" s="770"/>
    </row>
    <row r="1495" spans="1:9" ht="16.5">
      <c r="A1495" s="673"/>
      <c r="B1495" s="247" t="s">
        <v>548</v>
      </c>
      <c r="C1495" s="310"/>
      <c r="D1495" s="310"/>
      <c r="E1495" s="310"/>
      <c r="F1495" s="770"/>
      <c r="G1495" s="770"/>
      <c r="H1495" s="770"/>
      <c r="I1495" s="770"/>
    </row>
    <row r="1496" spans="1:9" ht="12.75">
      <c r="A1496" s="673"/>
      <c r="B1496" s="247" t="s">
        <v>1012</v>
      </c>
      <c r="C1496" s="310">
        <v>0</v>
      </c>
      <c r="D1496" s="310">
        <v>0</v>
      </c>
      <c r="E1496" s="310">
        <v>0</v>
      </c>
      <c r="F1496" s="770"/>
      <c r="G1496" s="770"/>
      <c r="H1496" s="770"/>
      <c r="I1496" s="770"/>
    </row>
    <row r="1497" spans="1:9" ht="30" customHeight="1">
      <c r="A1497" s="171"/>
      <c r="B1497" s="308" t="s">
        <v>451</v>
      </c>
      <c r="C1497" s="310"/>
      <c r="D1497" s="310"/>
      <c r="E1497" s="310"/>
      <c r="F1497" s="284"/>
      <c r="G1497" s="284"/>
      <c r="H1497" s="284"/>
      <c r="I1497" s="284"/>
    </row>
    <row r="1498" spans="1:9" ht="12.75">
      <c r="A1498" s="171"/>
      <c r="B1498" s="268" t="s">
        <v>967</v>
      </c>
      <c r="C1498" s="310"/>
      <c r="D1498" s="310"/>
      <c r="E1498" s="310"/>
      <c r="F1498" s="284"/>
      <c r="G1498" s="284"/>
      <c r="H1498" s="284"/>
      <c r="I1498" s="284"/>
    </row>
    <row r="1499" spans="1:9" ht="12.75">
      <c r="A1499" s="171"/>
      <c r="B1499" s="268" t="s">
        <v>968</v>
      </c>
      <c r="C1499" s="310"/>
      <c r="D1499" s="310"/>
      <c r="E1499" s="310"/>
      <c r="F1499" s="284"/>
      <c r="G1499" s="284"/>
      <c r="H1499" s="284"/>
      <c r="I1499" s="284"/>
    </row>
    <row r="1500" spans="1:9" ht="12.75">
      <c r="A1500" s="673" t="s">
        <v>502</v>
      </c>
      <c r="B1500" s="677" t="s">
        <v>503</v>
      </c>
      <c r="C1500" s="677"/>
      <c r="D1500" s="677"/>
      <c r="E1500" s="677"/>
      <c r="F1500" s="770"/>
      <c r="G1500" s="770"/>
      <c r="H1500" s="770"/>
      <c r="I1500" s="770"/>
    </row>
    <row r="1501" spans="1:9" ht="20.25" customHeight="1">
      <c r="A1501" s="673"/>
      <c r="B1501" s="247" t="s">
        <v>777</v>
      </c>
      <c r="C1501" s="310">
        <f>C1503</f>
        <v>0</v>
      </c>
      <c r="D1501" s="310">
        <f>D1503</f>
        <v>0</v>
      </c>
      <c r="E1501" s="310">
        <f>E1503</f>
        <v>0</v>
      </c>
      <c r="F1501" s="770"/>
      <c r="G1501" s="770"/>
      <c r="H1501" s="770"/>
      <c r="I1501" s="770"/>
    </row>
    <row r="1502" spans="1:9" ht="14.25" customHeight="1">
      <c r="A1502" s="673"/>
      <c r="B1502" s="247" t="s">
        <v>674</v>
      </c>
      <c r="C1502" s="310">
        <v>0</v>
      </c>
      <c r="D1502" s="310">
        <v>0</v>
      </c>
      <c r="E1502" s="310">
        <v>0</v>
      </c>
      <c r="F1502" s="770"/>
      <c r="G1502" s="770"/>
      <c r="H1502" s="770"/>
      <c r="I1502" s="770"/>
    </row>
    <row r="1503" spans="1:9" ht="13.5" customHeight="1">
      <c r="A1503" s="673"/>
      <c r="B1503" s="247" t="s">
        <v>708</v>
      </c>
      <c r="C1503" s="238">
        <f>C1511</f>
        <v>0</v>
      </c>
      <c r="D1503" s="310">
        <f>D1511</f>
        <v>0</v>
      </c>
      <c r="E1503" s="310">
        <f>E1511</f>
        <v>0</v>
      </c>
      <c r="F1503" s="770"/>
      <c r="G1503" s="770"/>
      <c r="H1503" s="770"/>
      <c r="I1503" s="770"/>
    </row>
    <row r="1504" spans="1:9" ht="12.75">
      <c r="A1504" s="673"/>
      <c r="B1504" s="247" t="s">
        <v>709</v>
      </c>
      <c r="C1504" s="310">
        <v>0</v>
      </c>
      <c r="D1504" s="310">
        <v>0</v>
      </c>
      <c r="E1504" s="310">
        <v>0</v>
      </c>
      <c r="F1504" s="770"/>
      <c r="G1504" s="770"/>
      <c r="H1504" s="770"/>
      <c r="I1504" s="770"/>
    </row>
    <row r="1505" spans="1:9" ht="27.75" customHeight="1">
      <c r="A1505" s="673"/>
      <c r="B1505" s="247" t="s">
        <v>711</v>
      </c>
      <c r="C1505" s="310">
        <v>0</v>
      </c>
      <c r="D1505" s="310">
        <v>0</v>
      </c>
      <c r="E1505" s="310">
        <v>0</v>
      </c>
      <c r="F1505" s="770"/>
      <c r="G1505" s="770"/>
      <c r="H1505" s="770"/>
      <c r="I1505" s="770"/>
    </row>
    <row r="1506" spans="1:9" ht="16.5">
      <c r="A1506" s="673"/>
      <c r="B1506" s="247" t="s">
        <v>548</v>
      </c>
      <c r="C1506" s="310"/>
      <c r="D1506" s="310"/>
      <c r="E1506" s="310"/>
      <c r="F1506" s="770"/>
      <c r="G1506" s="770"/>
      <c r="H1506" s="770"/>
      <c r="I1506" s="770"/>
    </row>
    <row r="1507" spans="1:9" ht="12.75">
      <c r="A1507" s="673"/>
      <c r="B1507" s="247" t="s">
        <v>1012</v>
      </c>
      <c r="C1507" s="310">
        <v>0</v>
      </c>
      <c r="D1507" s="310">
        <v>0</v>
      </c>
      <c r="E1507" s="310">
        <v>0</v>
      </c>
      <c r="F1507" s="770"/>
      <c r="G1507" s="770"/>
      <c r="H1507" s="770"/>
      <c r="I1507" s="770"/>
    </row>
    <row r="1508" spans="1:9" ht="12.75">
      <c r="A1508" s="673" t="s">
        <v>504</v>
      </c>
      <c r="B1508" s="677" t="s">
        <v>505</v>
      </c>
      <c r="C1508" s="677"/>
      <c r="D1508" s="677"/>
      <c r="E1508" s="677"/>
      <c r="F1508" s="770" t="s">
        <v>414</v>
      </c>
      <c r="G1508" s="770" t="s">
        <v>417</v>
      </c>
      <c r="H1508" s="770"/>
      <c r="I1508" s="770"/>
    </row>
    <row r="1509" spans="1:9" ht="12.75">
      <c r="A1509" s="673"/>
      <c r="B1509" s="247" t="s">
        <v>777</v>
      </c>
      <c r="C1509" s="310">
        <f>SUM(C1511)</f>
        <v>0</v>
      </c>
      <c r="D1509" s="310">
        <f>D1511</f>
        <v>0</v>
      </c>
      <c r="E1509" s="310">
        <f>E1511</f>
        <v>0</v>
      </c>
      <c r="F1509" s="770"/>
      <c r="G1509" s="770"/>
      <c r="H1509" s="770"/>
      <c r="I1509" s="770"/>
    </row>
    <row r="1510" spans="1:9" ht="12.75">
      <c r="A1510" s="673"/>
      <c r="B1510" s="247" t="s">
        <v>674</v>
      </c>
      <c r="C1510" s="310">
        <v>0</v>
      </c>
      <c r="D1510" s="310">
        <v>0</v>
      </c>
      <c r="E1510" s="310">
        <v>0</v>
      </c>
      <c r="F1510" s="770"/>
      <c r="G1510" s="770"/>
      <c r="H1510" s="770"/>
      <c r="I1510" s="770"/>
    </row>
    <row r="1511" spans="1:9" ht="12.75">
      <c r="A1511" s="673"/>
      <c r="B1511" s="247" t="s">
        <v>708</v>
      </c>
      <c r="C1511" s="310">
        <v>0</v>
      </c>
      <c r="D1511" s="310">
        <v>0</v>
      </c>
      <c r="E1511" s="310">
        <v>0</v>
      </c>
      <c r="F1511" s="770"/>
      <c r="G1511" s="770"/>
      <c r="H1511" s="770"/>
      <c r="I1511" s="770"/>
    </row>
    <row r="1512" spans="1:9" ht="16.5" customHeight="1">
      <c r="A1512" s="673"/>
      <c r="B1512" s="247" t="s">
        <v>709</v>
      </c>
      <c r="C1512" s="310">
        <v>0</v>
      </c>
      <c r="D1512" s="310">
        <v>0</v>
      </c>
      <c r="E1512" s="310">
        <v>0</v>
      </c>
      <c r="F1512" s="770"/>
      <c r="G1512" s="770"/>
      <c r="H1512" s="770"/>
      <c r="I1512" s="770"/>
    </row>
    <row r="1513" spans="1:9" ht="15" customHeight="1">
      <c r="A1513" s="673"/>
      <c r="B1513" s="247" t="s">
        <v>711</v>
      </c>
      <c r="C1513" s="310">
        <v>0</v>
      </c>
      <c r="D1513" s="310">
        <v>0</v>
      </c>
      <c r="E1513" s="310">
        <v>0</v>
      </c>
      <c r="F1513" s="770"/>
      <c r="G1513" s="770"/>
      <c r="H1513" s="770"/>
      <c r="I1513" s="770"/>
    </row>
    <row r="1514" spans="1:9" ht="19.5" customHeight="1">
      <c r="A1514" s="673"/>
      <c r="B1514" s="247" t="s">
        <v>548</v>
      </c>
      <c r="C1514" s="310"/>
      <c r="D1514" s="310"/>
      <c r="E1514" s="310"/>
      <c r="F1514" s="770"/>
      <c r="G1514" s="770"/>
      <c r="H1514" s="770"/>
      <c r="I1514" s="770"/>
    </row>
    <row r="1515" spans="1:9" ht="12.75">
      <c r="A1515" s="673"/>
      <c r="B1515" s="247" t="s">
        <v>1012</v>
      </c>
      <c r="C1515" s="310">
        <v>0</v>
      </c>
      <c r="D1515" s="310">
        <v>0</v>
      </c>
      <c r="E1515" s="310">
        <v>0</v>
      </c>
      <c r="F1515" s="770"/>
      <c r="G1515" s="770"/>
      <c r="H1515" s="770"/>
      <c r="I1515" s="770"/>
    </row>
    <row r="1516" spans="1:9" ht="27.75" customHeight="1">
      <c r="A1516" s="171"/>
      <c r="B1516" s="308" t="s">
        <v>506</v>
      </c>
      <c r="C1516" s="310"/>
      <c r="D1516" s="310"/>
      <c r="E1516" s="310"/>
      <c r="F1516" s="284"/>
      <c r="G1516" s="284"/>
      <c r="H1516" s="284"/>
      <c r="I1516" s="284"/>
    </row>
    <row r="1517" spans="1:9" ht="12.75">
      <c r="A1517" s="171"/>
      <c r="B1517" s="268" t="s">
        <v>967</v>
      </c>
      <c r="C1517" s="310"/>
      <c r="D1517" s="310"/>
      <c r="E1517" s="310"/>
      <c r="F1517" s="284"/>
      <c r="G1517" s="284"/>
      <c r="H1517" s="284"/>
      <c r="I1517" s="284"/>
    </row>
    <row r="1518" spans="1:9" ht="12.75">
      <c r="A1518" s="171"/>
      <c r="B1518" s="268" t="s">
        <v>968</v>
      </c>
      <c r="C1518" s="310"/>
      <c r="D1518" s="310"/>
      <c r="E1518" s="310"/>
      <c r="F1518" s="284"/>
      <c r="G1518" s="284"/>
      <c r="H1518" s="284"/>
      <c r="I1518" s="284"/>
    </row>
    <row r="1519" spans="1:9" ht="12.75">
      <c r="A1519" s="673" t="s">
        <v>507</v>
      </c>
      <c r="B1519" s="677" t="s">
        <v>508</v>
      </c>
      <c r="C1519" s="677"/>
      <c r="D1519" s="677"/>
      <c r="E1519" s="677"/>
      <c r="F1519" s="770"/>
      <c r="G1519" s="770"/>
      <c r="H1519" s="770"/>
      <c r="I1519" s="770"/>
    </row>
    <row r="1520" spans="1:9" ht="12.75">
      <c r="A1520" s="673"/>
      <c r="B1520" s="247" t="s">
        <v>777</v>
      </c>
      <c r="C1520" s="310">
        <f>C1522+C1526</f>
        <v>915.328</v>
      </c>
      <c r="D1520" s="310">
        <f>D1522+D1526</f>
        <v>915.328</v>
      </c>
      <c r="E1520" s="310">
        <f>E1522+E1526</f>
        <v>915.328</v>
      </c>
      <c r="F1520" s="770"/>
      <c r="G1520" s="770"/>
      <c r="H1520" s="770"/>
      <c r="I1520" s="770"/>
    </row>
    <row r="1521" spans="1:9" ht="12.75">
      <c r="A1521" s="673"/>
      <c r="B1521" s="247" t="s">
        <v>674</v>
      </c>
      <c r="C1521" s="310">
        <f aca="true" t="shared" si="18" ref="C1521:E1523">C1529+C1540+C1551</f>
        <v>0</v>
      </c>
      <c r="D1521" s="310">
        <f t="shared" si="18"/>
        <v>0</v>
      </c>
      <c r="E1521" s="310">
        <f t="shared" si="18"/>
        <v>0</v>
      </c>
      <c r="F1521" s="770"/>
      <c r="G1521" s="770"/>
      <c r="H1521" s="770"/>
      <c r="I1521" s="770"/>
    </row>
    <row r="1522" spans="1:9" ht="12.75">
      <c r="A1522" s="673"/>
      <c r="B1522" s="247" t="s">
        <v>708</v>
      </c>
      <c r="C1522" s="310">
        <f t="shared" si="18"/>
        <v>340.328</v>
      </c>
      <c r="D1522" s="310">
        <f t="shared" si="18"/>
        <v>340.328</v>
      </c>
      <c r="E1522" s="310">
        <f t="shared" si="18"/>
        <v>340.328</v>
      </c>
      <c r="F1522" s="770"/>
      <c r="G1522" s="770"/>
      <c r="H1522" s="770"/>
      <c r="I1522" s="770"/>
    </row>
    <row r="1523" spans="1:9" ht="12.75" customHeight="1">
      <c r="A1523" s="673"/>
      <c r="B1523" s="247" t="s">
        <v>709</v>
      </c>
      <c r="C1523" s="310">
        <f t="shared" si="18"/>
        <v>0</v>
      </c>
      <c r="D1523" s="310">
        <f t="shared" si="18"/>
        <v>0</v>
      </c>
      <c r="E1523" s="310">
        <f t="shared" si="18"/>
        <v>0</v>
      </c>
      <c r="F1523" s="770"/>
      <c r="G1523" s="770"/>
      <c r="H1523" s="770"/>
      <c r="I1523" s="770"/>
    </row>
    <row r="1524" spans="1:9" ht="15" customHeight="1">
      <c r="A1524" s="673"/>
      <c r="B1524" s="247" t="s">
        <v>711</v>
      </c>
      <c r="C1524" s="310">
        <v>0</v>
      </c>
      <c r="D1524" s="310">
        <v>0</v>
      </c>
      <c r="E1524" s="310">
        <v>0</v>
      </c>
      <c r="F1524" s="770"/>
      <c r="G1524" s="770"/>
      <c r="H1524" s="770"/>
      <c r="I1524" s="770"/>
    </row>
    <row r="1525" spans="1:9" ht="15" customHeight="1">
      <c r="A1525" s="673"/>
      <c r="B1525" s="247" t="s">
        <v>548</v>
      </c>
      <c r="C1525" s="310"/>
      <c r="D1525" s="310"/>
      <c r="E1525" s="310"/>
      <c r="F1525" s="770"/>
      <c r="G1525" s="770"/>
      <c r="H1525" s="770"/>
      <c r="I1525" s="770"/>
    </row>
    <row r="1526" spans="1:9" ht="12.75">
      <c r="A1526" s="673"/>
      <c r="B1526" s="247" t="s">
        <v>1012</v>
      </c>
      <c r="C1526" s="310">
        <f>C1534+C1545+C1556</f>
        <v>575</v>
      </c>
      <c r="D1526" s="310">
        <f>D1534+D1545+D1556</f>
        <v>575</v>
      </c>
      <c r="E1526" s="310">
        <f>E1534+E1545+E1556</f>
        <v>575</v>
      </c>
      <c r="F1526" s="770"/>
      <c r="G1526" s="770"/>
      <c r="H1526" s="770"/>
      <c r="I1526" s="770"/>
    </row>
    <row r="1527" spans="1:9" ht="27" customHeight="1">
      <c r="A1527" s="673" t="s">
        <v>509</v>
      </c>
      <c r="B1527" s="677" t="s">
        <v>510</v>
      </c>
      <c r="C1527" s="677"/>
      <c r="D1527" s="677"/>
      <c r="E1527" s="677"/>
      <c r="F1527" s="770" t="s">
        <v>414</v>
      </c>
      <c r="G1527" s="770" t="s">
        <v>417</v>
      </c>
      <c r="H1527" s="770"/>
      <c r="I1527" s="770"/>
    </row>
    <row r="1528" spans="1:9" ht="12.75">
      <c r="A1528" s="673"/>
      <c r="B1528" s="247" t="s">
        <v>777</v>
      </c>
      <c r="C1528" s="310">
        <f>SUM(C1534)</f>
        <v>450</v>
      </c>
      <c r="D1528" s="310">
        <f>SUM(D1534)</f>
        <v>450</v>
      </c>
      <c r="E1528" s="310">
        <f>SUM(E1534)</f>
        <v>450</v>
      </c>
      <c r="F1528" s="770"/>
      <c r="G1528" s="770"/>
      <c r="H1528" s="770"/>
      <c r="I1528" s="770"/>
    </row>
    <row r="1529" spans="1:9" ht="12.75">
      <c r="A1529" s="673"/>
      <c r="B1529" s="247" t="s">
        <v>674</v>
      </c>
      <c r="C1529" s="310">
        <v>0</v>
      </c>
      <c r="D1529" s="310">
        <v>0</v>
      </c>
      <c r="E1529" s="310">
        <v>0</v>
      </c>
      <c r="F1529" s="770"/>
      <c r="G1529" s="770"/>
      <c r="H1529" s="770"/>
      <c r="I1529" s="770"/>
    </row>
    <row r="1530" spans="1:9" ht="12.75">
      <c r="A1530" s="673"/>
      <c r="B1530" s="247" t="s">
        <v>708</v>
      </c>
      <c r="C1530" s="310">
        <v>0</v>
      </c>
      <c r="D1530" s="310">
        <v>0</v>
      </c>
      <c r="E1530" s="310">
        <v>0</v>
      </c>
      <c r="F1530" s="770"/>
      <c r="G1530" s="770"/>
      <c r="H1530" s="770"/>
      <c r="I1530" s="770"/>
    </row>
    <row r="1531" spans="1:9" ht="12.75">
      <c r="A1531" s="673"/>
      <c r="B1531" s="247" t="s">
        <v>709</v>
      </c>
      <c r="C1531" s="310">
        <v>0</v>
      </c>
      <c r="D1531" s="310">
        <v>0</v>
      </c>
      <c r="E1531" s="310">
        <v>0</v>
      </c>
      <c r="F1531" s="770"/>
      <c r="G1531" s="770"/>
      <c r="H1531" s="770"/>
      <c r="I1531" s="770"/>
    </row>
    <row r="1532" spans="1:9" ht="12.75">
      <c r="A1532" s="673"/>
      <c r="B1532" s="247" t="s">
        <v>711</v>
      </c>
      <c r="C1532" s="310">
        <v>0</v>
      </c>
      <c r="D1532" s="310">
        <v>0</v>
      </c>
      <c r="E1532" s="310">
        <v>0</v>
      </c>
      <c r="F1532" s="770"/>
      <c r="G1532" s="770"/>
      <c r="H1532" s="770"/>
      <c r="I1532" s="770"/>
    </row>
    <row r="1533" spans="1:9" ht="16.5">
      <c r="A1533" s="673"/>
      <c r="B1533" s="247" t="s">
        <v>548</v>
      </c>
      <c r="C1533" s="310"/>
      <c r="D1533" s="310"/>
      <c r="E1533" s="310"/>
      <c r="F1533" s="770"/>
      <c r="G1533" s="770"/>
      <c r="H1533" s="770"/>
      <c r="I1533" s="770"/>
    </row>
    <row r="1534" spans="1:9" ht="15" customHeight="1">
      <c r="A1534" s="673"/>
      <c r="B1534" s="247" t="s">
        <v>1012</v>
      </c>
      <c r="C1534" s="238">
        <v>450</v>
      </c>
      <c r="D1534" s="238">
        <v>450</v>
      </c>
      <c r="E1534" s="238">
        <v>450</v>
      </c>
      <c r="F1534" s="770"/>
      <c r="G1534" s="770"/>
      <c r="H1534" s="770"/>
      <c r="I1534" s="770"/>
    </row>
    <row r="1535" spans="1:9" ht="15.75" customHeight="1">
      <c r="A1535" s="171"/>
      <c r="B1535" s="308" t="s">
        <v>451</v>
      </c>
      <c r="C1535" s="310"/>
      <c r="D1535" s="310"/>
      <c r="E1535" s="310"/>
      <c r="F1535" s="284"/>
      <c r="G1535" s="284"/>
      <c r="H1535" s="284"/>
      <c r="I1535" s="284"/>
    </row>
    <row r="1536" spans="1:9" ht="12.75" customHeight="1">
      <c r="A1536" s="171"/>
      <c r="B1536" s="268" t="s">
        <v>967</v>
      </c>
      <c r="C1536" s="310"/>
      <c r="D1536" s="310"/>
      <c r="E1536" s="310"/>
      <c r="F1536" s="284"/>
      <c r="G1536" s="284"/>
      <c r="H1536" s="284"/>
      <c r="I1536" s="284"/>
    </row>
    <row r="1537" spans="1:9" ht="12.75">
      <c r="A1537" s="171"/>
      <c r="B1537" s="268" t="s">
        <v>968</v>
      </c>
      <c r="C1537" s="310"/>
      <c r="D1537" s="310"/>
      <c r="E1537" s="310"/>
      <c r="F1537" s="284"/>
      <c r="G1537" s="284"/>
      <c r="H1537" s="284"/>
      <c r="I1537" s="284"/>
    </row>
    <row r="1538" spans="1:9" ht="28.5" customHeight="1">
      <c r="A1538" s="673" t="s">
        <v>511</v>
      </c>
      <c r="B1538" s="677" t="s">
        <v>512</v>
      </c>
      <c r="C1538" s="677"/>
      <c r="D1538" s="677"/>
      <c r="E1538" s="677"/>
      <c r="F1538" s="770" t="s">
        <v>414</v>
      </c>
      <c r="G1538" s="770" t="s">
        <v>417</v>
      </c>
      <c r="H1538" s="770"/>
      <c r="I1538" s="770"/>
    </row>
    <row r="1539" spans="1:9" ht="12.75">
      <c r="A1539" s="673"/>
      <c r="B1539" s="247" t="s">
        <v>777</v>
      </c>
      <c r="C1539" s="310">
        <f>SUM(C1545)</f>
        <v>125</v>
      </c>
      <c r="D1539" s="310">
        <f>SUM(D1545)</f>
        <v>125</v>
      </c>
      <c r="E1539" s="310">
        <f>SUM(E1545)</f>
        <v>125</v>
      </c>
      <c r="F1539" s="770"/>
      <c r="G1539" s="770"/>
      <c r="H1539" s="770"/>
      <c r="I1539" s="770"/>
    </row>
    <row r="1540" spans="1:9" ht="12.75">
      <c r="A1540" s="673"/>
      <c r="B1540" s="247" t="s">
        <v>674</v>
      </c>
      <c r="C1540" s="310">
        <v>0</v>
      </c>
      <c r="D1540" s="310">
        <v>0</v>
      </c>
      <c r="E1540" s="310">
        <v>0</v>
      </c>
      <c r="F1540" s="770"/>
      <c r="G1540" s="770"/>
      <c r="H1540" s="770"/>
      <c r="I1540" s="770"/>
    </row>
    <row r="1541" spans="1:11" ht="12.75">
      <c r="A1541" s="673"/>
      <c r="B1541" s="247" t="s">
        <v>708</v>
      </c>
      <c r="C1541" s="310">
        <v>0</v>
      </c>
      <c r="D1541" s="310">
        <v>0</v>
      </c>
      <c r="E1541" s="310">
        <v>0</v>
      </c>
      <c r="F1541" s="770"/>
      <c r="G1541" s="770"/>
      <c r="H1541" s="770"/>
      <c r="I1541" s="770"/>
      <c r="K1541" s="216"/>
    </row>
    <row r="1542" spans="1:9" ht="12.75">
      <c r="A1542" s="673"/>
      <c r="B1542" s="247" t="s">
        <v>709</v>
      </c>
      <c r="C1542" s="310">
        <v>0</v>
      </c>
      <c r="D1542" s="310">
        <v>0</v>
      </c>
      <c r="E1542" s="310">
        <v>0</v>
      </c>
      <c r="F1542" s="770"/>
      <c r="G1542" s="770"/>
      <c r="H1542" s="770"/>
      <c r="I1542" s="770"/>
    </row>
    <row r="1543" spans="1:9" ht="12.75">
      <c r="A1543" s="673"/>
      <c r="B1543" s="247" t="s">
        <v>711</v>
      </c>
      <c r="C1543" s="310">
        <v>0</v>
      </c>
      <c r="D1543" s="310">
        <v>0</v>
      </c>
      <c r="E1543" s="310">
        <v>0</v>
      </c>
      <c r="F1543" s="770"/>
      <c r="G1543" s="770"/>
      <c r="H1543" s="770"/>
      <c r="I1543" s="770"/>
    </row>
    <row r="1544" spans="1:9" ht="16.5">
      <c r="A1544" s="673"/>
      <c r="B1544" s="247" t="s">
        <v>548</v>
      </c>
      <c r="C1544" s="310">
        <v>0</v>
      </c>
      <c r="D1544" s="310">
        <v>0</v>
      </c>
      <c r="E1544" s="310">
        <v>0</v>
      </c>
      <c r="F1544" s="770"/>
      <c r="G1544" s="770"/>
      <c r="H1544" s="770"/>
      <c r="I1544" s="770"/>
    </row>
    <row r="1545" spans="1:9" ht="12.75" customHeight="1">
      <c r="A1545" s="673"/>
      <c r="B1545" s="247" t="s">
        <v>1012</v>
      </c>
      <c r="C1545" s="238">
        <v>125</v>
      </c>
      <c r="D1545" s="238">
        <v>125</v>
      </c>
      <c r="E1545" s="238">
        <v>125</v>
      </c>
      <c r="F1545" s="770"/>
      <c r="G1545" s="770"/>
      <c r="H1545" s="770"/>
      <c r="I1545" s="770"/>
    </row>
    <row r="1546" spans="1:9" ht="16.5" customHeight="1">
      <c r="A1546" s="171"/>
      <c r="B1546" s="308" t="s">
        <v>451</v>
      </c>
      <c r="C1546" s="310"/>
      <c r="D1546" s="310"/>
      <c r="E1546" s="310"/>
      <c r="F1546" s="284"/>
      <c r="G1546" s="284"/>
      <c r="H1546" s="284"/>
      <c r="I1546" s="284"/>
    </row>
    <row r="1547" spans="1:9" ht="12.75" customHeight="1">
      <c r="A1547" s="171"/>
      <c r="B1547" s="268" t="s">
        <v>967</v>
      </c>
      <c r="C1547" s="310"/>
      <c r="D1547" s="310"/>
      <c r="E1547" s="310"/>
      <c r="F1547" s="284"/>
      <c r="G1547" s="284"/>
      <c r="H1547" s="284"/>
      <c r="I1547" s="284"/>
    </row>
    <row r="1548" spans="1:9" ht="12.75">
      <c r="A1548" s="171"/>
      <c r="B1548" s="268" t="s">
        <v>968</v>
      </c>
      <c r="C1548" s="310"/>
      <c r="D1548" s="310"/>
      <c r="E1548" s="310"/>
      <c r="F1548" s="284"/>
      <c r="G1548" s="284"/>
      <c r="H1548" s="284"/>
      <c r="I1548" s="284"/>
    </row>
    <row r="1549" spans="1:9" ht="30" customHeight="1">
      <c r="A1549" s="673" t="s">
        <v>513</v>
      </c>
      <c r="B1549" s="677" t="s">
        <v>514</v>
      </c>
      <c r="C1549" s="677"/>
      <c r="D1549" s="677"/>
      <c r="E1549" s="677"/>
      <c r="F1549" s="770" t="s">
        <v>414</v>
      </c>
      <c r="G1549" s="770" t="s">
        <v>417</v>
      </c>
      <c r="H1549" s="770"/>
      <c r="I1549" s="770"/>
    </row>
    <row r="1550" spans="1:9" ht="12.75">
      <c r="A1550" s="673"/>
      <c r="B1550" s="247" t="s">
        <v>777</v>
      </c>
      <c r="C1550" s="310">
        <f>C1552</f>
        <v>340.328</v>
      </c>
      <c r="D1550" s="310">
        <f>D1552</f>
        <v>340.328</v>
      </c>
      <c r="E1550" s="310">
        <f>E1552</f>
        <v>340.328</v>
      </c>
      <c r="F1550" s="770"/>
      <c r="G1550" s="770"/>
      <c r="H1550" s="770"/>
      <c r="I1550" s="770"/>
    </row>
    <row r="1551" spans="1:9" ht="12.75">
      <c r="A1551" s="673"/>
      <c r="B1551" s="247" t="s">
        <v>674</v>
      </c>
      <c r="C1551" s="310">
        <v>0</v>
      </c>
      <c r="D1551" s="310">
        <v>0</v>
      </c>
      <c r="E1551" s="310">
        <v>0</v>
      </c>
      <c r="F1551" s="770"/>
      <c r="G1551" s="770"/>
      <c r="H1551" s="770"/>
      <c r="I1551" s="770"/>
    </row>
    <row r="1552" spans="1:9" ht="12.75">
      <c r="A1552" s="673"/>
      <c r="B1552" s="247" t="s">
        <v>708</v>
      </c>
      <c r="C1552" s="238">
        <v>340.328</v>
      </c>
      <c r="D1552" s="238">
        <v>340.328</v>
      </c>
      <c r="E1552" s="238">
        <v>340.328</v>
      </c>
      <c r="F1552" s="770"/>
      <c r="G1552" s="770"/>
      <c r="H1552" s="770"/>
      <c r="I1552" s="770"/>
    </row>
    <row r="1553" spans="1:9" ht="12.75">
      <c r="A1553" s="673"/>
      <c r="B1553" s="247" t="s">
        <v>709</v>
      </c>
      <c r="C1553" s="310">
        <v>0</v>
      </c>
      <c r="D1553" s="310">
        <v>0</v>
      </c>
      <c r="E1553" s="310">
        <v>0</v>
      </c>
      <c r="F1553" s="770"/>
      <c r="G1553" s="770"/>
      <c r="H1553" s="770"/>
      <c r="I1553" s="770"/>
    </row>
    <row r="1554" spans="1:9" ht="12.75">
      <c r="A1554" s="673"/>
      <c r="B1554" s="247" t="s">
        <v>711</v>
      </c>
      <c r="C1554" s="310">
        <v>0</v>
      </c>
      <c r="D1554" s="310">
        <v>0</v>
      </c>
      <c r="E1554" s="310">
        <v>0</v>
      </c>
      <c r="F1554" s="770"/>
      <c r="G1554" s="770"/>
      <c r="H1554" s="770"/>
      <c r="I1554" s="770"/>
    </row>
    <row r="1555" spans="1:9" ht="16.5">
      <c r="A1555" s="673"/>
      <c r="B1555" s="247" t="s">
        <v>548</v>
      </c>
      <c r="C1555" s="310"/>
      <c r="D1555" s="310"/>
      <c r="E1555" s="310"/>
      <c r="F1555" s="770"/>
      <c r="G1555" s="770"/>
      <c r="H1555" s="770"/>
      <c r="I1555" s="770"/>
    </row>
    <row r="1556" spans="1:9" ht="12.75" customHeight="1">
      <c r="A1556" s="673"/>
      <c r="B1556" s="247" t="s">
        <v>1012</v>
      </c>
      <c r="C1556" s="310">
        <v>0</v>
      </c>
      <c r="D1556" s="310">
        <v>0</v>
      </c>
      <c r="E1556" s="310">
        <v>0</v>
      </c>
      <c r="F1556" s="770"/>
      <c r="G1556" s="770"/>
      <c r="H1556" s="770"/>
      <c r="I1556" s="770"/>
    </row>
    <row r="1557" spans="1:9" ht="12.75">
      <c r="A1557" s="171"/>
      <c r="B1557" s="308" t="s">
        <v>451</v>
      </c>
      <c r="C1557" s="310"/>
      <c r="D1557" s="310"/>
      <c r="E1557" s="310"/>
      <c r="F1557" s="284"/>
      <c r="G1557" s="284"/>
      <c r="H1557" s="284"/>
      <c r="I1557" s="284"/>
    </row>
    <row r="1558" spans="1:9" ht="12.75" customHeight="1">
      <c r="A1558" s="171"/>
      <c r="B1558" s="268" t="s">
        <v>967</v>
      </c>
      <c r="C1558" s="310"/>
      <c r="D1558" s="310"/>
      <c r="E1558" s="310"/>
      <c r="F1558" s="284"/>
      <c r="G1558" s="284"/>
      <c r="H1558" s="284"/>
      <c r="I1558" s="284"/>
    </row>
    <row r="1559" spans="1:9" ht="12.75">
      <c r="A1559" s="171"/>
      <c r="B1559" s="268" t="s">
        <v>968</v>
      </c>
      <c r="C1559" s="310"/>
      <c r="D1559" s="310"/>
      <c r="E1559" s="310"/>
      <c r="F1559" s="284"/>
      <c r="G1559" s="284"/>
      <c r="H1559" s="284"/>
      <c r="I1559" s="284"/>
    </row>
    <row r="1560" spans="1:9" ht="45" customHeight="1">
      <c r="A1560" s="673" t="s">
        <v>515</v>
      </c>
      <c r="B1560" s="677" t="s">
        <v>516</v>
      </c>
      <c r="C1560" s="677"/>
      <c r="D1560" s="677"/>
      <c r="E1560" s="677"/>
      <c r="F1560" s="770"/>
      <c r="G1560" s="770"/>
      <c r="H1560" s="770"/>
      <c r="I1560" s="770"/>
    </row>
    <row r="1561" spans="1:9" ht="12.75">
      <c r="A1561" s="673"/>
      <c r="B1561" s="247" t="s">
        <v>777</v>
      </c>
      <c r="C1561" s="310">
        <f>C1563</f>
        <v>78150.76699</v>
      </c>
      <c r="D1561" s="310">
        <f>D1563</f>
        <v>78150.76699</v>
      </c>
      <c r="E1561" s="310">
        <f>E1563</f>
        <v>78150.76699</v>
      </c>
      <c r="F1561" s="770"/>
      <c r="G1561" s="770"/>
      <c r="H1561" s="770"/>
      <c r="I1561" s="770"/>
    </row>
    <row r="1562" spans="1:9" ht="12.75">
      <c r="A1562" s="673"/>
      <c r="B1562" s="247" t="s">
        <v>674</v>
      </c>
      <c r="C1562" s="310">
        <f aca="true" t="shared" si="19" ref="C1562:E1565">C1573+C1584+C1595+C1650+C1606</f>
        <v>0</v>
      </c>
      <c r="D1562" s="310">
        <f t="shared" si="19"/>
        <v>0</v>
      </c>
      <c r="E1562" s="310">
        <f t="shared" si="19"/>
        <v>0</v>
      </c>
      <c r="F1562" s="770"/>
      <c r="G1562" s="770"/>
      <c r="H1562" s="770"/>
      <c r="I1562" s="770"/>
    </row>
    <row r="1563" spans="1:9" ht="12.75">
      <c r="A1563" s="673"/>
      <c r="B1563" s="247" t="s">
        <v>708</v>
      </c>
      <c r="C1563" s="310">
        <f t="shared" si="19"/>
        <v>78150.76699</v>
      </c>
      <c r="D1563" s="310">
        <f t="shared" si="19"/>
        <v>78150.76699</v>
      </c>
      <c r="E1563" s="310">
        <f t="shared" si="19"/>
        <v>78150.76699</v>
      </c>
      <c r="F1563" s="770"/>
      <c r="G1563" s="770"/>
      <c r="H1563" s="770"/>
      <c r="I1563" s="770"/>
    </row>
    <row r="1564" spans="1:9" ht="12.75">
      <c r="A1564" s="673"/>
      <c r="B1564" s="247" t="s">
        <v>709</v>
      </c>
      <c r="C1564" s="310">
        <f t="shared" si="19"/>
        <v>0</v>
      </c>
      <c r="D1564" s="310">
        <f t="shared" si="19"/>
        <v>0</v>
      </c>
      <c r="E1564" s="310">
        <f t="shared" si="19"/>
        <v>0</v>
      </c>
      <c r="F1564" s="770"/>
      <c r="G1564" s="770"/>
      <c r="H1564" s="770"/>
      <c r="I1564" s="770"/>
    </row>
    <row r="1565" spans="1:9" ht="12.75">
      <c r="A1565" s="673"/>
      <c r="B1565" s="247" t="s">
        <v>711</v>
      </c>
      <c r="C1565" s="310">
        <f t="shared" si="19"/>
        <v>0</v>
      </c>
      <c r="D1565" s="310">
        <f t="shared" si="19"/>
        <v>0</v>
      </c>
      <c r="E1565" s="310">
        <f t="shared" si="19"/>
        <v>0</v>
      </c>
      <c r="F1565" s="770"/>
      <c r="G1565" s="770"/>
      <c r="H1565" s="770"/>
      <c r="I1565" s="770"/>
    </row>
    <row r="1566" spans="1:9" ht="16.5">
      <c r="A1566" s="673"/>
      <c r="B1566" s="247" t="s">
        <v>548</v>
      </c>
      <c r="C1566" s="310"/>
      <c r="D1566" s="310"/>
      <c r="E1566" s="310"/>
      <c r="F1566" s="770"/>
      <c r="G1566" s="770"/>
      <c r="H1566" s="770"/>
      <c r="I1566" s="770"/>
    </row>
    <row r="1567" spans="1:9" ht="12.75">
      <c r="A1567" s="673"/>
      <c r="B1567" s="247" t="s">
        <v>1012</v>
      </c>
      <c r="C1567" s="310">
        <f>C1578+C1589+C1600+C1655+C1611</f>
        <v>0</v>
      </c>
      <c r="D1567" s="310">
        <f>D1578+D1589+D1600+D1655+D1611</f>
        <v>0</v>
      </c>
      <c r="E1567" s="310">
        <f>E1578+E1589+E1600+E1655+E1611</f>
        <v>0</v>
      </c>
      <c r="F1567" s="770"/>
      <c r="G1567" s="770"/>
      <c r="H1567" s="770"/>
      <c r="I1567" s="770"/>
    </row>
    <row r="1568" spans="1:9" ht="12.75">
      <c r="A1568" s="171"/>
      <c r="B1568" s="308" t="s">
        <v>451</v>
      </c>
      <c r="C1568" s="310"/>
      <c r="D1568" s="310"/>
      <c r="E1568" s="310"/>
      <c r="F1568" s="284"/>
      <c r="G1568" s="284"/>
      <c r="H1568" s="284"/>
      <c r="I1568" s="284"/>
    </row>
    <row r="1569" spans="1:9" ht="12.75">
      <c r="A1569" s="171"/>
      <c r="B1569" s="268" t="s">
        <v>967</v>
      </c>
      <c r="C1569" s="310"/>
      <c r="D1569" s="310"/>
      <c r="E1569" s="310"/>
      <c r="F1569" s="284"/>
      <c r="G1569" s="284"/>
      <c r="H1569" s="284"/>
      <c r="I1569" s="284"/>
    </row>
    <row r="1570" spans="1:9" ht="12.75">
      <c r="A1570" s="171"/>
      <c r="B1570" s="268" t="s">
        <v>968</v>
      </c>
      <c r="C1570" s="310"/>
      <c r="D1570" s="310"/>
      <c r="E1570" s="310"/>
      <c r="F1570" s="284"/>
      <c r="G1570" s="284"/>
      <c r="H1570" s="284"/>
      <c r="I1570" s="284"/>
    </row>
    <row r="1571" spans="1:9" ht="30" customHeight="1">
      <c r="A1571" s="673" t="s">
        <v>517</v>
      </c>
      <c r="B1571" s="677" t="s">
        <v>518</v>
      </c>
      <c r="C1571" s="677"/>
      <c r="D1571" s="677"/>
      <c r="E1571" s="677"/>
      <c r="F1571" s="770"/>
      <c r="G1571" s="770"/>
      <c r="H1571" s="770"/>
      <c r="I1571" s="770"/>
    </row>
    <row r="1572" spans="1:9" ht="12.75">
      <c r="A1572" s="673"/>
      <c r="B1572" s="247" t="s">
        <v>777</v>
      </c>
      <c r="C1572" s="310">
        <f>C1574</f>
        <v>0</v>
      </c>
      <c r="D1572" s="310">
        <f>D1574</f>
        <v>0</v>
      </c>
      <c r="E1572" s="310">
        <f>E1574</f>
        <v>0</v>
      </c>
      <c r="F1572" s="770"/>
      <c r="G1572" s="770"/>
      <c r="H1572" s="770"/>
      <c r="I1572" s="770"/>
    </row>
    <row r="1573" spans="1:9" ht="12.75">
      <c r="A1573" s="673"/>
      <c r="B1573" s="247" t="s">
        <v>674</v>
      </c>
      <c r="C1573" s="310">
        <v>0</v>
      </c>
      <c r="D1573" s="310">
        <v>0</v>
      </c>
      <c r="E1573" s="310">
        <v>0</v>
      </c>
      <c r="F1573" s="770"/>
      <c r="G1573" s="770"/>
      <c r="H1573" s="770"/>
      <c r="I1573" s="770"/>
    </row>
    <row r="1574" spans="1:9" ht="12.75">
      <c r="A1574" s="673"/>
      <c r="B1574" s="247" t="s">
        <v>708</v>
      </c>
      <c r="C1574" s="310">
        <v>0</v>
      </c>
      <c r="D1574" s="310">
        <v>0</v>
      </c>
      <c r="E1574" s="310">
        <v>0</v>
      </c>
      <c r="F1574" s="770"/>
      <c r="G1574" s="770"/>
      <c r="H1574" s="770"/>
      <c r="I1574" s="770"/>
    </row>
    <row r="1575" spans="1:9" ht="12.75" customHeight="1">
      <c r="A1575" s="673"/>
      <c r="B1575" s="247" t="s">
        <v>709</v>
      </c>
      <c r="C1575" s="310">
        <v>0</v>
      </c>
      <c r="D1575" s="310">
        <v>0</v>
      </c>
      <c r="E1575" s="310">
        <v>0</v>
      </c>
      <c r="F1575" s="770"/>
      <c r="G1575" s="770"/>
      <c r="H1575" s="770"/>
      <c r="I1575" s="770"/>
    </row>
    <row r="1576" spans="1:9" ht="12.75">
      <c r="A1576" s="673"/>
      <c r="B1576" s="247" t="s">
        <v>711</v>
      </c>
      <c r="C1576" s="310">
        <v>0</v>
      </c>
      <c r="D1576" s="310">
        <v>0</v>
      </c>
      <c r="E1576" s="310">
        <v>0</v>
      </c>
      <c r="F1576" s="770"/>
      <c r="G1576" s="770"/>
      <c r="H1576" s="770"/>
      <c r="I1576" s="770"/>
    </row>
    <row r="1577" spans="1:9" ht="16.5">
      <c r="A1577" s="673"/>
      <c r="B1577" s="247" t="s">
        <v>548</v>
      </c>
      <c r="C1577" s="310"/>
      <c r="D1577" s="310"/>
      <c r="E1577" s="310"/>
      <c r="F1577" s="770"/>
      <c r="G1577" s="770"/>
      <c r="H1577" s="770"/>
      <c r="I1577" s="770"/>
    </row>
    <row r="1578" spans="1:9" ht="12.75">
      <c r="A1578" s="673"/>
      <c r="B1578" s="247" t="s">
        <v>1012</v>
      </c>
      <c r="C1578" s="310">
        <v>0</v>
      </c>
      <c r="D1578" s="310">
        <v>0</v>
      </c>
      <c r="E1578" s="310">
        <v>0</v>
      </c>
      <c r="F1578" s="770"/>
      <c r="G1578" s="770"/>
      <c r="H1578" s="770"/>
      <c r="I1578" s="770"/>
    </row>
    <row r="1579" spans="1:9" ht="12.75">
      <c r="A1579" s="171"/>
      <c r="B1579" s="308" t="s">
        <v>451</v>
      </c>
      <c r="C1579" s="310"/>
      <c r="D1579" s="310"/>
      <c r="E1579" s="310"/>
      <c r="F1579" s="284"/>
      <c r="G1579" s="284"/>
      <c r="H1579" s="284"/>
      <c r="I1579" s="284"/>
    </row>
    <row r="1580" spans="1:9" ht="12.75">
      <c r="A1580" s="171"/>
      <c r="B1580" s="268" t="s">
        <v>967</v>
      </c>
      <c r="C1580" s="310"/>
      <c r="D1580" s="310"/>
      <c r="E1580" s="310"/>
      <c r="F1580" s="284"/>
      <c r="G1580" s="284"/>
      <c r="H1580" s="284"/>
      <c r="I1580" s="284"/>
    </row>
    <row r="1581" spans="1:9" ht="12.75">
      <c r="A1581" s="171"/>
      <c r="B1581" s="268" t="s">
        <v>968</v>
      </c>
      <c r="C1581" s="310"/>
      <c r="D1581" s="310"/>
      <c r="E1581" s="310"/>
      <c r="F1581" s="284"/>
      <c r="G1581" s="284"/>
      <c r="H1581" s="284"/>
      <c r="I1581" s="284"/>
    </row>
    <row r="1582" spans="1:9" ht="12.75" customHeight="1">
      <c r="A1582" s="673" t="s">
        <v>519</v>
      </c>
      <c r="B1582" s="677" t="s">
        <v>520</v>
      </c>
      <c r="C1582" s="677"/>
      <c r="D1582" s="677"/>
      <c r="E1582" s="677"/>
      <c r="F1582" s="770" t="s">
        <v>1009</v>
      </c>
      <c r="G1582" s="770" t="s">
        <v>1017</v>
      </c>
      <c r="H1582" s="770" t="s">
        <v>521</v>
      </c>
      <c r="I1582" s="770"/>
    </row>
    <row r="1583" spans="1:9" ht="12.75">
      <c r="A1583" s="673"/>
      <c r="B1583" s="247" t="s">
        <v>777</v>
      </c>
      <c r="C1583" s="310">
        <f>C1585</f>
        <v>77805.88993</v>
      </c>
      <c r="D1583" s="310">
        <f>D1585</f>
        <v>77805.88993</v>
      </c>
      <c r="E1583" s="310">
        <f>E1585</f>
        <v>77805.88993</v>
      </c>
      <c r="F1583" s="770"/>
      <c r="G1583" s="770"/>
      <c r="H1583" s="770"/>
      <c r="I1583" s="770"/>
    </row>
    <row r="1584" spans="1:9" ht="12.75">
      <c r="A1584" s="673"/>
      <c r="B1584" s="247" t="s">
        <v>674</v>
      </c>
      <c r="C1584" s="310">
        <v>0</v>
      </c>
      <c r="D1584" s="310">
        <v>0</v>
      </c>
      <c r="E1584" s="310">
        <v>0</v>
      </c>
      <c r="F1584" s="770"/>
      <c r="G1584" s="770"/>
      <c r="H1584" s="770"/>
      <c r="I1584" s="770"/>
    </row>
    <row r="1585" spans="1:9" ht="12.75">
      <c r="A1585" s="673"/>
      <c r="B1585" s="247" t="s">
        <v>708</v>
      </c>
      <c r="C1585" s="240">
        <v>77805.88993</v>
      </c>
      <c r="D1585" s="240">
        <v>77805.88993</v>
      </c>
      <c r="E1585" s="240">
        <v>77805.88993</v>
      </c>
      <c r="F1585" s="770"/>
      <c r="G1585" s="770"/>
      <c r="H1585" s="770"/>
      <c r="I1585" s="770"/>
    </row>
    <row r="1586" spans="1:9" ht="12.75" customHeight="1">
      <c r="A1586" s="673"/>
      <c r="B1586" s="247" t="s">
        <v>709</v>
      </c>
      <c r="C1586" s="310">
        <v>0</v>
      </c>
      <c r="D1586" s="310">
        <v>0</v>
      </c>
      <c r="E1586" s="310">
        <v>0</v>
      </c>
      <c r="F1586" s="770"/>
      <c r="G1586" s="770"/>
      <c r="H1586" s="770"/>
      <c r="I1586" s="770"/>
    </row>
    <row r="1587" spans="1:9" ht="12.75">
      <c r="A1587" s="673"/>
      <c r="B1587" s="247" t="s">
        <v>711</v>
      </c>
      <c r="C1587" s="310">
        <v>0</v>
      </c>
      <c r="D1587" s="310">
        <v>0</v>
      </c>
      <c r="E1587" s="310">
        <v>0</v>
      </c>
      <c r="F1587" s="770"/>
      <c r="G1587" s="770"/>
      <c r="H1587" s="770"/>
      <c r="I1587" s="770"/>
    </row>
    <row r="1588" spans="1:9" ht="16.5">
      <c r="A1588" s="673"/>
      <c r="B1588" s="247" t="s">
        <v>548</v>
      </c>
      <c r="C1588" s="310"/>
      <c r="D1588" s="310"/>
      <c r="E1588" s="310"/>
      <c r="F1588" s="770"/>
      <c r="G1588" s="770"/>
      <c r="H1588" s="770"/>
      <c r="I1588" s="770"/>
    </row>
    <row r="1589" spans="1:9" ht="12.75">
      <c r="A1589" s="673"/>
      <c r="B1589" s="247" t="s">
        <v>1012</v>
      </c>
      <c r="C1589" s="310">
        <v>0</v>
      </c>
      <c r="D1589" s="310">
        <v>0</v>
      </c>
      <c r="E1589" s="310">
        <v>0</v>
      </c>
      <c r="F1589" s="770"/>
      <c r="G1589" s="770"/>
      <c r="H1589" s="770"/>
      <c r="I1589" s="770"/>
    </row>
    <row r="1590" spans="1:9" ht="56.25">
      <c r="A1590" s="171"/>
      <c r="B1590" s="308" t="s">
        <v>522</v>
      </c>
      <c r="C1590" s="310"/>
      <c r="D1590" s="310"/>
      <c r="E1590" s="310"/>
      <c r="F1590" s="284"/>
      <c r="G1590" s="284"/>
      <c r="H1590" s="284"/>
      <c r="I1590" s="284"/>
    </row>
    <row r="1591" spans="1:9" ht="12.75">
      <c r="A1591" s="171"/>
      <c r="B1591" s="268" t="s">
        <v>967</v>
      </c>
      <c r="C1591" s="310"/>
      <c r="D1591" s="310"/>
      <c r="E1591" s="310"/>
      <c r="F1591" s="284"/>
      <c r="G1591" s="284"/>
      <c r="H1591" s="284"/>
      <c r="I1591" s="284"/>
    </row>
    <row r="1592" spans="1:9" ht="12.75">
      <c r="A1592" s="171"/>
      <c r="B1592" s="268" t="s">
        <v>968</v>
      </c>
      <c r="C1592" s="310"/>
      <c r="D1592" s="310"/>
      <c r="E1592" s="310"/>
      <c r="F1592" s="284"/>
      <c r="G1592" s="284"/>
      <c r="H1592" s="284"/>
      <c r="I1592" s="284"/>
    </row>
    <row r="1593" spans="1:9" ht="28.5" customHeight="1">
      <c r="A1593" s="673" t="s">
        <v>523</v>
      </c>
      <c r="B1593" s="677" t="s">
        <v>524</v>
      </c>
      <c r="C1593" s="677"/>
      <c r="D1593" s="677"/>
      <c r="E1593" s="677"/>
      <c r="F1593" s="770"/>
      <c r="G1593" s="770"/>
      <c r="H1593" s="770"/>
      <c r="I1593" s="770"/>
    </row>
    <row r="1594" spans="1:9" ht="12.75">
      <c r="A1594" s="673"/>
      <c r="B1594" s="247" t="s">
        <v>777</v>
      </c>
      <c r="C1594" s="310">
        <f>C1596</f>
        <v>0</v>
      </c>
      <c r="D1594" s="310">
        <f>D1596</f>
        <v>0</v>
      </c>
      <c r="E1594" s="310">
        <f>E1596</f>
        <v>0</v>
      </c>
      <c r="F1594" s="770"/>
      <c r="G1594" s="770"/>
      <c r="H1594" s="770"/>
      <c r="I1594" s="770"/>
    </row>
    <row r="1595" spans="1:9" ht="12.75">
      <c r="A1595" s="673"/>
      <c r="B1595" s="247" t="s">
        <v>674</v>
      </c>
      <c r="C1595" s="310">
        <v>0</v>
      </c>
      <c r="D1595" s="310">
        <v>0</v>
      </c>
      <c r="E1595" s="310">
        <v>0</v>
      </c>
      <c r="F1595" s="770"/>
      <c r="G1595" s="770"/>
      <c r="H1595" s="770"/>
      <c r="I1595" s="770"/>
    </row>
    <row r="1596" spans="1:9" ht="12.75">
      <c r="A1596" s="673"/>
      <c r="B1596" s="247" t="s">
        <v>708</v>
      </c>
      <c r="C1596" s="310">
        <v>0</v>
      </c>
      <c r="D1596" s="310">
        <v>0</v>
      </c>
      <c r="E1596" s="310">
        <v>0</v>
      </c>
      <c r="F1596" s="770"/>
      <c r="G1596" s="770"/>
      <c r="H1596" s="770"/>
      <c r="I1596" s="770"/>
    </row>
    <row r="1597" spans="1:9" ht="12.75" customHeight="1">
      <c r="A1597" s="673"/>
      <c r="B1597" s="247" t="s">
        <v>709</v>
      </c>
      <c r="C1597" s="310">
        <v>0</v>
      </c>
      <c r="D1597" s="310">
        <v>0</v>
      </c>
      <c r="E1597" s="310">
        <v>0</v>
      </c>
      <c r="F1597" s="770"/>
      <c r="G1597" s="770"/>
      <c r="H1597" s="770"/>
      <c r="I1597" s="770"/>
    </row>
    <row r="1598" spans="1:9" ht="12.75">
      <c r="A1598" s="673"/>
      <c r="B1598" s="247" t="s">
        <v>711</v>
      </c>
      <c r="C1598" s="310">
        <v>0</v>
      </c>
      <c r="D1598" s="310">
        <v>0</v>
      </c>
      <c r="E1598" s="310">
        <v>0</v>
      </c>
      <c r="F1598" s="770"/>
      <c r="G1598" s="770"/>
      <c r="H1598" s="770"/>
      <c r="I1598" s="770"/>
    </row>
    <row r="1599" spans="1:9" ht="16.5">
      <c r="A1599" s="673"/>
      <c r="B1599" s="247" t="s">
        <v>548</v>
      </c>
      <c r="C1599" s="310"/>
      <c r="D1599" s="310"/>
      <c r="E1599" s="310"/>
      <c r="F1599" s="770"/>
      <c r="G1599" s="770"/>
      <c r="H1599" s="770"/>
      <c r="I1599" s="770"/>
    </row>
    <row r="1600" spans="1:9" ht="12.75">
      <c r="A1600" s="673"/>
      <c r="B1600" s="247" t="s">
        <v>1012</v>
      </c>
      <c r="C1600" s="310">
        <v>0</v>
      </c>
      <c r="D1600" s="310">
        <v>0</v>
      </c>
      <c r="E1600" s="310">
        <v>0</v>
      </c>
      <c r="F1600" s="770"/>
      <c r="G1600" s="770"/>
      <c r="H1600" s="770"/>
      <c r="I1600" s="770"/>
    </row>
    <row r="1601" spans="1:9" ht="18" customHeight="1">
      <c r="A1601" s="171"/>
      <c r="B1601" s="308" t="s">
        <v>451</v>
      </c>
      <c r="C1601" s="310"/>
      <c r="D1601" s="310"/>
      <c r="E1601" s="310"/>
      <c r="F1601" s="284"/>
      <c r="G1601" s="284"/>
      <c r="H1601" s="284"/>
      <c r="I1601" s="284"/>
    </row>
    <row r="1602" spans="1:9" ht="12.75">
      <c r="A1602" s="171"/>
      <c r="B1602" s="268" t="s">
        <v>967</v>
      </c>
      <c r="C1602" s="310"/>
      <c r="D1602" s="310"/>
      <c r="E1602" s="310"/>
      <c r="F1602" s="284"/>
      <c r="G1602" s="284"/>
      <c r="H1602" s="284"/>
      <c r="I1602" s="284"/>
    </row>
    <row r="1603" spans="1:9" ht="12.75">
      <c r="A1603" s="171"/>
      <c r="B1603" s="268" t="s">
        <v>968</v>
      </c>
      <c r="C1603" s="310"/>
      <c r="D1603" s="310"/>
      <c r="E1603" s="310"/>
      <c r="F1603" s="284"/>
      <c r="G1603" s="284"/>
      <c r="H1603" s="284"/>
      <c r="I1603" s="284"/>
    </row>
    <row r="1604" spans="1:9" ht="12.75">
      <c r="A1604" s="673" t="s">
        <v>525</v>
      </c>
      <c r="B1604" s="677" t="s">
        <v>526</v>
      </c>
      <c r="C1604" s="677"/>
      <c r="D1604" s="677"/>
      <c r="E1604" s="677"/>
      <c r="F1604" s="770" t="s">
        <v>414</v>
      </c>
      <c r="G1604" s="770" t="s">
        <v>417</v>
      </c>
      <c r="H1604" s="770"/>
      <c r="I1604" s="770"/>
    </row>
    <row r="1605" spans="1:9" ht="12.75">
      <c r="A1605" s="673"/>
      <c r="B1605" s="247" t="s">
        <v>777</v>
      </c>
      <c r="C1605" s="310">
        <f>SUM(C1606:C1611)</f>
        <v>344.87706</v>
      </c>
      <c r="D1605" s="310">
        <f>SUM(D1606:D1611)</f>
        <v>344.87706</v>
      </c>
      <c r="E1605" s="310">
        <f>SUM(E1606:E1611)</f>
        <v>344.87706</v>
      </c>
      <c r="F1605" s="770"/>
      <c r="G1605" s="770"/>
      <c r="H1605" s="770"/>
      <c r="I1605" s="770"/>
    </row>
    <row r="1606" spans="1:9" ht="12.75">
      <c r="A1606" s="673"/>
      <c r="B1606" s="247" t="s">
        <v>674</v>
      </c>
      <c r="C1606" s="238">
        <f>C1617+C1628+C1639</f>
        <v>0</v>
      </c>
      <c r="D1606" s="310">
        <f aca="true" t="shared" si="20" ref="C1606:E1609">D1617+D1628</f>
        <v>0</v>
      </c>
      <c r="E1606" s="310">
        <f t="shared" si="20"/>
        <v>0</v>
      </c>
      <c r="F1606" s="770"/>
      <c r="G1606" s="770"/>
      <c r="H1606" s="770"/>
      <c r="I1606" s="770"/>
    </row>
    <row r="1607" spans="1:9" ht="12.75">
      <c r="A1607" s="673"/>
      <c r="B1607" s="247" t="s">
        <v>708</v>
      </c>
      <c r="C1607" s="238">
        <f>C1618+C1629+C1640</f>
        <v>344.87706</v>
      </c>
      <c r="D1607" s="238">
        <f>D1618+D1629+D1640</f>
        <v>344.87706</v>
      </c>
      <c r="E1607" s="238">
        <f>E1618+E1629+E1640</f>
        <v>344.87706</v>
      </c>
      <c r="F1607" s="770"/>
      <c r="G1607" s="770"/>
      <c r="H1607" s="770"/>
      <c r="I1607" s="770"/>
    </row>
    <row r="1608" spans="1:9" ht="12.75">
      <c r="A1608" s="673"/>
      <c r="B1608" s="247" t="s">
        <v>709</v>
      </c>
      <c r="C1608" s="310">
        <f t="shared" si="20"/>
        <v>0</v>
      </c>
      <c r="D1608" s="310">
        <f t="shared" si="20"/>
        <v>0</v>
      </c>
      <c r="E1608" s="310">
        <f t="shared" si="20"/>
        <v>0</v>
      </c>
      <c r="F1608" s="770"/>
      <c r="G1608" s="770"/>
      <c r="H1608" s="770"/>
      <c r="I1608" s="770"/>
    </row>
    <row r="1609" spans="1:9" ht="12.75">
      <c r="A1609" s="673"/>
      <c r="B1609" s="247" t="s">
        <v>711</v>
      </c>
      <c r="C1609" s="310">
        <f t="shared" si="20"/>
        <v>0</v>
      </c>
      <c r="D1609" s="310">
        <f t="shared" si="20"/>
        <v>0</v>
      </c>
      <c r="E1609" s="310">
        <f t="shared" si="20"/>
        <v>0</v>
      </c>
      <c r="F1609" s="770"/>
      <c r="G1609" s="770"/>
      <c r="H1609" s="770"/>
      <c r="I1609" s="770"/>
    </row>
    <row r="1610" spans="1:9" ht="16.5">
      <c r="A1610" s="673"/>
      <c r="B1610" s="247" t="s">
        <v>548</v>
      </c>
      <c r="C1610" s="310"/>
      <c r="D1610" s="310"/>
      <c r="E1610" s="310"/>
      <c r="F1610" s="770"/>
      <c r="G1610" s="770"/>
      <c r="H1610" s="770"/>
      <c r="I1610" s="770"/>
    </row>
    <row r="1611" spans="1:9" ht="16.5" customHeight="1">
      <c r="A1611" s="673"/>
      <c r="B1611" s="247" t="s">
        <v>1012</v>
      </c>
      <c r="C1611" s="310">
        <f>C1622+C1633</f>
        <v>0</v>
      </c>
      <c r="D1611" s="310">
        <f>D1622+D1633</f>
        <v>0</v>
      </c>
      <c r="E1611" s="310">
        <f>E1622+E1633</f>
        <v>0</v>
      </c>
      <c r="F1611" s="770"/>
      <c r="G1611" s="770"/>
      <c r="H1611" s="770"/>
      <c r="I1611" s="770"/>
    </row>
    <row r="1612" spans="1:9" ht="12.75">
      <c r="A1612" s="171"/>
      <c r="B1612" s="308" t="s">
        <v>451</v>
      </c>
      <c r="C1612" s="310"/>
      <c r="D1612" s="310"/>
      <c r="E1612" s="310"/>
      <c r="F1612" s="284"/>
      <c r="G1612" s="284"/>
      <c r="H1612" s="284"/>
      <c r="I1612" s="284"/>
    </row>
    <row r="1613" spans="1:9" ht="12.75">
      <c r="A1613" s="171"/>
      <c r="B1613" s="268" t="s">
        <v>967</v>
      </c>
      <c r="C1613" s="310"/>
      <c r="D1613" s="310"/>
      <c r="E1613" s="310"/>
      <c r="F1613" s="284"/>
      <c r="G1613" s="284"/>
      <c r="H1613" s="284"/>
      <c r="I1613" s="284"/>
    </row>
    <row r="1614" spans="1:9" ht="12.75">
      <c r="A1614" s="171"/>
      <c r="B1614" s="268" t="s">
        <v>968</v>
      </c>
      <c r="C1614" s="310"/>
      <c r="D1614" s="310"/>
      <c r="E1614" s="310"/>
      <c r="F1614" s="284"/>
      <c r="G1614" s="284"/>
      <c r="H1614" s="284"/>
      <c r="I1614" s="284"/>
    </row>
    <row r="1615" spans="1:9" ht="12.75">
      <c r="A1615" s="673" t="s">
        <v>527</v>
      </c>
      <c r="B1615" s="681" t="s">
        <v>528</v>
      </c>
      <c r="C1615" s="682"/>
      <c r="D1615" s="682"/>
      <c r="E1615" s="683"/>
      <c r="F1615" s="770" t="s">
        <v>394</v>
      </c>
      <c r="G1615" s="770"/>
      <c r="H1615" s="770" t="s">
        <v>529</v>
      </c>
      <c r="I1615" s="770" t="s">
        <v>530</v>
      </c>
    </row>
    <row r="1616" spans="1:9" ht="12.75">
      <c r="A1616" s="673"/>
      <c r="B1616" s="247" t="s">
        <v>777</v>
      </c>
      <c r="C1616" s="310">
        <v>0</v>
      </c>
      <c r="D1616" s="310">
        <v>0</v>
      </c>
      <c r="E1616" s="310">
        <v>0</v>
      </c>
      <c r="F1616" s="770"/>
      <c r="G1616" s="770"/>
      <c r="H1616" s="770"/>
      <c r="I1616" s="770"/>
    </row>
    <row r="1617" spans="1:9" ht="12.75">
      <c r="A1617" s="673"/>
      <c r="B1617" s="247" t="s">
        <v>674</v>
      </c>
      <c r="C1617" s="310">
        <v>0</v>
      </c>
      <c r="D1617" s="310">
        <v>0</v>
      </c>
      <c r="E1617" s="310">
        <v>0</v>
      </c>
      <c r="F1617" s="770"/>
      <c r="G1617" s="770"/>
      <c r="H1617" s="770"/>
      <c r="I1617" s="770"/>
    </row>
    <row r="1618" spans="1:9" ht="12.75">
      <c r="A1618" s="673"/>
      <c r="B1618" s="247" t="s">
        <v>708</v>
      </c>
      <c r="C1618" s="310">
        <v>0</v>
      </c>
      <c r="D1618" s="310">
        <v>0</v>
      </c>
      <c r="E1618" s="310">
        <v>0</v>
      </c>
      <c r="F1618" s="770"/>
      <c r="G1618" s="770"/>
      <c r="H1618" s="770"/>
      <c r="I1618" s="770"/>
    </row>
    <row r="1619" spans="1:9" ht="12.75" customHeight="1">
      <c r="A1619" s="673"/>
      <c r="B1619" s="247" t="s">
        <v>709</v>
      </c>
      <c r="C1619" s="310">
        <v>0</v>
      </c>
      <c r="D1619" s="310">
        <v>0</v>
      </c>
      <c r="E1619" s="310">
        <v>0</v>
      </c>
      <c r="F1619" s="770"/>
      <c r="G1619" s="770"/>
      <c r="H1619" s="770"/>
      <c r="I1619" s="770"/>
    </row>
    <row r="1620" spans="1:9" ht="12.75">
      <c r="A1620" s="673"/>
      <c r="B1620" s="247" t="s">
        <v>711</v>
      </c>
      <c r="C1620" s="310">
        <v>0</v>
      </c>
      <c r="D1620" s="310">
        <v>0</v>
      </c>
      <c r="E1620" s="310">
        <v>0</v>
      </c>
      <c r="F1620" s="770"/>
      <c r="G1620" s="770"/>
      <c r="H1620" s="770"/>
      <c r="I1620" s="770"/>
    </row>
    <row r="1621" spans="1:9" ht="16.5">
      <c r="A1621" s="673"/>
      <c r="B1621" s="247" t="s">
        <v>548</v>
      </c>
      <c r="C1621" s="310"/>
      <c r="D1621" s="310"/>
      <c r="E1621" s="310"/>
      <c r="F1621" s="770"/>
      <c r="G1621" s="770"/>
      <c r="H1621" s="770"/>
      <c r="I1621" s="770"/>
    </row>
    <row r="1622" spans="1:9" ht="12.75">
      <c r="A1622" s="673"/>
      <c r="B1622" s="247" t="s">
        <v>1012</v>
      </c>
      <c r="C1622" s="310">
        <v>0</v>
      </c>
      <c r="D1622" s="310">
        <v>0</v>
      </c>
      <c r="E1622" s="310">
        <v>0</v>
      </c>
      <c r="F1622" s="770"/>
      <c r="G1622" s="770"/>
      <c r="H1622" s="770"/>
      <c r="I1622" s="770"/>
    </row>
    <row r="1623" spans="1:9" ht="12.75">
      <c r="A1623" s="171"/>
      <c r="B1623" s="319" t="s">
        <v>735</v>
      </c>
      <c r="C1623" s="320"/>
      <c r="D1623" s="320"/>
      <c r="E1623" s="321"/>
      <c r="F1623" s="284"/>
      <c r="G1623" s="244"/>
      <c r="H1623" s="284"/>
      <c r="I1623" s="284"/>
    </row>
    <row r="1624" spans="1:9" ht="12.75">
      <c r="A1624" s="171"/>
      <c r="B1624" s="268" t="s">
        <v>967</v>
      </c>
      <c r="C1624" s="310"/>
      <c r="D1624" s="310"/>
      <c r="E1624" s="310"/>
      <c r="F1624" s="284"/>
      <c r="G1624" s="284"/>
      <c r="H1624" s="284"/>
      <c r="I1624" s="284"/>
    </row>
    <row r="1625" spans="1:9" ht="12.75">
      <c r="A1625" s="171"/>
      <c r="B1625" s="268" t="s">
        <v>968</v>
      </c>
      <c r="C1625" s="310"/>
      <c r="D1625" s="310"/>
      <c r="E1625" s="310"/>
      <c r="F1625" s="284"/>
      <c r="G1625" s="284"/>
      <c r="H1625" s="284"/>
      <c r="I1625" s="284"/>
    </row>
    <row r="1626" spans="1:9" ht="12.75">
      <c r="A1626" s="673" t="s">
        <v>531</v>
      </c>
      <c r="B1626" s="677" t="s">
        <v>532</v>
      </c>
      <c r="C1626" s="677"/>
      <c r="D1626" s="677"/>
      <c r="E1626" s="677"/>
      <c r="F1626" s="773"/>
      <c r="G1626" s="773"/>
      <c r="H1626" s="773"/>
      <c r="I1626" s="773"/>
    </row>
    <row r="1627" spans="1:9" ht="12.75">
      <c r="A1627" s="673"/>
      <c r="B1627" s="247" t="s">
        <v>777</v>
      </c>
      <c r="C1627" s="310">
        <v>0</v>
      </c>
      <c r="D1627" s="310">
        <v>0</v>
      </c>
      <c r="E1627" s="310">
        <v>0</v>
      </c>
      <c r="F1627" s="773"/>
      <c r="G1627" s="773"/>
      <c r="H1627" s="773"/>
      <c r="I1627" s="773"/>
    </row>
    <row r="1628" spans="1:9" ht="12.75">
      <c r="A1628" s="673"/>
      <c r="B1628" s="247" t="s">
        <v>674</v>
      </c>
      <c r="C1628" s="310">
        <v>0</v>
      </c>
      <c r="D1628" s="310">
        <v>0</v>
      </c>
      <c r="E1628" s="310">
        <v>0</v>
      </c>
      <c r="F1628" s="773"/>
      <c r="G1628" s="773"/>
      <c r="H1628" s="773"/>
      <c r="I1628" s="773"/>
    </row>
    <row r="1629" spans="1:11" ht="12.75">
      <c r="A1629" s="673"/>
      <c r="B1629" s="247" t="s">
        <v>708</v>
      </c>
      <c r="C1629" s="310">
        <v>0</v>
      </c>
      <c r="D1629" s="310">
        <v>0</v>
      </c>
      <c r="E1629" s="310">
        <v>0</v>
      </c>
      <c r="F1629" s="773"/>
      <c r="G1629" s="773"/>
      <c r="H1629" s="773"/>
      <c r="I1629" s="773"/>
      <c r="K1629" s="216"/>
    </row>
    <row r="1630" spans="1:9" ht="12.75">
      <c r="A1630" s="673"/>
      <c r="B1630" s="247" t="s">
        <v>709</v>
      </c>
      <c r="C1630" s="310">
        <v>0</v>
      </c>
      <c r="D1630" s="310">
        <v>0</v>
      </c>
      <c r="E1630" s="310">
        <v>0</v>
      </c>
      <c r="F1630" s="773"/>
      <c r="G1630" s="773"/>
      <c r="H1630" s="773"/>
      <c r="I1630" s="773"/>
    </row>
    <row r="1631" spans="1:9" ht="12.75">
      <c r="A1631" s="673"/>
      <c r="B1631" s="247" t="s">
        <v>711</v>
      </c>
      <c r="C1631" s="310">
        <v>0</v>
      </c>
      <c r="D1631" s="310">
        <v>0</v>
      </c>
      <c r="E1631" s="310">
        <v>0</v>
      </c>
      <c r="F1631" s="773"/>
      <c r="G1631" s="773"/>
      <c r="H1631" s="773"/>
      <c r="I1631" s="773"/>
    </row>
    <row r="1632" spans="1:9" ht="16.5">
      <c r="A1632" s="673"/>
      <c r="B1632" s="247" t="s">
        <v>548</v>
      </c>
      <c r="C1632" s="310"/>
      <c r="D1632" s="310"/>
      <c r="E1632" s="310"/>
      <c r="F1632" s="773"/>
      <c r="G1632" s="773"/>
      <c r="H1632" s="773"/>
      <c r="I1632" s="773"/>
    </row>
    <row r="1633" spans="1:9" ht="12.75">
      <c r="A1633" s="673"/>
      <c r="B1633" s="247" t="s">
        <v>1012</v>
      </c>
      <c r="C1633" s="310">
        <v>0</v>
      </c>
      <c r="D1633" s="310">
        <v>0</v>
      </c>
      <c r="E1633" s="310">
        <v>0</v>
      </c>
      <c r="F1633" s="773"/>
      <c r="G1633" s="773"/>
      <c r="H1633" s="773"/>
      <c r="I1633" s="773"/>
    </row>
    <row r="1634" spans="1:9" ht="13.5" customHeight="1">
      <c r="A1634" s="171"/>
      <c r="B1634" s="308" t="s">
        <v>451</v>
      </c>
      <c r="C1634" s="310"/>
      <c r="D1634" s="310"/>
      <c r="E1634" s="310"/>
      <c r="F1634" s="311"/>
      <c r="G1634" s="311"/>
      <c r="H1634" s="311"/>
      <c r="I1634" s="311"/>
    </row>
    <row r="1635" spans="1:9" ht="12.75">
      <c r="A1635" s="171"/>
      <c r="B1635" s="268" t="s">
        <v>967</v>
      </c>
      <c r="C1635" s="310"/>
      <c r="D1635" s="310"/>
      <c r="E1635" s="310"/>
      <c r="F1635" s="311"/>
      <c r="G1635" s="311"/>
      <c r="H1635" s="311"/>
      <c r="I1635" s="311"/>
    </row>
    <row r="1636" spans="1:9" ht="12.75">
      <c r="A1636" s="171"/>
      <c r="B1636" s="268" t="s">
        <v>968</v>
      </c>
      <c r="C1636" s="310"/>
      <c r="D1636" s="310"/>
      <c r="E1636" s="310"/>
      <c r="F1636" s="311"/>
      <c r="G1636" s="311"/>
      <c r="H1636" s="311"/>
      <c r="I1636" s="311"/>
    </row>
    <row r="1637" spans="1:9" ht="26.25" customHeight="1">
      <c r="A1637" s="673" t="s">
        <v>244</v>
      </c>
      <c r="B1637" s="678" t="s">
        <v>1114</v>
      </c>
      <c r="C1637" s="679"/>
      <c r="D1637" s="679"/>
      <c r="E1637" s="680"/>
      <c r="F1637" s="311"/>
      <c r="G1637" s="311"/>
      <c r="H1637" s="311"/>
      <c r="I1637" s="311"/>
    </row>
    <row r="1638" spans="1:9" ht="12.75">
      <c r="A1638" s="673"/>
      <c r="B1638" s="247" t="s">
        <v>777</v>
      </c>
      <c r="C1638" s="310">
        <f>C1639+C1640</f>
        <v>344.87706</v>
      </c>
      <c r="D1638" s="310">
        <f>D1639+D1640</f>
        <v>344.87706</v>
      </c>
      <c r="E1638" s="310">
        <f>E1639+E1640</f>
        <v>344.87706</v>
      </c>
      <c r="F1638" s="311"/>
      <c r="G1638" s="311"/>
      <c r="H1638" s="311"/>
      <c r="I1638" s="311"/>
    </row>
    <row r="1639" spans="1:9" ht="12.75">
      <c r="A1639" s="673"/>
      <c r="B1639" s="247" t="s">
        <v>674</v>
      </c>
      <c r="C1639" s="310">
        <v>0</v>
      </c>
      <c r="D1639" s="310">
        <v>0</v>
      </c>
      <c r="E1639" s="310">
        <v>0</v>
      </c>
      <c r="F1639" s="311"/>
      <c r="G1639" s="311"/>
      <c r="H1639" s="311"/>
      <c r="I1639" s="311"/>
    </row>
    <row r="1640" spans="1:9" ht="12.75">
      <c r="A1640" s="673"/>
      <c r="B1640" s="247" t="s">
        <v>708</v>
      </c>
      <c r="C1640" s="238">
        <v>344.87706</v>
      </c>
      <c r="D1640" s="238">
        <v>344.87706</v>
      </c>
      <c r="E1640" s="238">
        <v>344.87706</v>
      </c>
      <c r="F1640" s="311"/>
      <c r="G1640" s="311"/>
      <c r="H1640" s="311"/>
      <c r="I1640" s="311"/>
    </row>
    <row r="1641" spans="1:9" ht="12.75">
      <c r="A1641" s="673"/>
      <c r="B1641" s="247" t="s">
        <v>709</v>
      </c>
      <c r="C1641" s="310">
        <v>0</v>
      </c>
      <c r="D1641" s="310">
        <v>0</v>
      </c>
      <c r="E1641" s="310">
        <v>0</v>
      </c>
      <c r="F1641" s="311"/>
      <c r="G1641" s="311"/>
      <c r="H1641" s="311"/>
      <c r="I1641" s="311"/>
    </row>
    <row r="1642" spans="1:9" ht="12.75">
      <c r="A1642" s="673"/>
      <c r="B1642" s="247" t="s">
        <v>711</v>
      </c>
      <c r="C1642" s="310">
        <v>0</v>
      </c>
      <c r="D1642" s="310">
        <v>0</v>
      </c>
      <c r="E1642" s="310">
        <v>0</v>
      </c>
      <c r="F1642" s="311"/>
      <c r="G1642" s="311"/>
      <c r="H1642" s="311"/>
      <c r="I1642" s="311"/>
    </row>
    <row r="1643" spans="1:9" ht="16.5">
      <c r="A1643" s="673"/>
      <c r="B1643" s="247" t="s">
        <v>548</v>
      </c>
      <c r="C1643" s="310"/>
      <c r="D1643" s="310"/>
      <c r="E1643" s="310"/>
      <c r="F1643" s="311"/>
      <c r="G1643" s="311"/>
      <c r="H1643" s="311"/>
      <c r="I1643" s="311"/>
    </row>
    <row r="1644" spans="1:9" ht="12.75">
      <c r="A1644" s="673"/>
      <c r="B1644" s="247" t="s">
        <v>1012</v>
      </c>
      <c r="C1644" s="310">
        <v>0</v>
      </c>
      <c r="D1644" s="310">
        <v>0</v>
      </c>
      <c r="E1644" s="310">
        <v>0</v>
      </c>
      <c r="F1644" s="311"/>
      <c r="G1644" s="311"/>
      <c r="H1644" s="311"/>
      <c r="I1644" s="311"/>
    </row>
    <row r="1645" spans="1:9" ht="12.75">
      <c r="A1645" s="171"/>
      <c r="B1645" s="308" t="s">
        <v>451</v>
      </c>
      <c r="C1645" s="310"/>
      <c r="D1645" s="310"/>
      <c r="E1645" s="310"/>
      <c r="F1645" s="311"/>
      <c r="G1645" s="311"/>
      <c r="H1645" s="311"/>
      <c r="I1645" s="311"/>
    </row>
    <row r="1646" spans="1:9" ht="12.75">
      <c r="A1646" s="171"/>
      <c r="B1646" s="268" t="s">
        <v>967</v>
      </c>
      <c r="C1646" s="310"/>
      <c r="D1646" s="310"/>
      <c r="E1646" s="310"/>
      <c r="F1646" s="311"/>
      <c r="G1646" s="311"/>
      <c r="H1646" s="311"/>
      <c r="I1646" s="311"/>
    </row>
    <row r="1647" spans="1:9" ht="12.75">
      <c r="A1647" s="171"/>
      <c r="B1647" s="268" t="s">
        <v>968</v>
      </c>
      <c r="C1647" s="310"/>
      <c r="D1647" s="310"/>
      <c r="E1647" s="310"/>
      <c r="F1647" s="311"/>
      <c r="G1647" s="311"/>
      <c r="H1647" s="311"/>
      <c r="I1647" s="311"/>
    </row>
    <row r="1648" spans="1:11" ht="12.75">
      <c r="A1648" s="673" t="s">
        <v>533</v>
      </c>
      <c r="B1648" s="677" t="s">
        <v>534</v>
      </c>
      <c r="C1648" s="677"/>
      <c r="D1648" s="677"/>
      <c r="E1648" s="677"/>
      <c r="F1648" s="770"/>
      <c r="G1648" s="770"/>
      <c r="H1648" s="770"/>
      <c r="I1648" s="770"/>
      <c r="K1648" s="216"/>
    </row>
    <row r="1649" spans="1:9" ht="12.75">
      <c r="A1649" s="673"/>
      <c r="B1649" s="247" t="s">
        <v>777</v>
      </c>
      <c r="C1649" s="310">
        <f>C1651</f>
        <v>0</v>
      </c>
      <c r="D1649" s="310">
        <f>D1651</f>
        <v>0</v>
      </c>
      <c r="E1649" s="310">
        <f>E1651</f>
        <v>0</v>
      </c>
      <c r="F1649" s="770"/>
      <c r="G1649" s="770"/>
      <c r="H1649" s="770"/>
      <c r="I1649" s="770"/>
    </row>
    <row r="1650" spans="1:9" ht="12.75">
      <c r="A1650" s="673"/>
      <c r="B1650" s="247" t="s">
        <v>674</v>
      </c>
      <c r="C1650" s="310">
        <v>0</v>
      </c>
      <c r="D1650" s="310">
        <v>0</v>
      </c>
      <c r="E1650" s="310">
        <v>0</v>
      </c>
      <c r="F1650" s="770"/>
      <c r="G1650" s="770"/>
      <c r="H1650" s="770"/>
      <c r="I1650" s="770"/>
    </row>
    <row r="1651" spans="1:9" ht="12.75">
      <c r="A1651" s="673"/>
      <c r="B1651" s="247" t="s">
        <v>708</v>
      </c>
      <c r="C1651" s="310">
        <v>0</v>
      </c>
      <c r="D1651" s="310">
        <v>0</v>
      </c>
      <c r="E1651" s="310">
        <v>0</v>
      </c>
      <c r="F1651" s="770"/>
      <c r="G1651" s="770"/>
      <c r="H1651" s="770"/>
      <c r="I1651" s="770"/>
    </row>
    <row r="1652" spans="1:9" ht="12.75">
      <c r="A1652" s="673"/>
      <c r="B1652" s="247" t="s">
        <v>709</v>
      </c>
      <c r="C1652" s="310">
        <v>0</v>
      </c>
      <c r="D1652" s="310">
        <v>0</v>
      </c>
      <c r="E1652" s="310">
        <v>0</v>
      </c>
      <c r="F1652" s="770"/>
      <c r="G1652" s="770"/>
      <c r="H1652" s="770"/>
      <c r="I1652" s="770"/>
    </row>
    <row r="1653" spans="1:9" ht="12.75">
      <c r="A1653" s="673"/>
      <c r="B1653" s="247" t="s">
        <v>711</v>
      </c>
      <c r="C1653" s="310">
        <v>0</v>
      </c>
      <c r="D1653" s="310">
        <v>0</v>
      </c>
      <c r="E1653" s="310">
        <v>0</v>
      </c>
      <c r="F1653" s="770"/>
      <c r="G1653" s="770"/>
      <c r="H1653" s="770"/>
      <c r="I1653" s="770"/>
    </row>
    <row r="1654" spans="1:9" ht="16.5">
      <c r="A1654" s="673"/>
      <c r="B1654" s="247" t="s">
        <v>548</v>
      </c>
      <c r="C1654" s="310"/>
      <c r="D1654" s="310"/>
      <c r="E1654" s="310"/>
      <c r="F1654" s="770"/>
      <c r="G1654" s="770"/>
      <c r="H1654" s="770"/>
      <c r="I1654" s="770"/>
    </row>
    <row r="1655" spans="1:9" ht="12.75">
      <c r="A1655" s="673"/>
      <c r="B1655" s="247" t="s">
        <v>1012</v>
      </c>
      <c r="C1655" s="310">
        <v>0</v>
      </c>
      <c r="D1655" s="310">
        <v>0</v>
      </c>
      <c r="E1655" s="310">
        <v>0</v>
      </c>
      <c r="F1655" s="770"/>
      <c r="G1655" s="770"/>
      <c r="H1655" s="770"/>
      <c r="I1655" s="770"/>
    </row>
    <row r="1656" spans="1:9" ht="12.75">
      <c r="A1656" s="198"/>
      <c r="B1656" s="308" t="s">
        <v>451</v>
      </c>
      <c r="C1656" s="313"/>
      <c r="D1656" s="313"/>
      <c r="E1656" s="313"/>
      <c r="F1656" s="770"/>
      <c r="G1656" s="770"/>
      <c r="H1656" s="770"/>
      <c r="I1656" s="770"/>
    </row>
    <row r="1657" spans="1:9" ht="12.75">
      <c r="A1657" s="198"/>
      <c r="B1657" s="268" t="s">
        <v>967</v>
      </c>
      <c r="C1657" s="313"/>
      <c r="D1657" s="313"/>
      <c r="E1657" s="313"/>
      <c r="F1657" s="284"/>
      <c r="G1657" s="284"/>
      <c r="H1657" s="284"/>
      <c r="I1657" s="284"/>
    </row>
    <row r="1658" spans="1:9" ht="12.75">
      <c r="A1658" s="198"/>
      <c r="B1658" s="268" t="s">
        <v>968</v>
      </c>
      <c r="C1658" s="313"/>
      <c r="D1658" s="313"/>
      <c r="E1658" s="313"/>
      <c r="F1658" s="284"/>
      <c r="G1658" s="284"/>
      <c r="H1658" s="284"/>
      <c r="I1658" s="284"/>
    </row>
    <row r="1659" spans="1:9" ht="12.75">
      <c r="A1659" s="673" t="s">
        <v>535</v>
      </c>
      <c r="B1659" s="677" t="s">
        <v>536</v>
      </c>
      <c r="C1659" s="677"/>
      <c r="D1659" s="677"/>
      <c r="E1659" s="677"/>
      <c r="F1659" s="770"/>
      <c r="G1659" s="770"/>
      <c r="H1659" s="770"/>
      <c r="I1659" s="770"/>
    </row>
    <row r="1660" spans="1:9" ht="12.75">
      <c r="A1660" s="673"/>
      <c r="B1660" s="247" t="s">
        <v>777</v>
      </c>
      <c r="C1660" s="310">
        <f>C1662</f>
        <v>405.09999999999997</v>
      </c>
      <c r="D1660" s="310">
        <f>D1662</f>
        <v>405.0978</v>
      </c>
      <c r="E1660" s="310">
        <f>E1662</f>
        <v>404.0905</v>
      </c>
      <c r="F1660" s="770"/>
      <c r="G1660" s="770"/>
      <c r="H1660" s="770"/>
      <c r="I1660" s="770"/>
    </row>
    <row r="1661" spans="1:9" ht="12.75">
      <c r="A1661" s="673"/>
      <c r="B1661" s="247" t="s">
        <v>674</v>
      </c>
      <c r="C1661" s="310">
        <v>0</v>
      </c>
      <c r="D1661" s="310">
        <v>0</v>
      </c>
      <c r="E1661" s="310">
        <v>0</v>
      </c>
      <c r="F1661" s="770"/>
      <c r="G1661" s="770"/>
      <c r="H1661" s="770"/>
      <c r="I1661" s="770"/>
    </row>
    <row r="1662" spans="1:9" ht="12.75">
      <c r="A1662" s="673"/>
      <c r="B1662" s="247" t="s">
        <v>708</v>
      </c>
      <c r="C1662" s="310">
        <f>C1670+C1681+C1692</f>
        <v>405.09999999999997</v>
      </c>
      <c r="D1662" s="310">
        <f>D1670+D1681+D1692</f>
        <v>405.0978</v>
      </c>
      <c r="E1662" s="310">
        <f>E1670+E1681+E1692</f>
        <v>404.0905</v>
      </c>
      <c r="F1662" s="770"/>
      <c r="G1662" s="770"/>
      <c r="H1662" s="770"/>
      <c r="I1662" s="770"/>
    </row>
    <row r="1663" spans="1:9" ht="12.75">
      <c r="A1663" s="673"/>
      <c r="B1663" s="247" t="s">
        <v>709</v>
      </c>
      <c r="C1663" s="310">
        <v>0</v>
      </c>
      <c r="D1663" s="310">
        <v>0</v>
      </c>
      <c r="E1663" s="310">
        <v>0</v>
      </c>
      <c r="F1663" s="770"/>
      <c r="G1663" s="770"/>
      <c r="H1663" s="770"/>
      <c r="I1663" s="770"/>
    </row>
    <row r="1664" spans="1:9" ht="12.75">
      <c r="A1664" s="673"/>
      <c r="B1664" s="247" t="s">
        <v>711</v>
      </c>
      <c r="C1664" s="310">
        <v>0</v>
      </c>
      <c r="D1664" s="310">
        <v>0</v>
      </c>
      <c r="E1664" s="310">
        <v>0</v>
      </c>
      <c r="F1664" s="770"/>
      <c r="G1664" s="770"/>
      <c r="H1664" s="770"/>
      <c r="I1664" s="770"/>
    </row>
    <row r="1665" spans="1:9" ht="16.5">
      <c r="A1665" s="673"/>
      <c r="B1665" s="247" t="s">
        <v>548</v>
      </c>
      <c r="C1665" s="310"/>
      <c r="D1665" s="310"/>
      <c r="E1665" s="310"/>
      <c r="F1665" s="770"/>
      <c r="G1665" s="770"/>
      <c r="H1665" s="770"/>
      <c r="I1665" s="770"/>
    </row>
    <row r="1666" spans="1:9" ht="12.75">
      <c r="A1666" s="673"/>
      <c r="B1666" s="247" t="s">
        <v>1012</v>
      </c>
      <c r="C1666" s="310">
        <v>0</v>
      </c>
      <c r="D1666" s="310">
        <v>0</v>
      </c>
      <c r="E1666" s="310">
        <v>0</v>
      </c>
      <c r="F1666" s="770"/>
      <c r="G1666" s="770"/>
      <c r="H1666" s="770"/>
      <c r="I1666" s="770"/>
    </row>
    <row r="1667" spans="1:9" ht="12.75">
      <c r="A1667" s="673" t="s">
        <v>537</v>
      </c>
      <c r="B1667" s="677" t="s">
        <v>538</v>
      </c>
      <c r="C1667" s="677"/>
      <c r="D1667" s="677"/>
      <c r="E1667" s="677"/>
      <c r="F1667" s="770" t="s">
        <v>390</v>
      </c>
      <c r="G1667" s="770" t="s">
        <v>431</v>
      </c>
      <c r="H1667" s="770"/>
      <c r="I1667" s="770"/>
    </row>
    <row r="1668" spans="1:9" ht="12.75">
      <c r="A1668" s="673"/>
      <c r="B1668" s="247" t="s">
        <v>777</v>
      </c>
      <c r="C1668" s="310">
        <f>C1670</f>
        <v>353.4</v>
      </c>
      <c r="D1668" s="310">
        <f>D1670</f>
        <v>353.4</v>
      </c>
      <c r="E1668" s="310">
        <f>E1670</f>
        <v>352.3927</v>
      </c>
      <c r="F1668" s="770"/>
      <c r="G1668" s="770"/>
      <c r="H1668" s="770"/>
      <c r="I1668" s="770"/>
    </row>
    <row r="1669" spans="1:9" ht="12.75">
      <c r="A1669" s="673"/>
      <c r="B1669" s="247" t="s">
        <v>674</v>
      </c>
      <c r="C1669" s="310">
        <v>0</v>
      </c>
      <c r="D1669" s="310">
        <v>0</v>
      </c>
      <c r="E1669" s="310">
        <v>0</v>
      </c>
      <c r="F1669" s="770"/>
      <c r="G1669" s="770"/>
      <c r="H1669" s="770"/>
      <c r="I1669" s="770"/>
    </row>
    <row r="1670" spans="1:9" ht="12.75">
      <c r="A1670" s="673"/>
      <c r="B1670" s="247" t="s">
        <v>708</v>
      </c>
      <c r="C1670" s="238">
        <v>353.4</v>
      </c>
      <c r="D1670" s="238">
        <v>353.4</v>
      </c>
      <c r="E1670" s="238">
        <v>352.3927</v>
      </c>
      <c r="F1670" s="770"/>
      <c r="G1670" s="770"/>
      <c r="H1670" s="770"/>
      <c r="I1670" s="770"/>
    </row>
    <row r="1671" spans="1:9" ht="12.75">
      <c r="A1671" s="673"/>
      <c r="B1671" s="247" t="s">
        <v>709</v>
      </c>
      <c r="C1671" s="310">
        <v>0</v>
      </c>
      <c r="D1671" s="310">
        <v>0</v>
      </c>
      <c r="E1671" s="310">
        <v>0</v>
      </c>
      <c r="F1671" s="770"/>
      <c r="G1671" s="770"/>
      <c r="H1671" s="770"/>
      <c r="I1671" s="770"/>
    </row>
    <row r="1672" spans="1:9" ht="12.75">
      <c r="A1672" s="673"/>
      <c r="B1672" s="247" t="s">
        <v>711</v>
      </c>
      <c r="C1672" s="310">
        <v>0</v>
      </c>
      <c r="D1672" s="310">
        <v>0</v>
      </c>
      <c r="E1672" s="310">
        <v>0</v>
      </c>
      <c r="F1672" s="770"/>
      <c r="G1672" s="770"/>
      <c r="H1672" s="770"/>
      <c r="I1672" s="770"/>
    </row>
    <row r="1673" spans="1:9" ht="16.5">
      <c r="A1673" s="673"/>
      <c r="B1673" s="247" t="s">
        <v>548</v>
      </c>
      <c r="C1673" s="310"/>
      <c r="D1673" s="310"/>
      <c r="E1673" s="310"/>
      <c r="F1673" s="770"/>
      <c r="G1673" s="770"/>
      <c r="H1673" s="770"/>
      <c r="I1673" s="770"/>
    </row>
    <row r="1674" spans="1:9" ht="12.75">
      <c r="A1674" s="673"/>
      <c r="B1674" s="247" t="s">
        <v>1012</v>
      </c>
      <c r="C1674" s="310">
        <v>0</v>
      </c>
      <c r="D1674" s="310">
        <v>0</v>
      </c>
      <c r="E1674" s="310">
        <v>0</v>
      </c>
      <c r="F1674" s="770"/>
      <c r="G1674" s="770"/>
      <c r="H1674" s="770"/>
      <c r="I1674" s="770"/>
    </row>
    <row r="1675" spans="1:9" ht="12.75">
      <c r="A1675" s="171"/>
      <c r="B1675" s="308" t="s">
        <v>451</v>
      </c>
      <c r="C1675" s="310"/>
      <c r="D1675" s="310"/>
      <c r="E1675" s="310"/>
      <c r="F1675" s="284"/>
      <c r="G1675" s="284"/>
      <c r="H1675" s="284"/>
      <c r="I1675" s="284"/>
    </row>
    <row r="1676" spans="1:9" ht="12.75">
      <c r="A1676" s="171"/>
      <c r="B1676" s="268" t="s">
        <v>967</v>
      </c>
      <c r="C1676" s="310"/>
      <c r="D1676" s="310"/>
      <c r="E1676" s="310"/>
      <c r="F1676" s="284"/>
      <c r="G1676" s="284"/>
      <c r="H1676" s="284"/>
      <c r="I1676" s="284"/>
    </row>
    <row r="1677" spans="1:9" ht="12.75">
      <c r="A1677" s="171"/>
      <c r="B1677" s="268" t="s">
        <v>968</v>
      </c>
      <c r="C1677" s="310"/>
      <c r="D1677" s="310"/>
      <c r="E1677" s="310"/>
      <c r="F1677" s="284"/>
      <c r="G1677" s="284"/>
      <c r="H1677" s="284"/>
      <c r="I1677" s="284"/>
    </row>
    <row r="1678" spans="1:9" ht="12.75">
      <c r="A1678" s="673" t="s">
        <v>539</v>
      </c>
      <c r="B1678" s="676" t="s">
        <v>540</v>
      </c>
      <c r="C1678" s="676"/>
      <c r="D1678" s="676"/>
      <c r="E1678" s="676"/>
      <c r="F1678" s="770" t="s">
        <v>390</v>
      </c>
      <c r="G1678" s="770" t="s">
        <v>431</v>
      </c>
      <c r="H1678" s="770"/>
      <c r="I1678" s="770"/>
    </row>
    <row r="1679" spans="1:9" ht="12.75">
      <c r="A1679" s="673"/>
      <c r="B1679" s="247" t="s">
        <v>777</v>
      </c>
      <c r="C1679" s="310">
        <f>C1681</f>
        <v>51.7</v>
      </c>
      <c r="D1679" s="310">
        <f>D1681</f>
        <v>51.6978</v>
      </c>
      <c r="E1679" s="310">
        <f>E1681</f>
        <v>51.6978</v>
      </c>
      <c r="F1679" s="770"/>
      <c r="G1679" s="770"/>
      <c r="H1679" s="770"/>
      <c r="I1679" s="770"/>
    </row>
    <row r="1680" spans="1:9" ht="12.75">
      <c r="A1680" s="673"/>
      <c r="B1680" s="247" t="s">
        <v>674</v>
      </c>
      <c r="C1680" s="310">
        <v>0</v>
      </c>
      <c r="D1680" s="310">
        <v>0</v>
      </c>
      <c r="E1680" s="310">
        <v>0</v>
      </c>
      <c r="F1680" s="770"/>
      <c r="G1680" s="770"/>
      <c r="H1680" s="770"/>
      <c r="I1680" s="770"/>
    </row>
    <row r="1681" spans="1:9" ht="12.75">
      <c r="A1681" s="673"/>
      <c r="B1681" s="247" t="s">
        <v>708</v>
      </c>
      <c r="C1681" s="238">
        <v>51.7</v>
      </c>
      <c r="D1681" s="238">
        <v>51.6978</v>
      </c>
      <c r="E1681" s="238">
        <v>51.6978</v>
      </c>
      <c r="F1681" s="770"/>
      <c r="G1681" s="770"/>
      <c r="H1681" s="770"/>
      <c r="I1681" s="770"/>
    </row>
    <row r="1682" spans="1:9" ht="12.75">
      <c r="A1682" s="673"/>
      <c r="B1682" s="247" t="s">
        <v>709</v>
      </c>
      <c r="C1682" s="310">
        <v>0</v>
      </c>
      <c r="D1682" s="310">
        <v>0</v>
      </c>
      <c r="E1682" s="310">
        <v>0</v>
      </c>
      <c r="F1682" s="770"/>
      <c r="G1682" s="770"/>
      <c r="H1682" s="770"/>
      <c r="I1682" s="770"/>
    </row>
    <row r="1683" spans="1:9" ht="12.75">
      <c r="A1683" s="673"/>
      <c r="B1683" s="247" t="s">
        <v>711</v>
      </c>
      <c r="C1683" s="310">
        <v>0</v>
      </c>
      <c r="D1683" s="310">
        <v>0</v>
      </c>
      <c r="E1683" s="310">
        <v>0</v>
      </c>
      <c r="F1683" s="770"/>
      <c r="G1683" s="770"/>
      <c r="H1683" s="770"/>
      <c r="I1683" s="770"/>
    </row>
    <row r="1684" spans="1:9" ht="16.5">
      <c r="A1684" s="673"/>
      <c r="B1684" s="247" t="s">
        <v>548</v>
      </c>
      <c r="C1684" s="310"/>
      <c r="D1684" s="310"/>
      <c r="E1684" s="310"/>
      <c r="F1684" s="770"/>
      <c r="G1684" s="770"/>
      <c r="H1684" s="770"/>
      <c r="I1684" s="770"/>
    </row>
    <row r="1685" spans="1:9" ht="12.75">
      <c r="A1685" s="673"/>
      <c r="B1685" s="247" t="s">
        <v>1012</v>
      </c>
      <c r="C1685" s="310">
        <v>0</v>
      </c>
      <c r="D1685" s="310">
        <v>0</v>
      </c>
      <c r="E1685" s="310">
        <v>0</v>
      </c>
      <c r="F1685" s="770"/>
      <c r="G1685" s="770"/>
      <c r="H1685" s="770"/>
      <c r="I1685" s="770"/>
    </row>
    <row r="1686" spans="1:9" ht="12.75">
      <c r="A1686" s="171"/>
      <c r="B1686" s="308" t="s">
        <v>451</v>
      </c>
      <c r="C1686" s="310"/>
      <c r="D1686" s="310"/>
      <c r="E1686" s="310"/>
      <c r="F1686" s="284"/>
      <c r="G1686" s="284"/>
      <c r="H1686" s="284"/>
      <c r="I1686" s="284"/>
    </row>
    <row r="1687" spans="1:9" ht="12.75">
      <c r="A1687" s="171"/>
      <c r="B1687" s="268" t="s">
        <v>967</v>
      </c>
      <c r="C1687" s="310"/>
      <c r="D1687" s="310"/>
      <c r="E1687" s="310"/>
      <c r="F1687" s="284"/>
      <c r="G1687" s="284"/>
      <c r="H1687" s="284"/>
      <c r="I1687" s="284"/>
    </row>
    <row r="1688" spans="1:9" ht="12.75">
      <c r="A1688" s="171"/>
      <c r="B1688" s="268" t="s">
        <v>968</v>
      </c>
      <c r="C1688" s="310"/>
      <c r="D1688" s="310"/>
      <c r="E1688" s="310"/>
      <c r="F1688" s="284"/>
      <c r="G1688" s="284"/>
      <c r="H1688" s="284"/>
      <c r="I1688" s="284"/>
    </row>
    <row r="1689" spans="1:9" ht="12.75">
      <c r="A1689" s="673" t="s">
        <v>541</v>
      </c>
      <c r="B1689" s="675" t="s">
        <v>542</v>
      </c>
      <c r="C1689" s="675"/>
      <c r="D1689" s="675"/>
      <c r="E1689" s="675"/>
      <c r="F1689" s="770" t="s">
        <v>414</v>
      </c>
      <c r="G1689" s="770" t="s">
        <v>417</v>
      </c>
      <c r="H1689" s="770"/>
      <c r="I1689" s="770"/>
    </row>
    <row r="1690" spans="1:9" ht="12.75">
      <c r="A1690" s="673"/>
      <c r="B1690" s="247" t="s">
        <v>777</v>
      </c>
      <c r="C1690" s="310">
        <f>C1692</f>
        <v>0</v>
      </c>
      <c r="D1690" s="310">
        <f>D1692</f>
        <v>0</v>
      </c>
      <c r="E1690" s="310">
        <f>E1692</f>
        <v>0</v>
      </c>
      <c r="F1690" s="770"/>
      <c r="G1690" s="770"/>
      <c r="H1690" s="770"/>
      <c r="I1690" s="770"/>
    </row>
    <row r="1691" spans="1:9" ht="12.75">
      <c r="A1691" s="673"/>
      <c r="B1691" s="247" t="s">
        <v>674</v>
      </c>
      <c r="C1691" s="310">
        <v>0</v>
      </c>
      <c r="D1691" s="310">
        <v>0</v>
      </c>
      <c r="E1691" s="310">
        <v>0</v>
      </c>
      <c r="F1691" s="770"/>
      <c r="G1691" s="770"/>
      <c r="H1691" s="770"/>
      <c r="I1691" s="770"/>
    </row>
    <row r="1692" spans="1:9" ht="12.75">
      <c r="A1692" s="673"/>
      <c r="B1692" s="247" t="s">
        <v>708</v>
      </c>
      <c r="C1692" s="310">
        <v>0</v>
      </c>
      <c r="D1692" s="310">
        <v>0</v>
      </c>
      <c r="E1692" s="310">
        <v>0</v>
      </c>
      <c r="F1692" s="770"/>
      <c r="G1692" s="770"/>
      <c r="H1692" s="770"/>
      <c r="I1692" s="770"/>
    </row>
    <row r="1693" spans="1:9" ht="12.75">
      <c r="A1693" s="673"/>
      <c r="B1693" s="247" t="s">
        <v>709</v>
      </c>
      <c r="C1693" s="310">
        <v>0</v>
      </c>
      <c r="D1693" s="310">
        <v>0</v>
      </c>
      <c r="E1693" s="310">
        <v>0</v>
      </c>
      <c r="F1693" s="770"/>
      <c r="G1693" s="770"/>
      <c r="H1693" s="770"/>
      <c r="I1693" s="770"/>
    </row>
    <row r="1694" spans="1:9" ht="12.75">
      <c r="A1694" s="673"/>
      <c r="B1694" s="247" t="s">
        <v>711</v>
      </c>
      <c r="C1694" s="310">
        <v>0</v>
      </c>
      <c r="D1694" s="310">
        <v>0</v>
      </c>
      <c r="E1694" s="310">
        <v>0</v>
      </c>
      <c r="F1694" s="770"/>
      <c r="G1694" s="770"/>
      <c r="H1694" s="770"/>
      <c r="I1694" s="770"/>
    </row>
    <row r="1695" spans="1:9" ht="16.5">
      <c r="A1695" s="673"/>
      <c r="B1695" s="247" t="s">
        <v>548</v>
      </c>
      <c r="C1695" s="310"/>
      <c r="D1695" s="310"/>
      <c r="E1695" s="310"/>
      <c r="F1695" s="770"/>
      <c r="G1695" s="770"/>
      <c r="H1695" s="770"/>
      <c r="I1695" s="770"/>
    </row>
    <row r="1696" spans="1:9" ht="12.75">
      <c r="A1696" s="673"/>
      <c r="B1696" s="247" t="s">
        <v>1012</v>
      </c>
      <c r="C1696" s="310">
        <v>0</v>
      </c>
      <c r="D1696" s="310">
        <v>0</v>
      </c>
      <c r="E1696" s="310">
        <v>0</v>
      </c>
      <c r="F1696" s="770"/>
      <c r="G1696" s="770"/>
      <c r="H1696" s="770"/>
      <c r="I1696" s="770"/>
    </row>
    <row r="1697" spans="1:9" ht="12.75">
      <c r="A1697" s="171"/>
      <c r="B1697" s="308" t="s">
        <v>451</v>
      </c>
      <c r="C1697" s="310"/>
      <c r="D1697" s="310"/>
      <c r="E1697" s="310"/>
      <c r="F1697" s="284"/>
      <c r="G1697" s="284"/>
      <c r="H1697" s="284"/>
      <c r="I1697" s="284"/>
    </row>
    <row r="1698" spans="1:9" ht="12.75">
      <c r="A1698" s="171"/>
      <c r="B1698" s="268" t="s">
        <v>967</v>
      </c>
      <c r="C1698" s="310"/>
      <c r="D1698" s="310"/>
      <c r="E1698" s="310"/>
      <c r="F1698" s="284"/>
      <c r="G1698" s="284"/>
      <c r="H1698" s="284"/>
      <c r="I1698" s="284"/>
    </row>
    <row r="1699" spans="1:9" ht="12.75">
      <c r="A1699" s="171"/>
      <c r="B1699" s="268" t="s">
        <v>968</v>
      </c>
      <c r="C1699" s="310"/>
      <c r="D1699" s="310"/>
      <c r="E1699" s="310"/>
      <c r="F1699" s="284"/>
      <c r="G1699" s="284"/>
      <c r="H1699" s="284"/>
      <c r="I1699" s="284"/>
    </row>
    <row r="1700" spans="1:9" ht="12.75">
      <c r="A1700" s="673" t="s">
        <v>543</v>
      </c>
      <c r="B1700" s="677" t="s">
        <v>544</v>
      </c>
      <c r="C1700" s="677"/>
      <c r="D1700" s="677"/>
      <c r="E1700" s="677"/>
      <c r="F1700" s="770"/>
      <c r="G1700" s="770"/>
      <c r="H1700" s="770"/>
      <c r="I1700" s="770"/>
    </row>
    <row r="1701" spans="1:9" ht="12.75">
      <c r="A1701" s="673"/>
      <c r="B1701" s="247" t="s">
        <v>777</v>
      </c>
      <c r="C1701" s="310">
        <f>C1703</f>
        <v>0</v>
      </c>
      <c r="D1701" s="310">
        <f>D1703</f>
        <v>0</v>
      </c>
      <c r="E1701" s="310">
        <f>E1703</f>
        <v>0</v>
      </c>
      <c r="F1701" s="770"/>
      <c r="G1701" s="770"/>
      <c r="H1701" s="770"/>
      <c r="I1701" s="770"/>
    </row>
    <row r="1702" spans="1:9" ht="12.75">
      <c r="A1702" s="673"/>
      <c r="B1702" s="247" t="s">
        <v>674</v>
      </c>
      <c r="C1702" s="310">
        <v>0</v>
      </c>
      <c r="D1702" s="310">
        <v>0</v>
      </c>
      <c r="E1702" s="310">
        <v>0</v>
      </c>
      <c r="F1702" s="770"/>
      <c r="G1702" s="770"/>
      <c r="H1702" s="770"/>
      <c r="I1702" s="770"/>
    </row>
    <row r="1703" spans="1:9" ht="12.75">
      <c r="A1703" s="673"/>
      <c r="B1703" s="247" t="s">
        <v>708</v>
      </c>
      <c r="C1703" s="310">
        <f>C1714</f>
        <v>0</v>
      </c>
      <c r="D1703" s="310">
        <f>D1714</f>
        <v>0</v>
      </c>
      <c r="E1703" s="310">
        <f>E1714</f>
        <v>0</v>
      </c>
      <c r="F1703" s="770"/>
      <c r="G1703" s="770"/>
      <c r="H1703" s="770"/>
      <c r="I1703" s="770"/>
    </row>
    <row r="1704" spans="1:9" ht="12.75">
      <c r="A1704" s="673"/>
      <c r="B1704" s="247" t="s">
        <v>709</v>
      </c>
      <c r="C1704" s="310">
        <v>0</v>
      </c>
      <c r="D1704" s="310">
        <v>0</v>
      </c>
      <c r="E1704" s="310">
        <v>0</v>
      </c>
      <c r="F1704" s="770"/>
      <c r="G1704" s="770"/>
      <c r="H1704" s="770"/>
      <c r="I1704" s="770"/>
    </row>
    <row r="1705" spans="1:9" ht="12.75">
      <c r="A1705" s="673"/>
      <c r="B1705" s="247" t="s">
        <v>711</v>
      </c>
      <c r="C1705" s="310">
        <v>0</v>
      </c>
      <c r="D1705" s="310">
        <v>0</v>
      </c>
      <c r="E1705" s="310">
        <v>0</v>
      </c>
      <c r="F1705" s="770"/>
      <c r="G1705" s="770"/>
      <c r="H1705" s="770"/>
      <c r="I1705" s="770"/>
    </row>
    <row r="1706" spans="1:9" ht="16.5">
      <c r="A1706" s="673"/>
      <c r="B1706" s="247" t="s">
        <v>548</v>
      </c>
      <c r="C1706" s="310"/>
      <c r="D1706" s="310"/>
      <c r="E1706" s="310"/>
      <c r="F1706" s="770"/>
      <c r="G1706" s="770"/>
      <c r="H1706" s="770"/>
      <c r="I1706" s="770"/>
    </row>
    <row r="1707" spans="1:9" ht="12.75">
      <c r="A1707" s="673"/>
      <c r="B1707" s="247" t="s">
        <v>1012</v>
      </c>
      <c r="C1707" s="310">
        <v>0</v>
      </c>
      <c r="D1707" s="310">
        <v>0</v>
      </c>
      <c r="E1707" s="310">
        <v>0</v>
      </c>
      <c r="F1707" s="770"/>
      <c r="G1707" s="770"/>
      <c r="H1707" s="770"/>
      <c r="I1707" s="770"/>
    </row>
    <row r="1708" spans="1:9" ht="12.75">
      <c r="A1708" s="171"/>
      <c r="B1708" s="308" t="s">
        <v>451</v>
      </c>
      <c r="C1708" s="310"/>
      <c r="D1708" s="310"/>
      <c r="E1708" s="310"/>
      <c r="F1708" s="284"/>
      <c r="G1708" s="284"/>
      <c r="H1708" s="284"/>
      <c r="I1708" s="284"/>
    </row>
    <row r="1709" spans="1:9" ht="12.75">
      <c r="A1709" s="171"/>
      <c r="B1709" s="268" t="s">
        <v>967</v>
      </c>
      <c r="C1709" s="310"/>
      <c r="D1709" s="310"/>
      <c r="E1709" s="310"/>
      <c r="F1709" s="284"/>
      <c r="G1709" s="284"/>
      <c r="H1709" s="284"/>
      <c r="I1709" s="284"/>
    </row>
    <row r="1710" spans="1:9" ht="12.75">
      <c r="A1710" s="171"/>
      <c r="B1710" s="268" t="s">
        <v>968</v>
      </c>
      <c r="C1710" s="310"/>
      <c r="D1710" s="310"/>
      <c r="E1710" s="310"/>
      <c r="F1710" s="284"/>
      <c r="G1710" s="284"/>
      <c r="H1710" s="284"/>
      <c r="I1710" s="284"/>
    </row>
    <row r="1711" spans="1:9" ht="12.75">
      <c r="A1711" s="673" t="s">
        <v>545</v>
      </c>
      <c r="B1711" s="677" t="s">
        <v>546</v>
      </c>
      <c r="C1711" s="677"/>
      <c r="D1711" s="677"/>
      <c r="E1711" s="677"/>
      <c r="F1711" s="768" t="s">
        <v>390</v>
      </c>
      <c r="G1711" s="768" t="s">
        <v>431</v>
      </c>
      <c r="H1711" s="768"/>
      <c r="I1711" s="768"/>
    </row>
    <row r="1712" spans="1:9" ht="12.75">
      <c r="A1712" s="673"/>
      <c r="B1712" s="247" t="s">
        <v>777</v>
      </c>
      <c r="C1712" s="310">
        <f>C1714</f>
        <v>0</v>
      </c>
      <c r="D1712" s="310">
        <f>D1714</f>
        <v>0</v>
      </c>
      <c r="E1712" s="310">
        <f>E1714</f>
        <v>0</v>
      </c>
      <c r="F1712" s="768"/>
      <c r="G1712" s="768"/>
      <c r="H1712" s="768"/>
      <c r="I1712" s="768"/>
    </row>
    <row r="1713" spans="1:9" ht="12.75">
      <c r="A1713" s="673"/>
      <c r="B1713" s="247" t="s">
        <v>674</v>
      </c>
      <c r="C1713" s="310">
        <v>0</v>
      </c>
      <c r="D1713" s="310">
        <v>0</v>
      </c>
      <c r="E1713" s="310">
        <v>0</v>
      </c>
      <c r="F1713" s="768"/>
      <c r="G1713" s="768"/>
      <c r="H1713" s="768"/>
      <c r="I1713" s="768"/>
    </row>
    <row r="1714" spans="1:9" ht="12.75">
      <c r="A1714" s="673"/>
      <c r="B1714" s="247" t="s">
        <v>708</v>
      </c>
      <c r="C1714" s="310">
        <v>0</v>
      </c>
      <c r="D1714" s="310">
        <v>0</v>
      </c>
      <c r="E1714" s="310">
        <v>0</v>
      </c>
      <c r="F1714" s="768"/>
      <c r="G1714" s="768"/>
      <c r="H1714" s="768"/>
      <c r="I1714" s="768"/>
    </row>
    <row r="1715" spans="1:9" ht="12.75">
      <c r="A1715" s="673"/>
      <c r="B1715" s="247" t="s">
        <v>709</v>
      </c>
      <c r="C1715" s="310">
        <v>0</v>
      </c>
      <c r="D1715" s="310">
        <v>0</v>
      </c>
      <c r="E1715" s="310">
        <v>0</v>
      </c>
      <c r="F1715" s="768"/>
      <c r="G1715" s="768"/>
      <c r="H1715" s="768"/>
      <c r="I1715" s="768"/>
    </row>
    <row r="1716" spans="1:9" ht="12.75">
      <c r="A1716" s="673"/>
      <c r="B1716" s="247" t="s">
        <v>711</v>
      </c>
      <c r="C1716" s="310">
        <v>0</v>
      </c>
      <c r="D1716" s="310">
        <v>0</v>
      </c>
      <c r="E1716" s="310">
        <v>0</v>
      </c>
      <c r="F1716" s="768"/>
      <c r="G1716" s="768"/>
      <c r="H1716" s="768"/>
      <c r="I1716" s="768"/>
    </row>
    <row r="1717" spans="1:9" ht="16.5">
      <c r="A1717" s="673"/>
      <c r="B1717" s="247" t="s">
        <v>548</v>
      </c>
      <c r="C1717" s="310"/>
      <c r="D1717" s="310"/>
      <c r="E1717" s="310"/>
      <c r="F1717" s="768"/>
      <c r="G1717" s="768"/>
      <c r="H1717" s="768"/>
      <c r="I1717" s="768"/>
    </row>
    <row r="1718" spans="1:9" ht="12.75">
      <c r="A1718" s="673"/>
      <c r="B1718" s="247" t="s">
        <v>1012</v>
      </c>
      <c r="C1718" s="310">
        <v>0</v>
      </c>
      <c r="D1718" s="310">
        <v>0</v>
      </c>
      <c r="E1718" s="310">
        <v>0</v>
      </c>
      <c r="F1718" s="768"/>
      <c r="G1718" s="768"/>
      <c r="H1718" s="768"/>
      <c r="I1718" s="768"/>
    </row>
    <row r="1719" spans="1:9" ht="12.75">
      <c r="A1719" s="171"/>
      <c r="B1719" s="308" t="s">
        <v>451</v>
      </c>
      <c r="C1719" s="254"/>
      <c r="D1719" s="254"/>
      <c r="E1719" s="254"/>
      <c r="F1719" s="322"/>
      <c r="G1719" s="322"/>
      <c r="H1719" s="323"/>
      <c r="I1719" s="323"/>
    </row>
    <row r="1720" spans="1:9" ht="12.75">
      <c r="A1720" s="171"/>
      <c r="B1720" s="268" t="s">
        <v>967</v>
      </c>
      <c r="C1720" s="254"/>
      <c r="D1720" s="254"/>
      <c r="E1720" s="254"/>
      <c r="F1720" s="322"/>
      <c r="G1720" s="322"/>
      <c r="H1720" s="323"/>
      <c r="I1720" s="323"/>
    </row>
    <row r="1721" spans="1:9" ht="12.75">
      <c r="A1721" s="171"/>
      <c r="B1721" s="156" t="s">
        <v>968</v>
      </c>
      <c r="C1721" s="196"/>
      <c r="D1721" s="196"/>
      <c r="E1721" s="196"/>
      <c r="F1721" s="199"/>
      <c r="G1721" s="199"/>
      <c r="H1721" s="198"/>
      <c r="I1721" s="198"/>
    </row>
  </sheetData>
  <sheetProtection/>
  <mergeCells count="957">
    <mergeCell ref="B1637:E1637"/>
    <mergeCell ref="A1637:A1644"/>
    <mergeCell ref="H294:H301"/>
    <mergeCell ref="I294:I301"/>
    <mergeCell ref="A294:A301"/>
    <mergeCell ref="B294:E294"/>
    <mergeCell ref="F294:F301"/>
    <mergeCell ref="G294:G301"/>
    <mergeCell ref="H314:H321"/>
    <mergeCell ref="I314:I321"/>
    <mergeCell ref="R10:Z10"/>
    <mergeCell ref="C3:G3"/>
    <mergeCell ref="D6:F6"/>
    <mergeCell ref="G6:I6"/>
    <mergeCell ref="C8:E8"/>
    <mergeCell ref="C9:E9"/>
    <mergeCell ref="F9:F10"/>
    <mergeCell ref="G9:G10"/>
    <mergeCell ref="H9:H10"/>
    <mergeCell ref="I9:I10"/>
    <mergeCell ref="A12:A19"/>
    <mergeCell ref="B12:E12"/>
    <mergeCell ref="F12:F19"/>
    <mergeCell ref="G12:G19"/>
    <mergeCell ref="H12:H19"/>
    <mergeCell ref="A9:A10"/>
    <mergeCell ref="B9:B10"/>
    <mergeCell ref="H29:H36"/>
    <mergeCell ref="I29:I36"/>
    <mergeCell ref="B20:I20"/>
    <mergeCell ref="A21:A28"/>
    <mergeCell ref="B21:E21"/>
    <mergeCell ref="F21:F28"/>
    <mergeCell ref="G21:G28"/>
    <mergeCell ref="H21:H28"/>
    <mergeCell ref="A29:A37"/>
    <mergeCell ref="B29:E29"/>
    <mergeCell ref="F29:F36"/>
    <mergeCell ref="G29:G36"/>
    <mergeCell ref="H49:H56"/>
    <mergeCell ref="I49:I56"/>
    <mergeCell ref="A38:A48"/>
    <mergeCell ref="B38:E38"/>
    <mergeCell ref="F38:F45"/>
    <mergeCell ref="G38:G45"/>
    <mergeCell ref="H38:H45"/>
    <mergeCell ref="I38:I45"/>
    <mergeCell ref="A49:A57"/>
    <mergeCell ref="B49:E49"/>
    <mergeCell ref="F49:F56"/>
    <mergeCell ref="G49:G56"/>
    <mergeCell ref="H58:H65"/>
    <mergeCell ref="I58:I65"/>
    <mergeCell ref="B66:E66"/>
    <mergeCell ref="B67:E67"/>
    <mergeCell ref="A58:A69"/>
    <mergeCell ref="B58:E58"/>
    <mergeCell ref="F58:F65"/>
    <mergeCell ref="G58:G65"/>
    <mergeCell ref="H82:H88"/>
    <mergeCell ref="I82:I88"/>
    <mergeCell ref="A70:A80"/>
    <mergeCell ref="B70:E70"/>
    <mergeCell ref="F71:F78"/>
    <mergeCell ref="G71:G78"/>
    <mergeCell ref="H71:H78"/>
    <mergeCell ref="I71:I78"/>
    <mergeCell ref="A81:A91"/>
    <mergeCell ref="B81:E81"/>
    <mergeCell ref="F82:F88"/>
    <mergeCell ref="G82:G88"/>
    <mergeCell ref="H103:H110"/>
    <mergeCell ref="I103:I110"/>
    <mergeCell ref="A92:A102"/>
    <mergeCell ref="B92:E92"/>
    <mergeCell ref="F92:F99"/>
    <mergeCell ref="G92:G99"/>
    <mergeCell ref="H92:H99"/>
    <mergeCell ref="I92:I99"/>
    <mergeCell ref="A103:A111"/>
    <mergeCell ref="B103:E103"/>
    <mergeCell ref="F103:F110"/>
    <mergeCell ref="G103:G110"/>
    <mergeCell ref="H123:H130"/>
    <mergeCell ref="I123:I130"/>
    <mergeCell ref="A112:A122"/>
    <mergeCell ref="B112:E112"/>
    <mergeCell ref="H112:H119"/>
    <mergeCell ref="I112:I119"/>
    <mergeCell ref="F112:F120"/>
    <mergeCell ref="G112:G120"/>
    <mergeCell ref="A123:A133"/>
    <mergeCell ref="B123:E123"/>
    <mergeCell ref="F123:F130"/>
    <mergeCell ref="G123:G130"/>
    <mergeCell ref="H134:H141"/>
    <mergeCell ref="A143:A150"/>
    <mergeCell ref="B143:E143"/>
    <mergeCell ref="F143:F150"/>
    <mergeCell ref="G143:G150"/>
    <mergeCell ref="H143:H150"/>
    <mergeCell ref="A134:A141"/>
    <mergeCell ref="B134:E134"/>
    <mergeCell ref="F134:F141"/>
    <mergeCell ref="G134:G141"/>
    <mergeCell ref="I143:I150"/>
    <mergeCell ref="A152:A159"/>
    <mergeCell ref="B152:E152"/>
    <mergeCell ref="F152:F159"/>
    <mergeCell ref="G152:G159"/>
    <mergeCell ref="H152:H159"/>
    <mergeCell ref="I152:I159"/>
    <mergeCell ref="H175:H182"/>
    <mergeCell ref="I175:I182"/>
    <mergeCell ref="A163:A170"/>
    <mergeCell ref="B163:E163"/>
    <mergeCell ref="F163:F170"/>
    <mergeCell ref="G163:G170"/>
    <mergeCell ref="H163:H170"/>
    <mergeCell ref="I163:I170"/>
    <mergeCell ref="A175:A182"/>
    <mergeCell ref="B175:E175"/>
    <mergeCell ref="F175:F182"/>
    <mergeCell ref="G175:G182"/>
    <mergeCell ref="H197:H204"/>
    <mergeCell ref="I197:I204"/>
    <mergeCell ref="A186:A193"/>
    <mergeCell ref="B186:E186"/>
    <mergeCell ref="F186:F193"/>
    <mergeCell ref="G186:G193"/>
    <mergeCell ref="H186:H193"/>
    <mergeCell ref="I186:I193"/>
    <mergeCell ref="A197:A204"/>
    <mergeCell ref="B197:E197"/>
    <mergeCell ref="F197:F204"/>
    <mergeCell ref="G197:G204"/>
    <mergeCell ref="H219:H226"/>
    <mergeCell ref="I219:I226"/>
    <mergeCell ref="A208:A215"/>
    <mergeCell ref="B208:E208"/>
    <mergeCell ref="F208:F215"/>
    <mergeCell ref="G208:G215"/>
    <mergeCell ref="H208:H215"/>
    <mergeCell ref="I208:I215"/>
    <mergeCell ref="A219:A226"/>
    <mergeCell ref="B219:E219"/>
    <mergeCell ref="F219:F226"/>
    <mergeCell ref="G219:G226"/>
    <mergeCell ref="H239:H246"/>
    <mergeCell ref="I239:I246"/>
    <mergeCell ref="A230:A237"/>
    <mergeCell ref="B230:E230"/>
    <mergeCell ref="F230:F237"/>
    <mergeCell ref="G230:G237"/>
    <mergeCell ref="H230:H237"/>
    <mergeCell ref="I230:I237"/>
    <mergeCell ref="A239:A246"/>
    <mergeCell ref="B239:E239"/>
    <mergeCell ref="F239:F246"/>
    <mergeCell ref="G239:G246"/>
    <mergeCell ref="H261:H268"/>
    <mergeCell ref="I261:I268"/>
    <mergeCell ref="A250:A257"/>
    <mergeCell ref="B250:E250"/>
    <mergeCell ref="F250:F257"/>
    <mergeCell ref="G250:G257"/>
    <mergeCell ref="H250:H257"/>
    <mergeCell ref="I250:I257"/>
    <mergeCell ref="A261:A268"/>
    <mergeCell ref="B261:E261"/>
    <mergeCell ref="F261:F268"/>
    <mergeCell ref="G261:G268"/>
    <mergeCell ref="H283:H290"/>
    <mergeCell ref="I283:I290"/>
    <mergeCell ref="A272:A279"/>
    <mergeCell ref="B272:E272"/>
    <mergeCell ref="F272:F279"/>
    <mergeCell ref="G272:G279"/>
    <mergeCell ref="H272:H279"/>
    <mergeCell ref="I272:I279"/>
    <mergeCell ref="A283:A290"/>
    <mergeCell ref="B283:E283"/>
    <mergeCell ref="F283:F290"/>
    <mergeCell ref="G283:G290"/>
    <mergeCell ref="A305:A312"/>
    <mergeCell ref="B305:E305"/>
    <mergeCell ref="F305:F312"/>
    <mergeCell ref="G305:G312"/>
    <mergeCell ref="H305:H312"/>
    <mergeCell ref="I305:I312"/>
    <mergeCell ref="A314:A321"/>
    <mergeCell ref="B314:E314"/>
    <mergeCell ref="F314:F321"/>
    <mergeCell ref="G314:G321"/>
    <mergeCell ref="H336:H343"/>
    <mergeCell ref="I336:I343"/>
    <mergeCell ref="A325:A332"/>
    <mergeCell ref="B325:E325"/>
    <mergeCell ref="F325:F332"/>
    <mergeCell ref="G325:G332"/>
    <mergeCell ref="H325:H332"/>
    <mergeCell ref="I325:I332"/>
    <mergeCell ref="A336:A343"/>
    <mergeCell ref="B336:E336"/>
    <mergeCell ref="F336:F343"/>
    <mergeCell ref="G336:G343"/>
    <mergeCell ref="H370:H377"/>
    <mergeCell ref="I370:I377"/>
    <mergeCell ref="A347:A354"/>
    <mergeCell ref="B347:E347"/>
    <mergeCell ref="F347:F354"/>
    <mergeCell ref="G347:G354"/>
    <mergeCell ref="H347:H354"/>
    <mergeCell ref="I347:I354"/>
    <mergeCell ref="A370:A377"/>
    <mergeCell ref="B370:E370"/>
    <mergeCell ref="F370:F377"/>
    <mergeCell ref="G370:G377"/>
    <mergeCell ref="I358:I365"/>
    <mergeCell ref="H388:H396"/>
    <mergeCell ref="I388:I396"/>
    <mergeCell ref="A379:A386"/>
    <mergeCell ref="B379:E379"/>
    <mergeCell ref="F379:F386"/>
    <mergeCell ref="G379:G386"/>
    <mergeCell ref="H379:H386"/>
    <mergeCell ref="I379:I386"/>
    <mergeCell ref="A388:A395"/>
    <mergeCell ref="B388:E388"/>
    <mergeCell ref="F388:F396"/>
    <mergeCell ref="G388:G396"/>
    <mergeCell ref="H397:H404"/>
    <mergeCell ref="G405:G412"/>
    <mergeCell ref="H405:H412"/>
    <mergeCell ref="A397:A404"/>
    <mergeCell ref="B397:E397"/>
    <mergeCell ref="F397:F404"/>
    <mergeCell ref="G397:G404"/>
    <mergeCell ref="I405:I412"/>
    <mergeCell ref="A413:A421"/>
    <mergeCell ref="B413:E414"/>
    <mergeCell ref="F414:F422"/>
    <mergeCell ref="G414:G422"/>
    <mergeCell ref="H414:H422"/>
    <mergeCell ref="I414:I422"/>
    <mergeCell ref="A405:A412"/>
    <mergeCell ref="B405:E405"/>
    <mergeCell ref="F405:F412"/>
    <mergeCell ref="H437:H446"/>
    <mergeCell ref="I437:I446"/>
    <mergeCell ref="A425:A433"/>
    <mergeCell ref="B425:E426"/>
    <mergeCell ref="F425:F434"/>
    <mergeCell ref="G425:G434"/>
    <mergeCell ref="H425:H434"/>
    <mergeCell ref="I425:I434"/>
    <mergeCell ref="A437:A445"/>
    <mergeCell ref="B437:E438"/>
    <mergeCell ref="F437:F446"/>
    <mergeCell ref="G437:G446"/>
    <mergeCell ref="H462:H470"/>
    <mergeCell ref="I462:I470"/>
    <mergeCell ref="A449:A457"/>
    <mergeCell ref="B449:E450"/>
    <mergeCell ref="F449:F458"/>
    <mergeCell ref="G449:G458"/>
    <mergeCell ref="H449:H458"/>
    <mergeCell ref="I449:I458"/>
    <mergeCell ref="A461:A469"/>
    <mergeCell ref="B461:E462"/>
    <mergeCell ref="F462:F470"/>
    <mergeCell ref="G462:G470"/>
    <mergeCell ref="H485:H493"/>
    <mergeCell ref="I485:I493"/>
    <mergeCell ref="A473:A481"/>
    <mergeCell ref="B473:E474"/>
    <mergeCell ref="F473:F482"/>
    <mergeCell ref="G473:G482"/>
    <mergeCell ref="H473:H482"/>
    <mergeCell ref="I473:I482"/>
    <mergeCell ref="A485:A493"/>
    <mergeCell ref="B485:E485"/>
    <mergeCell ref="F485:F493"/>
    <mergeCell ref="G485:G493"/>
    <mergeCell ref="A496:A504"/>
    <mergeCell ref="B496:E496"/>
    <mergeCell ref="F496:F504"/>
    <mergeCell ref="G496:G504"/>
    <mergeCell ref="H496:H504"/>
    <mergeCell ref="I496:I504"/>
    <mergeCell ref="F507:F514"/>
    <mergeCell ref="G507:G514"/>
    <mergeCell ref="A515:A523"/>
    <mergeCell ref="B515:E516"/>
    <mergeCell ref="H515:H524"/>
    <mergeCell ref="I515:I525"/>
    <mergeCell ref="H507:H514"/>
    <mergeCell ref="I507:I514"/>
    <mergeCell ref="A507:A514"/>
    <mergeCell ref="B507:E507"/>
    <mergeCell ref="H540:H549"/>
    <mergeCell ref="I540:I549"/>
    <mergeCell ref="A528:A536"/>
    <mergeCell ref="B528:E529"/>
    <mergeCell ref="F528:F537"/>
    <mergeCell ref="G528:G537"/>
    <mergeCell ref="H528:H537"/>
    <mergeCell ref="I528:I537"/>
    <mergeCell ref="A540:A548"/>
    <mergeCell ref="B540:E541"/>
    <mergeCell ref="F540:F549"/>
    <mergeCell ref="G540:G549"/>
    <mergeCell ref="H564:H573"/>
    <mergeCell ref="I564:I573"/>
    <mergeCell ref="A552:A560"/>
    <mergeCell ref="B552:E553"/>
    <mergeCell ref="F552:F561"/>
    <mergeCell ref="G552:G561"/>
    <mergeCell ref="H552:H561"/>
    <mergeCell ref="I552:I561"/>
    <mergeCell ref="F564:F573"/>
    <mergeCell ref="G564:G573"/>
    <mergeCell ref="H588:H596"/>
    <mergeCell ref="I588:I596"/>
    <mergeCell ref="A576:A584"/>
    <mergeCell ref="B576:E577"/>
    <mergeCell ref="F576:F584"/>
    <mergeCell ref="G576:G584"/>
    <mergeCell ref="H576:H584"/>
    <mergeCell ref="I576:I584"/>
    <mergeCell ref="F588:F596"/>
    <mergeCell ref="G588:G596"/>
    <mergeCell ref="H600:H608"/>
    <mergeCell ref="I600:I608"/>
    <mergeCell ref="A600:A608"/>
    <mergeCell ref="B600:E601"/>
    <mergeCell ref="H636:H644"/>
    <mergeCell ref="I636:I644"/>
    <mergeCell ref="H624:H632"/>
    <mergeCell ref="I624:I632"/>
    <mergeCell ref="A612:A623"/>
    <mergeCell ref="B612:E613"/>
    <mergeCell ref="F612:F620"/>
    <mergeCell ref="G612:G620"/>
    <mergeCell ref="H612:H620"/>
    <mergeCell ref="I612:I620"/>
    <mergeCell ref="A636:A647"/>
    <mergeCell ref="B636:E637"/>
    <mergeCell ref="F636:F644"/>
    <mergeCell ref="G636:G644"/>
    <mergeCell ref="H656:H665"/>
    <mergeCell ref="I656:I665"/>
    <mergeCell ref="A648:A655"/>
    <mergeCell ref="B648:E648"/>
    <mergeCell ref="F649:F655"/>
    <mergeCell ref="G649:G655"/>
    <mergeCell ref="H649:H655"/>
    <mergeCell ref="I649:I655"/>
    <mergeCell ref="A656:A664"/>
    <mergeCell ref="B656:E657"/>
    <mergeCell ref="F656:F665"/>
    <mergeCell ref="G656:G665"/>
    <mergeCell ref="H681:H690"/>
    <mergeCell ref="I681:I690"/>
    <mergeCell ref="A668:A676"/>
    <mergeCell ref="B668:E669"/>
    <mergeCell ref="F668:F677"/>
    <mergeCell ref="G668:G677"/>
    <mergeCell ref="H668:H677"/>
    <mergeCell ref="I668:I677"/>
    <mergeCell ref="A681:A689"/>
    <mergeCell ref="B681:E682"/>
    <mergeCell ref="F681:F690"/>
    <mergeCell ref="G681:G690"/>
    <mergeCell ref="H705:H714"/>
    <mergeCell ref="I705:I714"/>
    <mergeCell ref="A693:A701"/>
    <mergeCell ref="B693:E694"/>
    <mergeCell ref="F693:F702"/>
    <mergeCell ref="G693:G702"/>
    <mergeCell ref="H693:H702"/>
    <mergeCell ref="I693:I702"/>
    <mergeCell ref="A705:A713"/>
    <mergeCell ref="B705:E706"/>
    <mergeCell ref="F705:F714"/>
    <mergeCell ref="G705:G714"/>
    <mergeCell ref="H729:H738"/>
    <mergeCell ref="I729:I738"/>
    <mergeCell ref="A717:A725"/>
    <mergeCell ref="B717:E718"/>
    <mergeCell ref="F717:F726"/>
    <mergeCell ref="G717:G726"/>
    <mergeCell ref="H717:H726"/>
    <mergeCell ref="I717:I726"/>
    <mergeCell ref="A729:A737"/>
    <mergeCell ref="B729:E730"/>
    <mergeCell ref="F729:F738"/>
    <mergeCell ref="G729:G738"/>
    <mergeCell ref="H753:H762"/>
    <mergeCell ref="I753:I762"/>
    <mergeCell ref="A741:A749"/>
    <mergeCell ref="B741:E742"/>
    <mergeCell ref="F741:F750"/>
    <mergeCell ref="G741:G750"/>
    <mergeCell ref="H741:H750"/>
    <mergeCell ref="I741:I750"/>
    <mergeCell ref="A753:A761"/>
    <mergeCell ref="B753:E754"/>
    <mergeCell ref="F753:F762"/>
    <mergeCell ref="G753:G762"/>
    <mergeCell ref="H776:H784"/>
    <mergeCell ref="I776:I784"/>
    <mergeCell ref="A765:A773"/>
    <mergeCell ref="B765:E765"/>
    <mergeCell ref="F765:F773"/>
    <mergeCell ref="G765:G773"/>
    <mergeCell ref="H765:H773"/>
    <mergeCell ref="I765:I773"/>
    <mergeCell ref="A776:A784"/>
    <mergeCell ref="B776:E776"/>
    <mergeCell ref="F776:F784"/>
    <mergeCell ref="G776:G784"/>
    <mergeCell ref="H809:H817"/>
    <mergeCell ref="I809:I817"/>
    <mergeCell ref="A798:A806"/>
    <mergeCell ref="B798:E798"/>
    <mergeCell ref="F798:F806"/>
    <mergeCell ref="G798:G806"/>
    <mergeCell ref="H798:H806"/>
    <mergeCell ref="I798:I806"/>
    <mergeCell ref="A809:A817"/>
    <mergeCell ref="B809:E809"/>
    <mergeCell ref="F809:F817"/>
    <mergeCell ref="G809:G817"/>
    <mergeCell ref="H829:H837"/>
    <mergeCell ref="I829:I837"/>
    <mergeCell ref="A818:A826"/>
    <mergeCell ref="B818:E818"/>
    <mergeCell ref="F818:F826"/>
    <mergeCell ref="G818:G826"/>
    <mergeCell ref="H818:H826"/>
    <mergeCell ref="I818:I826"/>
    <mergeCell ref="A829:A837"/>
    <mergeCell ref="B829:E829"/>
    <mergeCell ref="F829:F837"/>
    <mergeCell ref="G829:G837"/>
    <mergeCell ref="H851:H859"/>
    <mergeCell ref="I851:I859"/>
    <mergeCell ref="A840:A848"/>
    <mergeCell ref="B840:E840"/>
    <mergeCell ref="F840:F848"/>
    <mergeCell ref="G840:G848"/>
    <mergeCell ref="H840:H848"/>
    <mergeCell ref="I840:I848"/>
    <mergeCell ref="A851:A859"/>
    <mergeCell ref="B851:E851"/>
    <mergeCell ref="F851:F859"/>
    <mergeCell ref="G851:G859"/>
    <mergeCell ref="H862:H869"/>
    <mergeCell ref="A870:A877"/>
    <mergeCell ref="B870:E870"/>
    <mergeCell ref="F870:F877"/>
    <mergeCell ref="G870:G877"/>
    <mergeCell ref="H870:H877"/>
    <mergeCell ref="A862:A869"/>
    <mergeCell ref="B862:E862"/>
    <mergeCell ref="F862:F869"/>
    <mergeCell ref="G862:G869"/>
    <mergeCell ref="I870:I877"/>
    <mergeCell ref="A878:A885"/>
    <mergeCell ref="B878:E878"/>
    <mergeCell ref="F878:F885"/>
    <mergeCell ref="G878:G885"/>
    <mergeCell ref="H878:H885"/>
    <mergeCell ref="I878:I885"/>
    <mergeCell ref="H900:H907"/>
    <mergeCell ref="I900:I907"/>
    <mergeCell ref="A889:A896"/>
    <mergeCell ref="B889:E889"/>
    <mergeCell ref="F889:F896"/>
    <mergeCell ref="G889:G896"/>
    <mergeCell ref="H889:H896"/>
    <mergeCell ref="I889:I896"/>
    <mergeCell ref="A900:A907"/>
    <mergeCell ref="B900:E900"/>
    <mergeCell ref="F900:F907"/>
    <mergeCell ref="G900:G907"/>
    <mergeCell ref="H922:H929"/>
    <mergeCell ref="I922:I929"/>
    <mergeCell ref="A911:A918"/>
    <mergeCell ref="B911:E911"/>
    <mergeCell ref="F911:F918"/>
    <mergeCell ref="G911:G918"/>
    <mergeCell ref="H911:H918"/>
    <mergeCell ref="I911:I918"/>
    <mergeCell ref="A922:A929"/>
    <mergeCell ref="B922:E922"/>
    <mergeCell ref="F922:F929"/>
    <mergeCell ref="G922:G929"/>
    <mergeCell ref="H944:H951"/>
    <mergeCell ref="I944:I951"/>
    <mergeCell ref="A933:A940"/>
    <mergeCell ref="B933:E933"/>
    <mergeCell ref="F933:F940"/>
    <mergeCell ref="G933:G940"/>
    <mergeCell ref="H933:H940"/>
    <mergeCell ref="I933:I940"/>
    <mergeCell ref="A944:A951"/>
    <mergeCell ref="B944:E944"/>
    <mergeCell ref="F944:F951"/>
    <mergeCell ref="G944:G951"/>
    <mergeCell ref="H966:H973"/>
    <mergeCell ref="I966:I973"/>
    <mergeCell ref="A955:A962"/>
    <mergeCell ref="B955:E955"/>
    <mergeCell ref="F955:F962"/>
    <mergeCell ref="G955:G962"/>
    <mergeCell ref="H955:H962"/>
    <mergeCell ref="I955:I962"/>
    <mergeCell ref="A966:A973"/>
    <mergeCell ref="B966:E966"/>
    <mergeCell ref="F966:F973"/>
    <mergeCell ref="G966:G973"/>
    <mergeCell ref="H988:H995"/>
    <mergeCell ref="I988:I995"/>
    <mergeCell ref="A977:A984"/>
    <mergeCell ref="B977:E977"/>
    <mergeCell ref="F977:F984"/>
    <mergeCell ref="G977:G984"/>
    <mergeCell ref="H977:H984"/>
    <mergeCell ref="I977:I984"/>
    <mergeCell ref="A988:A995"/>
    <mergeCell ref="B988:E988"/>
    <mergeCell ref="F988:F995"/>
    <mergeCell ref="G988:G995"/>
    <mergeCell ref="H1010:H1017"/>
    <mergeCell ref="I1010:I1017"/>
    <mergeCell ref="A999:A1006"/>
    <mergeCell ref="B999:E999"/>
    <mergeCell ref="F999:F1006"/>
    <mergeCell ref="G999:G1006"/>
    <mergeCell ref="H999:H1006"/>
    <mergeCell ref="I999:I1006"/>
    <mergeCell ref="A1010:A1017"/>
    <mergeCell ref="B1010:E1010"/>
    <mergeCell ref="F1010:F1017"/>
    <mergeCell ref="G1010:G1017"/>
    <mergeCell ref="H1032:H1039"/>
    <mergeCell ref="I1032:I1039"/>
    <mergeCell ref="A1021:A1029"/>
    <mergeCell ref="B1021:E1021"/>
    <mergeCell ref="F1021:F1029"/>
    <mergeCell ref="G1021:G1029"/>
    <mergeCell ref="H1021:H1029"/>
    <mergeCell ref="I1021:I1029"/>
    <mergeCell ref="A1032:A1039"/>
    <mergeCell ref="B1032:E1032"/>
    <mergeCell ref="F1032:F1039"/>
    <mergeCell ref="G1032:G1039"/>
    <mergeCell ref="H1051:H1058"/>
    <mergeCell ref="I1051:I1058"/>
    <mergeCell ref="A1040:A1047"/>
    <mergeCell ref="B1040:E1040"/>
    <mergeCell ref="F1040:F1047"/>
    <mergeCell ref="G1040:G1047"/>
    <mergeCell ref="H1040:H1047"/>
    <mergeCell ref="I1040:I1047"/>
    <mergeCell ref="A1051:A1058"/>
    <mergeCell ref="B1051:E1051"/>
    <mergeCell ref="F1051:F1058"/>
    <mergeCell ref="G1051:G1058"/>
    <mergeCell ref="H1073:H1080"/>
    <mergeCell ref="I1073:I1080"/>
    <mergeCell ref="A1062:A1069"/>
    <mergeCell ref="B1062:E1062"/>
    <mergeCell ref="F1062:F1069"/>
    <mergeCell ref="G1062:G1069"/>
    <mergeCell ref="H1062:H1069"/>
    <mergeCell ref="I1062:I1069"/>
    <mergeCell ref="A1073:A1080"/>
    <mergeCell ref="B1073:E1073"/>
    <mergeCell ref="F1073:F1080"/>
    <mergeCell ref="G1073:G1080"/>
    <mergeCell ref="H1095:H1102"/>
    <mergeCell ref="I1095:I1102"/>
    <mergeCell ref="A1084:A1091"/>
    <mergeCell ref="B1084:E1084"/>
    <mergeCell ref="F1084:F1091"/>
    <mergeCell ref="G1084:G1091"/>
    <mergeCell ref="H1084:H1091"/>
    <mergeCell ref="I1084:I1091"/>
    <mergeCell ref="A1095:A1102"/>
    <mergeCell ref="B1095:E1095"/>
    <mergeCell ref="F1095:F1102"/>
    <mergeCell ref="G1095:G1102"/>
    <mergeCell ref="H1117:H1124"/>
    <mergeCell ref="I1117:I1124"/>
    <mergeCell ref="A1106:A1113"/>
    <mergeCell ref="B1106:E1106"/>
    <mergeCell ref="F1106:F1113"/>
    <mergeCell ref="G1106:G1113"/>
    <mergeCell ref="H1106:H1113"/>
    <mergeCell ref="I1106:I1113"/>
    <mergeCell ref="A1117:A1124"/>
    <mergeCell ref="B1117:E1117"/>
    <mergeCell ref="F1117:F1124"/>
    <mergeCell ref="G1117:G1124"/>
    <mergeCell ref="H1139:H1146"/>
    <mergeCell ref="I1139:I1146"/>
    <mergeCell ref="A1128:A1135"/>
    <mergeCell ref="B1128:E1128"/>
    <mergeCell ref="F1128:F1135"/>
    <mergeCell ref="G1128:G1135"/>
    <mergeCell ref="H1128:H1135"/>
    <mergeCell ref="I1128:I1135"/>
    <mergeCell ref="A1139:A1146"/>
    <mergeCell ref="B1139:E1139"/>
    <mergeCell ref="F1139:F1146"/>
    <mergeCell ref="G1139:G1146"/>
    <mergeCell ref="H1161:H1168"/>
    <mergeCell ref="I1161:I1168"/>
    <mergeCell ref="A1150:A1157"/>
    <mergeCell ref="B1150:E1150"/>
    <mergeCell ref="F1150:F1157"/>
    <mergeCell ref="G1150:G1157"/>
    <mergeCell ref="H1150:H1157"/>
    <mergeCell ref="I1150:I1157"/>
    <mergeCell ref="A1161:A1168"/>
    <mergeCell ref="B1161:E1161"/>
    <mergeCell ref="F1161:F1168"/>
    <mergeCell ref="G1161:G1168"/>
    <mergeCell ref="H1183:H1190"/>
    <mergeCell ref="I1183:I1190"/>
    <mergeCell ref="A1172:A1179"/>
    <mergeCell ref="B1172:E1172"/>
    <mergeCell ref="F1172:F1179"/>
    <mergeCell ref="G1172:G1179"/>
    <mergeCell ref="H1172:H1179"/>
    <mergeCell ref="I1172:I1179"/>
    <mergeCell ref="A1183:A1190"/>
    <mergeCell ref="B1183:E1183"/>
    <mergeCell ref="F1183:F1190"/>
    <mergeCell ref="G1183:G1190"/>
    <mergeCell ref="H1205:H1212"/>
    <mergeCell ref="I1205:I1212"/>
    <mergeCell ref="A1194:A1202"/>
    <mergeCell ref="B1194:E1194"/>
    <mergeCell ref="H1194:H1202"/>
    <mergeCell ref="I1194:I1202"/>
    <mergeCell ref="A1205:A1212"/>
    <mergeCell ref="B1205:E1205"/>
    <mergeCell ref="F1205:F1212"/>
    <mergeCell ref="G1205:G1212"/>
    <mergeCell ref="H1227:H1234"/>
    <mergeCell ref="I1227:I1234"/>
    <mergeCell ref="A1216:A1223"/>
    <mergeCell ref="B1216:E1216"/>
    <mergeCell ref="F1216:F1223"/>
    <mergeCell ref="G1216:G1223"/>
    <mergeCell ref="H1216:H1223"/>
    <mergeCell ref="I1216:I1223"/>
    <mergeCell ref="A1227:A1234"/>
    <mergeCell ref="B1227:E1227"/>
    <mergeCell ref="F1227:F1234"/>
    <mergeCell ref="G1227:G1234"/>
    <mergeCell ref="H1246:H1253"/>
    <mergeCell ref="I1246:I1253"/>
    <mergeCell ref="A1235:A1242"/>
    <mergeCell ref="B1235:E1235"/>
    <mergeCell ref="F1235:F1242"/>
    <mergeCell ref="G1235:G1242"/>
    <mergeCell ref="H1235:H1242"/>
    <mergeCell ref="I1235:I1242"/>
    <mergeCell ref="A1246:A1253"/>
    <mergeCell ref="B1246:E1246"/>
    <mergeCell ref="F1246:F1253"/>
    <mergeCell ref="G1246:G1253"/>
    <mergeCell ref="H1268:H1275"/>
    <mergeCell ref="I1268:I1275"/>
    <mergeCell ref="A1257:A1264"/>
    <mergeCell ref="B1257:E1257"/>
    <mergeCell ref="F1257:F1264"/>
    <mergeCell ref="G1257:G1264"/>
    <mergeCell ref="H1257:H1264"/>
    <mergeCell ref="I1257:I1264"/>
    <mergeCell ref="A1268:A1275"/>
    <mergeCell ref="B1268:E1268"/>
    <mergeCell ref="F1268:F1275"/>
    <mergeCell ref="G1268:G1275"/>
    <mergeCell ref="H1290:H1297"/>
    <mergeCell ref="I1290:I1297"/>
    <mergeCell ref="A1279:A1286"/>
    <mergeCell ref="B1279:E1279"/>
    <mergeCell ref="F1279:F1286"/>
    <mergeCell ref="G1279:G1286"/>
    <mergeCell ref="H1279:H1286"/>
    <mergeCell ref="I1279:I1286"/>
    <mergeCell ref="A1290:A1297"/>
    <mergeCell ref="B1290:E1290"/>
    <mergeCell ref="F1290:F1297"/>
    <mergeCell ref="G1290:G1297"/>
    <mergeCell ref="H1309:H1317"/>
    <mergeCell ref="I1309:I1317"/>
    <mergeCell ref="A1298:A1305"/>
    <mergeCell ref="B1298:E1298"/>
    <mergeCell ref="F1298:F1305"/>
    <mergeCell ref="G1298:G1305"/>
    <mergeCell ref="H1298:H1305"/>
    <mergeCell ref="I1298:I1305"/>
    <mergeCell ref="A1309:A1317"/>
    <mergeCell ref="B1309:E1309"/>
    <mergeCell ref="F1309:F1317"/>
    <mergeCell ref="G1309:G1317"/>
    <mergeCell ref="H1328:H1335"/>
    <mergeCell ref="I1328:I1335"/>
    <mergeCell ref="A1320:A1327"/>
    <mergeCell ref="B1320:E1320"/>
    <mergeCell ref="F1320:F1327"/>
    <mergeCell ref="G1320:G1327"/>
    <mergeCell ref="H1320:H1327"/>
    <mergeCell ref="I1320:I1327"/>
    <mergeCell ref="A1328:A1335"/>
    <mergeCell ref="B1328:E1328"/>
    <mergeCell ref="F1328:F1335"/>
    <mergeCell ref="G1328:G1335"/>
    <mergeCell ref="H1350:H1357"/>
    <mergeCell ref="I1350:I1357"/>
    <mergeCell ref="A1339:A1346"/>
    <mergeCell ref="B1339:E1339"/>
    <mergeCell ref="F1339:F1346"/>
    <mergeCell ref="G1339:G1346"/>
    <mergeCell ref="H1339:H1346"/>
    <mergeCell ref="I1339:I1346"/>
    <mergeCell ref="A1350:A1357"/>
    <mergeCell ref="B1350:E1350"/>
    <mergeCell ref="F1350:F1357"/>
    <mergeCell ref="G1350:G1357"/>
    <mergeCell ref="H1372:H1379"/>
    <mergeCell ref="I1372:I1379"/>
    <mergeCell ref="A1361:A1368"/>
    <mergeCell ref="B1361:E1361"/>
    <mergeCell ref="F1361:F1368"/>
    <mergeCell ref="G1361:G1368"/>
    <mergeCell ref="H1361:H1368"/>
    <mergeCell ref="I1361:I1368"/>
    <mergeCell ref="A1372:A1379"/>
    <mergeCell ref="B1372:E1372"/>
    <mergeCell ref="F1372:F1379"/>
    <mergeCell ref="G1372:G1379"/>
    <mergeCell ref="H1394:H1401"/>
    <mergeCell ref="I1394:I1401"/>
    <mergeCell ref="A1383:A1390"/>
    <mergeCell ref="B1383:E1383"/>
    <mergeCell ref="F1383:F1390"/>
    <mergeCell ref="G1383:G1390"/>
    <mergeCell ref="H1383:H1390"/>
    <mergeCell ref="I1383:I1390"/>
    <mergeCell ref="A1394:A1401"/>
    <mergeCell ref="B1394:E1394"/>
    <mergeCell ref="F1394:F1401"/>
    <mergeCell ref="G1394:G1401"/>
    <mergeCell ref="H1416:H1423"/>
    <mergeCell ref="I1416:I1423"/>
    <mergeCell ref="A1405:A1412"/>
    <mergeCell ref="B1405:E1405"/>
    <mergeCell ref="F1405:F1412"/>
    <mergeCell ref="G1405:G1412"/>
    <mergeCell ref="H1405:H1412"/>
    <mergeCell ref="I1405:I1412"/>
    <mergeCell ref="A1416:A1423"/>
    <mergeCell ref="B1416:E1416"/>
    <mergeCell ref="F1416:F1423"/>
    <mergeCell ref="G1416:G1423"/>
    <mergeCell ref="H1435:H1442"/>
    <mergeCell ref="I1435:I1442"/>
    <mergeCell ref="A1427:A1434"/>
    <mergeCell ref="B1427:E1427"/>
    <mergeCell ref="F1427:F1434"/>
    <mergeCell ref="G1427:G1434"/>
    <mergeCell ref="H1427:H1434"/>
    <mergeCell ref="I1427:I1434"/>
    <mergeCell ref="A1435:A1442"/>
    <mergeCell ref="B1435:E1435"/>
    <mergeCell ref="F1435:F1442"/>
    <mergeCell ref="G1435:G1442"/>
    <mergeCell ref="H1456:H1463"/>
    <mergeCell ref="I1456:I1463"/>
    <mergeCell ref="A1446:A1453"/>
    <mergeCell ref="B1446:E1446"/>
    <mergeCell ref="F1446:F1453"/>
    <mergeCell ref="G1446:G1453"/>
    <mergeCell ref="H1446:H1453"/>
    <mergeCell ref="I1446:I1453"/>
    <mergeCell ref="A1456:A1463"/>
    <mergeCell ref="B1456:E1456"/>
    <mergeCell ref="F1456:F1463"/>
    <mergeCell ref="G1456:G1463"/>
    <mergeCell ref="H1478:H1485"/>
    <mergeCell ref="I1478:I1485"/>
    <mergeCell ref="A1467:A1474"/>
    <mergeCell ref="B1467:E1467"/>
    <mergeCell ref="F1467:F1474"/>
    <mergeCell ref="G1467:G1474"/>
    <mergeCell ref="H1467:H1474"/>
    <mergeCell ref="I1467:I1474"/>
    <mergeCell ref="A1478:A1485"/>
    <mergeCell ref="B1478:E1478"/>
    <mergeCell ref="F1478:F1485"/>
    <mergeCell ref="G1478:G1485"/>
    <mergeCell ref="H1500:H1507"/>
    <mergeCell ref="I1500:I1507"/>
    <mergeCell ref="A1489:A1496"/>
    <mergeCell ref="B1489:E1489"/>
    <mergeCell ref="F1489:F1496"/>
    <mergeCell ref="G1489:G1496"/>
    <mergeCell ref="H1489:H1496"/>
    <mergeCell ref="I1489:I1496"/>
    <mergeCell ref="A1500:A1507"/>
    <mergeCell ref="B1500:E1500"/>
    <mergeCell ref="F1500:F1507"/>
    <mergeCell ref="G1500:G1507"/>
    <mergeCell ref="H1519:H1526"/>
    <mergeCell ref="I1519:I1526"/>
    <mergeCell ref="A1508:A1515"/>
    <mergeCell ref="B1508:E1508"/>
    <mergeCell ref="F1508:F1515"/>
    <mergeCell ref="G1508:G1515"/>
    <mergeCell ref="H1508:H1515"/>
    <mergeCell ref="I1508:I1515"/>
    <mergeCell ref="A1519:A1526"/>
    <mergeCell ref="B1519:E1519"/>
    <mergeCell ref="F1519:F1526"/>
    <mergeCell ref="G1519:G1526"/>
    <mergeCell ref="H1538:H1545"/>
    <mergeCell ref="I1538:I1545"/>
    <mergeCell ref="A1527:A1534"/>
    <mergeCell ref="B1527:E1527"/>
    <mergeCell ref="F1527:F1534"/>
    <mergeCell ref="G1527:G1534"/>
    <mergeCell ref="H1527:H1534"/>
    <mergeCell ref="I1527:I1534"/>
    <mergeCell ref="A1538:A1545"/>
    <mergeCell ref="B1538:E1538"/>
    <mergeCell ref="F1538:F1545"/>
    <mergeCell ref="G1538:G1545"/>
    <mergeCell ref="H1560:H1567"/>
    <mergeCell ref="I1560:I1567"/>
    <mergeCell ref="A1549:A1556"/>
    <mergeCell ref="B1549:E1549"/>
    <mergeCell ref="F1549:F1556"/>
    <mergeCell ref="G1549:G1556"/>
    <mergeCell ref="H1549:H1556"/>
    <mergeCell ref="I1549:I1556"/>
    <mergeCell ref="A1560:A1567"/>
    <mergeCell ref="B1560:E1560"/>
    <mergeCell ref="F1560:F1567"/>
    <mergeCell ref="G1560:G1567"/>
    <mergeCell ref="H1582:H1589"/>
    <mergeCell ref="I1582:I1589"/>
    <mergeCell ref="A1571:A1578"/>
    <mergeCell ref="B1571:E1571"/>
    <mergeCell ref="F1571:F1578"/>
    <mergeCell ref="G1571:G1578"/>
    <mergeCell ref="H1571:H1578"/>
    <mergeCell ref="I1571:I1578"/>
    <mergeCell ref="A1582:A1589"/>
    <mergeCell ref="B1582:E1582"/>
    <mergeCell ref="F1582:F1589"/>
    <mergeCell ref="G1582:G1589"/>
    <mergeCell ref="H1604:H1611"/>
    <mergeCell ref="I1604:I1611"/>
    <mergeCell ref="A1593:A1600"/>
    <mergeCell ref="B1593:E1593"/>
    <mergeCell ref="F1593:F1600"/>
    <mergeCell ref="G1593:G1600"/>
    <mergeCell ref="H1593:H1600"/>
    <mergeCell ref="I1593:I1600"/>
    <mergeCell ref="A1604:A1611"/>
    <mergeCell ref="B1604:E1604"/>
    <mergeCell ref="F1604:F1611"/>
    <mergeCell ref="G1604:G1611"/>
    <mergeCell ref="H1626:H1633"/>
    <mergeCell ref="I1626:I1633"/>
    <mergeCell ref="A1615:A1622"/>
    <mergeCell ref="B1615:E1615"/>
    <mergeCell ref="F1615:F1622"/>
    <mergeCell ref="G1615:G1622"/>
    <mergeCell ref="H1615:H1622"/>
    <mergeCell ref="I1615:I1622"/>
    <mergeCell ref="A1626:A1633"/>
    <mergeCell ref="B1626:E1626"/>
    <mergeCell ref="F1626:F1633"/>
    <mergeCell ref="G1626:G1633"/>
    <mergeCell ref="H1659:H1666"/>
    <mergeCell ref="I1659:I1666"/>
    <mergeCell ref="A1648:A1655"/>
    <mergeCell ref="B1648:E1648"/>
    <mergeCell ref="F1648:F1656"/>
    <mergeCell ref="G1648:G1656"/>
    <mergeCell ref="H1648:H1656"/>
    <mergeCell ref="I1648:I1656"/>
    <mergeCell ref="A1659:A1666"/>
    <mergeCell ref="B1659:E1659"/>
    <mergeCell ref="F1659:F1666"/>
    <mergeCell ref="G1659:G1666"/>
    <mergeCell ref="H1678:H1685"/>
    <mergeCell ref="I1678:I1685"/>
    <mergeCell ref="A1667:A1674"/>
    <mergeCell ref="B1667:E1667"/>
    <mergeCell ref="F1667:F1674"/>
    <mergeCell ref="G1667:G1674"/>
    <mergeCell ref="H1667:H1674"/>
    <mergeCell ref="I1667:I1674"/>
    <mergeCell ref="A1678:A1685"/>
    <mergeCell ref="B1678:E1678"/>
    <mergeCell ref="F1678:F1685"/>
    <mergeCell ref="G1678:G1685"/>
    <mergeCell ref="I1700:I1707"/>
    <mergeCell ref="A1689:A1696"/>
    <mergeCell ref="B1689:E1689"/>
    <mergeCell ref="F1689:F1696"/>
    <mergeCell ref="G1689:G1696"/>
    <mergeCell ref="H1689:H1696"/>
    <mergeCell ref="I1689:I1696"/>
    <mergeCell ref="B1700:E1700"/>
    <mergeCell ref="F1700:F1707"/>
    <mergeCell ref="G1700:G1707"/>
    <mergeCell ref="H1700:H1707"/>
    <mergeCell ref="H787:H795"/>
    <mergeCell ref="I787:I795"/>
    <mergeCell ref="H1:I4"/>
    <mergeCell ref="A1711:A1718"/>
    <mergeCell ref="B1711:E1711"/>
    <mergeCell ref="F1711:F1718"/>
    <mergeCell ref="G1711:G1718"/>
    <mergeCell ref="H1711:H1718"/>
    <mergeCell ref="I1711:I1718"/>
    <mergeCell ref="A1700:A1707"/>
    <mergeCell ref="A787:A795"/>
    <mergeCell ref="B787:E787"/>
    <mergeCell ref="F787:F795"/>
    <mergeCell ref="G787:G795"/>
    <mergeCell ref="H358:H365"/>
    <mergeCell ref="A624:A635"/>
    <mergeCell ref="B624:E625"/>
    <mergeCell ref="F624:F632"/>
    <mergeCell ref="G624:G632"/>
    <mergeCell ref="A358:A365"/>
    <mergeCell ref="B358:E358"/>
    <mergeCell ref="F358:F365"/>
    <mergeCell ref="G358:G365"/>
    <mergeCell ref="F600:F608"/>
    <mergeCell ref="G600:G608"/>
    <mergeCell ref="A564:A572"/>
    <mergeCell ref="B564:E565"/>
    <mergeCell ref="A588:A596"/>
    <mergeCell ref="B588:E589"/>
  </mergeCells>
  <printOptions/>
  <pageMargins left="0.7" right="0.7" top="0.75" bottom="0.75" header="0.3" footer="0.3"/>
  <pageSetup fitToHeight="0" fitToWidth="1" horizontalDpi="600" verticalDpi="600" orientation="landscape" paperSize="9" scale="74" r:id="rId1"/>
  <rowBreaks count="45" manualBreakCount="45">
    <brk id="37" max="8" man="1"/>
    <brk id="69" max="8" man="1"/>
    <brk id="102" max="8" man="1"/>
    <brk id="133" max="8" man="1"/>
    <brk id="162" max="8" man="1"/>
    <brk id="185" max="8" man="1"/>
    <brk id="218" max="8" man="1"/>
    <brk id="249" max="8" man="1"/>
    <brk id="271" max="8" man="1"/>
    <brk id="313" max="8" man="1"/>
    <brk id="335" max="8" man="1"/>
    <brk id="369" max="8" man="1"/>
    <brk id="412" max="8" man="1"/>
    <brk id="448" max="8" man="1"/>
    <brk id="484" max="8" man="1"/>
    <brk id="514" max="8" man="1"/>
    <brk id="586" max="8" man="1"/>
    <brk id="635" max="8" man="1"/>
    <brk id="667" max="8" man="1"/>
    <brk id="692" max="8" man="1"/>
    <brk id="728" max="8" man="1"/>
    <brk id="764" max="8" man="1"/>
    <brk id="817" max="8" man="1"/>
    <brk id="861" max="8" man="1"/>
    <brk id="899" max="8" man="1"/>
    <brk id="932" max="8" man="1"/>
    <brk id="965" max="8" man="1"/>
    <brk id="1009" max="8" man="1"/>
    <brk id="1039" max="8" man="1"/>
    <brk id="1072" max="8" man="1"/>
    <brk id="1116" max="8" man="1"/>
    <brk id="1160" max="8" man="1"/>
    <brk id="1193" max="8" man="1"/>
    <brk id="1234" max="8" man="1"/>
    <brk id="1267" max="8" man="1"/>
    <brk id="1308" max="8" man="1"/>
    <brk id="1382" max="8" man="1"/>
    <brk id="1415" max="8" man="1"/>
    <brk id="1477" max="8" man="1"/>
    <brk id="1507" max="8" man="1"/>
    <brk id="1548" max="8" man="1"/>
    <brk id="1581" max="8" man="1"/>
    <brk id="1614" max="8" man="1"/>
    <brk id="1666" max="8" man="1"/>
    <brk id="1710" max="8" man="1"/>
  </rowBreaks>
  <colBreaks count="1" manualBreakCount="1">
    <brk id="9" max="65535" man="1"/>
  </colBreaks>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J46"/>
  <sheetViews>
    <sheetView view="pageBreakPreview" zoomScale="80" zoomScaleNormal="82" zoomScaleSheetLayoutView="80" zoomScalePageLayoutView="0" workbookViewId="0" topLeftCell="A25">
      <selection activeCell="G14" sqref="G14"/>
    </sheetView>
  </sheetViews>
  <sheetFormatPr defaultColWidth="9.00390625" defaultRowHeight="12.75"/>
  <cols>
    <col min="1" max="1" width="5.375" style="45" customWidth="1"/>
    <col min="2" max="2" width="39.625" style="45" customWidth="1"/>
    <col min="3" max="3" width="12.625" style="45" customWidth="1"/>
    <col min="4" max="4" width="19.625" style="45" customWidth="1"/>
    <col min="5" max="7" width="17.875" style="45" customWidth="1"/>
    <col min="8" max="8" width="55.00390625" style="45" customWidth="1"/>
    <col min="9" max="16384" width="9.125" style="45" customWidth="1"/>
  </cols>
  <sheetData>
    <row r="1" s="30" customFormat="1" ht="87" customHeight="1">
      <c r="H1" s="222" t="s">
        <v>113</v>
      </c>
    </row>
    <row r="2" ht="14.25" customHeight="1"/>
    <row r="3" spans="1:8" ht="15.75">
      <c r="A3" s="493" t="s">
        <v>726</v>
      </c>
      <c r="B3" s="493"/>
      <c r="C3" s="493"/>
      <c r="D3" s="493"/>
      <c r="E3" s="493"/>
      <c r="F3" s="493"/>
      <c r="G3" s="493"/>
      <c r="H3" s="493"/>
    </row>
    <row r="4" spans="1:8" ht="15.75">
      <c r="A4" s="493" t="s">
        <v>114</v>
      </c>
      <c r="B4" s="493"/>
      <c r="C4" s="807" t="s">
        <v>115</v>
      </c>
      <c r="D4" s="807"/>
      <c r="E4" s="807"/>
      <c r="F4" s="807"/>
      <c r="G4" s="807"/>
      <c r="H4" s="807"/>
    </row>
    <row r="5" spans="1:8" ht="15.75">
      <c r="A5" s="218"/>
      <c r="B5" s="218"/>
      <c r="C5" s="218"/>
      <c r="D5" s="218"/>
      <c r="E5" s="218"/>
      <c r="F5" s="218"/>
      <c r="G5" s="218"/>
      <c r="H5" s="218"/>
    </row>
    <row r="6" spans="1:8" ht="15.75">
      <c r="A6" s="218"/>
      <c r="B6" s="218" t="s">
        <v>347</v>
      </c>
      <c r="C6" s="218" t="s">
        <v>346</v>
      </c>
      <c r="D6" s="218"/>
      <c r="E6" s="218"/>
      <c r="F6" s="218"/>
      <c r="G6" s="218"/>
      <c r="H6" s="218"/>
    </row>
    <row r="7" spans="1:8" ht="30" customHeight="1">
      <c r="A7" s="808" t="s">
        <v>723</v>
      </c>
      <c r="B7" s="808"/>
      <c r="C7" s="809" t="s">
        <v>1004</v>
      </c>
      <c r="D7" s="809"/>
      <c r="E7" s="809"/>
      <c r="F7" s="809"/>
      <c r="G7" s="809"/>
      <c r="H7" s="208" t="s">
        <v>343</v>
      </c>
    </row>
    <row r="8" spans="1:8" s="51" customFormat="1" ht="35.25" customHeight="1">
      <c r="A8" s="516" t="s">
        <v>727</v>
      </c>
      <c r="B8" s="516" t="s">
        <v>667</v>
      </c>
      <c r="C8" s="516" t="s">
        <v>728</v>
      </c>
      <c r="D8" s="638" t="s">
        <v>782</v>
      </c>
      <c r="E8" s="639"/>
      <c r="F8" s="640"/>
      <c r="G8" s="516" t="s">
        <v>269</v>
      </c>
      <c r="H8" s="516" t="s">
        <v>729</v>
      </c>
    </row>
    <row r="9" spans="1:8" s="51" customFormat="1" ht="16.5" customHeight="1">
      <c r="A9" s="517"/>
      <c r="B9" s="517"/>
      <c r="C9" s="517"/>
      <c r="D9" s="516" t="s">
        <v>270</v>
      </c>
      <c r="E9" s="641" t="s">
        <v>730</v>
      </c>
      <c r="F9" s="642"/>
      <c r="G9" s="517"/>
      <c r="H9" s="517"/>
    </row>
    <row r="10" spans="1:8" s="51" customFormat="1" ht="31.5" customHeight="1">
      <c r="A10" s="637"/>
      <c r="B10" s="637"/>
      <c r="C10" s="637"/>
      <c r="D10" s="637"/>
      <c r="E10" s="32" t="s">
        <v>731</v>
      </c>
      <c r="F10" s="32" t="s">
        <v>732</v>
      </c>
      <c r="G10" s="637"/>
      <c r="H10" s="637"/>
    </row>
    <row r="11" spans="1:8" s="30" customFormat="1" ht="15">
      <c r="A11" s="33">
        <v>1</v>
      </c>
      <c r="B11" s="33">
        <v>2</v>
      </c>
      <c r="C11" s="33">
        <v>3</v>
      </c>
      <c r="D11" s="33">
        <v>4</v>
      </c>
      <c r="E11" s="33">
        <v>5</v>
      </c>
      <c r="F11" s="33">
        <v>6</v>
      </c>
      <c r="G11" s="33">
        <v>7</v>
      </c>
      <c r="H11" s="33">
        <v>8</v>
      </c>
    </row>
    <row r="12" spans="1:8" s="51" customFormat="1" ht="15">
      <c r="A12" s="810" t="s">
        <v>271</v>
      </c>
      <c r="B12" s="811"/>
      <c r="C12" s="811"/>
      <c r="D12" s="811"/>
      <c r="E12" s="811"/>
      <c r="F12" s="811"/>
      <c r="G12" s="811"/>
      <c r="H12" s="812"/>
    </row>
    <row r="13" spans="1:8" s="51" customFormat="1" ht="15">
      <c r="A13" s="810" t="s">
        <v>1014</v>
      </c>
      <c r="B13" s="811"/>
      <c r="C13" s="811"/>
      <c r="D13" s="811"/>
      <c r="E13" s="811"/>
      <c r="F13" s="811"/>
      <c r="G13" s="811"/>
      <c r="H13" s="812"/>
    </row>
    <row r="14" spans="1:8" s="51" customFormat="1" ht="115.5" customHeight="1">
      <c r="A14" s="343" t="s">
        <v>706</v>
      </c>
      <c r="B14" s="344" t="s">
        <v>272</v>
      </c>
      <c r="C14" s="343" t="s">
        <v>273</v>
      </c>
      <c r="D14" s="345">
        <v>23.8</v>
      </c>
      <c r="E14" s="345">
        <v>25.3</v>
      </c>
      <c r="F14" s="345">
        <v>25.9</v>
      </c>
      <c r="G14" s="346">
        <f>F14*100/E14</f>
        <v>102.37154150197628</v>
      </c>
      <c r="H14" s="343" t="s">
        <v>1115</v>
      </c>
    </row>
    <row r="15" spans="1:8" s="51" customFormat="1" ht="122.25" customHeight="1">
      <c r="A15" s="343" t="s">
        <v>805</v>
      </c>
      <c r="B15" s="344" t="s">
        <v>274</v>
      </c>
      <c r="C15" s="343" t="s">
        <v>273</v>
      </c>
      <c r="D15" s="345">
        <v>26.95</v>
      </c>
      <c r="E15" s="345">
        <v>26.95</v>
      </c>
      <c r="F15" s="345">
        <v>26.95</v>
      </c>
      <c r="G15" s="345">
        <f>F15*100/E15</f>
        <v>100</v>
      </c>
      <c r="H15" s="347"/>
    </row>
    <row r="16" spans="1:8" s="51" customFormat="1" ht="99" customHeight="1">
      <c r="A16" s="343" t="s">
        <v>816</v>
      </c>
      <c r="B16" s="344" t="s">
        <v>275</v>
      </c>
      <c r="C16" s="343" t="s">
        <v>273</v>
      </c>
      <c r="D16" s="345">
        <v>66.3</v>
      </c>
      <c r="E16" s="345">
        <v>55.5</v>
      </c>
      <c r="F16" s="345">
        <v>66.4</v>
      </c>
      <c r="G16" s="348">
        <f>F16*100/E16</f>
        <v>119.63963963963965</v>
      </c>
      <c r="H16" s="349" t="s">
        <v>1116</v>
      </c>
    </row>
    <row r="17" spans="1:8" s="51" customFormat="1" ht="96.75" customHeight="1">
      <c r="A17" s="343" t="s">
        <v>276</v>
      </c>
      <c r="B17" s="344" t="s">
        <v>277</v>
      </c>
      <c r="C17" s="343" t="s">
        <v>273</v>
      </c>
      <c r="D17" s="345">
        <v>3.9</v>
      </c>
      <c r="E17" s="345">
        <v>4.5</v>
      </c>
      <c r="F17" s="345">
        <v>5.2</v>
      </c>
      <c r="G17" s="350">
        <f>F17*100/E17</f>
        <v>115.55555555555556</v>
      </c>
      <c r="H17" s="344" t="s">
        <v>278</v>
      </c>
    </row>
    <row r="18" spans="1:8" s="30" customFormat="1" ht="15.75" customHeight="1">
      <c r="A18" s="810" t="s">
        <v>279</v>
      </c>
      <c r="B18" s="811"/>
      <c r="C18" s="811"/>
      <c r="D18" s="811"/>
      <c r="E18" s="811"/>
      <c r="F18" s="811"/>
      <c r="G18" s="811"/>
      <c r="H18" s="812"/>
    </row>
    <row r="19" spans="1:8" s="30" customFormat="1" ht="106.5" customHeight="1">
      <c r="A19" s="343" t="s">
        <v>819</v>
      </c>
      <c r="B19" s="344" t="s">
        <v>280</v>
      </c>
      <c r="C19" s="343" t="s">
        <v>273</v>
      </c>
      <c r="D19" s="343">
        <v>61</v>
      </c>
      <c r="E19" s="343">
        <v>42</v>
      </c>
      <c r="F19" s="343">
        <v>48.1</v>
      </c>
      <c r="G19" s="350">
        <f aca="true" t="shared" si="0" ref="G19:G25">F19*100/E19</f>
        <v>114.52380952380952</v>
      </c>
      <c r="H19" s="343" t="s">
        <v>310</v>
      </c>
    </row>
    <row r="20" spans="1:8" s="30" customFormat="1" ht="134.25" customHeight="1">
      <c r="A20" s="343" t="s">
        <v>820</v>
      </c>
      <c r="B20" s="344" t="s">
        <v>281</v>
      </c>
      <c r="C20" s="343" t="s">
        <v>273</v>
      </c>
      <c r="D20" s="343">
        <v>0.97</v>
      </c>
      <c r="E20" s="343">
        <v>0.78</v>
      </c>
      <c r="F20" s="343">
        <v>1.1</v>
      </c>
      <c r="G20" s="350">
        <f t="shared" si="0"/>
        <v>141.02564102564105</v>
      </c>
      <c r="H20" s="343" t="s">
        <v>1149</v>
      </c>
    </row>
    <row r="21" spans="1:8" s="30" customFormat="1" ht="45" customHeight="1">
      <c r="A21" s="351" t="s">
        <v>1063</v>
      </c>
      <c r="B21" s="344" t="s">
        <v>282</v>
      </c>
      <c r="C21" s="343" t="s">
        <v>283</v>
      </c>
      <c r="D21" s="343">
        <v>4656</v>
      </c>
      <c r="E21" s="343">
        <v>4408</v>
      </c>
      <c r="F21" s="343">
        <v>4738</v>
      </c>
      <c r="G21" s="350">
        <f t="shared" si="0"/>
        <v>107.48638838475499</v>
      </c>
      <c r="H21" s="343"/>
    </row>
    <row r="22" spans="1:8" s="30" customFormat="1" ht="60.75" customHeight="1">
      <c r="A22" s="351" t="s">
        <v>350</v>
      </c>
      <c r="B22" s="344" t="s">
        <v>61</v>
      </c>
      <c r="C22" s="343" t="s">
        <v>273</v>
      </c>
      <c r="D22" s="343">
        <v>37.2</v>
      </c>
      <c r="E22" s="343">
        <v>37.8</v>
      </c>
      <c r="F22" s="343">
        <v>39.1</v>
      </c>
      <c r="G22" s="350">
        <f t="shared" si="0"/>
        <v>103.43915343915344</v>
      </c>
      <c r="H22" s="343"/>
    </row>
    <row r="23" spans="1:8" s="30" customFormat="1" ht="78.75" customHeight="1">
      <c r="A23" s="351" t="s">
        <v>60</v>
      </c>
      <c r="B23" s="344" t="s">
        <v>62</v>
      </c>
      <c r="C23" s="343" t="s">
        <v>273</v>
      </c>
      <c r="D23" s="343">
        <v>43.25</v>
      </c>
      <c r="E23" s="343">
        <v>43</v>
      </c>
      <c r="F23" s="352">
        <v>44.7</v>
      </c>
      <c r="G23" s="353">
        <f>F23*100/E23</f>
        <v>103.95348837209302</v>
      </c>
      <c r="H23" s="352"/>
    </row>
    <row r="24" spans="1:8" s="30" customFormat="1" ht="144" customHeight="1">
      <c r="A24" s="351" t="s">
        <v>64</v>
      </c>
      <c r="B24" s="344" t="s">
        <v>63</v>
      </c>
      <c r="C24" s="343" t="s">
        <v>273</v>
      </c>
      <c r="D24" s="343">
        <v>15.63</v>
      </c>
      <c r="E24" s="343">
        <v>23.8</v>
      </c>
      <c r="F24" s="352">
        <v>14.5</v>
      </c>
      <c r="G24" s="353">
        <f>F24*100/E24</f>
        <v>60.924369747899156</v>
      </c>
      <c r="H24" s="352" t="s">
        <v>1150</v>
      </c>
    </row>
    <row r="25" spans="1:8" s="30" customFormat="1" ht="125.25" customHeight="1">
      <c r="A25" s="351" t="s">
        <v>65</v>
      </c>
      <c r="B25" s="344" t="s">
        <v>1165</v>
      </c>
      <c r="C25" s="343" t="s">
        <v>273</v>
      </c>
      <c r="D25" s="343">
        <v>5.7</v>
      </c>
      <c r="E25" s="343">
        <v>2.95</v>
      </c>
      <c r="F25" s="343">
        <v>2.95</v>
      </c>
      <c r="G25" s="350">
        <f t="shared" si="0"/>
        <v>100</v>
      </c>
      <c r="H25" s="344" t="s">
        <v>633</v>
      </c>
    </row>
    <row r="26" spans="1:8" s="30" customFormat="1" ht="18" customHeight="1">
      <c r="A26" s="514" t="s">
        <v>284</v>
      </c>
      <c r="B26" s="515"/>
      <c r="C26" s="515"/>
      <c r="D26" s="515"/>
      <c r="E26" s="515"/>
      <c r="F26" s="515"/>
      <c r="G26" s="515"/>
      <c r="H26" s="661"/>
    </row>
    <row r="27" spans="1:8" s="30" customFormat="1" ht="111" customHeight="1">
      <c r="A27" s="354" t="s">
        <v>285</v>
      </c>
      <c r="B27" s="355" t="s">
        <v>286</v>
      </c>
      <c r="C27" s="356" t="s">
        <v>273</v>
      </c>
      <c r="D27" s="356">
        <v>38.1</v>
      </c>
      <c r="E27" s="356">
        <v>38.4</v>
      </c>
      <c r="F27" s="356">
        <v>42.7</v>
      </c>
      <c r="G27" s="357">
        <f>F27*100/E27</f>
        <v>111.19791666666667</v>
      </c>
      <c r="H27" s="358" t="s">
        <v>1163</v>
      </c>
    </row>
    <row r="28" spans="1:8" s="30" customFormat="1" ht="100.5" customHeight="1">
      <c r="A28" s="354" t="s">
        <v>153</v>
      </c>
      <c r="B28" s="355" t="s">
        <v>66</v>
      </c>
      <c r="C28" s="356" t="s">
        <v>283</v>
      </c>
      <c r="D28" s="356">
        <v>23393</v>
      </c>
      <c r="E28" s="356">
        <v>24796</v>
      </c>
      <c r="F28" s="356">
        <v>26345</v>
      </c>
      <c r="G28" s="357">
        <f>F28*100/E28</f>
        <v>106.24697531859978</v>
      </c>
      <c r="H28" s="358"/>
    </row>
    <row r="29" spans="1:8" ht="79.5" customHeight="1">
      <c r="A29" s="356" t="s">
        <v>67</v>
      </c>
      <c r="B29" s="355" t="s">
        <v>68</v>
      </c>
      <c r="C29" s="356" t="s">
        <v>273</v>
      </c>
      <c r="D29" s="356">
        <v>19</v>
      </c>
      <c r="E29" s="356">
        <v>25</v>
      </c>
      <c r="F29" s="356">
        <v>31.8</v>
      </c>
      <c r="G29" s="357">
        <f>F29*100/E29</f>
        <v>127.2</v>
      </c>
      <c r="H29" s="358"/>
    </row>
    <row r="30" spans="1:8" ht="23.25" customHeight="1">
      <c r="A30" s="37"/>
      <c r="B30" s="634" t="s">
        <v>407</v>
      </c>
      <c r="C30" s="635"/>
      <c r="D30" s="635"/>
      <c r="E30" s="635"/>
      <c r="F30" s="635"/>
      <c r="G30" s="635"/>
      <c r="H30" s="636"/>
    </row>
    <row r="31" spans="1:8" ht="82.5" customHeight="1">
      <c r="A31" s="214" t="s">
        <v>287</v>
      </c>
      <c r="B31" s="27" t="s">
        <v>288</v>
      </c>
      <c r="C31" s="32" t="s">
        <v>289</v>
      </c>
      <c r="D31" s="37">
        <v>49</v>
      </c>
      <c r="E31" s="37">
        <v>49</v>
      </c>
      <c r="F31" s="37">
        <v>32</v>
      </c>
      <c r="G31" s="215">
        <f>F31*100/E31</f>
        <v>65.3061224489796</v>
      </c>
      <c r="H31" s="27" t="s">
        <v>1164</v>
      </c>
    </row>
    <row r="32" spans="1:8" ht="45">
      <c r="A32" s="37" t="s">
        <v>290</v>
      </c>
      <c r="B32" s="27" t="s">
        <v>291</v>
      </c>
      <c r="C32" s="32" t="s">
        <v>283</v>
      </c>
      <c r="D32" s="37">
        <v>2650</v>
      </c>
      <c r="E32" s="37">
        <v>2650</v>
      </c>
      <c r="F32" s="37">
        <v>2620</v>
      </c>
      <c r="G32" s="215">
        <f>F32*100/E32</f>
        <v>98.86792452830188</v>
      </c>
      <c r="H32" s="27" t="s">
        <v>292</v>
      </c>
    </row>
    <row r="33" spans="1:8" ht="60">
      <c r="A33" s="37" t="s">
        <v>293</v>
      </c>
      <c r="B33" s="27" t="s">
        <v>294</v>
      </c>
      <c r="C33" s="32" t="s">
        <v>295</v>
      </c>
      <c r="D33" s="37">
        <v>14</v>
      </c>
      <c r="E33" s="37">
        <v>14</v>
      </c>
      <c r="F33" s="37">
        <v>14</v>
      </c>
      <c r="G33" s="215">
        <f>F33*100/E33</f>
        <v>100</v>
      </c>
      <c r="H33" s="27" t="s">
        <v>365</v>
      </c>
    </row>
    <row r="34" spans="1:8" ht="45">
      <c r="A34" s="37" t="s">
        <v>296</v>
      </c>
      <c r="B34" s="27" t="s">
        <v>297</v>
      </c>
      <c r="C34" s="32" t="s">
        <v>283</v>
      </c>
      <c r="D34" s="37">
        <v>1700</v>
      </c>
      <c r="E34" s="37">
        <v>1700</v>
      </c>
      <c r="F34" s="37">
        <v>1750</v>
      </c>
      <c r="G34" s="215">
        <f>F34*100/E34</f>
        <v>102.94117647058823</v>
      </c>
      <c r="H34" s="27" t="s">
        <v>366</v>
      </c>
    </row>
    <row r="35" spans="1:8" ht="51" customHeight="1">
      <c r="A35" s="37"/>
      <c r="B35" s="176" t="s">
        <v>298</v>
      </c>
      <c r="C35" s="177"/>
      <c r="D35" s="177"/>
      <c r="E35" s="177"/>
      <c r="F35" s="177"/>
      <c r="G35" s="177"/>
      <c r="H35" s="27"/>
    </row>
    <row r="36" spans="1:10" ht="64.5" customHeight="1">
      <c r="A36" s="37" t="s">
        <v>458</v>
      </c>
      <c r="B36" s="27" t="s">
        <v>299</v>
      </c>
      <c r="C36" s="32" t="s">
        <v>273</v>
      </c>
      <c r="D36" s="188">
        <v>60</v>
      </c>
      <c r="E36" s="188">
        <v>61</v>
      </c>
      <c r="F36" s="188">
        <v>61</v>
      </c>
      <c r="G36" s="188">
        <f aca="true" t="shared" si="1" ref="G36:G44">F36*100/E36</f>
        <v>100</v>
      </c>
      <c r="H36" s="27"/>
      <c r="I36" s="51"/>
      <c r="J36" s="51"/>
    </row>
    <row r="37" spans="1:8" ht="96.75" customHeight="1">
      <c r="A37" s="37" t="s">
        <v>464</v>
      </c>
      <c r="B37" s="27" t="s">
        <v>300</v>
      </c>
      <c r="C37" s="32" t="s">
        <v>273</v>
      </c>
      <c r="D37" s="187">
        <v>31</v>
      </c>
      <c r="E37" s="187">
        <v>32</v>
      </c>
      <c r="F37" s="187">
        <v>32</v>
      </c>
      <c r="G37" s="187">
        <f t="shared" si="1"/>
        <v>100</v>
      </c>
      <c r="H37" s="27"/>
    </row>
    <row r="38" spans="1:8" ht="110.25" customHeight="1">
      <c r="A38" s="37" t="s">
        <v>487</v>
      </c>
      <c r="B38" s="27" t="s">
        <v>301</v>
      </c>
      <c r="C38" s="32" t="s">
        <v>273</v>
      </c>
      <c r="D38" s="187">
        <v>100</v>
      </c>
      <c r="E38" s="187">
        <v>100</v>
      </c>
      <c r="F38" s="187">
        <v>100</v>
      </c>
      <c r="G38" s="187">
        <f t="shared" si="1"/>
        <v>100</v>
      </c>
      <c r="H38" s="27"/>
    </row>
    <row r="39" spans="1:8" ht="79.5" customHeight="1">
      <c r="A39" s="37" t="s">
        <v>502</v>
      </c>
      <c r="B39" s="27" t="s">
        <v>302</v>
      </c>
      <c r="C39" s="32" t="s">
        <v>289</v>
      </c>
      <c r="D39" s="187">
        <v>950</v>
      </c>
      <c r="E39" s="187">
        <v>1000</v>
      </c>
      <c r="F39" s="187">
        <v>1000</v>
      </c>
      <c r="G39" s="187">
        <f t="shared" si="1"/>
        <v>100</v>
      </c>
      <c r="H39" s="27"/>
    </row>
    <row r="40" spans="1:8" ht="135.75" customHeight="1">
      <c r="A40" s="37" t="s">
        <v>507</v>
      </c>
      <c r="B40" s="27" t="s">
        <v>303</v>
      </c>
      <c r="C40" s="32" t="s">
        <v>273</v>
      </c>
      <c r="D40" s="187">
        <v>80</v>
      </c>
      <c r="E40" s="187">
        <v>100</v>
      </c>
      <c r="F40" s="187">
        <v>0</v>
      </c>
      <c r="G40" s="187">
        <f t="shared" si="1"/>
        <v>0</v>
      </c>
      <c r="H40" s="27" t="s">
        <v>304</v>
      </c>
    </row>
    <row r="41" spans="1:8" ht="78.75" customHeight="1">
      <c r="A41" s="37" t="s">
        <v>515</v>
      </c>
      <c r="B41" s="27" t="s">
        <v>305</v>
      </c>
      <c r="C41" s="32" t="s">
        <v>273</v>
      </c>
      <c r="D41" s="187">
        <v>40</v>
      </c>
      <c r="E41" s="187">
        <v>100</v>
      </c>
      <c r="F41" s="187">
        <v>100</v>
      </c>
      <c r="G41" s="187">
        <f t="shared" si="1"/>
        <v>100</v>
      </c>
      <c r="H41" s="27"/>
    </row>
    <row r="42" spans="1:8" ht="92.25" customHeight="1">
      <c r="A42" s="37" t="s">
        <v>535</v>
      </c>
      <c r="B42" s="27" t="s">
        <v>306</v>
      </c>
      <c r="C42" s="32" t="s">
        <v>273</v>
      </c>
      <c r="D42" s="187">
        <v>100</v>
      </c>
      <c r="E42" s="187">
        <v>100</v>
      </c>
      <c r="F42" s="187">
        <v>100</v>
      </c>
      <c r="G42" s="187">
        <f t="shared" si="1"/>
        <v>100</v>
      </c>
      <c r="H42" s="27"/>
    </row>
    <row r="43" spans="1:8" ht="64.5" customHeight="1">
      <c r="A43" s="37" t="s">
        <v>543</v>
      </c>
      <c r="B43" s="27" t="s">
        <v>307</v>
      </c>
      <c r="C43" s="32" t="s">
        <v>273</v>
      </c>
      <c r="D43" s="188">
        <v>100</v>
      </c>
      <c r="E43" s="188">
        <v>100</v>
      </c>
      <c r="F43" s="188">
        <v>100</v>
      </c>
      <c r="G43" s="188">
        <f t="shared" si="1"/>
        <v>100</v>
      </c>
      <c r="H43" s="27"/>
    </row>
    <row r="44" spans="1:8" ht="111" customHeight="1">
      <c r="A44" s="37" t="s">
        <v>308</v>
      </c>
      <c r="B44" s="27" t="s">
        <v>309</v>
      </c>
      <c r="C44" s="32" t="s">
        <v>273</v>
      </c>
      <c r="D44" s="187">
        <v>100</v>
      </c>
      <c r="E44" s="187">
        <v>100</v>
      </c>
      <c r="F44" s="187">
        <v>100</v>
      </c>
      <c r="G44" s="187">
        <f t="shared" si="1"/>
        <v>100</v>
      </c>
      <c r="H44" s="27"/>
    </row>
    <row r="46" spans="1:8" ht="13.5">
      <c r="A46" s="34" t="s">
        <v>59</v>
      </c>
      <c r="B46" s="34"/>
      <c r="C46" s="34"/>
      <c r="D46" s="34"/>
      <c r="E46" s="34"/>
      <c r="F46" s="34"/>
      <c r="G46" s="34"/>
      <c r="H46" s="34"/>
    </row>
  </sheetData>
  <sheetProtection/>
  <mergeCells count="18">
    <mergeCell ref="C4:H4"/>
    <mergeCell ref="A7:B7"/>
    <mergeCell ref="C7:G7"/>
    <mergeCell ref="B30:H30"/>
    <mergeCell ref="A18:H18"/>
    <mergeCell ref="A26:H26"/>
    <mergeCell ref="A12:H12"/>
    <mergeCell ref="A13:H13"/>
    <mergeCell ref="A3:H3"/>
    <mergeCell ref="A8:A10"/>
    <mergeCell ref="B8:B10"/>
    <mergeCell ref="C8:C10"/>
    <mergeCell ref="D8:F8"/>
    <mergeCell ref="A4:B4"/>
    <mergeCell ref="G8:G10"/>
    <mergeCell ref="H8:H10"/>
    <mergeCell ref="D9:D10"/>
    <mergeCell ref="E9:F9"/>
  </mergeCells>
  <printOptions/>
  <pageMargins left="0.25" right="0.25" top="0.75" bottom="0.75" header="0.3" footer="0.3"/>
  <pageSetup fitToHeight="0" fitToWidth="1" horizontalDpi="600" verticalDpi="600" orientation="landscape" paperSize="9" scale="78" r:id="rId1"/>
  <rowBreaks count="2" manualBreakCount="2">
    <brk id="23" max="7" man="1"/>
    <brk id="29" max="7" man="1"/>
  </rowBreaks>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D8" sqref="D8"/>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H17"/>
  <sheetViews>
    <sheetView view="pageBreakPreview" zoomScale="85" zoomScaleSheetLayoutView="85" workbookViewId="0" topLeftCell="A1">
      <selection activeCell="H1" sqref="H1"/>
    </sheetView>
  </sheetViews>
  <sheetFormatPr defaultColWidth="9.00390625" defaultRowHeight="12.75"/>
  <cols>
    <col min="1" max="1" width="4.875" style="1" customWidth="1"/>
    <col min="2" max="2" width="39.25390625" style="1" customWidth="1"/>
    <col min="3" max="3" width="17.25390625" style="1" customWidth="1"/>
    <col min="4" max="5" width="11.375" style="1" customWidth="1"/>
    <col min="6" max="6" width="20.75390625" style="1" customWidth="1"/>
    <col min="7" max="8" width="19.75390625" style="1" customWidth="1"/>
    <col min="9" max="16384" width="9.125" style="1" customWidth="1"/>
  </cols>
  <sheetData>
    <row r="1" s="2" customFormat="1" ht="15">
      <c r="H1" s="6" t="s">
        <v>835</v>
      </c>
    </row>
    <row r="2" s="2" customFormat="1" ht="15"/>
    <row r="3" spans="1:8" s="2" customFormat="1" ht="15.75">
      <c r="A3" s="501" t="s">
        <v>770</v>
      </c>
      <c r="B3" s="501"/>
      <c r="C3" s="501"/>
      <c r="D3" s="501"/>
      <c r="E3" s="501"/>
      <c r="F3" s="501"/>
      <c r="G3" s="501"/>
      <c r="H3" s="501"/>
    </row>
    <row r="4" spans="1:8" s="2" customFormat="1" ht="15.75">
      <c r="A4" s="501" t="s">
        <v>854</v>
      </c>
      <c r="B4" s="501"/>
      <c r="C4" s="501"/>
      <c r="D4" s="501"/>
      <c r="E4" s="501"/>
      <c r="F4" s="501"/>
      <c r="G4" s="501"/>
      <c r="H4" s="501"/>
    </row>
    <row r="5" spans="1:8" s="2" customFormat="1" ht="15.75">
      <c r="A5" s="501" t="s">
        <v>769</v>
      </c>
      <c r="B5" s="501"/>
      <c r="C5" s="501"/>
      <c r="D5" s="501"/>
      <c r="E5" s="501"/>
      <c r="F5" s="501"/>
      <c r="G5" s="501"/>
      <c r="H5" s="501"/>
    </row>
    <row r="6" s="2" customFormat="1" ht="15"/>
    <row r="7" spans="1:8" s="3" customFormat="1" ht="15">
      <c r="A7" s="497" t="s">
        <v>666</v>
      </c>
      <c r="B7" s="497" t="s">
        <v>768</v>
      </c>
      <c r="C7" s="497" t="s">
        <v>750</v>
      </c>
      <c r="D7" s="499" t="s">
        <v>767</v>
      </c>
      <c r="E7" s="500"/>
      <c r="F7" s="497" t="s">
        <v>766</v>
      </c>
      <c r="G7" s="497" t="s">
        <v>981</v>
      </c>
      <c r="H7" s="497" t="s">
        <v>772</v>
      </c>
    </row>
    <row r="8" spans="1:8" s="3" customFormat="1" ht="63" customHeight="1">
      <c r="A8" s="498"/>
      <c r="B8" s="498"/>
      <c r="C8" s="498"/>
      <c r="D8" s="23" t="s">
        <v>746</v>
      </c>
      <c r="E8" s="23" t="s">
        <v>745</v>
      </c>
      <c r="F8" s="498"/>
      <c r="G8" s="498"/>
      <c r="H8" s="498"/>
    </row>
    <row r="9" spans="1:8" s="3" customFormat="1" ht="15">
      <c r="A9" s="5">
        <v>1</v>
      </c>
      <c r="B9" s="5">
        <v>2</v>
      </c>
      <c r="C9" s="5">
        <v>3</v>
      </c>
      <c r="D9" s="5">
        <v>4</v>
      </c>
      <c r="E9" s="5">
        <v>5</v>
      </c>
      <c r="F9" s="5">
        <v>6</v>
      </c>
      <c r="G9" s="5">
        <v>7</v>
      </c>
      <c r="H9" s="5">
        <v>8</v>
      </c>
    </row>
    <row r="10" spans="1:8" s="3" customFormat="1" ht="15">
      <c r="A10" s="8"/>
      <c r="B10" s="502" t="s">
        <v>663</v>
      </c>
      <c r="C10" s="503"/>
      <c r="D10" s="503"/>
      <c r="E10" s="503"/>
      <c r="F10" s="503"/>
      <c r="G10" s="503"/>
      <c r="H10" s="504"/>
    </row>
    <row r="11" spans="1:8" s="3" customFormat="1" ht="15">
      <c r="A11" s="8" t="s">
        <v>661</v>
      </c>
      <c r="B11" s="4" t="s">
        <v>952</v>
      </c>
      <c r="C11" s="4"/>
      <c r="D11" s="8"/>
      <c r="E11" s="8"/>
      <c r="F11" s="4"/>
      <c r="G11" s="4"/>
      <c r="H11" s="4"/>
    </row>
    <row r="12" spans="1:8" s="3" customFormat="1" ht="15">
      <c r="A12" s="8" t="s">
        <v>679</v>
      </c>
      <c r="B12" s="4" t="s">
        <v>953</v>
      </c>
      <c r="C12" s="4"/>
      <c r="D12" s="8"/>
      <c r="E12" s="8"/>
      <c r="F12" s="4"/>
      <c r="G12" s="4"/>
      <c r="H12" s="4"/>
    </row>
    <row r="13" spans="1:8" s="3" customFormat="1" ht="15">
      <c r="A13" s="8"/>
      <c r="B13" s="16" t="s">
        <v>658</v>
      </c>
      <c r="C13" s="17"/>
      <c r="D13" s="8"/>
      <c r="E13" s="8"/>
      <c r="F13" s="4"/>
      <c r="G13" s="4"/>
      <c r="H13" s="4"/>
    </row>
    <row r="14" spans="1:8" s="3" customFormat="1" ht="15">
      <c r="A14" s="8"/>
      <c r="B14" s="4" t="s">
        <v>710</v>
      </c>
      <c r="C14" s="4"/>
      <c r="D14" s="8"/>
      <c r="E14" s="8"/>
      <c r="F14" s="4"/>
      <c r="G14" s="4"/>
      <c r="H14" s="4"/>
    </row>
    <row r="15" spans="1:8" s="3" customFormat="1" ht="15">
      <c r="A15" s="8"/>
      <c r="B15" s="4" t="s">
        <v>771</v>
      </c>
      <c r="C15" s="4"/>
      <c r="D15" s="8"/>
      <c r="E15" s="8"/>
      <c r="F15" s="4"/>
      <c r="G15" s="4"/>
      <c r="H15" s="4"/>
    </row>
    <row r="16" spans="1:8" s="3" customFormat="1" ht="15">
      <c r="A16" s="8" t="s">
        <v>658</v>
      </c>
      <c r="B16" s="4" t="s">
        <v>658</v>
      </c>
      <c r="C16" s="4"/>
      <c r="D16" s="8"/>
      <c r="E16" s="8"/>
      <c r="F16" s="4"/>
      <c r="G16" s="4"/>
      <c r="H16" s="4"/>
    </row>
    <row r="17" spans="1:8" s="3" customFormat="1" ht="15">
      <c r="A17" s="8"/>
      <c r="B17" s="502" t="s">
        <v>658</v>
      </c>
      <c r="C17" s="503"/>
      <c r="D17" s="503"/>
      <c r="E17" s="503"/>
      <c r="F17" s="503"/>
      <c r="G17" s="503"/>
      <c r="H17" s="504"/>
    </row>
    <row r="18" s="2" customFormat="1" ht="3" customHeight="1"/>
  </sheetData>
  <sheetProtection/>
  <mergeCells count="12">
    <mergeCell ref="A3:H3"/>
    <mergeCell ref="F7:F8"/>
    <mergeCell ref="G7:G8"/>
    <mergeCell ref="H7:H8"/>
    <mergeCell ref="A7:A8"/>
    <mergeCell ref="B7:B8"/>
    <mergeCell ref="C7:C8"/>
    <mergeCell ref="D7:E7"/>
    <mergeCell ref="A4:H4"/>
    <mergeCell ref="A5:H5"/>
    <mergeCell ref="B10:H10"/>
    <mergeCell ref="B17:H17"/>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50"/>
  </sheetPr>
  <dimension ref="A1:E14"/>
  <sheetViews>
    <sheetView view="pageBreakPreview" zoomScale="90" zoomScaleSheetLayoutView="90" workbookViewId="0" topLeftCell="A1">
      <selection activeCell="C21" sqref="C21"/>
    </sheetView>
  </sheetViews>
  <sheetFormatPr defaultColWidth="9.00390625" defaultRowHeight="12.75"/>
  <cols>
    <col min="1" max="1" width="4.875" style="1" customWidth="1"/>
    <col min="2" max="2" width="17.375" style="1" customWidth="1"/>
    <col min="3" max="3" width="68.375" style="1" customWidth="1"/>
    <col min="4" max="5" width="25.625" style="1" customWidth="1"/>
    <col min="6" max="16384" width="9.125" style="1" customWidth="1"/>
  </cols>
  <sheetData>
    <row r="1" s="2" customFormat="1" ht="15">
      <c r="E1" s="6" t="s">
        <v>765</v>
      </c>
    </row>
    <row r="2" s="2" customFormat="1" ht="15"/>
    <row r="3" spans="1:5" s="2" customFormat="1" ht="15.75">
      <c r="A3" s="505" t="s">
        <v>665</v>
      </c>
      <c r="B3" s="505"/>
      <c r="C3" s="505"/>
      <c r="D3" s="505"/>
      <c r="E3" s="505"/>
    </row>
    <row r="4" spans="1:5" s="2" customFormat="1" ht="15.75">
      <c r="A4" s="505" t="s">
        <v>849</v>
      </c>
      <c r="B4" s="505"/>
      <c r="C4" s="505"/>
      <c r="D4" s="505"/>
      <c r="E4" s="505"/>
    </row>
    <row r="5" spans="1:5" s="2" customFormat="1" ht="15.75">
      <c r="A5" s="505" t="s">
        <v>764</v>
      </c>
      <c r="B5" s="505"/>
      <c r="C5" s="505"/>
      <c r="D5" s="505"/>
      <c r="E5" s="505"/>
    </row>
    <row r="6" spans="1:5" s="2" customFormat="1" ht="15">
      <c r="A6" s="24"/>
      <c r="B6" s="24"/>
      <c r="C6" s="24"/>
      <c r="D6" s="24"/>
      <c r="E6" s="24"/>
    </row>
    <row r="7" spans="1:5" s="21" customFormat="1" ht="62.25" customHeight="1">
      <c r="A7" s="23" t="s">
        <v>666</v>
      </c>
      <c r="B7" s="23" t="s">
        <v>763</v>
      </c>
      <c r="C7" s="23" t="s">
        <v>762</v>
      </c>
      <c r="D7" s="23" t="s">
        <v>761</v>
      </c>
      <c r="E7" s="23" t="s">
        <v>760</v>
      </c>
    </row>
    <row r="8" spans="1:5" s="3" customFormat="1" ht="15">
      <c r="A8" s="5">
        <v>1</v>
      </c>
      <c r="B8" s="5">
        <v>2</v>
      </c>
      <c r="C8" s="5">
        <v>3</v>
      </c>
      <c r="D8" s="5">
        <v>4</v>
      </c>
      <c r="E8" s="5">
        <v>5</v>
      </c>
    </row>
    <row r="9" spans="1:5" s="3" customFormat="1" ht="15">
      <c r="A9" s="22"/>
      <c r="B9" s="506" t="s">
        <v>663</v>
      </c>
      <c r="C9" s="507"/>
      <c r="D9" s="507"/>
      <c r="E9" s="508"/>
    </row>
    <row r="10" spans="1:5" s="3" customFormat="1" ht="15">
      <c r="A10" s="22"/>
      <c r="B10" s="506" t="s">
        <v>888</v>
      </c>
      <c r="C10" s="507"/>
      <c r="D10" s="507"/>
      <c r="E10" s="508"/>
    </row>
    <row r="11" spans="1:5" s="3" customFormat="1" ht="15">
      <c r="A11" s="22"/>
      <c r="B11" s="13"/>
      <c r="C11" s="13"/>
      <c r="D11" s="13"/>
      <c r="E11" s="22"/>
    </row>
    <row r="12" spans="1:5" s="3" customFormat="1" ht="15">
      <c r="A12" s="22"/>
      <c r="B12" s="506" t="s">
        <v>889</v>
      </c>
      <c r="C12" s="507"/>
      <c r="D12" s="507"/>
      <c r="E12" s="508"/>
    </row>
    <row r="13" spans="1:5" s="3" customFormat="1" ht="15">
      <c r="A13" s="22"/>
      <c r="B13" s="13"/>
      <c r="C13" s="13"/>
      <c r="D13" s="13"/>
      <c r="E13" s="22"/>
    </row>
    <row r="14" spans="1:5" s="3" customFormat="1" ht="15">
      <c r="A14" s="22"/>
      <c r="B14" s="502" t="s">
        <v>658</v>
      </c>
      <c r="C14" s="503"/>
      <c r="D14" s="503"/>
      <c r="E14" s="504"/>
    </row>
    <row r="15" ht="3" customHeight="1"/>
  </sheetData>
  <sheetProtection/>
  <mergeCells count="7">
    <mergeCell ref="B14:E14"/>
    <mergeCell ref="A3:E3"/>
    <mergeCell ref="B9:E9"/>
    <mergeCell ref="B10:E10"/>
    <mergeCell ref="B12:E12"/>
    <mergeCell ref="A4:E4"/>
    <mergeCell ref="A5:E5"/>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sheetPr>
  <dimension ref="A1:K39"/>
  <sheetViews>
    <sheetView view="pageBreakPreview" zoomScale="85" zoomScaleSheetLayoutView="85" workbookViewId="0" topLeftCell="A1">
      <selection activeCell="E12" sqref="E12"/>
    </sheetView>
  </sheetViews>
  <sheetFormatPr defaultColWidth="9.00390625" defaultRowHeight="12.75"/>
  <cols>
    <col min="1" max="1" width="5.375" style="45" customWidth="1"/>
    <col min="2" max="2" width="30.125" style="45" customWidth="1"/>
    <col min="3" max="3" width="38.25390625" style="45" customWidth="1"/>
    <col min="4" max="4" width="8.375" style="45" customWidth="1"/>
    <col min="5" max="5" width="11.875" style="45" customWidth="1"/>
    <col min="6" max="11" width="8.625" style="45" customWidth="1"/>
    <col min="12" max="16384" width="9.125" style="45" customWidth="1"/>
  </cols>
  <sheetData>
    <row r="1" spans="9:11" s="30" customFormat="1" ht="15">
      <c r="I1" s="521" t="s">
        <v>759</v>
      </c>
      <c r="J1" s="521"/>
      <c r="K1" s="521"/>
    </row>
    <row r="2" s="30" customFormat="1" ht="7.5" customHeight="1"/>
    <row r="3" spans="1:11" s="30" customFormat="1" ht="15" customHeight="1">
      <c r="A3" s="493" t="s">
        <v>786</v>
      </c>
      <c r="B3" s="493"/>
      <c r="C3" s="493"/>
      <c r="D3" s="493"/>
      <c r="E3" s="493"/>
      <c r="F3" s="493"/>
      <c r="G3" s="493"/>
      <c r="H3" s="493"/>
      <c r="I3" s="493"/>
      <c r="J3" s="493"/>
      <c r="K3" s="493"/>
    </row>
    <row r="4" s="30" customFormat="1" ht="15">
      <c r="K4" s="77"/>
    </row>
    <row r="5" spans="1:11" s="30" customFormat="1" ht="44.25" customHeight="1">
      <c r="A5" s="522" t="s">
        <v>803</v>
      </c>
      <c r="B5" s="522" t="s">
        <v>801</v>
      </c>
      <c r="C5" s="522"/>
      <c r="D5" s="514" t="s">
        <v>775</v>
      </c>
      <c r="E5" s="515"/>
      <c r="F5" s="524" t="s">
        <v>855</v>
      </c>
      <c r="G5" s="524"/>
      <c r="H5" s="524"/>
      <c r="I5" s="524"/>
      <c r="J5" s="524"/>
      <c r="K5" s="524"/>
    </row>
    <row r="6" spans="1:11" s="30" customFormat="1" ht="15">
      <c r="A6" s="523"/>
      <c r="B6" s="523"/>
      <c r="C6" s="523"/>
      <c r="D6" s="32" t="s">
        <v>668</v>
      </c>
      <c r="E6" s="32" t="s">
        <v>891</v>
      </c>
      <c r="F6" s="32" t="s">
        <v>788</v>
      </c>
      <c r="G6" s="32" t="s">
        <v>792</v>
      </c>
      <c r="H6" s="32" t="s">
        <v>793</v>
      </c>
      <c r="I6" s="32" t="s">
        <v>794</v>
      </c>
      <c r="J6" s="32" t="s">
        <v>798</v>
      </c>
      <c r="K6" s="32" t="s">
        <v>799</v>
      </c>
    </row>
    <row r="7" spans="1:11" s="34" customFormat="1" ht="13.5" customHeight="1">
      <c r="A7" s="100">
        <v>1</v>
      </c>
      <c r="B7" s="100">
        <v>2</v>
      </c>
      <c r="C7" s="100">
        <v>3</v>
      </c>
      <c r="D7" s="100">
        <v>4</v>
      </c>
      <c r="E7" s="100">
        <v>5</v>
      </c>
      <c r="F7" s="100">
        <v>6</v>
      </c>
      <c r="G7" s="100">
        <v>7</v>
      </c>
      <c r="H7" s="100">
        <v>8</v>
      </c>
      <c r="I7" s="100">
        <v>9</v>
      </c>
      <c r="J7" s="100">
        <v>10</v>
      </c>
      <c r="K7" s="100">
        <v>11</v>
      </c>
    </row>
    <row r="8" spans="1:11" s="38" customFormat="1" ht="18" customHeight="1">
      <c r="A8" s="511"/>
      <c r="B8" s="511" t="s">
        <v>800</v>
      </c>
      <c r="C8" s="35" t="s">
        <v>834</v>
      </c>
      <c r="D8" s="36"/>
      <c r="E8" s="36"/>
      <c r="F8" s="36"/>
      <c r="G8" s="37"/>
      <c r="H8" s="37"/>
      <c r="I8" s="37"/>
      <c r="J8" s="37"/>
      <c r="K8" s="37"/>
    </row>
    <row r="9" spans="1:11" s="38" customFormat="1" ht="19.5" customHeight="1">
      <c r="A9" s="512"/>
      <c r="B9" s="512"/>
      <c r="C9" s="35" t="s">
        <v>990</v>
      </c>
      <c r="D9" s="39"/>
      <c r="E9" s="36"/>
      <c r="F9" s="36"/>
      <c r="G9" s="37"/>
      <c r="H9" s="37"/>
      <c r="I9" s="37"/>
      <c r="J9" s="37"/>
      <c r="K9" s="37"/>
    </row>
    <row r="10" spans="1:11" s="38" customFormat="1" ht="19.5" customHeight="1">
      <c r="A10" s="512"/>
      <c r="B10" s="512"/>
      <c r="C10" s="35" t="s">
        <v>790</v>
      </c>
      <c r="D10" s="39"/>
      <c r="E10" s="36"/>
      <c r="F10" s="36"/>
      <c r="G10" s="37"/>
      <c r="H10" s="37"/>
      <c r="I10" s="37"/>
      <c r="J10" s="37"/>
      <c r="K10" s="37"/>
    </row>
    <row r="11" spans="1:11" s="38" customFormat="1" ht="20.25" customHeight="1">
      <c r="A11" s="512"/>
      <c r="B11" s="512"/>
      <c r="C11" s="35" t="s">
        <v>791</v>
      </c>
      <c r="D11" s="39"/>
      <c r="E11" s="36"/>
      <c r="F11" s="36"/>
      <c r="G11" s="37"/>
      <c r="H11" s="37"/>
      <c r="I11" s="37"/>
      <c r="J11" s="37"/>
      <c r="K11" s="37"/>
    </row>
    <row r="12" spans="1:11" s="38" customFormat="1" ht="30">
      <c r="A12" s="512"/>
      <c r="B12" s="512"/>
      <c r="C12" s="35" t="s">
        <v>856</v>
      </c>
      <c r="D12" s="39"/>
      <c r="E12" s="36"/>
      <c r="F12" s="36"/>
      <c r="G12" s="37"/>
      <c r="H12" s="37"/>
      <c r="I12" s="37"/>
      <c r="J12" s="37"/>
      <c r="K12" s="37"/>
    </row>
    <row r="13" spans="1:11" s="38" customFormat="1" ht="21" customHeight="1">
      <c r="A13" s="512"/>
      <c r="B13" s="512"/>
      <c r="C13" s="35" t="s">
        <v>787</v>
      </c>
      <c r="D13" s="39"/>
      <c r="E13" s="36"/>
      <c r="F13" s="36"/>
      <c r="G13" s="37"/>
      <c r="H13" s="37"/>
      <c r="I13" s="37"/>
      <c r="J13" s="37"/>
      <c r="K13" s="37"/>
    </row>
    <row r="14" spans="1:11" s="38" customFormat="1" ht="30">
      <c r="A14" s="512"/>
      <c r="B14" s="512"/>
      <c r="C14" s="35" t="s">
        <v>857</v>
      </c>
      <c r="D14" s="39"/>
      <c r="E14" s="36"/>
      <c r="F14" s="36"/>
      <c r="G14" s="37"/>
      <c r="H14" s="37"/>
      <c r="I14" s="37"/>
      <c r="J14" s="37"/>
      <c r="K14" s="37"/>
    </row>
    <row r="15" spans="1:11" s="38" customFormat="1" ht="32.25" customHeight="1">
      <c r="A15" s="512"/>
      <c r="B15" s="512"/>
      <c r="C15" s="35" t="s">
        <v>991</v>
      </c>
      <c r="D15" s="39"/>
      <c r="E15" s="36"/>
      <c r="F15" s="36"/>
      <c r="G15" s="37"/>
      <c r="H15" s="37"/>
      <c r="I15" s="37"/>
      <c r="J15" s="37"/>
      <c r="K15" s="37"/>
    </row>
    <row r="16" spans="1:11" s="38" customFormat="1" ht="15">
      <c r="A16" s="509" t="s">
        <v>706</v>
      </c>
      <c r="B16" s="511" t="s">
        <v>802</v>
      </c>
      <c r="C16" s="35" t="s">
        <v>834</v>
      </c>
      <c r="D16" s="36"/>
      <c r="E16" s="36"/>
      <c r="F16" s="36"/>
      <c r="G16" s="37"/>
      <c r="H16" s="37"/>
      <c r="I16" s="37"/>
      <c r="J16" s="37"/>
      <c r="K16" s="37"/>
    </row>
    <row r="17" spans="1:11" s="38" customFormat="1" ht="18.75" customHeight="1">
      <c r="A17" s="510"/>
      <c r="B17" s="512"/>
      <c r="C17" s="35" t="s">
        <v>789</v>
      </c>
      <c r="D17" s="36"/>
      <c r="E17" s="36"/>
      <c r="F17" s="36"/>
      <c r="G17" s="37"/>
      <c r="H17" s="37"/>
      <c r="I17" s="37"/>
      <c r="J17" s="37"/>
      <c r="K17" s="37"/>
    </row>
    <row r="18" spans="1:11" s="38" customFormat="1" ht="18.75" customHeight="1">
      <c r="A18" s="510"/>
      <c r="B18" s="512"/>
      <c r="C18" s="35" t="s">
        <v>790</v>
      </c>
      <c r="D18" s="39"/>
      <c r="E18" s="36"/>
      <c r="F18" s="36"/>
      <c r="G18" s="37"/>
      <c r="H18" s="37"/>
      <c r="I18" s="37"/>
      <c r="J18" s="37"/>
      <c r="K18" s="37"/>
    </row>
    <row r="19" spans="1:11" s="38" customFormat="1" ht="15">
      <c r="A19" s="510"/>
      <c r="B19" s="512"/>
      <c r="C19" s="35" t="s">
        <v>791</v>
      </c>
      <c r="D19" s="39"/>
      <c r="E19" s="36"/>
      <c r="F19" s="36"/>
      <c r="G19" s="37"/>
      <c r="H19" s="37"/>
      <c r="I19" s="37"/>
      <c r="J19" s="37"/>
      <c r="K19" s="37"/>
    </row>
    <row r="20" spans="1:11" s="38" customFormat="1" ht="30">
      <c r="A20" s="510"/>
      <c r="B20" s="512"/>
      <c r="C20" s="35" t="s">
        <v>856</v>
      </c>
      <c r="D20" s="39"/>
      <c r="E20" s="36"/>
      <c r="F20" s="36"/>
      <c r="G20" s="37"/>
      <c r="H20" s="37"/>
      <c r="I20" s="37"/>
      <c r="J20" s="37"/>
      <c r="K20" s="37"/>
    </row>
    <row r="21" spans="1:11" s="38" customFormat="1" ht="15" customHeight="1">
      <c r="A21" s="510"/>
      <c r="B21" s="512"/>
      <c r="C21" s="35" t="s">
        <v>787</v>
      </c>
      <c r="D21" s="39"/>
      <c r="E21" s="36"/>
      <c r="F21" s="36"/>
      <c r="G21" s="37"/>
      <c r="H21" s="37"/>
      <c r="I21" s="37"/>
      <c r="J21" s="37"/>
      <c r="K21" s="37"/>
    </row>
    <row r="22" spans="1:11" s="38" customFormat="1" ht="35.25" customHeight="1">
      <c r="A22" s="510"/>
      <c r="B22" s="512"/>
      <c r="C22" s="35" t="s">
        <v>857</v>
      </c>
      <c r="D22" s="39"/>
      <c r="E22" s="36"/>
      <c r="F22" s="36"/>
      <c r="G22" s="37"/>
      <c r="H22" s="37"/>
      <c r="I22" s="37"/>
      <c r="J22" s="37"/>
      <c r="K22" s="37"/>
    </row>
    <row r="23" spans="1:11" s="38" customFormat="1" ht="30">
      <c r="A23" s="510"/>
      <c r="B23" s="512"/>
      <c r="C23" s="35" t="s">
        <v>830</v>
      </c>
      <c r="D23" s="39"/>
      <c r="E23" s="36"/>
      <c r="F23" s="36"/>
      <c r="G23" s="37"/>
      <c r="H23" s="37"/>
      <c r="I23" s="37"/>
      <c r="J23" s="37"/>
      <c r="K23" s="37"/>
    </row>
    <row r="24" spans="1:11" s="38" customFormat="1" ht="15">
      <c r="A24" s="516" t="s">
        <v>804</v>
      </c>
      <c r="B24" s="518" t="s">
        <v>890</v>
      </c>
      <c r="C24" s="35" t="s">
        <v>834</v>
      </c>
      <c r="D24" s="36"/>
      <c r="E24" s="36"/>
      <c r="F24" s="36"/>
      <c r="G24" s="37"/>
      <c r="H24" s="37"/>
      <c r="I24" s="37"/>
      <c r="J24" s="37"/>
      <c r="K24" s="37"/>
    </row>
    <row r="25" spans="1:11" s="38" customFormat="1" ht="15" customHeight="1">
      <c r="A25" s="517"/>
      <c r="B25" s="519"/>
      <c r="C25" s="35" t="s">
        <v>789</v>
      </c>
      <c r="D25" s="36"/>
      <c r="E25" s="36"/>
      <c r="F25" s="36"/>
      <c r="G25" s="37"/>
      <c r="H25" s="37"/>
      <c r="I25" s="37"/>
      <c r="J25" s="37"/>
      <c r="K25" s="37"/>
    </row>
    <row r="26" spans="1:11" s="38" customFormat="1" ht="18" customHeight="1">
      <c r="A26" s="517"/>
      <c r="B26" s="519"/>
      <c r="C26" s="35" t="s">
        <v>790</v>
      </c>
      <c r="D26" s="39"/>
      <c r="E26" s="39"/>
      <c r="F26" s="39"/>
      <c r="G26" s="37"/>
      <c r="H26" s="37"/>
      <c r="I26" s="37"/>
      <c r="J26" s="37"/>
      <c r="K26" s="37"/>
    </row>
    <row r="27" spans="1:11" s="38" customFormat="1" ht="15">
      <c r="A27" s="517"/>
      <c r="B27" s="519"/>
      <c r="C27" s="35" t="s">
        <v>791</v>
      </c>
      <c r="D27" s="39"/>
      <c r="E27" s="36"/>
      <c r="F27" s="36"/>
      <c r="G27" s="37"/>
      <c r="H27" s="37"/>
      <c r="I27" s="37"/>
      <c r="J27" s="37"/>
      <c r="K27" s="37"/>
    </row>
    <row r="28" spans="1:11" s="38" customFormat="1" ht="30">
      <c r="A28" s="517"/>
      <c r="B28" s="519"/>
      <c r="C28" s="35" t="s">
        <v>856</v>
      </c>
      <c r="D28" s="39"/>
      <c r="E28" s="36"/>
      <c r="F28" s="36"/>
      <c r="G28" s="37"/>
      <c r="H28" s="37"/>
      <c r="I28" s="37"/>
      <c r="J28" s="37"/>
      <c r="K28" s="37"/>
    </row>
    <row r="29" spans="1:11" s="38" customFormat="1" ht="15">
      <c r="A29" s="517"/>
      <c r="B29" s="519"/>
      <c r="C29" s="35" t="s">
        <v>787</v>
      </c>
      <c r="D29" s="39"/>
      <c r="E29" s="39"/>
      <c r="F29" s="39"/>
      <c r="G29" s="37"/>
      <c r="H29" s="37"/>
      <c r="I29" s="37"/>
      <c r="J29" s="37"/>
      <c r="K29" s="37"/>
    </row>
    <row r="30" spans="1:11" s="38" customFormat="1" ht="30">
      <c r="A30" s="517"/>
      <c r="B30" s="519"/>
      <c r="C30" s="35" t="s">
        <v>857</v>
      </c>
      <c r="D30" s="39"/>
      <c r="E30" s="39"/>
      <c r="F30" s="39"/>
      <c r="G30" s="37"/>
      <c r="H30" s="37"/>
      <c r="I30" s="37"/>
      <c r="J30" s="37"/>
      <c r="K30" s="37"/>
    </row>
    <row r="31" spans="1:11" s="38" customFormat="1" ht="30">
      <c r="A31" s="517"/>
      <c r="B31" s="520"/>
      <c r="C31" s="35" t="s">
        <v>830</v>
      </c>
      <c r="D31" s="39"/>
      <c r="E31" s="39"/>
      <c r="F31" s="39"/>
      <c r="G31" s="37"/>
      <c r="H31" s="37"/>
      <c r="I31" s="37"/>
      <c r="J31" s="37"/>
      <c r="K31" s="37"/>
    </row>
    <row r="32" spans="1:11" s="38" customFormat="1" ht="15">
      <c r="A32" s="27" t="s">
        <v>658</v>
      </c>
      <c r="B32" s="42"/>
      <c r="C32" s="43"/>
      <c r="D32" s="39"/>
      <c r="E32" s="39"/>
      <c r="F32" s="39"/>
      <c r="G32" s="37"/>
      <c r="H32" s="37"/>
      <c r="I32" s="37"/>
      <c r="J32" s="37"/>
      <c r="K32" s="37"/>
    </row>
    <row r="33" spans="1:11" s="38" customFormat="1" ht="30">
      <c r="A33" s="27" t="s">
        <v>805</v>
      </c>
      <c r="B33" s="27" t="s">
        <v>806</v>
      </c>
      <c r="C33" s="43"/>
      <c r="D33" s="39"/>
      <c r="E33" s="39"/>
      <c r="F33" s="39"/>
      <c r="G33" s="37"/>
      <c r="H33" s="37"/>
      <c r="I33" s="37"/>
      <c r="J33" s="37"/>
      <c r="K33" s="37"/>
    </row>
    <row r="34" spans="1:11" s="38" customFormat="1" ht="15">
      <c r="A34" s="27" t="s">
        <v>658</v>
      </c>
      <c r="B34" s="44"/>
      <c r="C34" s="43"/>
      <c r="D34" s="39"/>
      <c r="E34" s="36"/>
      <c r="F34" s="36"/>
      <c r="G34" s="37"/>
      <c r="H34" s="37"/>
      <c r="I34" s="37"/>
      <c r="J34" s="37"/>
      <c r="K34" s="37"/>
    </row>
    <row r="35" ht="6" customHeight="1"/>
    <row r="36" ht="3" customHeight="1"/>
    <row r="37" spans="2:11" ht="22.5" customHeight="1">
      <c r="B37" s="513" t="s">
        <v>946</v>
      </c>
      <c r="C37" s="513"/>
      <c r="D37" s="513"/>
      <c r="E37" s="513"/>
      <c r="F37" s="513"/>
      <c r="G37" s="513"/>
      <c r="H37" s="513"/>
      <c r="I37" s="513"/>
      <c r="J37" s="513"/>
      <c r="K37" s="513"/>
    </row>
    <row r="38" spans="2:11" s="34" customFormat="1" ht="26.25" customHeight="1">
      <c r="B38" s="513" t="s">
        <v>947</v>
      </c>
      <c r="C38" s="513"/>
      <c r="D38" s="513"/>
      <c r="E38" s="513"/>
      <c r="F38" s="513"/>
      <c r="G38" s="513"/>
      <c r="H38" s="513"/>
      <c r="I38" s="513"/>
      <c r="J38" s="513"/>
      <c r="K38" s="513"/>
    </row>
    <row r="39" spans="2:11" s="34" customFormat="1" ht="27.75" customHeight="1">
      <c r="B39" s="513" t="s">
        <v>948</v>
      </c>
      <c r="C39" s="513"/>
      <c r="D39" s="513"/>
      <c r="E39" s="513"/>
      <c r="F39" s="513"/>
      <c r="G39" s="513"/>
      <c r="H39" s="513"/>
      <c r="I39" s="513"/>
      <c r="J39" s="513"/>
      <c r="K39" s="513"/>
    </row>
  </sheetData>
  <sheetProtection/>
  <mergeCells count="16">
    <mergeCell ref="I1:K1"/>
    <mergeCell ref="A5:A6"/>
    <mergeCell ref="B5:B6"/>
    <mergeCell ref="C5:C6"/>
    <mergeCell ref="A3:K3"/>
    <mergeCell ref="A8:A15"/>
    <mergeCell ref="B8:B15"/>
    <mergeCell ref="F5:K5"/>
    <mergeCell ref="A16:A23"/>
    <mergeCell ref="B16:B23"/>
    <mergeCell ref="B37:K37"/>
    <mergeCell ref="B38:K38"/>
    <mergeCell ref="B39:K39"/>
    <mergeCell ref="D5:E5"/>
    <mergeCell ref="A24:A31"/>
    <mergeCell ref="B24:B31"/>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50"/>
  </sheetPr>
  <dimension ref="A1:K18"/>
  <sheetViews>
    <sheetView view="pageBreakPreview" zoomScaleSheetLayoutView="100" workbookViewId="0" topLeftCell="A1">
      <selection activeCell="B18" sqref="A1:D18"/>
    </sheetView>
  </sheetViews>
  <sheetFormatPr defaultColWidth="9.00390625" defaultRowHeight="12.75"/>
  <cols>
    <col min="1" max="1" width="4.625" style="45" customWidth="1"/>
    <col min="2" max="2" width="54.25390625" style="45" customWidth="1"/>
    <col min="3" max="3" width="19.625" style="45" customWidth="1"/>
    <col min="4" max="4" width="22.00390625" style="45" customWidth="1"/>
    <col min="5" max="16384" width="9.125" style="45" customWidth="1"/>
  </cols>
  <sheetData>
    <row r="1" s="30" customFormat="1" ht="15">
      <c r="D1" s="31" t="s">
        <v>807</v>
      </c>
    </row>
    <row r="2" s="30" customFormat="1" ht="15"/>
    <row r="3" spans="1:4" ht="15.75">
      <c r="A3" s="493" t="s">
        <v>795</v>
      </c>
      <c r="B3" s="493"/>
      <c r="C3" s="493"/>
      <c r="D3" s="493"/>
    </row>
    <row r="4" s="30" customFormat="1" ht="15"/>
    <row r="5" spans="1:4" s="30" customFormat="1" ht="42" customHeight="1">
      <c r="A5" s="78" t="s">
        <v>673</v>
      </c>
      <c r="B5" s="78" t="s">
        <v>773</v>
      </c>
      <c r="C5" s="79" t="s">
        <v>897</v>
      </c>
      <c r="D5" s="79" t="s">
        <v>999</v>
      </c>
    </row>
    <row r="6" spans="1:4" ht="12.75">
      <c r="A6" s="80">
        <v>1</v>
      </c>
      <c r="B6" s="80">
        <v>2</v>
      </c>
      <c r="C6" s="80">
        <v>3</v>
      </c>
      <c r="D6" s="80">
        <v>4</v>
      </c>
    </row>
    <row r="7" spans="1:4" ht="12.75">
      <c r="A7" s="81">
        <v>1</v>
      </c>
      <c r="B7" s="82" t="s">
        <v>663</v>
      </c>
      <c r="C7" s="82"/>
      <c r="D7" s="83" t="s">
        <v>669</v>
      </c>
    </row>
    <row r="8" spans="1:4" ht="12.75">
      <c r="A8" s="81" t="s">
        <v>675</v>
      </c>
      <c r="B8" s="82" t="s">
        <v>676</v>
      </c>
      <c r="C8" s="82"/>
      <c r="D8" s="83"/>
    </row>
    <row r="9" spans="1:4" ht="12.75">
      <c r="A9" s="81" t="s">
        <v>677</v>
      </c>
      <c r="B9" s="82" t="s">
        <v>678</v>
      </c>
      <c r="C9" s="82"/>
      <c r="D9" s="83"/>
    </row>
    <row r="10" spans="1:4" ht="12.75">
      <c r="A10" s="81"/>
      <c r="B10" s="84" t="s">
        <v>658</v>
      </c>
      <c r="C10" s="84"/>
      <c r="D10" s="83"/>
    </row>
    <row r="11" spans="1:4" ht="12.75">
      <c r="A11" s="81" t="s">
        <v>679</v>
      </c>
      <c r="B11" s="82" t="s">
        <v>680</v>
      </c>
      <c r="C11" s="82"/>
      <c r="D11" s="83" t="s">
        <v>669</v>
      </c>
    </row>
    <row r="12" spans="1:4" ht="12.75">
      <c r="A12" s="81" t="s">
        <v>681</v>
      </c>
      <c r="B12" s="82" t="s">
        <v>682</v>
      </c>
      <c r="C12" s="82"/>
      <c r="D12" s="83"/>
    </row>
    <row r="13" spans="1:4" ht="12.75">
      <c r="A13" s="81" t="s">
        <v>683</v>
      </c>
      <c r="B13" s="82" t="s">
        <v>684</v>
      </c>
      <c r="C13" s="82"/>
      <c r="D13" s="83"/>
    </row>
    <row r="14" spans="1:4" ht="12.75">
      <c r="A14" s="81" t="s">
        <v>685</v>
      </c>
      <c r="B14" s="82" t="s">
        <v>686</v>
      </c>
      <c r="C14" s="82"/>
      <c r="D14" s="83"/>
    </row>
    <row r="15" spans="1:4" ht="12.75">
      <c r="A15" s="81"/>
      <c r="B15" s="84" t="s">
        <v>658</v>
      </c>
      <c r="C15" s="84"/>
      <c r="D15" s="83"/>
    </row>
    <row r="16" spans="1:4" ht="12.75">
      <c r="A16" s="81"/>
      <c r="B16" s="84" t="s">
        <v>658</v>
      </c>
      <c r="C16" s="84"/>
      <c r="D16" s="83"/>
    </row>
    <row r="17" ht="3" customHeight="1"/>
    <row r="18" spans="2:11" s="34" customFormat="1" ht="29.25" customHeight="1">
      <c r="B18" s="513" t="s">
        <v>954</v>
      </c>
      <c r="C18" s="513"/>
      <c r="D18" s="513"/>
      <c r="E18" s="85"/>
      <c r="F18" s="85"/>
      <c r="G18" s="85"/>
      <c r="H18" s="85"/>
      <c r="I18" s="85"/>
      <c r="J18" s="85"/>
      <c r="K18" s="85"/>
    </row>
  </sheetData>
  <sheetProtection/>
  <mergeCells count="2">
    <mergeCell ref="B18:D18"/>
    <mergeCell ref="A3:D3"/>
  </mergeCells>
  <printOptions/>
  <pageMargins left="0.25" right="0.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P20"/>
  <sheetViews>
    <sheetView view="pageBreakPreview" zoomScaleSheetLayoutView="100" workbookViewId="0" topLeftCell="A1">
      <selection activeCell="B20" sqref="B20:I20"/>
    </sheetView>
  </sheetViews>
  <sheetFormatPr defaultColWidth="9.00390625" defaultRowHeight="12.75"/>
  <cols>
    <col min="1" max="1" width="4.625" style="45" customWidth="1"/>
    <col min="2" max="2" width="32.875" style="45" customWidth="1"/>
    <col min="3" max="3" width="14.125" style="45" customWidth="1"/>
    <col min="4" max="7" width="7.125" style="45" customWidth="1"/>
    <col min="8" max="9" width="10.375" style="45" customWidth="1"/>
    <col min="10" max="16384" width="9.125" style="45" customWidth="1"/>
  </cols>
  <sheetData>
    <row r="1" s="30" customFormat="1" ht="15">
      <c r="I1" s="31" t="s">
        <v>918</v>
      </c>
    </row>
    <row r="2" s="30" customFormat="1" ht="15"/>
    <row r="3" spans="1:9" ht="15.75">
      <c r="A3" s="493" t="s">
        <v>795</v>
      </c>
      <c r="B3" s="493"/>
      <c r="C3" s="493"/>
      <c r="D3" s="493"/>
      <c r="E3" s="493"/>
      <c r="F3" s="493"/>
      <c r="G3" s="493"/>
      <c r="H3" s="493"/>
      <c r="I3" s="493"/>
    </row>
    <row r="4" s="30" customFormat="1" ht="15"/>
    <row r="5" spans="1:9" s="30" customFormat="1" ht="15">
      <c r="A5" s="525" t="s">
        <v>673</v>
      </c>
      <c r="B5" s="525" t="s">
        <v>773</v>
      </c>
      <c r="C5" s="526" t="s">
        <v>897</v>
      </c>
      <c r="D5" s="529" t="s">
        <v>892</v>
      </c>
      <c r="E5" s="529"/>
      <c r="F5" s="529"/>
      <c r="G5" s="529"/>
      <c r="H5" s="529"/>
      <c r="I5" s="529"/>
    </row>
    <row r="6" spans="1:9" ht="17.25" customHeight="1">
      <c r="A6" s="525"/>
      <c r="B6" s="525"/>
      <c r="C6" s="527"/>
      <c r="D6" s="530" t="s">
        <v>657</v>
      </c>
      <c r="E6" s="530"/>
      <c r="F6" s="530"/>
      <c r="G6" s="530"/>
      <c r="H6" s="525" t="s">
        <v>838</v>
      </c>
      <c r="I6" s="525" t="s">
        <v>837</v>
      </c>
    </row>
    <row r="7" spans="1:9" ht="24" customHeight="1">
      <c r="A7" s="525"/>
      <c r="B7" s="525"/>
      <c r="C7" s="528"/>
      <c r="D7" s="78" t="s">
        <v>893</v>
      </c>
      <c r="E7" s="78" t="s">
        <v>894</v>
      </c>
      <c r="F7" s="78" t="s">
        <v>895</v>
      </c>
      <c r="G7" s="78" t="s">
        <v>896</v>
      </c>
      <c r="H7" s="525"/>
      <c r="I7" s="525"/>
    </row>
    <row r="8" spans="1:9" ht="12.75">
      <c r="A8" s="80">
        <v>1</v>
      </c>
      <c r="B8" s="80">
        <v>2</v>
      </c>
      <c r="C8" s="80">
        <v>3</v>
      </c>
      <c r="D8" s="80">
        <v>4</v>
      </c>
      <c r="E8" s="80">
        <v>5</v>
      </c>
      <c r="F8" s="80">
        <v>6</v>
      </c>
      <c r="G8" s="80">
        <v>7</v>
      </c>
      <c r="H8" s="80">
        <v>8</v>
      </c>
      <c r="I8" s="80">
        <v>9</v>
      </c>
    </row>
    <row r="9" spans="1:9" ht="12.75">
      <c r="A9" s="81">
        <v>1</v>
      </c>
      <c r="B9" s="82" t="s">
        <v>663</v>
      </c>
      <c r="C9" s="82"/>
      <c r="D9" s="83" t="s">
        <v>669</v>
      </c>
      <c r="E9" s="83" t="s">
        <v>669</v>
      </c>
      <c r="F9" s="83" t="s">
        <v>669</v>
      </c>
      <c r="G9" s="83" t="s">
        <v>669</v>
      </c>
      <c r="H9" s="83" t="s">
        <v>669</v>
      </c>
      <c r="I9" s="83" t="s">
        <v>669</v>
      </c>
    </row>
    <row r="10" spans="1:9" ht="12.75">
      <c r="A10" s="81" t="s">
        <v>675</v>
      </c>
      <c r="B10" s="82" t="s">
        <v>676</v>
      </c>
      <c r="C10" s="82"/>
      <c r="D10" s="82"/>
      <c r="E10" s="82"/>
      <c r="F10" s="82"/>
      <c r="G10" s="82"/>
      <c r="H10" s="82"/>
      <c r="I10" s="83"/>
    </row>
    <row r="11" spans="1:9" ht="12.75">
      <c r="A11" s="81" t="s">
        <v>677</v>
      </c>
      <c r="B11" s="82" t="s">
        <v>678</v>
      </c>
      <c r="C11" s="82"/>
      <c r="D11" s="82"/>
      <c r="E11" s="82"/>
      <c r="F11" s="82"/>
      <c r="G11" s="82"/>
      <c r="H11" s="82"/>
      <c r="I11" s="83"/>
    </row>
    <row r="12" spans="1:9" ht="12.75">
      <c r="A12" s="81"/>
      <c r="B12" s="84" t="s">
        <v>658</v>
      </c>
      <c r="C12" s="84"/>
      <c r="D12" s="78"/>
      <c r="E12" s="78"/>
      <c r="F12" s="78"/>
      <c r="G12" s="78"/>
      <c r="H12" s="82"/>
      <c r="I12" s="83"/>
    </row>
    <row r="13" spans="1:9" ht="12.75">
      <c r="A13" s="81" t="s">
        <v>679</v>
      </c>
      <c r="B13" s="82" t="s">
        <v>680</v>
      </c>
      <c r="C13" s="82"/>
      <c r="D13" s="83" t="s">
        <v>669</v>
      </c>
      <c r="E13" s="83" t="s">
        <v>669</v>
      </c>
      <c r="F13" s="83" t="s">
        <v>669</v>
      </c>
      <c r="G13" s="83" t="s">
        <v>669</v>
      </c>
      <c r="H13" s="83" t="s">
        <v>669</v>
      </c>
      <c r="I13" s="83" t="s">
        <v>669</v>
      </c>
    </row>
    <row r="14" spans="1:9" ht="12.75">
      <c r="A14" s="81" t="s">
        <v>681</v>
      </c>
      <c r="B14" s="82" t="s">
        <v>682</v>
      </c>
      <c r="C14" s="82"/>
      <c r="D14" s="82"/>
      <c r="E14" s="82"/>
      <c r="F14" s="82"/>
      <c r="G14" s="82"/>
      <c r="H14" s="82"/>
      <c r="I14" s="83"/>
    </row>
    <row r="15" spans="1:9" ht="12.75">
      <c r="A15" s="81" t="s">
        <v>683</v>
      </c>
      <c r="B15" s="82" t="s">
        <v>684</v>
      </c>
      <c r="C15" s="82"/>
      <c r="D15" s="82"/>
      <c r="E15" s="82"/>
      <c r="F15" s="82"/>
      <c r="G15" s="82"/>
      <c r="H15" s="82"/>
      <c r="I15" s="83"/>
    </row>
    <row r="16" spans="1:9" ht="12.75">
      <c r="A16" s="81" t="s">
        <v>685</v>
      </c>
      <c r="B16" s="82" t="s">
        <v>686</v>
      </c>
      <c r="C16" s="82"/>
      <c r="D16" s="82"/>
      <c r="E16" s="82"/>
      <c r="F16" s="82"/>
      <c r="G16" s="82"/>
      <c r="H16" s="82"/>
      <c r="I16" s="83"/>
    </row>
    <row r="17" spans="1:9" ht="12.75">
      <c r="A17" s="81"/>
      <c r="B17" s="84" t="s">
        <v>658</v>
      </c>
      <c r="C17" s="84"/>
      <c r="D17" s="78"/>
      <c r="E17" s="78"/>
      <c r="F17" s="78"/>
      <c r="G17" s="78"/>
      <c r="H17" s="82"/>
      <c r="I17" s="83"/>
    </row>
    <row r="18" spans="1:9" ht="12.75">
      <c r="A18" s="81"/>
      <c r="B18" s="84" t="s">
        <v>658</v>
      </c>
      <c r="C18" s="84"/>
      <c r="D18" s="78"/>
      <c r="E18" s="78"/>
      <c r="F18" s="78"/>
      <c r="G18" s="78"/>
      <c r="H18" s="82"/>
      <c r="I18" s="83"/>
    </row>
    <row r="19" ht="3" customHeight="1"/>
    <row r="20" spans="2:16" s="34" customFormat="1" ht="27.75" customHeight="1">
      <c r="B20" s="513" t="s">
        <v>955</v>
      </c>
      <c r="C20" s="513"/>
      <c r="D20" s="513"/>
      <c r="E20" s="513"/>
      <c r="F20" s="513"/>
      <c r="G20" s="513"/>
      <c r="H20" s="513"/>
      <c r="I20" s="513"/>
      <c r="J20" s="85"/>
      <c r="K20" s="85"/>
      <c r="L20" s="85"/>
      <c r="M20" s="85"/>
      <c r="N20" s="85"/>
      <c r="O20" s="85"/>
      <c r="P20" s="85"/>
    </row>
  </sheetData>
  <sheetProtection/>
  <mergeCells count="9">
    <mergeCell ref="B20:I20"/>
    <mergeCell ref="A3:I3"/>
    <mergeCell ref="A5:A7"/>
    <mergeCell ref="B5:B7"/>
    <mergeCell ref="C5:C7"/>
    <mergeCell ref="D5:I5"/>
    <mergeCell ref="D6:G6"/>
    <mergeCell ref="H6:H7"/>
    <mergeCell ref="I6:I7"/>
  </mergeCells>
  <printOptions/>
  <pageMargins left="0.25" right="0.25"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K31"/>
  <sheetViews>
    <sheetView view="pageBreakPreview" zoomScale="90" zoomScaleSheetLayoutView="90" zoomScalePageLayoutView="0" workbookViewId="0" topLeftCell="A1">
      <selection activeCell="A4" sqref="A4:IV4"/>
    </sheetView>
  </sheetViews>
  <sheetFormatPr defaultColWidth="9.00390625" defaultRowHeight="12.75"/>
  <cols>
    <col min="1" max="1" width="6.625" style="86" customWidth="1"/>
    <col min="2" max="2" width="55.75390625" style="86" customWidth="1"/>
    <col min="3" max="4" width="8.375" style="86" customWidth="1"/>
    <col min="5" max="6" width="10.75390625" style="86" customWidth="1"/>
    <col min="7" max="11" width="8.875" style="86" customWidth="1"/>
    <col min="12" max="16384" width="9.125" style="86" customWidth="1"/>
  </cols>
  <sheetData>
    <row r="1" spans="10:11" ht="15">
      <c r="J1" s="521" t="s">
        <v>824</v>
      </c>
      <c r="K1" s="521"/>
    </row>
    <row r="2" ht="5.25" customHeight="1"/>
    <row r="3" spans="1:11" ht="30" customHeight="1">
      <c r="A3" s="531" t="s">
        <v>823</v>
      </c>
      <c r="B3" s="531"/>
      <c r="C3" s="531"/>
      <c r="D3" s="531"/>
      <c r="E3" s="531"/>
      <c r="F3" s="531"/>
      <c r="G3" s="531"/>
      <c r="H3" s="531"/>
      <c r="I3" s="531"/>
      <c r="J3" s="531"/>
      <c r="K3" s="531"/>
    </row>
    <row r="4" spans="1:11" ht="6" customHeight="1">
      <c r="A4" s="87"/>
      <c r="B4" s="87"/>
      <c r="C4" s="87"/>
      <c r="D4" s="87"/>
      <c r="E4" s="87"/>
      <c r="F4" s="87"/>
      <c r="G4" s="87"/>
      <c r="H4" s="87"/>
      <c r="I4" s="87"/>
      <c r="J4" s="87"/>
      <c r="K4" s="87"/>
    </row>
    <row r="5" spans="1:11" ht="15.75" customHeight="1">
      <c r="A5" s="532" t="s">
        <v>992</v>
      </c>
      <c r="B5" s="532"/>
      <c r="C5" s="532"/>
      <c r="D5" s="532"/>
      <c r="E5" s="532"/>
      <c r="F5" s="532"/>
      <c r="G5" s="532"/>
      <c r="H5" s="532"/>
      <c r="I5" s="532"/>
      <c r="J5" s="532"/>
      <c r="K5" s="532"/>
    </row>
    <row r="6" spans="2:11" ht="6.75" customHeight="1">
      <c r="B6" s="88"/>
      <c r="C6" s="88"/>
      <c r="D6" s="88"/>
      <c r="E6" s="88"/>
      <c r="F6" s="88"/>
      <c r="G6" s="88"/>
      <c r="H6" s="88"/>
      <c r="I6" s="88"/>
      <c r="J6" s="88"/>
      <c r="K6" s="89"/>
    </row>
    <row r="7" spans="1:11" ht="15.75">
      <c r="A7" s="533" t="s">
        <v>803</v>
      </c>
      <c r="B7" s="535" t="s">
        <v>808</v>
      </c>
      <c r="C7" s="537" t="s">
        <v>809</v>
      </c>
      <c r="D7" s="538"/>
      <c r="E7" s="538"/>
      <c r="F7" s="539"/>
      <c r="G7" s="540" t="s">
        <v>855</v>
      </c>
      <c r="H7" s="541"/>
      <c r="I7" s="541"/>
      <c r="J7" s="541"/>
      <c r="K7" s="542"/>
    </row>
    <row r="8" spans="1:11" ht="31.5">
      <c r="A8" s="534"/>
      <c r="B8" s="536"/>
      <c r="C8" s="90" t="s">
        <v>668</v>
      </c>
      <c r="D8" s="90" t="s">
        <v>810</v>
      </c>
      <c r="E8" s="90" t="s">
        <v>898</v>
      </c>
      <c r="F8" s="90" t="s">
        <v>899</v>
      </c>
      <c r="G8" s="90" t="s">
        <v>792</v>
      </c>
      <c r="H8" s="90" t="s">
        <v>900</v>
      </c>
      <c r="I8" s="90" t="s">
        <v>901</v>
      </c>
      <c r="J8" s="90" t="s">
        <v>902</v>
      </c>
      <c r="K8" s="90" t="s">
        <v>903</v>
      </c>
    </row>
    <row r="9" spans="1:11" ht="14.25" customHeight="1">
      <c r="A9" s="91">
        <v>1</v>
      </c>
      <c r="B9" s="92">
        <v>2</v>
      </c>
      <c r="C9" s="91">
        <v>3</v>
      </c>
      <c r="D9" s="92">
        <v>4</v>
      </c>
      <c r="E9" s="91">
        <v>5</v>
      </c>
      <c r="F9" s="92">
        <v>6</v>
      </c>
      <c r="G9" s="91">
        <v>7</v>
      </c>
      <c r="H9" s="92">
        <v>8</v>
      </c>
      <c r="I9" s="91">
        <v>9</v>
      </c>
      <c r="J9" s="92">
        <v>10</v>
      </c>
      <c r="K9" s="91">
        <v>11</v>
      </c>
    </row>
    <row r="10" spans="1:11" ht="19.5" customHeight="1">
      <c r="A10" s="93" t="s">
        <v>796</v>
      </c>
      <c r="B10" s="94" t="s">
        <v>811</v>
      </c>
      <c r="C10" s="95" t="s">
        <v>797</v>
      </c>
      <c r="D10" s="95" t="s">
        <v>797</v>
      </c>
      <c r="E10" s="95" t="s">
        <v>797</v>
      </c>
      <c r="F10" s="95" t="s">
        <v>797</v>
      </c>
      <c r="G10" s="95"/>
      <c r="H10" s="95"/>
      <c r="I10" s="95"/>
      <c r="J10" s="95"/>
      <c r="K10" s="95"/>
    </row>
    <row r="11" spans="1:11" ht="15.75">
      <c r="A11" s="96" t="s">
        <v>706</v>
      </c>
      <c r="B11" s="97" t="s">
        <v>812</v>
      </c>
      <c r="C11" s="90"/>
      <c r="D11" s="98"/>
      <c r="E11" s="98"/>
      <c r="F11" s="98"/>
      <c r="G11" s="90"/>
      <c r="H11" s="90"/>
      <c r="I11" s="90"/>
      <c r="J11" s="90"/>
      <c r="K11" s="90"/>
    </row>
    <row r="12" spans="1:11" ht="21" customHeight="1">
      <c r="A12" s="96" t="s">
        <v>813</v>
      </c>
      <c r="B12" s="99" t="s">
        <v>904</v>
      </c>
      <c r="C12" s="90"/>
      <c r="D12" s="90"/>
      <c r="E12" s="90"/>
      <c r="F12" s="90"/>
      <c r="G12" s="90"/>
      <c r="H12" s="90"/>
      <c r="I12" s="90"/>
      <c r="J12" s="90"/>
      <c r="K12" s="90"/>
    </row>
    <row r="13" spans="1:11" ht="15.75">
      <c r="A13" s="96" t="s">
        <v>814</v>
      </c>
      <c r="B13" s="99" t="s">
        <v>790</v>
      </c>
      <c r="C13" s="90"/>
      <c r="D13" s="90"/>
      <c r="E13" s="90"/>
      <c r="F13" s="90"/>
      <c r="G13" s="90"/>
      <c r="H13" s="90"/>
      <c r="I13" s="90"/>
      <c r="J13" s="90"/>
      <c r="K13" s="90"/>
    </row>
    <row r="14" spans="1:11" ht="15.75">
      <c r="A14" s="96" t="s">
        <v>805</v>
      </c>
      <c r="B14" s="97" t="s">
        <v>815</v>
      </c>
      <c r="C14" s="90"/>
      <c r="D14" s="98"/>
      <c r="E14" s="98"/>
      <c r="F14" s="98"/>
      <c r="G14" s="90"/>
      <c r="H14" s="90"/>
      <c r="I14" s="90"/>
      <c r="J14" s="90"/>
      <c r="K14" s="90"/>
    </row>
    <row r="15" spans="1:11" ht="21" customHeight="1">
      <c r="A15" s="100"/>
      <c r="B15" s="99" t="s">
        <v>904</v>
      </c>
      <c r="C15" s="90"/>
      <c r="D15" s="90"/>
      <c r="E15" s="90"/>
      <c r="F15" s="90"/>
      <c r="G15" s="90"/>
      <c r="H15" s="90"/>
      <c r="I15" s="90"/>
      <c r="J15" s="90"/>
      <c r="K15" s="90"/>
    </row>
    <row r="16" spans="1:11" ht="15.75">
      <c r="A16" s="100"/>
      <c r="B16" s="99" t="s">
        <v>790</v>
      </c>
      <c r="C16" s="90"/>
      <c r="D16" s="90"/>
      <c r="E16" s="90"/>
      <c r="F16" s="90"/>
      <c r="G16" s="90"/>
      <c r="H16" s="90"/>
      <c r="I16" s="90"/>
      <c r="J16" s="90"/>
      <c r="K16" s="90"/>
    </row>
    <row r="17" spans="1:11" ht="15.75">
      <c r="A17" s="101" t="s">
        <v>816</v>
      </c>
      <c r="B17" s="90" t="s">
        <v>658</v>
      </c>
      <c r="C17" s="90"/>
      <c r="D17" s="90"/>
      <c r="E17" s="90"/>
      <c r="F17" s="90"/>
      <c r="G17" s="90"/>
      <c r="H17" s="90"/>
      <c r="I17" s="90"/>
      <c r="J17" s="90"/>
      <c r="K17" s="90"/>
    </row>
    <row r="18" spans="1:11" ht="17.25" customHeight="1">
      <c r="A18" s="190" t="s">
        <v>817</v>
      </c>
      <c r="B18" s="94" t="s">
        <v>818</v>
      </c>
      <c r="C18" s="95" t="s">
        <v>797</v>
      </c>
      <c r="D18" s="95" t="s">
        <v>797</v>
      </c>
      <c r="E18" s="95" t="s">
        <v>797</v>
      </c>
      <c r="F18" s="95" t="s">
        <v>797</v>
      </c>
      <c r="G18" s="90"/>
      <c r="H18" s="90"/>
      <c r="I18" s="90"/>
      <c r="J18" s="90"/>
      <c r="K18" s="90"/>
    </row>
    <row r="19" spans="1:11" ht="15.75">
      <c r="A19" s="100" t="s">
        <v>819</v>
      </c>
      <c r="B19" s="97" t="s">
        <v>812</v>
      </c>
      <c r="C19" s="90"/>
      <c r="D19" s="90"/>
      <c r="E19" s="90"/>
      <c r="F19" s="90"/>
      <c r="G19" s="90"/>
      <c r="H19" s="90"/>
      <c r="I19" s="90"/>
      <c r="J19" s="90"/>
      <c r="K19" s="90"/>
    </row>
    <row r="20" spans="1:11" ht="21" customHeight="1">
      <c r="A20" s="100"/>
      <c r="B20" s="99" t="s">
        <v>904</v>
      </c>
      <c r="C20" s="90"/>
      <c r="D20" s="90"/>
      <c r="E20" s="90"/>
      <c r="F20" s="90"/>
      <c r="G20" s="90"/>
      <c r="H20" s="90"/>
      <c r="I20" s="90"/>
      <c r="J20" s="90"/>
      <c r="K20" s="90"/>
    </row>
    <row r="21" spans="1:11" ht="15.75">
      <c r="A21" s="100"/>
      <c r="B21" s="99" t="s">
        <v>790</v>
      </c>
      <c r="C21" s="90"/>
      <c r="D21" s="90"/>
      <c r="E21" s="90"/>
      <c r="F21" s="90"/>
      <c r="G21" s="90"/>
      <c r="H21" s="90"/>
      <c r="I21" s="90"/>
      <c r="J21" s="90"/>
      <c r="K21" s="90"/>
    </row>
    <row r="22" spans="1:11" ht="15.75">
      <c r="A22" s="100" t="s">
        <v>820</v>
      </c>
      <c r="B22" s="97" t="s">
        <v>815</v>
      </c>
      <c r="C22" s="90"/>
      <c r="D22" s="90"/>
      <c r="E22" s="90"/>
      <c r="F22" s="90"/>
      <c r="G22" s="90"/>
      <c r="H22" s="90"/>
      <c r="I22" s="90"/>
      <c r="J22" s="90"/>
      <c r="K22" s="90"/>
    </row>
    <row r="23" spans="1:11" ht="18.75" customHeight="1">
      <c r="A23" s="100"/>
      <c r="B23" s="99" t="s">
        <v>904</v>
      </c>
      <c r="C23" s="90"/>
      <c r="D23" s="90"/>
      <c r="E23" s="90"/>
      <c r="F23" s="90"/>
      <c r="G23" s="90"/>
      <c r="H23" s="90"/>
      <c r="I23" s="90"/>
      <c r="J23" s="90"/>
      <c r="K23" s="90"/>
    </row>
    <row r="24" spans="1:11" ht="15.75">
      <c r="A24" s="100"/>
      <c r="B24" s="99" t="s">
        <v>790</v>
      </c>
      <c r="C24" s="90"/>
      <c r="D24" s="90"/>
      <c r="E24" s="90"/>
      <c r="F24" s="90"/>
      <c r="G24" s="90"/>
      <c r="H24" s="90"/>
      <c r="I24" s="90"/>
      <c r="J24" s="90"/>
      <c r="K24" s="90"/>
    </row>
    <row r="25" spans="1:11" ht="15" customHeight="1">
      <c r="A25" s="100"/>
      <c r="B25" s="90" t="s">
        <v>658</v>
      </c>
      <c r="C25" s="90"/>
      <c r="D25" s="90"/>
      <c r="E25" s="90"/>
      <c r="F25" s="90"/>
      <c r="G25" s="90"/>
      <c r="H25" s="90"/>
      <c r="I25" s="90"/>
      <c r="J25" s="90"/>
      <c r="K25" s="90"/>
    </row>
    <row r="26" spans="1:11" ht="15.75" customHeight="1">
      <c r="A26" s="190" t="s">
        <v>821</v>
      </c>
      <c r="B26" s="94" t="s">
        <v>905</v>
      </c>
      <c r="C26" s="95" t="s">
        <v>797</v>
      </c>
      <c r="D26" s="95" t="s">
        <v>797</v>
      </c>
      <c r="E26" s="95" t="s">
        <v>797</v>
      </c>
      <c r="F26" s="95" t="s">
        <v>797</v>
      </c>
      <c r="G26" s="90"/>
      <c r="H26" s="90"/>
      <c r="I26" s="90"/>
      <c r="J26" s="90"/>
      <c r="K26" s="90"/>
    </row>
    <row r="27" spans="1:11" ht="15.75">
      <c r="A27" s="102"/>
      <c r="B27" s="94" t="s">
        <v>822</v>
      </c>
      <c r="C27" s="95" t="s">
        <v>797</v>
      </c>
      <c r="D27" s="95" t="s">
        <v>797</v>
      </c>
      <c r="E27" s="95" t="s">
        <v>797</v>
      </c>
      <c r="F27" s="95" t="s">
        <v>797</v>
      </c>
      <c r="G27" s="90"/>
      <c r="H27" s="90"/>
      <c r="I27" s="90"/>
      <c r="J27" s="90"/>
      <c r="K27" s="90"/>
    </row>
    <row r="28" spans="2:11" ht="5.25" customHeight="1">
      <c r="B28" s="103"/>
      <c r="C28" s="103"/>
      <c r="D28" s="103"/>
      <c r="E28" s="103"/>
      <c r="F28" s="103"/>
      <c r="G28" s="103"/>
      <c r="H28" s="103"/>
      <c r="I28" s="103"/>
      <c r="J28" s="103"/>
      <c r="K28" s="103"/>
    </row>
    <row r="29" spans="2:11" ht="23.25" customHeight="1">
      <c r="B29" s="513" t="s">
        <v>942</v>
      </c>
      <c r="C29" s="513"/>
      <c r="D29" s="513"/>
      <c r="E29" s="513"/>
      <c r="F29" s="513"/>
      <c r="G29" s="513"/>
      <c r="H29" s="513"/>
      <c r="I29" s="513"/>
      <c r="J29" s="513"/>
      <c r="K29" s="513"/>
    </row>
    <row r="30" spans="2:11" ht="13.5" customHeight="1">
      <c r="B30" s="46" t="s">
        <v>943</v>
      </c>
      <c r="C30" s="104"/>
      <c r="D30" s="104"/>
      <c r="E30" s="104"/>
      <c r="F30" s="104"/>
      <c r="G30" s="104"/>
      <c r="H30" s="104"/>
      <c r="I30" s="104"/>
      <c r="J30" s="104"/>
      <c r="K30" s="104"/>
    </row>
    <row r="31" spans="2:11" ht="12.75" customHeight="1">
      <c r="B31" s="46" t="s">
        <v>944</v>
      </c>
      <c r="C31" s="104"/>
      <c r="D31" s="104"/>
      <c r="E31" s="104"/>
      <c r="F31" s="104"/>
      <c r="G31" s="104"/>
      <c r="H31" s="104"/>
      <c r="I31" s="104"/>
      <c r="J31" s="104"/>
      <c r="K31" s="104"/>
    </row>
  </sheetData>
  <sheetProtection/>
  <mergeCells count="8">
    <mergeCell ref="B29:K29"/>
    <mergeCell ref="J1:K1"/>
    <mergeCell ref="A3:K3"/>
    <mergeCell ref="A5:K5"/>
    <mergeCell ref="A7:A8"/>
    <mergeCell ref="B7:B8"/>
    <mergeCell ref="C7:F7"/>
    <mergeCell ref="G7:K7"/>
  </mergeCells>
  <printOptions horizontalCentered="1"/>
  <pageMargins left="0.25" right="0.25"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B050"/>
  </sheetPr>
  <dimension ref="A1:AD65"/>
  <sheetViews>
    <sheetView view="pageBreakPreview" zoomScaleSheetLayoutView="100" workbookViewId="0" topLeftCell="A1">
      <selection activeCell="H75" sqref="H75"/>
    </sheetView>
  </sheetViews>
  <sheetFormatPr defaultColWidth="9.00390625" defaultRowHeight="12.75"/>
  <cols>
    <col min="1" max="1" width="4.125" style="45" customWidth="1"/>
    <col min="2" max="2" width="13.375" style="45" customWidth="1"/>
    <col min="3" max="5" width="8.125" style="45" customWidth="1"/>
    <col min="6" max="6" width="8.625" style="45" customWidth="1"/>
    <col min="7" max="8" width="6.875" style="45" customWidth="1"/>
    <col min="9" max="9" width="6.75390625" style="45" customWidth="1"/>
    <col min="10" max="10" width="9.875" style="45" customWidth="1"/>
    <col min="11" max="22" width="3.25390625" style="45" customWidth="1"/>
    <col min="23" max="30" width="3.00390625" style="45" customWidth="1"/>
    <col min="31" max="16384" width="9.125" style="45" customWidth="1"/>
  </cols>
  <sheetData>
    <row r="1" s="30" customFormat="1" ht="15">
      <c r="AD1" s="31" t="s">
        <v>785</v>
      </c>
    </row>
    <row r="2" s="30" customFormat="1" ht="15"/>
    <row r="3" spans="1:30" ht="15.75">
      <c r="A3" s="493" t="s">
        <v>908</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row>
    <row r="4" s="30" customFormat="1" ht="15"/>
    <row r="5" spans="1:30" s="105" customFormat="1" ht="18" customHeight="1">
      <c r="A5" s="590" t="s">
        <v>673</v>
      </c>
      <c r="B5" s="590" t="s">
        <v>994</v>
      </c>
      <c r="C5" s="584" t="s">
        <v>858</v>
      </c>
      <c r="D5" s="585"/>
      <c r="E5" s="585"/>
      <c r="F5" s="586"/>
      <c r="G5" s="580" t="s">
        <v>774</v>
      </c>
      <c r="H5" s="580" t="s">
        <v>687</v>
      </c>
      <c r="I5" s="580" t="s">
        <v>688</v>
      </c>
      <c r="J5" s="580" t="s">
        <v>984</v>
      </c>
      <c r="K5" s="581" t="s">
        <v>689</v>
      </c>
      <c r="L5" s="582"/>
      <c r="M5" s="582"/>
      <c r="N5" s="582"/>
      <c r="O5" s="582"/>
      <c r="P5" s="582"/>
      <c r="Q5" s="582"/>
      <c r="R5" s="582"/>
      <c r="S5" s="582"/>
      <c r="T5" s="582"/>
      <c r="U5" s="582"/>
      <c r="V5" s="582"/>
      <c r="W5" s="582"/>
      <c r="X5" s="582"/>
      <c r="Y5" s="582"/>
      <c r="Z5" s="582"/>
      <c r="AA5" s="582"/>
      <c r="AB5" s="582"/>
      <c r="AC5" s="582"/>
      <c r="AD5" s="583"/>
    </row>
    <row r="6" spans="1:30" s="105" customFormat="1" ht="48" customHeight="1">
      <c r="A6" s="590"/>
      <c r="B6" s="590"/>
      <c r="C6" s="587"/>
      <c r="D6" s="588"/>
      <c r="E6" s="588"/>
      <c r="F6" s="589"/>
      <c r="G6" s="580"/>
      <c r="H6" s="580"/>
      <c r="I6" s="580"/>
      <c r="J6" s="580"/>
      <c r="K6" s="580" t="s">
        <v>690</v>
      </c>
      <c r="L6" s="580"/>
      <c r="M6" s="580"/>
      <c r="N6" s="580"/>
      <c r="O6" s="580"/>
      <c r="P6" s="580"/>
      <c r="Q6" s="580"/>
      <c r="R6" s="580"/>
      <c r="S6" s="580"/>
      <c r="T6" s="580"/>
      <c r="U6" s="580"/>
      <c r="V6" s="580"/>
      <c r="W6" s="580" t="s">
        <v>691</v>
      </c>
      <c r="X6" s="580"/>
      <c r="Y6" s="580"/>
      <c r="Z6" s="580"/>
      <c r="AA6" s="580" t="s">
        <v>692</v>
      </c>
      <c r="AB6" s="580"/>
      <c r="AC6" s="580"/>
      <c r="AD6" s="580"/>
    </row>
    <row r="7" spans="1:30" s="105" customFormat="1" ht="12.75" customHeight="1">
      <c r="A7" s="590"/>
      <c r="B7" s="590"/>
      <c r="C7" s="26" t="s">
        <v>670</v>
      </c>
      <c r="D7" s="26" t="s">
        <v>713</v>
      </c>
      <c r="E7" s="26" t="s">
        <v>778</v>
      </c>
      <c r="F7" s="26" t="s">
        <v>779</v>
      </c>
      <c r="G7" s="580"/>
      <c r="H7" s="580"/>
      <c r="I7" s="580"/>
      <c r="J7" s="580"/>
      <c r="K7" s="191">
        <v>1</v>
      </c>
      <c r="L7" s="191">
        <v>2</v>
      </c>
      <c r="M7" s="191">
        <v>3</v>
      </c>
      <c r="N7" s="191">
        <v>4</v>
      </c>
      <c r="O7" s="191">
        <v>5</v>
      </c>
      <c r="P7" s="191">
        <v>6</v>
      </c>
      <c r="Q7" s="191">
        <v>7</v>
      </c>
      <c r="R7" s="191">
        <v>8</v>
      </c>
      <c r="S7" s="191">
        <v>9</v>
      </c>
      <c r="T7" s="191">
        <v>10</v>
      </c>
      <c r="U7" s="191">
        <v>11</v>
      </c>
      <c r="V7" s="191">
        <v>12</v>
      </c>
      <c r="W7" s="191">
        <v>1</v>
      </c>
      <c r="X7" s="191">
        <v>2</v>
      </c>
      <c r="Y7" s="191">
        <v>3</v>
      </c>
      <c r="Z7" s="191">
        <v>4</v>
      </c>
      <c r="AA7" s="191">
        <v>1</v>
      </c>
      <c r="AB7" s="191">
        <v>2</v>
      </c>
      <c r="AC7" s="191">
        <v>3</v>
      </c>
      <c r="AD7" s="191">
        <v>4</v>
      </c>
    </row>
    <row r="8" spans="1:30" s="105" customFormat="1" ht="9.75">
      <c r="A8" s="106">
        <v>1</v>
      </c>
      <c r="B8" s="106">
        <v>2</v>
      </c>
      <c r="C8" s="106">
        <v>3</v>
      </c>
      <c r="D8" s="106">
        <v>4</v>
      </c>
      <c r="E8" s="106">
        <v>5</v>
      </c>
      <c r="F8" s="106">
        <v>6</v>
      </c>
      <c r="G8" s="106">
        <v>7</v>
      </c>
      <c r="H8" s="106">
        <v>8</v>
      </c>
      <c r="I8" s="106">
        <v>9</v>
      </c>
      <c r="J8" s="106">
        <v>10</v>
      </c>
      <c r="K8" s="106">
        <v>11</v>
      </c>
      <c r="L8" s="106">
        <v>12</v>
      </c>
      <c r="M8" s="106">
        <v>13</v>
      </c>
      <c r="N8" s="106">
        <v>14</v>
      </c>
      <c r="O8" s="106">
        <v>15</v>
      </c>
      <c r="P8" s="106">
        <v>16</v>
      </c>
      <c r="Q8" s="106">
        <v>17</v>
      </c>
      <c r="R8" s="106">
        <v>18</v>
      </c>
      <c r="S8" s="106">
        <v>19</v>
      </c>
      <c r="T8" s="106">
        <v>20</v>
      </c>
      <c r="U8" s="106">
        <v>21</v>
      </c>
      <c r="V8" s="106">
        <v>22</v>
      </c>
      <c r="W8" s="106">
        <v>23</v>
      </c>
      <c r="X8" s="106">
        <v>24</v>
      </c>
      <c r="Y8" s="106">
        <v>25</v>
      </c>
      <c r="Z8" s="106">
        <v>26</v>
      </c>
      <c r="AA8" s="106">
        <v>27</v>
      </c>
      <c r="AB8" s="106">
        <v>28</v>
      </c>
      <c r="AC8" s="106">
        <v>29</v>
      </c>
      <c r="AD8" s="106">
        <v>30</v>
      </c>
    </row>
    <row r="9" spans="1:30" s="108" customFormat="1" ht="21" customHeight="1">
      <c r="A9" s="550" t="s">
        <v>906</v>
      </c>
      <c r="B9" s="551"/>
      <c r="C9" s="107"/>
      <c r="D9" s="107"/>
      <c r="E9" s="107"/>
      <c r="F9" s="107"/>
      <c r="G9" s="559"/>
      <c r="H9" s="562"/>
      <c r="I9" s="555"/>
      <c r="J9" s="555"/>
      <c r="K9" s="552"/>
      <c r="L9" s="552"/>
      <c r="M9" s="552"/>
      <c r="N9" s="552"/>
      <c r="O9" s="552"/>
      <c r="P9" s="552"/>
      <c r="Q9" s="552"/>
      <c r="R9" s="552"/>
      <c r="S9" s="552"/>
      <c r="T9" s="552"/>
      <c r="U9" s="552"/>
      <c r="V9" s="552"/>
      <c r="W9" s="552"/>
      <c r="X9" s="552"/>
      <c r="Y9" s="552"/>
      <c r="Z9" s="552"/>
      <c r="AA9" s="552"/>
      <c r="AB9" s="552"/>
      <c r="AC9" s="552"/>
      <c r="AD9" s="547"/>
    </row>
    <row r="10" spans="1:30" s="108" customFormat="1" ht="9.75" customHeight="1">
      <c r="A10" s="550" t="s">
        <v>674</v>
      </c>
      <c r="B10" s="551"/>
      <c r="C10" s="107"/>
      <c r="D10" s="107"/>
      <c r="E10" s="107"/>
      <c r="F10" s="107"/>
      <c r="G10" s="559"/>
      <c r="H10" s="562"/>
      <c r="I10" s="555"/>
      <c r="J10" s="555"/>
      <c r="K10" s="552"/>
      <c r="L10" s="552"/>
      <c r="M10" s="552"/>
      <c r="N10" s="552"/>
      <c r="O10" s="552"/>
      <c r="P10" s="552"/>
      <c r="Q10" s="552"/>
      <c r="R10" s="552"/>
      <c r="S10" s="552"/>
      <c r="T10" s="552"/>
      <c r="U10" s="552"/>
      <c r="V10" s="552"/>
      <c r="W10" s="552"/>
      <c r="X10" s="552"/>
      <c r="Y10" s="552"/>
      <c r="Z10" s="552"/>
      <c r="AA10" s="552"/>
      <c r="AB10" s="552"/>
      <c r="AC10" s="552"/>
      <c r="AD10" s="547"/>
    </row>
    <row r="11" spans="1:30" s="108" customFormat="1" ht="11.25" customHeight="1">
      <c r="A11" s="550" t="s">
        <v>708</v>
      </c>
      <c r="B11" s="551"/>
      <c r="C11" s="107"/>
      <c r="D11" s="107"/>
      <c r="E11" s="107"/>
      <c r="F11" s="107"/>
      <c r="G11" s="559"/>
      <c r="H11" s="562"/>
      <c r="I11" s="555"/>
      <c r="J11" s="555"/>
      <c r="K11" s="552"/>
      <c r="L11" s="552"/>
      <c r="M11" s="552"/>
      <c r="N11" s="552"/>
      <c r="O11" s="552"/>
      <c r="P11" s="552"/>
      <c r="Q11" s="552"/>
      <c r="R11" s="552"/>
      <c r="S11" s="552"/>
      <c r="T11" s="552"/>
      <c r="U11" s="552"/>
      <c r="V11" s="552"/>
      <c r="W11" s="552"/>
      <c r="X11" s="552"/>
      <c r="Y11" s="552"/>
      <c r="Z11" s="552"/>
      <c r="AA11" s="552"/>
      <c r="AB11" s="552"/>
      <c r="AC11" s="552"/>
      <c r="AD11" s="547"/>
    </row>
    <row r="12" spans="1:30" s="108" customFormat="1" ht="9.75" customHeight="1">
      <c r="A12" s="550" t="s">
        <v>709</v>
      </c>
      <c r="B12" s="551"/>
      <c r="C12" s="107"/>
      <c r="D12" s="107"/>
      <c r="E12" s="107"/>
      <c r="F12" s="107"/>
      <c r="G12" s="559"/>
      <c r="H12" s="562"/>
      <c r="I12" s="555"/>
      <c r="J12" s="555"/>
      <c r="K12" s="552"/>
      <c r="L12" s="552"/>
      <c r="M12" s="552"/>
      <c r="N12" s="552"/>
      <c r="O12" s="552"/>
      <c r="P12" s="552"/>
      <c r="Q12" s="552"/>
      <c r="R12" s="552"/>
      <c r="S12" s="552"/>
      <c r="T12" s="552"/>
      <c r="U12" s="552"/>
      <c r="V12" s="552"/>
      <c r="W12" s="552"/>
      <c r="X12" s="552"/>
      <c r="Y12" s="552"/>
      <c r="Z12" s="552"/>
      <c r="AA12" s="552"/>
      <c r="AB12" s="552"/>
      <c r="AC12" s="552"/>
      <c r="AD12" s="547"/>
    </row>
    <row r="13" spans="1:30" s="108" customFormat="1" ht="20.25" customHeight="1">
      <c r="A13" s="550" t="s">
        <v>711</v>
      </c>
      <c r="B13" s="551"/>
      <c r="C13" s="107"/>
      <c r="D13" s="107"/>
      <c r="E13" s="107"/>
      <c r="F13" s="107"/>
      <c r="G13" s="559"/>
      <c r="H13" s="562"/>
      <c r="I13" s="555"/>
      <c r="J13" s="555"/>
      <c r="K13" s="552"/>
      <c r="L13" s="552"/>
      <c r="M13" s="552"/>
      <c r="N13" s="552"/>
      <c r="O13" s="552"/>
      <c r="P13" s="552"/>
      <c r="Q13" s="552"/>
      <c r="R13" s="552"/>
      <c r="S13" s="552"/>
      <c r="T13" s="552"/>
      <c r="U13" s="552"/>
      <c r="V13" s="552"/>
      <c r="W13" s="552"/>
      <c r="X13" s="552"/>
      <c r="Y13" s="552"/>
      <c r="Z13" s="552"/>
      <c r="AA13" s="552"/>
      <c r="AB13" s="552"/>
      <c r="AC13" s="552"/>
      <c r="AD13" s="547"/>
    </row>
    <row r="14" spans="1:30" s="108" customFormat="1" ht="12.75" customHeight="1">
      <c r="A14" s="545" t="s">
        <v>859</v>
      </c>
      <c r="B14" s="558"/>
      <c r="C14" s="109"/>
      <c r="D14" s="109"/>
      <c r="E14" s="109"/>
      <c r="F14" s="109"/>
      <c r="G14" s="560"/>
      <c r="H14" s="563"/>
      <c r="I14" s="556"/>
      <c r="J14" s="556"/>
      <c r="K14" s="553"/>
      <c r="L14" s="553"/>
      <c r="M14" s="553"/>
      <c r="N14" s="553"/>
      <c r="O14" s="553"/>
      <c r="P14" s="553"/>
      <c r="Q14" s="553"/>
      <c r="R14" s="553"/>
      <c r="S14" s="553"/>
      <c r="T14" s="553"/>
      <c r="U14" s="553"/>
      <c r="V14" s="553"/>
      <c r="W14" s="553"/>
      <c r="X14" s="553"/>
      <c r="Y14" s="553"/>
      <c r="Z14" s="553"/>
      <c r="AA14" s="553"/>
      <c r="AB14" s="553"/>
      <c r="AC14" s="553"/>
      <c r="AD14" s="548"/>
    </row>
    <row r="15" spans="1:30" s="108" customFormat="1" ht="21" customHeight="1">
      <c r="A15" s="543" t="s">
        <v>860</v>
      </c>
      <c r="B15" s="544"/>
      <c r="C15" s="110"/>
      <c r="D15" s="110"/>
      <c r="E15" s="110"/>
      <c r="F15" s="110"/>
      <c r="G15" s="561"/>
      <c r="H15" s="564"/>
      <c r="I15" s="557"/>
      <c r="J15" s="557"/>
      <c r="K15" s="554"/>
      <c r="L15" s="554"/>
      <c r="M15" s="554"/>
      <c r="N15" s="554"/>
      <c r="O15" s="554"/>
      <c r="P15" s="554"/>
      <c r="Q15" s="554"/>
      <c r="R15" s="554"/>
      <c r="S15" s="554"/>
      <c r="T15" s="554"/>
      <c r="U15" s="554"/>
      <c r="V15" s="554"/>
      <c r="W15" s="554"/>
      <c r="X15" s="554"/>
      <c r="Y15" s="554"/>
      <c r="Z15" s="554"/>
      <c r="AA15" s="554"/>
      <c r="AB15" s="554"/>
      <c r="AC15" s="554"/>
      <c r="AD15" s="549"/>
    </row>
    <row r="16" spans="1:30" s="105" customFormat="1" ht="23.25" customHeight="1">
      <c r="A16" s="111" t="s">
        <v>796</v>
      </c>
      <c r="B16" s="112" t="s">
        <v>693</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5"/>
    </row>
    <row r="17" spans="1:30" s="108" customFormat="1" ht="9.75" customHeight="1">
      <c r="A17" s="545" t="s">
        <v>777</v>
      </c>
      <c r="B17" s="558"/>
      <c r="C17" s="107"/>
      <c r="D17" s="107"/>
      <c r="E17" s="107"/>
      <c r="F17" s="107"/>
      <c r="G17" s="559"/>
      <c r="H17" s="562"/>
      <c r="I17" s="555"/>
      <c r="J17" s="555"/>
      <c r="K17" s="552"/>
      <c r="L17" s="552"/>
      <c r="M17" s="552"/>
      <c r="N17" s="552"/>
      <c r="O17" s="552"/>
      <c r="P17" s="552"/>
      <c r="Q17" s="552"/>
      <c r="R17" s="552"/>
      <c r="S17" s="552"/>
      <c r="T17" s="552"/>
      <c r="U17" s="552"/>
      <c r="V17" s="552"/>
      <c r="W17" s="552"/>
      <c r="X17" s="552"/>
      <c r="Y17" s="552"/>
      <c r="Z17" s="552"/>
      <c r="AA17" s="552"/>
      <c r="AB17" s="552"/>
      <c r="AC17" s="552"/>
      <c r="AD17" s="547"/>
    </row>
    <row r="18" spans="1:30" s="108" customFormat="1" ht="9.75" customHeight="1">
      <c r="A18" s="545" t="s">
        <v>674</v>
      </c>
      <c r="B18" s="558"/>
      <c r="C18" s="107"/>
      <c r="D18" s="107"/>
      <c r="E18" s="107"/>
      <c r="F18" s="107"/>
      <c r="G18" s="559"/>
      <c r="H18" s="562"/>
      <c r="I18" s="555"/>
      <c r="J18" s="555"/>
      <c r="K18" s="552"/>
      <c r="L18" s="552"/>
      <c r="M18" s="552"/>
      <c r="N18" s="552"/>
      <c r="O18" s="552"/>
      <c r="P18" s="552"/>
      <c r="Q18" s="552"/>
      <c r="R18" s="552"/>
      <c r="S18" s="552"/>
      <c r="T18" s="552"/>
      <c r="U18" s="552"/>
      <c r="V18" s="552"/>
      <c r="W18" s="552"/>
      <c r="X18" s="552"/>
      <c r="Y18" s="552"/>
      <c r="Z18" s="552"/>
      <c r="AA18" s="552"/>
      <c r="AB18" s="552"/>
      <c r="AC18" s="552"/>
      <c r="AD18" s="547"/>
    </row>
    <row r="19" spans="1:30" s="108" customFormat="1" ht="11.25" customHeight="1">
      <c r="A19" s="545" t="s">
        <v>708</v>
      </c>
      <c r="B19" s="558"/>
      <c r="C19" s="107"/>
      <c r="D19" s="107"/>
      <c r="E19" s="107"/>
      <c r="F19" s="107"/>
      <c r="G19" s="559"/>
      <c r="H19" s="562"/>
      <c r="I19" s="555"/>
      <c r="J19" s="555"/>
      <c r="K19" s="552"/>
      <c r="L19" s="552"/>
      <c r="M19" s="552"/>
      <c r="N19" s="552"/>
      <c r="O19" s="552"/>
      <c r="P19" s="552"/>
      <c r="Q19" s="552"/>
      <c r="R19" s="552"/>
      <c r="S19" s="552"/>
      <c r="T19" s="552"/>
      <c r="U19" s="552"/>
      <c r="V19" s="552"/>
      <c r="W19" s="552"/>
      <c r="X19" s="552"/>
      <c r="Y19" s="552"/>
      <c r="Z19" s="552"/>
      <c r="AA19" s="552"/>
      <c r="AB19" s="552"/>
      <c r="AC19" s="552"/>
      <c r="AD19" s="547"/>
    </row>
    <row r="20" spans="1:30" s="108" customFormat="1" ht="9.75" customHeight="1">
      <c r="A20" s="545" t="s">
        <v>709</v>
      </c>
      <c r="B20" s="558"/>
      <c r="C20" s="107"/>
      <c r="D20" s="107"/>
      <c r="E20" s="107"/>
      <c r="F20" s="107"/>
      <c r="G20" s="559"/>
      <c r="H20" s="562"/>
      <c r="I20" s="555"/>
      <c r="J20" s="555"/>
      <c r="K20" s="552"/>
      <c r="L20" s="552"/>
      <c r="M20" s="552"/>
      <c r="N20" s="552"/>
      <c r="O20" s="552"/>
      <c r="P20" s="552"/>
      <c r="Q20" s="552"/>
      <c r="R20" s="552"/>
      <c r="S20" s="552"/>
      <c r="T20" s="552"/>
      <c r="U20" s="552"/>
      <c r="V20" s="552"/>
      <c r="W20" s="552"/>
      <c r="X20" s="552"/>
      <c r="Y20" s="552"/>
      <c r="Z20" s="552"/>
      <c r="AA20" s="552"/>
      <c r="AB20" s="552"/>
      <c r="AC20" s="552"/>
      <c r="AD20" s="547"/>
    </row>
    <row r="21" spans="1:30" s="108" customFormat="1" ht="20.25" customHeight="1">
      <c r="A21" s="545" t="s">
        <v>711</v>
      </c>
      <c r="B21" s="558"/>
      <c r="C21" s="107"/>
      <c r="D21" s="107"/>
      <c r="E21" s="107"/>
      <c r="F21" s="107"/>
      <c r="G21" s="559"/>
      <c r="H21" s="562"/>
      <c r="I21" s="555"/>
      <c r="J21" s="555"/>
      <c r="K21" s="552"/>
      <c r="L21" s="552"/>
      <c r="M21" s="552"/>
      <c r="N21" s="552"/>
      <c r="O21" s="552"/>
      <c r="P21" s="552"/>
      <c r="Q21" s="552"/>
      <c r="R21" s="552"/>
      <c r="S21" s="552"/>
      <c r="T21" s="552"/>
      <c r="U21" s="552"/>
      <c r="V21" s="552"/>
      <c r="W21" s="552"/>
      <c r="X21" s="552"/>
      <c r="Y21" s="552"/>
      <c r="Z21" s="552"/>
      <c r="AA21" s="552"/>
      <c r="AB21" s="552"/>
      <c r="AC21" s="552"/>
      <c r="AD21" s="547"/>
    </row>
    <row r="22" spans="1:30" s="108" customFormat="1" ht="12.75" customHeight="1">
      <c r="A22" s="545" t="s">
        <v>859</v>
      </c>
      <c r="B22" s="558"/>
      <c r="C22" s="109"/>
      <c r="D22" s="109"/>
      <c r="E22" s="109"/>
      <c r="F22" s="109"/>
      <c r="G22" s="560"/>
      <c r="H22" s="563"/>
      <c r="I22" s="556"/>
      <c r="J22" s="556"/>
      <c r="K22" s="553"/>
      <c r="L22" s="553"/>
      <c r="M22" s="553"/>
      <c r="N22" s="553"/>
      <c r="O22" s="553"/>
      <c r="P22" s="553"/>
      <c r="Q22" s="553"/>
      <c r="R22" s="553"/>
      <c r="S22" s="553"/>
      <c r="T22" s="553"/>
      <c r="U22" s="553"/>
      <c r="V22" s="553"/>
      <c r="W22" s="553"/>
      <c r="X22" s="553"/>
      <c r="Y22" s="553"/>
      <c r="Z22" s="553"/>
      <c r="AA22" s="553"/>
      <c r="AB22" s="553"/>
      <c r="AC22" s="553"/>
      <c r="AD22" s="548"/>
    </row>
    <row r="23" spans="1:30" s="108" customFormat="1" ht="22.5" customHeight="1">
      <c r="A23" s="543" t="s">
        <v>860</v>
      </c>
      <c r="B23" s="544"/>
      <c r="C23" s="110"/>
      <c r="D23" s="110"/>
      <c r="E23" s="110"/>
      <c r="F23" s="110"/>
      <c r="G23" s="561"/>
      <c r="H23" s="564"/>
      <c r="I23" s="557"/>
      <c r="J23" s="557"/>
      <c r="K23" s="554"/>
      <c r="L23" s="554"/>
      <c r="M23" s="554"/>
      <c r="N23" s="554"/>
      <c r="O23" s="554"/>
      <c r="P23" s="554"/>
      <c r="Q23" s="554"/>
      <c r="R23" s="554"/>
      <c r="S23" s="554"/>
      <c r="T23" s="554"/>
      <c r="U23" s="554"/>
      <c r="V23" s="554"/>
      <c r="W23" s="554"/>
      <c r="X23" s="554"/>
      <c r="Y23" s="554"/>
      <c r="Z23" s="554"/>
      <c r="AA23" s="554"/>
      <c r="AB23" s="554"/>
      <c r="AC23" s="554"/>
      <c r="AD23" s="549"/>
    </row>
    <row r="24" spans="1:30" s="108" customFormat="1" ht="19.5" customHeight="1">
      <c r="A24" s="116" t="s">
        <v>675</v>
      </c>
      <c r="B24" s="117" t="s">
        <v>694</v>
      </c>
      <c r="C24" s="117"/>
      <c r="D24" s="117"/>
      <c r="E24" s="117"/>
      <c r="F24" s="117"/>
      <c r="G24" s="577"/>
      <c r="H24" s="578"/>
      <c r="I24" s="579"/>
      <c r="J24" s="579"/>
      <c r="K24" s="575"/>
      <c r="L24" s="575"/>
      <c r="M24" s="575"/>
      <c r="N24" s="575"/>
      <c r="O24" s="575"/>
      <c r="P24" s="575"/>
      <c r="Q24" s="575"/>
      <c r="R24" s="575"/>
      <c r="S24" s="575"/>
      <c r="T24" s="575"/>
      <c r="U24" s="575"/>
      <c r="V24" s="575"/>
      <c r="W24" s="575"/>
      <c r="X24" s="575"/>
      <c r="Y24" s="575"/>
      <c r="Z24" s="575"/>
      <c r="AA24" s="575"/>
      <c r="AB24" s="575"/>
      <c r="AC24" s="575"/>
      <c r="AD24" s="576"/>
    </row>
    <row r="25" spans="1:30" s="108" customFormat="1" ht="9.75" customHeight="1">
      <c r="A25" s="545" t="s">
        <v>777</v>
      </c>
      <c r="B25" s="558"/>
      <c r="C25" s="107"/>
      <c r="D25" s="107"/>
      <c r="E25" s="107"/>
      <c r="F25" s="107"/>
      <c r="G25" s="559"/>
      <c r="H25" s="562"/>
      <c r="I25" s="555"/>
      <c r="J25" s="555"/>
      <c r="K25" s="552"/>
      <c r="L25" s="552"/>
      <c r="M25" s="552"/>
      <c r="N25" s="552"/>
      <c r="O25" s="552"/>
      <c r="P25" s="552"/>
      <c r="Q25" s="552"/>
      <c r="R25" s="552"/>
      <c r="S25" s="552"/>
      <c r="T25" s="552"/>
      <c r="U25" s="552"/>
      <c r="V25" s="552"/>
      <c r="W25" s="552"/>
      <c r="X25" s="552"/>
      <c r="Y25" s="552"/>
      <c r="Z25" s="552"/>
      <c r="AA25" s="552"/>
      <c r="AB25" s="552"/>
      <c r="AC25" s="552"/>
      <c r="AD25" s="547"/>
    </row>
    <row r="26" spans="1:30" s="108" customFormat="1" ht="9.75" customHeight="1">
      <c r="A26" s="545" t="s">
        <v>674</v>
      </c>
      <c r="B26" s="558"/>
      <c r="C26" s="107"/>
      <c r="D26" s="107"/>
      <c r="E26" s="107"/>
      <c r="F26" s="107"/>
      <c r="G26" s="559"/>
      <c r="H26" s="562"/>
      <c r="I26" s="555"/>
      <c r="J26" s="555"/>
      <c r="K26" s="552"/>
      <c r="L26" s="552"/>
      <c r="M26" s="552"/>
      <c r="N26" s="552"/>
      <c r="O26" s="552"/>
      <c r="P26" s="552"/>
      <c r="Q26" s="552"/>
      <c r="R26" s="552"/>
      <c r="S26" s="552"/>
      <c r="T26" s="552"/>
      <c r="U26" s="552"/>
      <c r="V26" s="552"/>
      <c r="W26" s="552"/>
      <c r="X26" s="552"/>
      <c r="Y26" s="552"/>
      <c r="Z26" s="552"/>
      <c r="AA26" s="552"/>
      <c r="AB26" s="552"/>
      <c r="AC26" s="552"/>
      <c r="AD26" s="547"/>
    </row>
    <row r="27" spans="1:30" s="108" customFormat="1" ht="11.25" customHeight="1">
      <c r="A27" s="545" t="s">
        <v>708</v>
      </c>
      <c r="B27" s="558"/>
      <c r="C27" s="107"/>
      <c r="D27" s="107"/>
      <c r="E27" s="107"/>
      <c r="F27" s="107"/>
      <c r="G27" s="559"/>
      <c r="H27" s="562"/>
      <c r="I27" s="555"/>
      <c r="J27" s="555"/>
      <c r="K27" s="552"/>
      <c r="L27" s="552"/>
      <c r="M27" s="552"/>
      <c r="N27" s="552"/>
      <c r="O27" s="552"/>
      <c r="P27" s="552"/>
      <c r="Q27" s="552"/>
      <c r="R27" s="552"/>
      <c r="S27" s="552"/>
      <c r="T27" s="552"/>
      <c r="U27" s="552"/>
      <c r="V27" s="552"/>
      <c r="W27" s="552"/>
      <c r="X27" s="552"/>
      <c r="Y27" s="552"/>
      <c r="Z27" s="552"/>
      <c r="AA27" s="552"/>
      <c r="AB27" s="552"/>
      <c r="AC27" s="552"/>
      <c r="AD27" s="547"/>
    </row>
    <row r="28" spans="1:30" s="108" customFormat="1" ht="9.75" customHeight="1">
      <c r="A28" s="545" t="s">
        <v>709</v>
      </c>
      <c r="B28" s="558"/>
      <c r="C28" s="107"/>
      <c r="D28" s="107"/>
      <c r="E28" s="107"/>
      <c r="F28" s="107"/>
      <c r="G28" s="559"/>
      <c r="H28" s="562"/>
      <c r="I28" s="555"/>
      <c r="J28" s="555"/>
      <c r="K28" s="552"/>
      <c r="L28" s="552"/>
      <c r="M28" s="552"/>
      <c r="N28" s="552"/>
      <c r="O28" s="552"/>
      <c r="P28" s="552"/>
      <c r="Q28" s="552"/>
      <c r="R28" s="552"/>
      <c r="S28" s="552"/>
      <c r="T28" s="552"/>
      <c r="U28" s="552"/>
      <c r="V28" s="552"/>
      <c r="W28" s="552"/>
      <c r="X28" s="552"/>
      <c r="Y28" s="552"/>
      <c r="Z28" s="552"/>
      <c r="AA28" s="552"/>
      <c r="AB28" s="552"/>
      <c r="AC28" s="552"/>
      <c r="AD28" s="547"/>
    </row>
    <row r="29" spans="1:30" s="108" customFormat="1" ht="20.25" customHeight="1">
      <c r="A29" s="545" t="s">
        <v>711</v>
      </c>
      <c r="B29" s="558"/>
      <c r="C29" s="107"/>
      <c r="D29" s="107"/>
      <c r="E29" s="107"/>
      <c r="F29" s="107"/>
      <c r="G29" s="559"/>
      <c r="H29" s="562"/>
      <c r="I29" s="555"/>
      <c r="J29" s="555"/>
      <c r="K29" s="552"/>
      <c r="L29" s="552"/>
      <c r="M29" s="552"/>
      <c r="N29" s="552"/>
      <c r="O29" s="552"/>
      <c r="P29" s="552"/>
      <c r="Q29" s="552"/>
      <c r="R29" s="552"/>
      <c r="S29" s="552"/>
      <c r="T29" s="552"/>
      <c r="U29" s="552"/>
      <c r="V29" s="552"/>
      <c r="W29" s="552"/>
      <c r="X29" s="552"/>
      <c r="Y29" s="552"/>
      <c r="Z29" s="552"/>
      <c r="AA29" s="552"/>
      <c r="AB29" s="552"/>
      <c r="AC29" s="552"/>
      <c r="AD29" s="547"/>
    </row>
    <row r="30" spans="1:30" s="108" customFormat="1" ht="12.75" customHeight="1">
      <c r="A30" s="545" t="s">
        <v>859</v>
      </c>
      <c r="B30" s="558"/>
      <c r="C30" s="109"/>
      <c r="D30" s="109"/>
      <c r="E30" s="109"/>
      <c r="F30" s="109"/>
      <c r="G30" s="560"/>
      <c r="H30" s="563"/>
      <c r="I30" s="556"/>
      <c r="J30" s="556"/>
      <c r="K30" s="553"/>
      <c r="L30" s="553"/>
      <c r="M30" s="553"/>
      <c r="N30" s="553"/>
      <c r="O30" s="553"/>
      <c r="P30" s="553"/>
      <c r="Q30" s="553"/>
      <c r="R30" s="553"/>
      <c r="S30" s="553"/>
      <c r="T30" s="553"/>
      <c r="U30" s="553"/>
      <c r="V30" s="553"/>
      <c r="W30" s="553"/>
      <c r="X30" s="553"/>
      <c r="Y30" s="553"/>
      <c r="Z30" s="553"/>
      <c r="AA30" s="553"/>
      <c r="AB30" s="553"/>
      <c r="AC30" s="553"/>
      <c r="AD30" s="548"/>
    </row>
    <row r="31" spans="1:30" s="108" customFormat="1" ht="22.5" customHeight="1">
      <c r="A31" s="543" t="s">
        <v>860</v>
      </c>
      <c r="B31" s="544"/>
      <c r="C31" s="110"/>
      <c r="D31" s="110"/>
      <c r="E31" s="110"/>
      <c r="F31" s="110"/>
      <c r="G31" s="561"/>
      <c r="H31" s="564"/>
      <c r="I31" s="557"/>
      <c r="J31" s="557"/>
      <c r="K31" s="554"/>
      <c r="L31" s="554"/>
      <c r="M31" s="554"/>
      <c r="N31" s="554"/>
      <c r="O31" s="554"/>
      <c r="P31" s="554"/>
      <c r="Q31" s="554"/>
      <c r="R31" s="554"/>
      <c r="S31" s="554"/>
      <c r="T31" s="554"/>
      <c r="U31" s="554"/>
      <c r="V31" s="554"/>
      <c r="W31" s="554"/>
      <c r="X31" s="554"/>
      <c r="Y31" s="554"/>
      <c r="Z31" s="554"/>
      <c r="AA31" s="554"/>
      <c r="AB31" s="554"/>
      <c r="AC31" s="554"/>
      <c r="AD31" s="549"/>
    </row>
    <row r="32" spans="1:30" s="108" customFormat="1" ht="9.75">
      <c r="A32" s="116" t="s">
        <v>695</v>
      </c>
      <c r="B32" s="117" t="s">
        <v>696</v>
      </c>
      <c r="C32" s="117"/>
      <c r="D32" s="117"/>
      <c r="E32" s="117"/>
      <c r="F32" s="117"/>
      <c r="G32" s="577"/>
      <c r="H32" s="578"/>
      <c r="I32" s="579"/>
      <c r="J32" s="579"/>
      <c r="K32" s="575"/>
      <c r="L32" s="575"/>
      <c r="M32" s="575"/>
      <c r="N32" s="575"/>
      <c r="O32" s="575"/>
      <c r="P32" s="575"/>
      <c r="Q32" s="575"/>
      <c r="R32" s="575"/>
      <c r="S32" s="575"/>
      <c r="T32" s="575"/>
      <c r="U32" s="575"/>
      <c r="V32" s="575"/>
      <c r="W32" s="575"/>
      <c r="X32" s="575"/>
      <c r="Y32" s="575"/>
      <c r="Z32" s="575"/>
      <c r="AA32" s="575"/>
      <c r="AB32" s="575"/>
      <c r="AC32" s="575"/>
      <c r="AD32" s="576"/>
    </row>
    <row r="33" spans="1:30" s="108" customFormat="1" ht="9.75" customHeight="1">
      <c r="A33" s="543" t="s">
        <v>777</v>
      </c>
      <c r="B33" s="544"/>
      <c r="C33" s="107"/>
      <c r="D33" s="107"/>
      <c r="E33" s="107"/>
      <c r="F33" s="107"/>
      <c r="G33" s="559"/>
      <c r="H33" s="562"/>
      <c r="I33" s="555"/>
      <c r="J33" s="555"/>
      <c r="K33" s="552"/>
      <c r="L33" s="552"/>
      <c r="M33" s="552"/>
      <c r="N33" s="552"/>
      <c r="O33" s="552"/>
      <c r="P33" s="552"/>
      <c r="Q33" s="552"/>
      <c r="R33" s="552"/>
      <c r="S33" s="552"/>
      <c r="T33" s="552"/>
      <c r="U33" s="552"/>
      <c r="V33" s="552"/>
      <c r="W33" s="552"/>
      <c r="X33" s="552"/>
      <c r="Y33" s="552"/>
      <c r="Z33" s="552"/>
      <c r="AA33" s="552"/>
      <c r="AB33" s="552"/>
      <c r="AC33" s="552"/>
      <c r="AD33" s="547"/>
    </row>
    <row r="34" spans="1:30" s="108" customFormat="1" ht="9.75" customHeight="1">
      <c r="A34" s="543" t="s">
        <v>674</v>
      </c>
      <c r="B34" s="544"/>
      <c r="C34" s="107"/>
      <c r="D34" s="107"/>
      <c r="E34" s="107"/>
      <c r="F34" s="107"/>
      <c r="G34" s="559"/>
      <c r="H34" s="562"/>
      <c r="I34" s="555"/>
      <c r="J34" s="555"/>
      <c r="K34" s="552"/>
      <c r="L34" s="552"/>
      <c r="M34" s="552"/>
      <c r="N34" s="552"/>
      <c r="O34" s="552"/>
      <c r="P34" s="552"/>
      <c r="Q34" s="552"/>
      <c r="R34" s="552"/>
      <c r="S34" s="552"/>
      <c r="T34" s="552"/>
      <c r="U34" s="552"/>
      <c r="V34" s="552"/>
      <c r="W34" s="552"/>
      <c r="X34" s="552"/>
      <c r="Y34" s="552"/>
      <c r="Z34" s="552"/>
      <c r="AA34" s="552"/>
      <c r="AB34" s="552"/>
      <c r="AC34" s="552"/>
      <c r="AD34" s="547"/>
    </row>
    <row r="35" spans="1:30" s="108" customFormat="1" ht="11.25" customHeight="1">
      <c r="A35" s="543" t="s">
        <v>708</v>
      </c>
      <c r="B35" s="544"/>
      <c r="C35" s="107"/>
      <c r="D35" s="107"/>
      <c r="E35" s="107"/>
      <c r="F35" s="107"/>
      <c r="G35" s="559"/>
      <c r="H35" s="562"/>
      <c r="I35" s="555"/>
      <c r="J35" s="555"/>
      <c r="K35" s="552"/>
      <c r="L35" s="552"/>
      <c r="M35" s="552"/>
      <c r="N35" s="552"/>
      <c r="O35" s="552"/>
      <c r="P35" s="552"/>
      <c r="Q35" s="552"/>
      <c r="R35" s="552"/>
      <c r="S35" s="552"/>
      <c r="T35" s="552"/>
      <c r="U35" s="552"/>
      <c r="V35" s="552"/>
      <c r="W35" s="552"/>
      <c r="X35" s="552"/>
      <c r="Y35" s="552"/>
      <c r="Z35" s="552"/>
      <c r="AA35" s="552"/>
      <c r="AB35" s="552"/>
      <c r="AC35" s="552"/>
      <c r="AD35" s="547"/>
    </row>
    <row r="36" spans="1:30" s="108" customFormat="1" ht="9.75" customHeight="1">
      <c r="A36" s="543" t="s">
        <v>709</v>
      </c>
      <c r="B36" s="544"/>
      <c r="C36" s="107"/>
      <c r="D36" s="107"/>
      <c r="E36" s="107"/>
      <c r="F36" s="107"/>
      <c r="G36" s="559"/>
      <c r="H36" s="562"/>
      <c r="I36" s="555"/>
      <c r="J36" s="555"/>
      <c r="K36" s="552"/>
      <c r="L36" s="552"/>
      <c r="M36" s="552"/>
      <c r="N36" s="552"/>
      <c r="O36" s="552"/>
      <c r="P36" s="552"/>
      <c r="Q36" s="552"/>
      <c r="R36" s="552"/>
      <c r="S36" s="552"/>
      <c r="T36" s="552"/>
      <c r="U36" s="552"/>
      <c r="V36" s="552"/>
      <c r="W36" s="552"/>
      <c r="X36" s="552"/>
      <c r="Y36" s="552"/>
      <c r="Z36" s="552"/>
      <c r="AA36" s="552"/>
      <c r="AB36" s="552"/>
      <c r="AC36" s="552"/>
      <c r="AD36" s="547"/>
    </row>
    <row r="37" spans="1:30" s="108" customFormat="1" ht="20.25" customHeight="1">
      <c r="A37" s="543" t="s">
        <v>711</v>
      </c>
      <c r="B37" s="544"/>
      <c r="C37" s="107"/>
      <c r="D37" s="107"/>
      <c r="E37" s="107"/>
      <c r="F37" s="107"/>
      <c r="G37" s="559"/>
      <c r="H37" s="562"/>
      <c r="I37" s="555"/>
      <c r="J37" s="555"/>
      <c r="K37" s="552"/>
      <c r="L37" s="552"/>
      <c r="M37" s="552"/>
      <c r="N37" s="552"/>
      <c r="O37" s="552"/>
      <c r="P37" s="552"/>
      <c r="Q37" s="552"/>
      <c r="R37" s="552"/>
      <c r="S37" s="552"/>
      <c r="T37" s="552"/>
      <c r="U37" s="552"/>
      <c r="V37" s="552"/>
      <c r="W37" s="552"/>
      <c r="X37" s="552"/>
      <c r="Y37" s="552"/>
      <c r="Z37" s="552"/>
      <c r="AA37" s="552"/>
      <c r="AB37" s="552"/>
      <c r="AC37" s="552"/>
      <c r="AD37" s="547"/>
    </row>
    <row r="38" spans="1:30" s="108" customFormat="1" ht="12.75" customHeight="1">
      <c r="A38" s="545" t="s">
        <v>859</v>
      </c>
      <c r="B38" s="546"/>
      <c r="C38" s="109"/>
      <c r="D38" s="109"/>
      <c r="E38" s="109"/>
      <c r="F38" s="109"/>
      <c r="G38" s="560"/>
      <c r="H38" s="563"/>
      <c r="I38" s="556"/>
      <c r="J38" s="556"/>
      <c r="K38" s="553"/>
      <c r="L38" s="553"/>
      <c r="M38" s="553"/>
      <c r="N38" s="553"/>
      <c r="O38" s="553"/>
      <c r="P38" s="553"/>
      <c r="Q38" s="553"/>
      <c r="R38" s="553"/>
      <c r="S38" s="553"/>
      <c r="T38" s="553"/>
      <c r="U38" s="553"/>
      <c r="V38" s="553"/>
      <c r="W38" s="553"/>
      <c r="X38" s="553"/>
      <c r="Y38" s="553"/>
      <c r="Z38" s="553"/>
      <c r="AA38" s="553"/>
      <c r="AB38" s="553"/>
      <c r="AC38" s="553"/>
      <c r="AD38" s="548"/>
    </row>
    <row r="39" spans="1:30" s="108" customFormat="1" ht="24" customHeight="1">
      <c r="A39" s="543" t="s">
        <v>860</v>
      </c>
      <c r="B39" s="544"/>
      <c r="C39" s="110"/>
      <c r="D39" s="110"/>
      <c r="E39" s="110"/>
      <c r="F39" s="110"/>
      <c r="G39" s="561"/>
      <c r="H39" s="564"/>
      <c r="I39" s="557"/>
      <c r="J39" s="557"/>
      <c r="K39" s="554"/>
      <c r="L39" s="554"/>
      <c r="M39" s="554"/>
      <c r="N39" s="554"/>
      <c r="O39" s="554"/>
      <c r="P39" s="554"/>
      <c r="Q39" s="554"/>
      <c r="R39" s="554"/>
      <c r="S39" s="554"/>
      <c r="T39" s="554"/>
      <c r="U39" s="554"/>
      <c r="V39" s="554"/>
      <c r="W39" s="554"/>
      <c r="X39" s="554"/>
      <c r="Y39" s="554"/>
      <c r="Z39" s="554"/>
      <c r="AA39" s="554"/>
      <c r="AB39" s="554"/>
      <c r="AC39" s="554"/>
      <c r="AD39" s="549"/>
    </row>
    <row r="40" spans="1:30" s="108" customFormat="1" ht="29.25">
      <c r="A40" s="118"/>
      <c r="B40" s="119" t="s">
        <v>698</v>
      </c>
      <c r="C40" s="120"/>
      <c r="D40" s="120"/>
      <c r="E40" s="120"/>
      <c r="F40" s="120"/>
      <c r="G40" s="120"/>
      <c r="H40" s="114" t="s">
        <v>669</v>
      </c>
      <c r="I40" s="121" t="s">
        <v>669</v>
      </c>
      <c r="J40" s="122"/>
      <c r="K40" s="123"/>
      <c r="L40" s="123"/>
      <c r="M40" s="123"/>
      <c r="N40" s="123"/>
      <c r="O40" s="123"/>
      <c r="P40" s="123"/>
      <c r="Q40" s="123"/>
      <c r="R40" s="123"/>
      <c r="S40" s="123"/>
      <c r="T40" s="123"/>
      <c r="U40" s="123"/>
      <c r="V40" s="123"/>
      <c r="W40" s="123"/>
      <c r="X40" s="123"/>
      <c r="Y40" s="123"/>
      <c r="Z40" s="123"/>
      <c r="AA40" s="123"/>
      <c r="AB40" s="123"/>
      <c r="AC40" s="123"/>
      <c r="AD40" s="124"/>
    </row>
    <row r="41" spans="1:30" s="108" customFormat="1" ht="19.5">
      <c r="A41" s="118"/>
      <c r="B41" s="119" t="s">
        <v>986</v>
      </c>
      <c r="C41" s="120"/>
      <c r="D41" s="120"/>
      <c r="E41" s="120"/>
      <c r="F41" s="120"/>
      <c r="G41" s="120"/>
      <c r="H41" s="125"/>
      <c r="I41" s="122"/>
      <c r="J41" s="122"/>
      <c r="K41" s="123"/>
      <c r="L41" s="123"/>
      <c r="M41" s="123"/>
      <c r="N41" s="123"/>
      <c r="O41" s="123"/>
      <c r="P41" s="123"/>
      <c r="Q41" s="123"/>
      <c r="R41" s="123"/>
      <c r="S41" s="123"/>
      <c r="T41" s="123"/>
      <c r="U41" s="123"/>
      <c r="V41" s="123"/>
      <c r="W41" s="123"/>
      <c r="X41" s="123"/>
      <c r="Y41" s="123"/>
      <c r="Z41" s="123"/>
      <c r="AA41" s="123"/>
      <c r="AB41" s="123"/>
      <c r="AC41" s="123"/>
      <c r="AD41" s="124"/>
    </row>
    <row r="42" spans="1:30" s="108" customFormat="1" ht="9.75">
      <c r="A42" s="118"/>
      <c r="B42" s="119" t="s">
        <v>987</v>
      </c>
      <c r="C42" s="120"/>
      <c r="D42" s="120"/>
      <c r="E42" s="120"/>
      <c r="F42" s="120"/>
      <c r="G42" s="120"/>
      <c r="H42" s="125"/>
      <c r="I42" s="122"/>
      <c r="J42" s="122"/>
      <c r="K42" s="123"/>
      <c r="L42" s="123"/>
      <c r="M42" s="123"/>
      <c r="N42" s="123"/>
      <c r="O42" s="123"/>
      <c r="P42" s="123"/>
      <c r="Q42" s="123"/>
      <c r="R42" s="123"/>
      <c r="S42" s="123"/>
      <c r="T42" s="123"/>
      <c r="U42" s="123"/>
      <c r="V42" s="123"/>
      <c r="W42" s="123"/>
      <c r="X42" s="123"/>
      <c r="Y42" s="123"/>
      <c r="Z42" s="123"/>
      <c r="AA42" s="123"/>
      <c r="AB42" s="123"/>
      <c r="AC42" s="123"/>
      <c r="AD42" s="124"/>
    </row>
    <row r="43" spans="1:30" s="108" customFormat="1" ht="9.75">
      <c r="A43" s="118"/>
      <c r="B43" s="120" t="s">
        <v>658</v>
      </c>
      <c r="C43" s="120"/>
      <c r="D43" s="120"/>
      <c r="E43" s="120"/>
      <c r="F43" s="120"/>
      <c r="G43" s="120"/>
      <c r="H43" s="125"/>
      <c r="I43" s="122"/>
      <c r="J43" s="122"/>
      <c r="K43" s="123"/>
      <c r="L43" s="123"/>
      <c r="M43" s="123"/>
      <c r="N43" s="123"/>
      <c r="O43" s="123"/>
      <c r="P43" s="123"/>
      <c r="Q43" s="123"/>
      <c r="R43" s="123"/>
      <c r="S43" s="123"/>
      <c r="T43" s="123"/>
      <c r="U43" s="123"/>
      <c r="V43" s="123"/>
      <c r="W43" s="123"/>
      <c r="X43" s="123"/>
      <c r="Y43" s="123"/>
      <c r="Z43" s="123"/>
      <c r="AA43" s="123"/>
      <c r="AB43" s="123"/>
      <c r="AC43" s="123"/>
      <c r="AD43" s="124"/>
    </row>
    <row r="44" spans="1:30" s="108" customFormat="1" ht="9.75">
      <c r="A44" s="126" t="s">
        <v>677</v>
      </c>
      <c r="B44" s="117" t="s">
        <v>907</v>
      </c>
      <c r="C44" s="571"/>
      <c r="D44" s="127"/>
      <c r="E44" s="127"/>
      <c r="F44" s="571"/>
      <c r="G44" s="571"/>
      <c r="H44" s="573"/>
      <c r="I44" s="567"/>
      <c r="J44" s="567"/>
      <c r="K44" s="565"/>
      <c r="L44" s="565"/>
      <c r="M44" s="565"/>
      <c r="N44" s="565"/>
      <c r="O44" s="565"/>
      <c r="P44" s="565"/>
      <c r="Q44" s="565"/>
      <c r="R44" s="565"/>
      <c r="S44" s="565"/>
      <c r="T44" s="565"/>
      <c r="U44" s="565"/>
      <c r="V44" s="565"/>
      <c r="W44" s="565"/>
      <c r="X44" s="565"/>
      <c r="Y44" s="565"/>
      <c r="Z44" s="565"/>
      <c r="AA44" s="565"/>
      <c r="AB44" s="565"/>
      <c r="AC44" s="565"/>
      <c r="AD44" s="569"/>
    </row>
    <row r="45" spans="1:30" s="108" customFormat="1" ht="9.75" customHeight="1">
      <c r="A45" s="543" t="s">
        <v>674</v>
      </c>
      <c r="B45" s="544"/>
      <c r="C45" s="572"/>
      <c r="D45" s="128"/>
      <c r="E45" s="128"/>
      <c r="F45" s="572"/>
      <c r="G45" s="572"/>
      <c r="H45" s="574"/>
      <c r="I45" s="568"/>
      <c r="J45" s="568"/>
      <c r="K45" s="566"/>
      <c r="L45" s="566"/>
      <c r="M45" s="566"/>
      <c r="N45" s="566"/>
      <c r="O45" s="566"/>
      <c r="P45" s="566"/>
      <c r="Q45" s="566"/>
      <c r="R45" s="566"/>
      <c r="S45" s="566"/>
      <c r="T45" s="566"/>
      <c r="U45" s="566"/>
      <c r="V45" s="566"/>
      <c r="W45" s="566"/>
      <c r="X45" s="566"/>
      <c r="Y45" s="566"/>
      <c r="Z45" s="566"/>
      <c r="AA45" s="566"/>
      <c r="AB45" s="566"/>
      <c r="AC45" s="566"/>
      <c r="AD45" s="570"/>
    </row>
    <row r="46" spans="1:30" s="108" customFormat="1" ht="9.75" customHeight="1">
      <c r="A46" s="543" t="s">
        <v>708</v>
      </c>
      <c r="B46" s="544"/>
      <c r="C46" s="572"/>
      <c r="D46" s="128"/>
      <c r="E46" s="128"/>
      <c r="F46" s="572"/>
      <c r="G46" s="572"/>
      <c r="H46" s="574"/>
      <c r="I46" s="568"/>
      <c r="J46" s="568"/>
      <c r="K46" s="566"/>
      <c r="L46" s="566"/>
      <c r="M46" s="566"/>
      <c r="N46" s="566"/>
      <c r="O46" s="566"/>
      <c r="P46" s="566"/>
      <c r="Q46" s="566"/>
      <c r="R46" s="566"/>
      <c r="S46" s="566"/>
      <c r="T46" s="566"/>
      <c r="U46" s="566"/>
      <c r="V46" s="566"/>
      <c r="W46" s="566"/>
      <c r="X46" s="566"/>
      <c r="Y46" s="566"/>
      <c r="Z46" s="566"/>
      <c r="AA46" s="566"/>
      <c r="AB46" s="566"/>
      <c r="AC46" s="566"/>
      <c r="AD46" s="570"/>
    </row>
    <row r="47" spans="1:30" s="108" customFormat="1" ht="9.75" customHeight="1">
      <c r="A47" s="543" t="s">
        <v>709</v>
      </c>
      <c r="B47" s="544"/>
      <c r="C47" s="572"/>
      <c r="D47" s="128"/>
      <c r="E47" s="128"/>
      <c r="F47" s="572"/>
      <c r="G47" s="572"/>
      <c r="H47" s="574"/>
      <c r="I47" s="568"/>
      <c r="J47" s="568"/>
      <c r="K47" s="566"/>
      <c r="L47" s="566"/>
      <c r="M47" s="566"/>
      <c r="N47" s="566"/>
      <c r="O47" s="566"/>
      <c r="P47" s="566"/>
      <c r="Q47" s="566"/>
      <c r="R47" s="566"/>
      <c r="S47" s="566"/>
      <c r="T47" s="566"/>
      <c r="U47" s="566"/>
      <c r="V47" s="566"/>
      <c r="W47" s="566"/>
      <c r="X47" s="566"/>
      <c r="Y47" s="566"/>
      <c r="Z47" s="566"/>
      <c r="AA47" s="566"/>
      <c r="AB47" s="566"/>
      <c r="AC47" s="566"/>
      <c r="AD47" s="570"/>
    </row>
    <row r="48" spans="1:30" s="108" customFormat="1" ht="9.75" customHeight="1">
      <c r="A48" s="543" t="s">
        <v>711</v>
      </c>
      <c r="B48" s="544"/>
      <c r="C48" s="572"/>
      <c r="D48" s="128"/>
      <c r="E48" s="128"/>
      <c r="F48" s="572"/>
      <c r="G48" s="572"/>
      <c r="H48" s="574"/>
      <c r="I48" s="568"/>
      <c r="J48" s="568"/>
      <c r="K48" s="566"/>
      <c r="L48" s="566"/>
      <c r="M48" s="566"/>
      <c r="N48" s="566"/>
      <c r="O48" s="566"/>
      <c r="P48" s="566"/>
      <c r="Q48" s="566"/>
      <c r="R48" s="566"/>
      <c r="S48" s="566"/>
      <c r="T48" s="566"/>
      <c r="U48" s="566"/>
      <c r="V48" s="566"/>
      <c r="W48" s="566"/>
      <c r="X48" s="566"/>
      <c r="Y48" s="566"/>
      <c r="Z48" s="566"/>
      <c r="AA48" s="566"/>
      <c r="AB48" s="566"/>
      <c r="AC48" s="566"/>
      <c r="AD48" s="570"/>
    </row>
    <row r="49" spans="1:30" s="108" customFormat="1" ht="9.75" customHeight="1">
      <c r="A49" s="545" t="s">
        <v>859</v>
      </c>
      <c r="B49" s="546"/>
      <c r="C49" s="572"/>
      <c r="D49" s="128"/>
      <c r="E49" s="128"/>
      <c r="F49" s="572"/>
      <c r="G49" s="572"/>
      <c r="H49" s="574"/>
      <c r="I49" s="568"/>
      <c r="J49" s="568"/>
      <c r="K49" s="566"/>
      <c r="L49" s="566"/>
      <c r="M49" s="566"/>
      <c r="N49" s="566"/>
      <c r="O49" s="566"/>
      <c r="P49" s="566"/>
      <c r="Q49" s="566"/>
      <c r="R49" s="566"/>
      <c r="S49" s="566"/>
      <c r="T49" s="566"/>
      <c r="U49" s="566"/>
      <c r="V49" s="566"/>
      <c r="W49" s="566"/>
      <c r="X49" s="566"/>
      <c r="Y49" s="566"/>
      <c r="Z49" s="566"/>
      <c r="AA49" s="566"/>
      <c r="AB49" s="566"/>
      <c r="AC49" s="566"/>
      <c r="AD49" s="570"/>
    </row>
    <row r="50" spans="1:30" s="108" customFormat="1" ht="9.75" customHeight="1">
      <c r="A50" s="543" t="s">
        <v>860</v>
      </c>
      <c r="B50" s="544"/>
      <c r="C50" s="572"/>
      <c r="D50" s="128"/>
      <c r="E50" s="128"/>
      <c r="F50" s="572"/>
      <c r="G50" s="572"/>
      <c r="H50" s="574"/>
      <c r="I50" s="568"/>
      <c r="J50" s="568"/>
      <c r="K50" s="566"/>
      <c r="L50" s="566"/>
      <c r="M50" s="566"/>
      <c r="N50" s="566"/>
      <c r="O50" s="566"/>
      <c r="P50" s="566"/>
      <c r="Q50" s="566"/>
      <c r="R50" s="566"/>
      <c r="S50" s="566"/>
      <c r="T50" s="566"/>
      <c r="U50" s="566"/>
      <c r="V50" s="566"/>
      <c r="W50" s="566"/>
      <c r="X50" s="566"/>
      <c r="Y50" s="566"/>
      <c r="Z50" s="566"/>
      <c r="AA50" s="566"/>
      <c r="AB50" s="566"/>
      <c r="AC50" s="566"/>
      <c r="AD50" s="570"/>
    </row>
    <row r="51" spans="1:30" s="108" customFormat="1" ht="9.75">
      <c r="A51" s="126" t="s">
        <v>699</v>
      </c>
      <c r="B51" s="117" t="s">
        <v>700</v>
      </c>
      <c r="C51" s="571"/>
      <c r="D51" s="127"/>
      <c r="E51" s="127"/>
      <c r="F51" s="571"/>
      <c r="G51" s="571"/>
      <c r="H51" s="573"/>
      <c r="I51" s="567"/>
      <c r="J51" s="567"/>
      <c r="K51" s="565"/>
      <c r="L51" s="565"/>
      <c r="M51" s="565"/>
      <c r="N51" s="565"/>
      <c r="O51" s="565"/>
      <c r="P51" s="565"/>
      <c r="Q51" s="565"/>
      <c r="R51" s="565"/>
      <c r="S51" s="565"/>
      <c r="T51" s="565"/>
      <c r="U51" s="565"/>
      <c r="V51" s="565"/>
      <c r="W51" s="565"/>
      <c r="X51" s="565"/>
      <c r="Y51" s="565"/>
      <c r="Z51" s="565"/>
      <c r="AA51" s="565"/>
      <c r="AB51" s="565"/>
      <c r="AC51" s="565"/>
      <c r="AD51" s="569"/>
    </row>
    <row r="52" spans="1:30" s="108" customFormat="1" ht="9.75">
      <c r="A52" s="543" t="s">
        <v>674</v>
      </c>
      <c r="B52" s="544"/>
      <c r="C52" s="572"/>
      <c r="D52" s="128"/>
      <c r="E52" s="128"/>
      <c r="F52" s="572"/>
      <c r="G52" s="572"/>
      <c r="H52" s="574"/>
      <c r="I52" s="568"/>
      <c r="J52" s="568"/>
      <c r="K52" s="566"/>
      <c r="L52" s="566"/>
      <c r="M52" s="566"/>
      <c r="N52" s="566"/>
      <c r="O52" s="566"/>
      <c r="P52" s="566"/>
      <c r="Q52" s="566"/>
      <c r="R52" s="566"/>
      <c r="S52" s="566"/>
      <c r="T52" s="566"/>
      <c r="U52" s="566"/>
      <c r="V52" s="566"/>
      <c r="W52" s="566"/>
      <c r="X52" s="566"/>
      <c r="Y52" s="566"/>
      <c r="Z52" s="566"/>
      <c r="AA52" s="566"/>
      <c r="AB52" s="566"/>
      <c r="AC52" s="566"/>
      <c r="AD52" s="570"/>
    </row>
    <row r="53" spans="1:30" s="108" customFormat="1" ht="9.75">
      <c r="A53" s="543" t="s">
        <v>708</v>
      </c>
      <c r="B53" s="544"/>
      <c r="C53" s="572"/>
      <c r="D53" s="128"/>
      <c r="E53" s="128"/>
      <c r="F53" s="572"/>
      <c r="G53" s="572"/>
      <c r="H53" s="574"/>
      <c r="I53" s="568"/>
      <c r="J53" s="568"/>
      <c r="K53" s="566"/>
      <c r="L53" s="566"/>
      <c r="M53" s="566"/>
      <c r="N53" s="566"/>
      <c r="O53" s="566"/>
      <c r="P53" s="566"/>
      <c r="Q53" s="566"/>
      <c r="R53" s="566"/>
      <c r="S53" s="566"/>
      <c r="T53" s="566"/>
      <c r="U53" s="566"/>
      <c r="V53" s="566"/>
      <c r="W53" s="566"/>
      <c r="X53" s="566"/>
      <c r="Y53" s="566"/>
      <c r="Z53" s="566"/>
      <c r="AA53" s="566"/>
      <c r="AB53" s="566"/>
      <c r="AC53" s="566"/>
      <c r="AD53" s="570"/>
    </row>
    <row r="54" spans="1:30" s="108" customFormat="1" ht="9.75">
      <c r="A54" s="543" t="s">
        <v>709</v>
      </c>
      <c r="B54" s="544"/>
      <c r="C54" s="572"/>
      <c r="D54" s="128"/>
      <c r="E54" s="128"/>
      <c r="F54" s="572"/>
      <c r="G54" s="572"/>
      <c r="H54" s="574"/>
      <c r="I54" s="568"/>
      <c r="J54" s="568"/>
      <c r="K54" s="566"/>
      <c r="L54" s="566"/>
      <c r="M54" s="566"/>
      <c r="N54" s="566"/>
      <c r="O54" s="566"/>
      <c r="P54" s="566"/>
      <c r="Q54" s="566"/>
      <c r="R54" s="566"/>
      <c r="S54" s="566"/>
      <c r="T54" s="566"/>
      <c r="U54" s="566"/>
      <c r="V54" s="566"/>
      <c r="W54" s="566"/>
      <c r="X54" s="566"/>
      <c r="Y54" s="566"/>
      <c r="Z54" s="566"/>
      <c r="AA54" s="566"/>
      <c r="AB54" s="566"/>
      <c r="AC54" s="566"/>
      <c r="AD54" s="570"/>
    </row>
    <row r="55" spans="1:30" s="108" customFormat="1" ht="9.75">
      <c r="A55" s="543" t="s">
        <v>711</v>
      </c>
      <c r="B55" s="544"/>
      <c r="C55" s="572"/>
      <c r="D55" s="128"/>
      <c r="E55" s="128"/>
      <c r="F55" s="572"/>
      <c r="G55" s="572"/>
      <c r="H55" s="574"/>
      <c r="I55" s="568"/>
      <c r="J55" s="568"/>
      <c r="K55" s="566"/>
      <c r="L55" s="566"/>
      <c r="M55" s="566"/>
      <c r="N55" s="566"/>
      <c r="O55" s="566"/>
      <c r="P55" s="566"/>
      <c r="Q55" s="566"/>
      <c r="R55" s="566"/>
      <c r="S55" s="566"/>
      <c r="T55" s="566"/>
      <c r="U55" s="566"/>
      <c r="V55" s="566"/>
      <c r="W55" s="566"/>
      <c r="X55" s="566"/>
      <c r="Y55" s="566"/>
      <c r="Z55" s="566"/>
      <c r="AA55" s="566"/>
      <c r="AB55" s="566"/>
      <c r="AC55" s="566"/>
      <c r="AD55" s="570"/>
    </row>
    <row r="56" spans="1:30" s="108" customFormat="1" ht="12.75">
      <c r="A56" s="545" t="s">
        <v>859</v>
      </c>
      <c r="B56" s="546"/>
      <c r="C56" s="572"/>
      <c r="D56" s="128"/>
      <c r="E56" s="128"/>
      <c r="F56" s="572"/>
      <c r="G56" s="572"/>
      <c r="H56" s="574"/>
      <c r="I56" s="568"/>
      <c r="J56" s="568"/>
      <c r="K56" s="566"/>
      <c r="L56" s="566"/>
      <c r="M56" s="566"/>
      <c r="N56" s="566"/>
      <c r="O56" s="566"/>
      <c r="P56" s="566"/>
      <c r="Q56" s="566"/>
      <c r="R56" s="566"/>
      <c r="S56" s="566"/>
      <c r="T56" s="566"/>
      <c r="U56" s="566"/>
      <c r="V56" s="566"/>
      <c r="W56" s="566"/>
      <c r="X56" s="566"/>
      <c r="Y56" s="566"/>
      <c r="Z56" s="566"/>
      <c r="AA56" s="566"/>
      <c r="AB56" s="566"/>
      <c r="AC56" s="566"/>
      <c r="AD56" s="570"/>
    </row>
    <row r="57" spans="1:30" s="108" customFormat="1" ht="9.75">
      <c r="A57" s="543" t="s">
        <v>860</v>
      </c>
      <c r="B57" s="544"/>
      <c r="C57" s="572"/>
      <c r="D57" s="128"/>
      <c r="E57" s="128"/>
      <c r="F57" s="572"/>
      <c r="G57" s="572"/>
      <c r="H57" s="574"/>
      <c r="I57" s="568"/>
      <c r="J57" s="568"/>
      <c r="K57" s="566"/>
      <c r="L57" s="566"/>
      <c r="M57" s="566"/>
      <c r="N57" s="566"/>
      <c r="O57" s="566"/>
      <c r="P57" s="566"/>
      <c r="Q57" s="566"/>
      <c r="R57" s="566"/>
      <c r="S57" s="566"/>
      <c r="T57" s="566"/>
      <c r="U57" s="566"/>
      <c r="V57" s="566"/>
      <c r="W57" s="566"/>
      <c r="X57" s="566"/>
      <c r="Y57" s="566"/>
      <c r="Z57" s="566"/>
      <c r="AA57" s="566"/>
      <c r="AB57" s="566"/>
      <c r="AC57" s="566"/>
      <c r="AD57" s="570"/>
    </row>
    <row r="58" spans="1:30" s="108" customFormat="1" ht="29.25">
      <c r="A58" s="118"/>
      <c r="B58" s="119" t="s">
        <v>701</v>
      </c>
      <c r="C58" s="120"/>
      <c r="D58" s="120"/>
      <c r="E58" s="120"/>
      <c r="F58" s="120"/>
      <c r="G58" s="120"/>
      <c r="H58" s="114" t="s">
        <v>669</v>
      </c>
      <c r="I58" s="121" t="s">
        <v>669</v>
      </c>
      <c r="J58" s="122"/>
      <c r="K58" s="123"/>
      <c r="L58" s="123"/>
      <c r="M58" s="123"/>
      <c r="N58" s="123"/>
      <c r="O58" s="123"/>
      <c r="P58" s="123"/>
      <c r="Q58" s="123"/>
      <c r="R58" s="123"/>
      <c r="S58" s="123"/>
      <c r="T58" s="123"/>
      <c r="U58" s="123"/>
      <c r="V58" s="123"/>
      <c r="W58" s="123"/>
      <c r="X58" s="123"/>
      <c r="Y58" s="123"/>
      <c r="Z58" s="123"/>
      <c r="AA58" s="123"/>
      <c r="AB58" s="123"/>
      <c r="AC58" s="123"/>
      <c r="AD58" s="124"/>
    </row>
    <row r="59" spans="1:30" s="108" customFormat="1" ht="19.5">
      <c r="A59" s="118"/>
      <c r="B59" s="119" t="s">
        <v>988</v>
      </c>
      <c r="C59" s="120"/>
      <c r="D59" s="120"/>
      <c r="E59" s="120"/>
      <c r="F59" s="120"/>
      <c r="G59" s="120"/>
      <c r="H59" s="125"/>
      <c r="I59" s="122"/>
      <c r="J59" s="122"/>
      <c r="K59" s="123"/>
      <c r="L59" s="123"/>
      <c r="M59" s="123"/>
      <c r="N59" s="123"/>
      <c r="O59" s="123"/>
      <c r="P59" s="123"/>
      <c r="Q59" s="123"/>
      <c r="R59" s="123"/>
      <c r="S59" s="123"/>
      <c r="T59" s="123"/>
      <c r="U59" s="123"/>
      <c r="V59" s="123"/>
      <c r="W59" s="123"/>
      <c r="X59" s="123"/>
      <c r="Y59" s="123"/>
      <c r="Z59" s="123"/>
      <c r="AA59" s="123"/>
      <c r="AB59" s="123"/>
      <c r="AC59" s="123"/>
      <c r="AD59" s="124"/>
    </row>
    <row r="60" spans="1:30" s="108" customFormat="1" ht="9.75">
      <c r="A60" s="118"/>
      <c r="B60" s="119" t="s">
        <v>989</v>
      </c>
      <c r="C60" s="120"/>
      <c r="D60" s="120"/>
      <c r="E60" s="120"/>
      <c r="F60" s="120"/>
      <c r="G60" s="120"/>
      <c r="H60" s="125"/>
      <c r="I60" s="122"/>
      <c r="J60" s="122"/>
      <c r="K60" s="123"/>
      <c r="L60" s="123"/>
      <c r="M60" s="123"/>
      <c r="N60" s="123"/>
      <c r="O60" s="123"/>
      <c r="P60" s="123"/>
      <c r="Q60" s="123"/>
      <c r="R60" s="123"/>
      <c r="S60" s="123"/>
      <c r="T60" s="123"/>
      <c r="U60" s="123"/>
      <c r="V60" s="123"/>
      <c r="W60" s="123"/>
      <c r="X60" s="123"/>
      <c r="Y60" s="123"/>
      <c r="Z60" s="123"/>
      <c r="AA60" s="123"/>
      <c r="AB60" s="123"/>
      <c r="AC60" s="123"/>
      <c r="AD60" s="124"/>
    </row>
    <row r="61" spans="1:30" s="108" customFormat="1" ht="9.75">
      <c r="A61" s="118"/>
      <c r="B61" s="120" t="s">
        <v>658</v>
      </c>
      <c r="C61" s="120"/>
      <c r="D61" s="120"/>
      <c r="E61" s="120"/>
      <c r="F61" s="120"/>
      <c r="G61" s="120"/>
      <c r="H61" s="125"/>
      <c r="I61" s="122"/>
      <c r="J61" s="122"/>
      <c r="K61" s="123"/>
      <c r="L61" s="123"/>
      <c r="M61" s="123"/>
      <c r="N61" s="123"/>
      <c r="O61" s="123"/>
      <c r="P61" s="123"/>
      <c r="Q61" s="123"/>
      <c r="R61" s="123"/>
      <c r="S61" s="123"/>
      <c r="T61" s="123"/>
      <c r="U61" s="123"/>
      <c r="V61" s="123"/>
      <c r="W61" s="123"/>
      <c r="X61" s="123"/>
      <c r="Y61" s="123"/>
      <c r="Z61" s="123"/>
      <c r="AA61" s="123"/>
      <c r="AB61" s="123"/>
      <c r="AC61" s="123"/>
      <c r="AD61" s="124"/>
    </row>
    <row r="62" ht="3" customHeight="1"/>
    <row r="63" spans="1:30" s="130" customFormat="1" ht="14.25" customHeight="1">
      <c r="A63" s="129"/>
      <c r="B63" s="75" t="s">
        <v>938</v>
      </c>
      <c r="C63" s="185"/>
      <c r="D63" s="185"/>
      <c r="E63" s="185"/>
      <c r="F63" s="185"/>
      <c r="G63" s="185"/>
      <c r="H63" s="185"/>
      <c r="I63" s="185"/>
      <c r="J63" s="185"/>
      <c r="K63" s="185"/>
      <c r="L63" s="185"/>
      <c r="M63" s="185"/>
      <c r="N63" s="185"/>
      <c r="O63" s="185"/>
      <c r="P63" s="45"/>
      <c r="Q63" s="45"/>
      <c r="R63" s="45"/>
      <c r="S63" s="45"/>
      <c r="T63" s="45"/>
      <c r="U63" s="45"/>
      <c r="V63" s="45"/>
      <c r="W63" s="45"/>
      <c r="X63" s="45"/>
      <c r="Y63" s="45"/>
      <c r="Z63" s="45"/>
      <c r="AA63" s="45"/>
      <c r="AB63" s="45"/>
      <c r="AC63" s="45"/>
      <c r="AD63" s="45"/>
    </row>
    <row r="64" spans="2:30" ht="26.25" customHeight="1">
      <c r="B64" s="494" t="s">
        <v>985</v>
      </c>
      <c r="C64" s="494"/>
      <c r="D64" s="494"/>
      <c r="E64" s="494"/>
      <c r="F64" s="494"/>
      <c r="G64" s="494"/>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row>
    <row r="65" ht="13.5" customHeight="1">
      <c r="B65" s="75" t="s">
        <v>1003</v>
      </c>
    </row>
  </sheetData>
  <sheetProtection/>
  <mergeCells count="201">
    <mergeCell ref="G24:G31"/>
    <mergeCell ref="H24:H31"/>
    <mergeCell ref="I24:I31"/>
    <mergeCell ref="J24:J31"/>
    <mergeCell ref="A3:AD3"/>
    <mergeCell ref="A5:A7"/>
    <mergeCell ref="B5:B7"/>
    <mergeCell ref="G5:G7"/>
    <mergeCell ref="H5:H7"/>
    <mergeCell ref="I5:I7"/>
    <mergeCell ref="J5:J7"/>
    <mergeCell ref="K5:AD5"/>
    <mergeCell ref="C5:F6"/>
    <mergeCell ref="W6:Z6"/>
    <mergeCell ref="A29:B29"/>
    <mergeCell ref="A31:B31"/>
    <mergeCell ref="A28:B28"/>
    <mergeCell ref="A25:B25"/>
    <mergeCell ref="A30:B30"/>
    <mergeCell ref="A26:B26"/>
    <mergeCell ref="A27:B27"/>
    <mergeCell ref="U24:U31"/>
    <mergeCell ref="AA24:AA31"/>
    <mergeCell ref="Y24:Y31"/>
    <mergeCell ref="K6:V6"/>
    <mergeCell ref="K24:K31"/>
    <mergeCell ref="L24:L31"/>
    <mergeCell ref="AA6:AD6"/>
    <mergeCell ref="V24:V31"/>
    <mergeCell ref="W24:W31"/>
    <mergeCell ref="N32:N39"/>
    <mergeCell ref="O32:O39"/>
    <mergeCell ref="T32:T39"/>
    <mergeCell ref="U32:U39"/>
    <mergeCell ref="Q24:Q31"/>
    <mergeCell ref="R24:R31"/>
    <mergeCell ref="S24:S31"/>
    <mergeCell ref="T24:T31"/>
    <mergeCell ref="AC24:AC31"/>
    <mergeCell ref="AD24:AD31"/>
    <mergeCell ref="Z24:Z31"/>
    <mergeCell ref="X24:X31"/>
    <mergeCell ref="AB24:AB31"/>
    <mergeCell ref="M24:M31"/>
    <mergeCell ref="N24:N31"/>
    <mergeCell ref="O24:O31"/>
    <mergeCell ref="P24:P31"/>
    <mergeCell ref="A33:B33"/>
    <mergeCell ref="A34:B34"/>
    <mergeCell ref="A35:B35"/>
    <mergeCell ref="A36:B36"/>
    <mergeCell ref="J32:J39"/>
    <mergeCell ref="A38:B38"/>
    <mergeCell ref="A37:B37"/>
    <mergeCell ref="A39:B39"/>
    <mergeCell ref="Y32:Y39"/>
    <mergeCell ref="K32:K39"/>
    <mergeCell ref="G32:G39"/>
    <mergeCell ref="H32:H39"/>
    <mergeCell ref="I32:I39"/>
    <mergeCell ref="L32:L39"/>
    <mergeCell ref="M32:M39"/>
    <mergeCell ref="V32:V39"/>
    <mergeCell ref="S32:S39"/>
    <mergeCell ref="W32:W39"/>
    <mergeCell ref="AD32:AD39"/>
    <mergeCell ref="U44:U50"/>
    <mergeCell ref="T44:T50"/>
    <mergeCell ref="S44:S50"/>
    <mergeCell ref="X32:X39"/>
    <mergeCell ref="X44:X50"/>
    <mergeCell ref="W44:W50"/>
    <mergeCell ref="V44:V50"/>
    <mergeCell ref="Z32:Z39"/>
    <mergeCell ref="Z44:Z50"/>
    <mergeCell ref="H44:H50"/>
    <mergeCell ref="AA32:AA39"/>
    <mergeCell ref="AB32:AB39"/>
    <mergeCell ref="AC32:AC39"/>
    <mergeCell ref="L44:L50"/>
    <mergeCell ref="K44:K50"/>
    <mergeCell ref="J44:J50"/>
    <mergeCell ref="P32:P39"/>
    <mergeCell ref="Q32:Q39"/>
    <mergeCell ref="R32:R39"/>
    <mergeCell ref="Y44:Y50"/>
    <mergeCell ref="P44:P50"/>
    <mergeCell ref="I44:I50"/>
    <mergeCell ref="R44:R50"/>
    <mergeCell ref="Q44:Q50"/>
    <mergeCell ref="AD44:AD50"/>
    <mergeCell ref="AC44:AC50"/>
    <mergeCell ref="AB44:AB50"/>
    <mergeCell ref="AA44:AA50"/>
    <mergeCell ref="G44:G50"/>
    <mergeCell ref="B64:AD64"/>
    <mergeCell ref="C44:C50"/>
    <mergeCell ref="O44:O50"/>
    <mergeCell ref="N44:N50"/>
    <mergeCell ref="M44:M50"/>
    <mergeCell ref="Q51:Q57"/>
    <mergeCell ref="R51:R57"/>
    <mergeCell ref="C51:C57"/>
    <mergeCell ref="F44:F50"/>
    <mergeCell ref="F51:F57"/>
    <mergeCell ref="G51:G57"/>
    <mergeCell ref="H51:H57"/>
    <mergeCell ref="P51:P57"/>
    <mergeCell ref="O51:O57"/>
    <mergeCell ref="N51:N57"/>
    <mergeCell ref="I51:I57"/>
    <mergeCell ref="AD51:AD57"/>
    <mergeCell ref="T51:T57"/>
    <mergeCell ref="U51:U57"/>
    <mergeCell ref="V51:V57"/>
    <mergeCell ref="W51:W57"/>
    <mergeCell ref="Y51:Y57"/>
    <mergeCell ref="Z51:Z57"/>
    <mergeCell ref="AA51:AA57"/>
    <mergeCell ref="AB51:AB57"/>
    <mergeCell ref="AC51:AC57"/>
    <mergeCell ref="X51:X57"/>
    <mergeCell ref="S51:S57"/>
    <mergeCell ref="J51:J57"/>
    <mergeCell ref="K51:K57"/>
    <mergeCell ref="L51:L57"/>
    <mergeCell ref="M51:M57"/>
    <mergeCell ref="J17:J23"/>
    <mergeCell ref="K17:K23"/>
    <mergeCell ref="L17:L23"/>
    <mergeCell ref="M17:M23"/>
    <mergeCell ref="X17:X23"/>
    <mergeCell ref="Y17:Y23"/>
    <mergeCell ref="N17:N23"/>
    <mergeCell ref="O17:O23"/>
    <mergeCell ref="P17:P23"/>
    <mergeCell ref="Q17:Q23"/>
    <mergeCell ref="R17:R23"/>
    <mergeCell ref="S17:S23"/>
    <mergeCell ref="AD17:AD23"/>
    <mergeCell ref="A17:B17"/>
    <mergeCell ref="A18:B18"/>
    <mergeCell ref="A19:B19"/>
    <mergeCell ref="A20:B20"/>
    <mergeCell ref="A21:B21"/>
    <mergeCell ref="T17:T23"/>
    <mergeCell ref="U17:U23"/>
    <mergeCell ref="V17:V23"/>
    <mergeCell ref="W17:W23"/>
    <mergeCell ref="Z17:Z23"/>
    <mergeCell ref="AA17:AA23"/>
    <mergeCell ref="AB17:AB23"/>
    <mergeCell ref="AC17:AC23"/>
    <mergeCell ref="A22:B22"/>
    <mergeCell ref="A23:B23"/>
    <mergeCell ref="G9:G15"/>
    <mergeCell ref="H9:H15"/>
    <mergeCell ref="I9:I15"/>
    <mergeCell ref="H17:H23"/>
    <mergeCell ref="I17:I23"/>
    <mergeCell ref="G17:G23"/>
    <mergeCell ref="A14:B14"/>
    <mergeCell ref="A15:B15"/>
    <mergeCell ref="P9:P15"/>
    <mergeCell ref="Q9:Q15"/>
    <mergeCell ref="R9:R15"/>
    <mergeCell ref="S9:S15"/>
    <mergeCell ref="X9:X15"/>
    <mergeCell ref="Y9:Y15"/>
    <mergeCell ref="T9:T15"/>
    <mergeCell ref="U9:U15"/>
    <mergeCell ref="A52:B52"/>
    <mergeCell ref="A53:B53"/>
    <mergeCell ref="AB9:AB15"/>
    <mergeCell ref="AC9:AC15"/>
    <mergeCell ref="J9:J15"/>
    <mergeCell ref="K9:K15"/>
    <mergeCell ref="L9:L15"/>
    <mergeCell ref="M9:M15"/>
    <mergeCell ref="N9:N15"/>
    <mergeCell ref="O9:O15"/>
    <mergeCell ref="AD9:AD15"/>
    <mergeCell ref="A9:B9"/>
    <mergeCell ref="A10:B10"/>
    <mergeCell ref="A11:B11"/>
    <mergeCell ref="A12:B12"/>
    <mergeCell ref="A13:B13"/>
    <mergeCell ref="V9:V15"/>
    <mergeCell ref="W9:W15"/>
    <mergeCell ref="Z9:Z15"/>
    <mergeCell ref="AA9:AA15"/>
    <mergeCell ref="A54:B54"/>
    <mergeCell ref="A55:B55"/>
    <mergeCell ref="A56:B56"/>
    <mergeCell ref="A57:B57"/>
    <mergeCell ref="A45:B45"/>
    <mergeCell ref="A46:B46"/>
    <mergeCell ref="A47:B47"/>
    <mergeCell ref="A48:B48"/>
    <mergeCell ref="A49:B49"/>
    <mergeCell ref="A50:B50"/>
  </mergeCells>
  <printOptions/>
  <pageMargins left="0.25" right="0.25" top="0.75" bottom="0.75" header="0.3" footer="0.3"/>
  <pageSetup horizontalDpi="600" verticalDpi="600" orientation="landscape" paperSize="9" r:id="rId1"/>
  <rowBreaks count="1" manualBreakCount="1">
    <brk id="3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Андрейко Геннадий Леонидович</cp:lastModifiedBy>
  <cp:lastPrinted>2017-03-12T22:27:23Z</cp:lastPrinted>
  <dcterms:created xsi:type="dcterms:W3CDTF">2011-03-10T10:26:24Z</dcterms:created>
  <dcterms:modified xsi:type="dcterms:W3CDTF">2017-04-12T02:25:31Z</dcterms:modified>
  <cp:category/>
  <cp:version/>
  <cp:contentType/>
  <cp:contentStatus/>
</cp:coreProperties>
</file>