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63" i="1" l="1"/>
  <c r="G61" i="1" l="1"/>
  <c r="E82" i="1"/>
  <c r="E84" i="1"/>
  <c r="E89" i="1"/>
  <c r="E91" i="1"/>
  <c r="I97" i="1"/>
  <c r="H97" i="1"/>
  <c r="E133" i="1" l="1"/>
  <c r="J131" i="1"/>
  <c r="I131" i="1"/>
  <c r="H131" i="1"/>
  <c r="G131" i="1"/>
  <c r="F131" i="1"/>
  <c r="E131" i="1" s="1"/>
  <c r="J129" i="1"/>
  <c r="I129" i="1"/>
  <c r="H129" i="1"/>
  <c r="E129" i="1" s="1"/>
  <c r="G129" i="1"/>
  <c r="F129" i="1"/>
  <c r="J128" i="1"/>
  <c r="I128" i="1"/>
  <c r="H128" i="1"/>
  <c r="G128" i="1"/>
  <c r="F128" i="1"/>
  <c r="E128" i="1" s="1"/>
  <c r="J127" i="1"/>
  <c r="I127" i="1"/>
  <c r="H127" i="1"/>
  <c r="E127" i="1" s="1"/>
  <c r="G127" i="1"/>
  <c r="F127" i="1"/>
  <c r="J126" i="1"/>
  <c r="I126" i="1"/>
  <c r="H126" i="1"/>
  <c r="G126" i="1"/>
  <c r="F126" i="1"/>
  <c r="E126" i="1" s="1"/>
  <c r="J125" i="1"/>
  <c r="I125" i="1"/>
  <c r="I124" i="1" s="1"/>
  <c r="H125" i="1"/>
  <c r="H124" i="1" s="1"/>
  <c r="G125" i="1"/>
  <c r="F125" i="1"/>
  <c r="J124" i="1"/>
  <c r="G124" i="1"/>
  <c r="F124" i="1"/>
  <c r="E119" i="1"/>
  <c r="J117" i="1"/>
  <c r="I117" i="1"/>
  <c r="H117" i="1"/>
  <c r="G117" i="1"/>
  <c r="E117" i="1" s="1"/>
  <c r="F117" i="1"/>
  <c r="E111" i="1"/>
  <c r="J110" i="1"/>
  <c r="I110" i="1"/>
  <c r="I96" i="1" s="1"/>
  <c r="H110" i="1"/>
  <c r="H96" i="1" s="1"/>
  <c r="G110" i="1"/>
  <c r="F110" i="1"/>
  <c r="J98" i="1"/>
  <c r="I98" i="1"/>
  <c r="H98" i="1"/>
  <c r="G98" i="1"/>
  <c r="F98" i="1"/>
  <c r="J97" i="1"/>
  <c r="E97" i="1"/>
  <c r="G97" i="1"/>
  <c r="F97" i="1"/>
  <c r="J96" i="1"/>
  <c r="G96" i="1"/>
  <c r="F96" i="1"/>
  <c r="J89" i="1"/>
  <c r="I89" i="1"/>
  <c r="H89" i="1"/>
  <c r="G89" i="1"/>
  <c r="F89" i="1"/>
  <c r="J82" i="1"/>
  <c r="I82" i="1"/>
  <c r="H82" i="1"/>
  <c r="G82" i="1"/>
  <c r="F82" i="1"/>
  <c r="E77" i="1"/>
  <c r="J75" i="1"/>
  <c r="I75" i="1"/>
  <c r="H75" i="1"/>
  <c r="G75" i="1"/>
  <c r="E75" i="1" s="1"/>
  <c r="F75" i="1"/>
  <c r="E70" i="1"/>
  <c r="J68" i="1"/>
  <c r="J61" i="1" s="1"/>
  <c r="I68" i="1"/>
  <c r="H68" i="1"/>
  <c r="H61" i="1" s="1"/>
  <c r="G68" i="1"/>
  <c r="F68" i="1"/>
  <c r="E68" i="1" s="1"/>
  <c r="J66" i="1"/>
  <c r="I66" i="1"/>
  <c r="H66" i="1"/>
  <c r="G66" i="1"/>
  <c r="F66" i="1"/>
  <c r="E66" i="1"/>
  <c r="J65" i="1"/>
  <c r="I65" i="1"/>
  <c r="H65" i="1"/>
  <c r="G65" i="1"/>
  <c r="F65" i="1"/>
  <c r="E65" i="1"/>
  <c r="J64" i="1"/>
  <c r="I64" i="1"/>
  <c r="H64" i="1"/>
  <c r="G64" i="1"/>
  <c r="E64" i="1"/>
  <c r="J63" i="1"/>
  <c r="I63" i="1"/>
  <c r="I12" i="1" s="1"/>
  <c r="H63" i="1"/>
  <c r="G63" i="1"/>
  <c r="F63" i="1"/>
  <c r="J62" i="1"/>
  <c r="I62" i="1"/>
  <c r="H62" i="1"/>
  <c r="G62" i="1"/>
  <c r="G11" i="1" s="1"/>
  <c r="F62" i="1"/>
  <c r="E62" i="1"/>
  <c r="I61" i="1"/>
  <c r="E55" i="1"/>
  <c r="J53" i="1"/>
  <c r="I53" i="1"/>
  <c r="H53" i="1"/>
  <c r="E53" i="1" s="1"/>
  <c r="G53" i="1"/>
  <c r="F53" i="1"/>
  <c r="E48" i="1"/>
  <c r="E47" i="1"/>
  <c r="J45" i="1"/>
  <c r="I45" i="1"/>
  <c r="H45" i="1"/>
  <c r="E45" i="1" s="1"/>
  <c r="G45" i="1"/>
  <c r="F45" i="1"/>
  <c r="E40" i="1"/>
  <c r="J38" i="1"/>
  <c r="I38" i="1"/>
  <c r="I17" i="1" s="1"/>
  <c r="H38" i="1"/>
  <c r="H17" i="1" s="1"/>
  <c r="G38" i="1"/>
  <c r="E38" i="1" s="1"/>
  <c r="F38" i="1"/>
  <c r="E33" i="1"/>
  <c r="J31" i="1"/>
  <c r="I31" i="1"/>
  <c r="H31" i="1"/>
  <c r="G31" i="1"/>
  <c r="F31" i="1"/>
  <c r="E31" i="1" s="1"/>
  <c r="J22" i="1"/>
  <c r="I22" i="1"/>
  <c r="H22" i="1"/>
  <c r="E22" i="1" s="1"/>
  <c r="G22" i="1"/>
  <c r="F22" i="1"/>
  <c r="J21" i="1"/>
  <c r="I21" i="1"/>
  <c r="H21" i="1"/>
  <c r="G21" i="1"/>
  <c r="F21" i="1"/>
  <c r="E21" i="1" s="1"/>
  <c r="J20" i="1"/>
  <c r="I20" i="1"/>
  <c r="H20" i="1"/>
  <c r="E20" i="1" s="1"/>
  <c r="G20" i="1"/>
  <c r="F20" i="1"/>
  <c r="J19" i="1"/>
  <c r="I19" i="1"/>
  <c r="H19" i="1"/>
  <c r="G19" i="1"/>
  <c r="F19" i="1"/>
  <c r="E19" i="1" s="1"/>
  <c r="J18" i="1"/>
  <c r="I18" i="1"/>
  <c r="H18" i="1"/>
  <c r="E18" i="1" s="1"/>
  <c r="G18" i="1"/>
  <c r="F18" i="1"/>
  <c r="J17" i="1"/>
  <c r="F17" i="1"/>
  <c r="J15" i="1"/>
  <c r="I15" i="1"/>
  <c r="H15" i="1"/>
  <c r="E15" i="1" s="1"/>
  <c r="G15" i="1"/>
  <c r="F15" i="1"/>
  <c r="J14" i="1"/>
  <c r="I14" i="1"/>
  <c r="H14" i="1"/>
  <c r="G14" i="1"/>
  <c r="F14" i="1"/>
  <c r="E14" i="1" s="1"/>
  <c r="J13" i="1"/>
  <c r="I13" i="1"/>
  <c r="H13" i="1"/>
  <c r="E13" i="1" s="1"/>
  <c r="G13" i="1"/>
  <c r="F13" i="1"/>
  <c r="J12" i="1"/>
  <c r="H12" i="1"/>
  <c r="G12" i="1"/>
  <c r="F12" i="1"/>
  <c r="J11" i="1"/>
  <c r="I11" i="1"/>
  <c r="I10" i="1" s="1"/>
  <c r="H11" i="1"/>
  <c r="H10" i="1" s="1"/>
  <c r="F11" i="1"/>
  <c r="J10" i="1"/>
  <c r="F10" i="1"/>
  <c r="E98" i="1" l="1"/>
  <c r="E11" i="1"/>
  <c r="G10" i="1"/>
  <c r="E10" i="1" s="1"/>
  <c r="E96" i="1"/>
  <c r="E12" i="1"/>
  <c r="E124" i="1"/>
  <c r="G17" i="1"/>
  <c r="E17" i="1" s="1"/>
  <c r="F61" i="1"/>
  <c r="E61" i="1" s="1"/>
  <c r="E110" i="1"/>
  <c r="E125" i="1"/>
</calcChain>
</file>

<file path=xl/sharedStrings.xml><?xml version="1.0" encoding="utf-8"?>
<sst xmlns="http://schemas.openxmlformats.org/spreadsheetml/2006/main" count="182" uniqueCount="57">
  <si>
    <t>"Приложение 3 к Программе</t>
  </si>
  <si>
    <t>Финансовое обеспечение реализации государственной программы Камчатского края 
"Охрана окружающей среды, воспроизводство и использование природных ресурсов в Камчатском крае"</t>
  </si>
  <si>
    <t xml:space="preserve"> </t>
  </si>
  <si>
    <t>№ п/п</t>
  </si>
  <si>
    <t>Наименование Программы / подпрограммы / мероприятия</t>
  </si>
  <si>
    <t xml:space="preserve">Код бюджетной классификации </t>
  </si>
  <si>
    <t>Объем средств на реализацию Программы (тыс. руб.)</t>
  </si>
  <si>
    <t>ГРБС</t>
  </si>
  <si>
    <t>ВСЕГО</t>
  </si>
  <si>
    <t>1</t>
  </si>
  <si>
    <t>Государственная программа Камчатского края "Охрана окружающей среды, воспроизводство и использование природных ресурсов в Камчатском крае"</t>
  </si>
  <si>
    <t>Всего, в том числе:</t>
  </si>
  <si>
    <t>за счет средств федерального бюджета</t>
  </si>
  <si>
    <t>за счет средств краевого бюджета</t>
  </si>
  <si>
    <t>за счет средств местных бюджетов</t>
  </si>
  <si>
    <t>за счет средств внебюджетных фондов</t>
  </si>
  <si>
    <t>за счет средств внебюджетных источников</t>
  </si>
  <si>
    <t xml:space="preserve">Кроме того, планируемые объемы обязательств федерального бюджета </t>
  </si>
  <si>
    <t>1.</t>
  </si>
  <si>
    <t>Подпрограмма 1 "Охрана окружающей среды и обеспечение экологической безопасности в Камчатском крае"</t>
  </si>
  <si>
    <t>Кроме того, планируемые объемы обязательств федерального бюджета</t>
  </si>
  <si>
    <t>1.1.</t>
  </si>
  <si>
    <t>Основное мероприятие 1.1 Совершенствование нормативной правовой базы  Камчатского края и методическое обеспечение в области охраны окружающей среды</t>
  </si>
  <si>
    <t>1.2.</t>
  </si>
  <si>
    <t>Основное мероприятие 1.2 Осуществление государственного экологического мониторинга</t>
  </si>
  <si>
    <t>808</t>
  </si>
  <si>
    <t>1.3.</t>
  </si>
  <si>
    <t>Основное мероприятие 1.3 Поддержка и развитие особо охраняемых природных территорий регионального значения в Камчатском крае</t>
  </si>
  <si>
    <t>1.4.</t>
  </si>
  <si>
    <t>Основное мероприятие 1.4 Формирование экологической культуры населения Камчатского края</t>
  </si>
  <si>
    <t>813</t>
  </si>
  <si>
    <t>1.5.</t>
  </si>
  <si>
    <t>Основное мероприятие 1.5 Обеспечение деятельности (оказание услуг) подведомственных учреждений</t>
  </si>
  <si>
    <t>2.</t>
  </si>
  <si>
    <t>Подпрограмма 2 "Развитие и использование минерально-сырьевой базы Камчатского края"</t>
  </si>
  <si>
    <t>2.1.</t>
  </si>
  <si>
    <t>Основное мероприятие 2.1 Воспроизводство минерально-сырьевой базы общераспространенных полезных ископаемых</t>
  </si>
  <si>
    <t>2.2.</t>
  </si>
  <si>
    <t>Основное мероприятие 2.2 Воспроизводство минерально-сырьевой базы питьевых подземных вод</t>
  </si>
  <si>
    <t>2.3.</t>
  </si>
  <si>
    <t xml:space="preserve">Основное мероприятие 2.3 Организационное и информационное обеспечение функционирования государственной системы лицензирования пользования участками недр местного значения 
</t>
  </si>
  <si>
    <t>2.4.</t>
  </si>
  <si>
    <t>Основное мероприятие 2.4 Повышение уровня кадрового потенциала и информационного обеспечения в сфере недропользования и горной промышленности</t>
  </si>
  <si>
    <t>3.</t>
  </si>
  <si>
    <t>Подпрограмма 3 "Использование и охрана водных объектов в Камчатском крае"</t>
  </si>
  <si>
    <t>3.1.</t>
  </si>
  <si>
    <t>Основное мероприятие 3.1 Осуществление полномочий Российской Федерации по предоставлению водных объектов или их частей, находящихся в федеральной собственности и расположенных на территории Камчатского края, в пользование на основании договоров водопользования и решений о предоставлении водных объектов в пользование</t>
  </si>
  <si>
    <t>3.2.</t>
  </si>
  <si>
    <t>Основное мероприятие 3.2 Осуществление мер по предотвращению негативного воздействия вод и ликвидации его последствий в отношении водных объектов, находящихся в федеральной собственности и расположенных на территории Камчатского края</t>
  </si>
  <si>
    <t xml:space="preserve">        </t>
  </si>
  <si>
    <t>3.3.</t>
  </si>
  <si>
    <t>Основное мероприятие 3.3 Осуществление мер  по охране водных объектов или их частей, находящихся в федеральной собственности и расположенных на территории Камчатского края</t>
  </si>
  <si>
    <t>4.</t>
  </si>
  <si>
    <t xml:space="preserve">Подпрограмма 4 "Обеспечение реализации Программы" </t>
  </si>
  <si>
    <t>4.1.</t>
  </si>
  <si>
    <t>Основное мероприятие 4.1 Обеспечение деятельности Министерства природных ресурсов и экологии Камчатского края</t>
  </si>
  <si>
    <t>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</si>
</sst>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0" borderId="0" xfId="0" applyNumberFormat="1" applyFont="1" applyFill="1" applyAlignment="1">
      <alignment vertical="top"/>
    </xf>
    <xf numFmtId="0" fontId="0" fillId="0" borderId="0" xfId="0" applyFill="1" applyAlignment="1">
      <alignment vertical="top"/>
    </xf>
    <xf numFmtId="0" fontId="1" fillId="2" borderId="0" xfId="0" applyFont="1" applyFill="1"/>
    <xf numFmtId="49" fontId="1" fillId="2" borderId="0" xfId="0" applyNumberFormat="1" applyFont="1" applyFill="1" applyAlignment="1"/>
    <xf numFmtId="0" fontId="0" fillId="0" borderId="0" xfId="0" applyAlignment="1"/>
    <xf numFmtId="49" fontId="1" fillId="2" borderId="0" xfId="0" applyNumberFormat="1" applyFont="1" applyFill="1" applyBorder="1"/>
    <xf numFmtId="0" fontId="1" fillId="2" borderId="0" xfId="0" applyFont="1" applyFill="1" applyBorder="1" applyAlignment="1">
      <alignment horizontal="justify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center" wrapText="1"/>
    </xf>
    <xf numFmtId="49" fontId="1" fillId="2" borderId="0" xfId="0" applyNumberFormat="1" applyFont="1" applyFill="1"/>
    <xf numFmtId="0" fontId="1" fillId="2" borderId="0" xfId="0" applyFont="1" applyFill="1" applyAlignment="1">
      <alignment horizontal="justify"/>
    </xf>
    <xf numFmtId="0" fontId="1" fillId="2" borderId="0" xfId="0" applyFont="1" applyFill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left" vertical="top"/>
    </xf>
    <xf numFmtId="164" fontId="1" fillId="2" borderId="6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49" fontId="2" fillId="2" borderId="7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justify" vertical="top" wrapText="1"/>
    </xf>
    <xf numFmtId="49" fontId="1" fillId="2" borderId="6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justify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justify" vertical="top" wrapText="1"/>
    </xf>
    <xf numFmtId="164" fontId="1" fillId="2" borderId="6" xfId="0" applyNumberFormat="1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justify" vertical="top" wrapText="1"/>
    </xf>
    <xf numFmtId="0" fontId="1" fillId="2" borderId="6" xfId="0" applyFont="1" applyFill="1" applyBorder="1" applyAlignment="1">
      <alignment vertical="top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justify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 wrapText="1"/>
    </xf>
    <xf numFmtId="49" fontId="1" fillId="2" borderId="5" xfId="0" applyNumberFormat="1" applyFont="1" applyFill="1" applyBorder="1" applyAlignment="1">
      <alignment horizontal="center" vertical="top"/>
    </xf>
    <xf numFmtId="164" fontId="1" fillId="2" borderId="5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49" fontId="1" fillId="2" borderId="6" xfId="0" applyNumberFormat="1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41"/>
  <sheetViews>
    <sheetView tabSelected="1" view="pageBreakPreview" zoomScale="80" zoomScaleNormal="100" zoomScaleSheetLayoutView="80" workbookViewId="0">
      <selection activeCell="E82" sqref="E82"/>
    </sheetView>
  </sheetViews>
  <sheetFormatPr defaultRowHeight="15.75" x14ac:dyDescent="0.25"/>
  <cols>
    <col min="1" max="1" width="7.85546875" style="11" customWidth="1"/>
    <col min="2" max="2" width="33.28515625" style="12" customWidth="1"/>
    <col min="3" max="3" width="40.85546875" style="3" customWidth="1"/>
    <col min="4" max="4" width="12.85546875" style="3" customWidth="1"/>
    <col min="5" max="5" width="17.85546875" style="3" customWidth="1"/>
    <col min="6" max="6" width="15.85546875" style="3" customWidth="1"/>
    <col min="7" max="7" width="16.7109375" style="3" customWidth="1"/>
    <col min="8" max="8" width="16.42578125" style="3" customWidth="1"/>
    <col min="9" max="9" width="22" style="3" customWidth="1"/>
    <col min="10" max="10" width="16.85546875" style="3" customWidth="1"/>
    <col min="11" max="253" width="9.140625" style="3"/>
    <col min="254" max="254" width="7.85546875" style="3" customWidth="1"/>
    <col min="255" max="255" width="37" style="3" customWidth="1"/>
    <col min="256" max="256" width="40.85546875" style="3" customWidth="1"/>
    <col min="257" max="257" width="9.7109375" style="3" customWidth="1"/>
    <col min="258" max="258" width="15.42578125" style="3" customWidth="1"/>
    <col min="259" max="259" width="16.42578125" style="3" customWidth="1"/>
    <col min="260" max="260" width="15.28515625" style="3" customWidth="1"/>
    <col min="261" max="262" width="15.85546875" style="3" customWidth="1"/>
    <col min="263" max="263" width="15" style="3" customWidth="1"/>
    <col min="264" max="264" width="16.42578125" style="3" customWidth="1"/>
    <col min="265" max="509" width="9.140625" style="3"/>
    <col min="510" max="510" width="7.85546875" style="3" customWidth="1"/>
    <col min="511" max="511" width="37" style="3" customWidth="1"/>
    <col min="512" max="512" width="40.85546875" style="3" customWidth="1"/>
    <col min="513" max="513" width="9.7109375" style="3" customWidth="1"/>
    <col min="514" max="514" width="15.42578125" style="3" customWidth="1"/>
    <col min="515" max="515" width="16.42578125" style="3" customWidth="1"/>
    <col min="516" max="516" width="15.28515625" style="3" customWidth="1"/>
    <col min="517" max="518" width="15.85546875" style="3" customWidth="1"/>
    <col min="519" max="519" width="15" style="3" customWidth="1"/>
    <col min="520" max="520" width="16.42578125" style="3" customWidth="1"/>
    <col min="521" max="765" width="9.140625" style="3"/>
    <col min="766" max="766" width="7.85546875" style="3" customWidth="1"/>
    <col min="767" max="767" width="37" style="3" customWidth="1"/>
    <col min="768" max="768" width="40.85546875" style="3" customWidth="1"/>
    <col min="769" max="769" width="9.7109375" style="3" customWidth="1"/>
    <col min="770" max="770" width="15.42578125" style="3" customWidth="1"/>
    <col min="771" max="771" width="16.42578125" style="3" customWidth="1"/>
    <col min="772" max="772" width="15.28515625" style="3" customWidth="1"/>
    <col min="773" max="774" width="15.85546875" style="3" customWidth="1"/>
    <col min="775" max="775" width="15" style="3" customWidth="1"/>
    <col min="776" max="776" width="16.42578125" style="3" customWidth="1"/>
    <col min="777" max="1021" width="9.140625" style="3"/>
    <col min="1022" max="1022" width="7.85546875" style="3" customWidth="1"/>
    <col min="1023" max="1023" width="37" style="3" customWidth="1"/>
    <col min="1024" max="1024" width="40.85546875" style="3" customWidth="1"/>
    <col min="1025" max="1025" width="9.7109375" style="3" customWidth="1"/>
    <col min="1026" max="1026" width="15.42578125" style="3" customWidth="1"/>
    <col min="1027" max="1027" width="16.42578125" style="3" customWidth="1"/>
    <col min="1028" max="1028" width="15.28515625" style="3" customWidth="1"/>
    <col min="1029" max="1030" width="15.85546875" style="3" customWidth="1"/>
    <col min="1031" max="1031" width="15" style="3" customWidth="1"/>
    <col min="1032" max="1032" width="16.42578125" style="3" customWidth="1"/>
    <col min="1033" max="1277" width="9.140625" style="3"/>
    <col min="1278" max="1278" width="7.85546875" style="3" customWidth="1"/>
    <col min="1279" max="1279" width="37" style="3" customWidth="1"/>
    <col min="1280" max="1280" width="40.85546875" style="3" customWidth="1"/>
    <col min="1281" max="1281" width="9.7109375" style="3" customWidth="1"/>
    <col min="1282" max="1282" width="15.42578125" style="3" customWidth="1"/>
    <col min="1283" max="1283" width="16.42578125" style="3" customWidth="1"/>
    <col min="1284" max="1284" width="15.28515625" style="3" customWidth="1"/>
    <col min="1285" max="1286" width="15.85546875" style="3" customWidth="1"/>
    <col min="1287" max="1287" width="15" style="3" customWidth="1"/>
    <col min="1288" max="1288" width="16.42578125" style="3" customWidth="1"/>
    <col min="1289" max="1533" width="9.140625" style="3"/>
    <col min="1534" max="1534" width="7.85546875" style="3" customWidth="1"/>
    <col min="1535" max="1535" width="37" style="3" customWidth="1"/>
    <col min="1536" max="1536" width="40.85546875" style="3" customWidth="1"/>
    <col min="1537" max="1537" width="9.7109375" style="3" customWidth="1"/>
    <col min="1538" max="1538" width="15.42578125" style="3" customWidth="1"/>
    <col min="1539" max="1539" width="16.42578125" style="3" customWidth="1"/>
    <col min="1540" max="1540" width="15.28515625" style="3" customWidth="1"/>
    <col min="1541" max="1542" width="15.85546875" style="3" customWidth="1"/>
    <col min="1543" max="1543" width="15" style="3" customWidth="1"/>
    <col min="1544" max="1544" width="16.42578125" style="3" customWidth="1"/>
    <col min="1545" max="1789" width="9.140625" style="3"/>
    <col min="1790" max="1790" width="7.85546875" style="3" customWidth="1"/>
    <col min="1791" max="1791" width="37" style="3" customWidth="1"/>
    <col min="1792" max="1792" width="40.85546875" style="3" customWidth="1"/>
    <col min="1793" max="1793" width="9.7109375" style="3" customWidth="1"/>
    <col min="1794" max="1794" width="15.42578125" style="3" customWidth="1"/>
    <col min="1795" max="1795" width="16.42578125" style="3" customWidth="1"/>
    <col min="1796" max="1796" width="15.28515625" style="3" customWidth="1"/>
    <col min="1797" max="1798" width="15.85546875" style="3" customWidth="1"/>
    <col min="1799" max="1799" width="15" style="3" customWidth="1"/>
    <col min="1800" max="1800" width="16.42578125" style="3" customWidth="1"/>
    <col min="1801" max="2045" width="9.140625" style="3"/>
    <col min="2046" max="2046" width="7.85546875" style="3" customWidth="1"/>
    <col min="2047" max="2047" width="37" style="3" customWidth="1"/>
    <col min="2048" max="2048" width="40.85546875" style="3" customWidth="1"/>
    <col min="2049" max="2049" width="9.7109375" style="3" customWidth="1"/>
    <col min="2050" max="2050" width="15.42578125" style="3" customWidth="1"/>
    <col min="2051" max="2051" width="16.42578125" style="3" customWidth="1"/>
    <col min="2052" max="2052" width="15.28515625" style="3" customWidth="1"/>
    <col min="2053" max="2054" width="15.85546875" style="3" customWidth="1"/>
    <col min="2055" max="2055" width="15" style="3" customWidth="1"/>
    <col min="2056" max="2056" width="16.42578125" style="3" customWidth="1"/>
    <col min="2057" max="2301" width="9.140625" style="3"/>
    <col min="2302" max="2302" width="7.85546875" style="3" customWidth="1"/>
    <col min="2303" max="2303" width="37" style="3" customWidth="1"/>
    <col min="2304" max="2304" width="40.85546875" style="3" customWidth="1"/>
    <col min="2305" max="2305" width="9.7109375" style="3" customWidth="1"/>
    <col min="2306" max="2306" width="15.42578125" style="3" customWidth="1"/>
    <col min="2307" max="2307" width="16.42578125" style="3" customWidth="1"/>
    <col min="2308" max="2308" width="15.28515625" style="3" customWidth="1"/>
    <col min="2309" max="2310" width="15.85546875" style="3" customWidth="1"/>
    <col min="2311" max="2311" width="15" style="3" customWidth="1"/>
    <col min="2312" max="2312" width="16.42578125" style="3" customWidth="1"/>
    <col min="2313" max="2557" width="9.140625" style="3"/>
    <col min="2558" max="2558" width="7.85546875" style="3" customWidth="1"/>
    <col min="2559" max="2559" width="37" style="3" customWidth="1"/>
    <col min="2560" max="2560" width="40.85546875" style="3" customWidth="1"/>
    <col min="2561" max="2561" width="9.7109375" style="3" customWidth="1"/>
    <col min="2562" max="2562" width="15.42578125" style="3" customWidth="1"/>
    <col min="2563" max="2563" width="16.42578125" style="3" customWidth="1"/>
    <col min="2564" max="2564" width="15.28515625" style="3" customWidth="1"/>
    <col min="2565" max="2566" width="15.85546875" style="3" customWidth="1"/>
    <col min="2567" max="2567" width="15" style="3" customWidth="1"/>
    <col min="2568" max="2568" width="16.42578125" style="3" customWidth="1"/>
    <col min="2569" max="2813" width="9.140625" style="3"/>
    <col min="2814" max="2814" width="7.85546875" style="3" customWidth="1"/>
    <col min="2815" max="2815" width="37" style="3" customWidth="1"/>
    <col min="2816" max="2816" width="40.85546875" style="3" customWidth="1"/>
    <col min="2817" max="2817" width="9.7109375" style="3" customWidth="1"/>
    <col min="2818" max="2818" width="15.42578125" style="3" customWidth="1"/>
    <col min="2819" max="2819" width="16.42578125" style="3" customWidth="1"/>
    <col min="2820" max="2820" width="15.28515625" style="3" customWidth="1"/>
    <col min="2821" max="2822" width="15.85546875" style="3" customWidth="1"/>
    <col min="2823" max="2823" width="15" style="3" customWidth="1"/>
    <col min="2824" max="2824" width="16.42578125" style="3" customWidth="1"/>
    <col min="2825" max="3069" width="9.140625" style="3"/>
    <col min="3070" max="3070" width="7.85546875" style="3" customWidth="1"/>
    <col min="3071" max="3071" width="37" style="3" customWidth="1"/>
    <col min="3072" max="3072" width="40.85546875" style="3" customWidth="1"/>
    <col min="3073" max="3073" width="9.7109375" style="3" customWidth="1"/>
    <col min="3074" max="3074" width="15.42578125" style="3" customWidth="1"/>
    <col min="3075" max="3075" width="16.42578125" style="3" customWidth="1"/>
    <col min="3076" max="3076" width="15.28515625" style="3" customWidth="1"/>
    <col min="3077" max="3078" width="15.85546875" style="3" customWidth="1"/>
    <col min="3079" max="3079" width="15" style="3" customWidth="1"/>
    <col min="3080" max="3080" width="16.42578125" style="3" customWidth="1"/>
    <col min="3081" max="3325" width="9.140625" style="3"/>
    <col min="3326" max="3326" width="7.85546875" style="3" customWidth="1"/>
    <col min="3327" max="3327" width="37" style="3" customWidth="1"/>
    <col min="3328" max="3328" width="40.85546875" style="3" customWidth="1"/>
    <col min="3329" max="3329" width="9.7109375" style="3" customWidth="1"/>
    <col min="3330" max="3330" width="15.42578125" style="3" customWidth="1"/>
    <col min="3331" max="3331" width="16.42578125" style="3" customWidth="1"/>
    <col min="3332" max="3332" width="15.28515625" style="3" customWidth="1"/>
    <col min="3333" max="3334" width="15.85546875" style="3" customWidth="1"/>
    <col min="3335" max="3335" width="15" style="3" customWidth="1"/>
    <col min="3336" max="3336" width="16.42578125" style="3" customWidth="1"/>
    <col min="3337" max="3581" width="9.140625" style="3"/>
    <col min="3582" max="3582" width="7.85546875" style="3" customWidth="1"/>
    <col min="3583" max="3583" width="37" style="3" customWidth="1"/>
    <col min="3584" max="3584" width="40.85546875" style="3" customWidth="1"/>
    <col min="3585" max="3585" width="9.7109375" style="3" customWidth="1"/>
    <col min="3586" max="3586" width="15.42578125" style="3" customWidth="1"/>
    <col min="3587" max="3587" width="16.42578125" style="3" customWidth="1"/>
    <col min="3588" max="3588" width="15.28515625" style="3" customWidth="1"/>
    <col min="3589" max="3590" width="15.85546875" style="3" customWidth="1"/>
    <col min="3591" max="3591" width="15" style="3" customWidth="1"/>
    <col min="3592" max="3592" width="16.42578125" style="3" customWidth="1"/>
    <col min="3593" max="3837" width="9.140625" style="3"/>
    <col min="3838" max="3838" width="7.85546875" style="3" customWidth="1"/>
    <col min="3839" max="3839" width="37" style="3" customWidth="1"/>
    <col min="3840" max="3840" width="40.85546875" style="3" customWidth="1"/>
    <col min="3841" max="3841" width="9.7109375" style="3" customWidth="1"/>
    <col min="3842" max="3842" width="15.42578125" style="3" customWidth="1"/>
    <col min="3843" max="3843" width="16.42578125" style="3" customWidth="1"/>
    <col min="3844" max="3844" width="15.28515625" style="3" customWidth="1"/>
    <col min="3845" max="3846" width="15.85546875" style="3" customWidth="1"/>
    <col min="3847" max="3847" width="15" style="3" customWidth="1"/>
    <col min="3848" max="3848" width="16.42578125" style="3" customWidth="1"/>
    <col min="3849" max="4093" width="9.140625" style="3"/>
    <col min="4094" max="4094" width="7.85546875" style="3" customWidth="1"/>
    <col min="4095" max="4095" width="37" style="3" customWidth="1"/>
    <col min="4096" max="4096" width="40.85546875" style="3" customWidth="1"/>
    <col min="4097" max="4097" width="9.7109375" style="3" customWidth="1"/>
    <col min="4098" max="4098" width="15.42578125" style="3" customWidth="1"/>
    <col min="4099" max="4099" width="16.42578125" style="3" customWidth="1"/>
    <col min="4100" max="4100" width="15.28515625" style="3" customWidth="1"/>
    <col min="4101" max="4102" width="15.85546875" style="3" customWidth="1"/>
    <col min="4103" max="4103" width="15" style="3" customWidth="1"/>
    <col min="4104" max="4104" width="16.42578125" style="3" customWidth="1"/>
    <col min="4105" max="4349" width="9.140625" style="3"/>
    <col min="4350" max="4350" width="7.85546875" style="3" customWidth="1"/>
    <col min="4351" max="4351" width="37" style="3" customWidth="1"/>
    <col min="4352" max="4352" width="40.85546875" style="3" customWidth="1"/>
    <col min="4353" max="4353" width="9.7109375" style="3" customWidth="1"/>
    <col min="4354" max="4354" width="15.42578125" style="3" customWidth="1"/>
    <col min="4355" max="4355" width="16.42578125" style="3" customWidth="1"/>
    <col min="4356" max="4356" width="15.28515625" style="3" customWidth="1"/>
    <col min="4357" max="4358" width="15.85546875" style="3" customWidth="1"/>
    <col min="4359" max="4359" width="15" style="3" customWidth="1"/>
    <col min="4360" max="4360" width="16.42578125" style="3" customWidth="1"/>
    <col min="4361" max="4605" width="9.140625" style="3"/>
    <col min="4606" max="4606" width="7.85546875" style="3" customWidth="1"/>
    <col min="4607" max="4607" width="37" style="3" customWidth="1"/>
    <col min="4608" max="4608" width="40.85546875" style="3" customWidth="1"/>
    <col min="4609" max="4609" width="9.7109375" style="3" customWidth="1"/>
    <col min="4610" max="4610" width="15.42578125" style="3" customWidth="1"/>
    <col min="4611" max="4611" width="16.42578125" style="3" customWidth="1"/>
    <col min="4612" max="4612" width="15.28515625" style="3" customWidth="1"/>
    <col min="4613" max="4614" width="15.85546875" style="3" customWidth="1"/>
    <col min="4615" max="4615" width="15" style="3" customWidth="1"/>
    <col min="4616" max="4616" width="16.42578125" style="3" customWidth="1"/>
    <col min="4617" max="4861" width="9.140625" style="3"/>
    <col min="4862" max="4862" width="7.85546875" style="3" customWidth="1"/>
    <col min="4863" max="4863" width="37" style="3" customWidth="1"/>
    <col min="4864" max="4864" width="40.85546875" style="3" customWidth="1"/>
    <col min="4865" max="4865" width="9.7109375" style="3" customWidth="1"/>
    <col min="4866" max="4866" width="15.42578125" style="3" customWidth="1"/>
    <col min="4867" max="4867" width="16.42578125" style="3" customWidth="1"/>
    <col min="4868" max="4868" width="15.28515625" style="3" customWidth="1"/>
    <col min="4869" max="4870" width="15.85546875" style="3" customWidth="1"/>
    <col min="4871" max="4871" width="15" style="3" customWidth="1"/>
    <col min="4872" max="4872" width="16.42578125" style="3" customWidth="1"/>
    <col min="4873" max="5117" width="9.140625" style="3"/>
    <col min="5118" max="5118" width="7.85546875" style="3" customWidth="1"/>
    <col min="5119" max="5119" width="37" style="3" customWidth="1"/>
    <col min="5120" max="5120" width="40.85546875" style="3" customWidth="1"/>
    <col min="5121" max="5121" width="9.7109375" style="3" customWidth="1"/>
    <col min="5122" max="5122" width="15.42578125" style="3" customWidth="1"/>
    <col min="5123" max="5123" width="16.42578125" style="3" customWidth="1"/>
    <col min="5124" max="5124" width="15.28515625" style="3" customWidth="1"/>
    <col min="5125" max="5126" width="15.85546875" style="3" customWidth="1"/>
    <col min="5127" max="5127" width="15" style="3" customWidth="1"/>
    <col min="5128" max="5128" width="16.42578125" style="3" customWidth="1"/>
    <col min="5129" max="5373" width="9.140625" style="3"/>
    <col min="5374" max="5374" width="7.85546875" style="3" customWidth="1"/>
    <col min="5375" max="5375" width="37" style="3" customWidth="1"/>
    <col min="5376" max="5376" width="40.85546875" style="3" customWidth="1"/>
    <col min="5377" max="5377" width="9.7109375" style="3" customWidth="1"/>
    <col min="5378" max="5378" width="15.42578125" style="3" customWidth="1"/>
    <col min="5379" max="5379" width="16.42578125" style="3" customWidth="1"/>
    <col min="5380" max="5380" width="15.28515625" style="3" customWidth="1"/>
    <col min="5381" max="5382" width="15.85546875" style="3" customWidth="1"/>
    <col min="5383" max="5383" width="15" style="3" customWidth="1"/>
    <col min="5384" max="5384" width="16.42578125" style="3" customWidth="1"/>
    <col min="5385" max="5629" width="9.140625" style="3"/>
    <col min="5630" max="5630" width="7.85546875" style="3" customWidth="1"/>
    <col min="5631" max="5631" width="37" style="3" customWidth="1"/>
    <col min="5632" max="5632" width="40.85546875" style="3" customWidth="1"/>
    <col min="5633" max="5633" width="9.7109375" style="3" customWidth="1"/>
    <col min="5634" max="5634" width="15.42578125" style="3" customWidth="1"/>
    <col min="5635" max="5635" width="16.42578125" style="3" customWidth="1"/>
    <col min="5636" max="5636" width="15.28515625" style="3" customWidth="1"/>
    <col min="5637" max="5638" width="15.85546875" style="3" customWidth="1"/>
    <col min="5639" max="5639" width="15" style="3" customWidth="1"/>
    <col min="5640" max="5640" width="16.42578125" style="3" customWidth="1"/>
    <col min="5641" max="5885" width="9.140625" style="3"/>
    <col min="5886" max="5886" width="7.85546875" style="3" customWidth="1"/>
    <col min="5887" max="5887" width="37" style="3" customWidth="1"/>
    <col min="5888" max="5888" width="40.85546875" style="3" customWidth="1"/>
    <col min="5889" max="5889" width="9.7109375" style="3" customWidth="1"/>
    <col min="5890" max="5890" width="15.42578125" style="3" customWidth="1"/>
    <col min="5891" max="5891" width="16.42578125" style="3" customWidth="1"/>
    <col min="5892" max="5892" width="15.28515625" style="3" customWidth="1"/>
    <col min="5893" max="5894" width="15.85546875" style="3" customWidth="1"/>
    <col min="5895" max="5895" width="15" style="3" customWidth="1"/>
    <col min="5896" max="5896" width="16.42578125" style="3" customWidth="1"/>
    <col min="5897" max="6141" width="9.140625" style="3"/>
    <col min="6142" max="6142" width="7.85546875" style="3" customWidth="1"/>
    <col min="6143" max="6143" width="37" style="3" customWidth="1"/>
    <col min="6144" max="6144" width="40.85546875" style="3" customWidth="1"/>
    <col min="6145" max="6145" width="9.7109375" style="3" customWidth="1"/>
    <col min="6146" max="6146" width="15.42578125" style="3" customWidth="1"/>
    <col min="6147" max="6147" width="16.42578125" style="3" customWidth="1"/>
    <col min="6148" max="6148" width="15.28515625" style="3" customWidth="1"/>
    <col min="6149" max="6150" width="15.85546875" style="3" customWidth="1"/>
    <col min="6151" max="6151" width="15" style="3" customWidth="1"/>
    <col min="6152" max="6152" width="16.42578125" style="3" customWidth="1"/>
    <col min="6153" max="6397" width="9.140625" style="3"/>
    <col min="6398" max="6398" width="7.85546875" style="3" customWidth="1"/>
    <col min="6399" max="6399" width="37" style="3" customWidth="1"/>
    <col min="6400" max="6400" width="40.85546875" style="3" customWidth="1"/>
    <col min="6401" max="6401" width="9.7109375" style="3" customWidth="1"/>
    <col min="6402" max="6402" width="15.42578125" style="3" customWidth="1"/>
    <col min="6403" max="6403" width="16.42578125" style="3" customWidth="1"/>
    <col min="6404" max="6404" width="15.28515625" style="3" customWidth="1"/>
    <col min="6405" max="6406" width="15.85546875" style="3" customWidth="1"/>
    <col min="6407" max="6407" width="15" style="3" customWidth="1"/>
    <col min="6408" max="6408" width="16.42578125" style="3" customWidth="1"/>
    <col min="6409" max="6653" width="9.140625" style="3"/>
    <col min="6654" max="6654" width="7.85546875" style="3" customWidth="1"/>
    <col min="6655" max="6655" width="37" style="3" customWidth="1"/>
    <col min="6656" max="6656" width="40.85546875" style="3" customWidth="1"/>
    <col min="6657" max="6657" width="9.7109375" style="3" customWidth="1"/>
    <col min="6658" max="6658" width="15.42578125" style="3" customWidth="1"/>
    <col min="6659" max="6659" width="16.42578125" style="3" customWidth="1"/>
    <col min="6660" max="6660" width="15.28515625" style="3" customWidth="1"/>
    <col min="6661" max="6662" width="15.85546875" style="3" customWidth="1"/>
    <col min="6663" max="6663" width="15" style="3" customWidth="1"/>
    <col min="6664" max="6664" width="16.42578125" style="3" customWidth="1"/>
    <col min="6665" max="6909" width="9.140625" style="3"/>
    <col min="6910" max="6910" width="7.85546875" style="3" customWidth="1"/>
    <col min="6911" max="6911" width="37" style="3" customWidth="1"/>
    <col min="6912" max="6912" width="40.85546875" style="3" customWidth="1"/>
    <col min="6913" max="6913" width="9.7109375" style="3" customWidth="1"/>
    <col min="6914" max="6914" width="15.42578125" style="3" customWidth="1"/>
    <col min="6915" max="6915" width="16.42578125" style="3" customWidth="1"/>
    <col min="6916" max="6916" width="15.28515625" style="3" customWidth="1"/>
    <col min="6917" max="6918" width="15.85546875" style="3" customWidth="1"/>
    <col min="6919" max="6919" width="15" style="3" customWidth="1"/>
    <col min="6920" max="6920" width="16.42578125" style="3" customWidth="1"/>
    <col min="6921" max="7165" width="9.140625" style="3"/>
    <col min="7166" max="7166" width="7.85546875" style="3" customWidth="1"/>
    <col min="7167" max="7167" width="37" style="3" customWidth="1"/>
    <col min="7168" max="7168" width="40.85546875" style="3" customWidth="1"/>
    <col min="7169" max="7169" width="9.7109375" style="3" customWidth="1"/>
    <col min="7170" max="7170" width="15.42578125" style="3" customWidth="1"/>
    <col min="7171" max="7171" width="16.42578125" style="3" customWidth="1"/>
    <col min="7172" max="7172" width="15.28515625" style="3" customWidth="1"/>
    <col min="7173" max="7174" width="15.85546875" style="3" customWidth="1"/>
    <col min="7175" max="7175" width="15" style="3" customWidth="1"/>
    <col min="7176" max="7176" width="16.42578125" style="3" customWidth="1"/>
    <col min="7177" max="7421" width="9.140625" style="3"/>
    <col min="7422" max="7422" width="7.85546875" style="3" customWidth="1"/>
    <col min="7423" max="7423" width="37" style="3" customWidth="1"/>
    <col min="7424" max="7424" width="40.85546875" style="3" customWidth="1"/>
    <col min="7425" max="7425" width="9.7109375" style="3" customWidth="1"/>
    <col min="7426" max="7426" width="15.42578125" style="3" customWidth="1"/>
    <col min="7427" max="7427" width="16.42578125" style="3" customWidth="1"/>
    <col min="7428" max="7428" width="15.28515625" style="3" customWidth="1"/>
    <col min="7429" max="7430" width="15.85546875" style="3" customWidth="1"/>
    <col min="7431" max="7431" width="15" style="3" customWidth="1"/>
    <col min="7432" max="7432" width="16.42578125" style="3" customWidth="1"/>
    <col min="7433" max="7677" width="9.140625" style="3"/>
    <col min="7678" max="7678" width="7.85546875" style="3" customWidth="1"/>
    <col min="7679" max="7679" width="37" style="3" customWidth="1"/>
    <col min="7680" max="7680" width="40.85546875" style="3" customWidth="1"/>
    <col min="7681" max="7681" width="9.7109375" style="3" customWidth="1"/>
    <col min="7682" max="7682" width="15.42578125" style="3" customWidth="1"/>
    <col min="7683" max="7683" width="16.42578125" style="3" customWidth="1"/>
    <col min="7684" max="7684" width="15.28515625" style="3" customWidth="1"/>
    <col min="7685" max="7686" width="15.85546875" style="3" customWidth="1"/>
    <col min="7687" max="7687" width="15" style="3" customWidth="1"/>
    <col min="7688" max="7688" width="16.42578125" style="3" customWidth="1"/>
    <col min="7689" max="7933" width="9.140625" style="3"/>
    <col min="7934" max="7934" width="7.85546875" style="3" customWidth="1"/>
    <col min="7935" max="7935" width="37" style="3" customWidth="1"/>
    <col min="7936" max="7936" width="40.85546875" style="3" customWidth="1"/>
    <col min="7937" max="7937" width="9.7109375" style="3" customWidth="1"/>
    <col min="7938" max="7938" width="15.42578125" style="3" customWidth="1"/>
    <col min="7939" max="7939" width="16.42578125" style="3" customWidth="1"/>
    <col min="7940" max="7940" width="15.28515625" style="3" customWidth="1"/>
    <col min="7941" max="7942" width="15.85546875" style="3" customWidth="1"/>
    <col min="7943" max="7943" width="15" style="3" customWidth="1"/>
    <col min="7944" max="7944" width="16.42578125" style="3" customWidth="1"/>
    <col min="7945" max="8189" width="9.140625" style="3"/>
    <col min="8190" max="8190" width="7.85546875" style="3" customWidth="1"/>
    <col min="8191" max="8191" width="37" style="3" customWidth="1"/>
    <col min="8192" max="8192" width="40.85546875" style="3" customWidth="1"/>
    <col min="8193" max="8193" width="9.7109375" style="3" customWidth="1"/>
    <col min="8194" max="8194" width="15.42578125" style="3" customWidth="1"/>
    <col min="8195" max="8195" width="16.42578125" style="3" customWidth="1"/>
    <col min="8196" max="8196" width="15.28515625" style="3" customWidth="1"/>
    <col min="8197" max="8198" width="15.85546875" style="3" customWidth="1"/>
    <col min="8199" max="8199" width="15" style="3" customWidth="1"/>
    <col min="8200" max="8200" width="16.42578125" style="3" customWidth="1"/>
    <col min="8201" max="8445" width="9.140625" style="3"/>
    <col min="8446" max="8446" width="7.85546875" style="3" customWidth="1"/>
    <col min="8447" max="8447" width="37" style="3" customWidth="1"/>
    <col min="8448" max="8448" width="40.85546875" style="3" customWidth="1"/>
    <col min="8449" max="8449" width="9.7109375" style="3" customWidth="1"/>
    <col min="8450" max="8450" width="15.42578125" style="3" customWidth="1"/>
    <col min="8451" max="8451" width="16.42578125" style="3" customWidth="1"/>
    <col min="8452" max="8452" width="15.28515625" style="3" customWidth="1"/>
    <col min="8453" max="8454" width="15.85546875" style="3" customWidth="1"/>
    <col min="8455" max="8455" width="15" style="3" customWidth="1"/>
    <col min="8456" max="8456" width="16.42578125" style="3" customWidth="1"/>
    <col min="8457" max="8701" width="9.140625" style="3"/>
    <col min="8702" max="8702" width="7.85546875" style="3" customWidth="1"/>
    <col min="8703" max="8703" width="37" style="3" customWidth="1"/>
    <col min="8704" max="8704" width="40.85546875" style="3" customWidth="1"/>
    <col min="8705" max="8705" width="9.7109375" style="3" customWidth="1"/>
    <col min="8706" max="8706" width="15.42578125" style="3" customWidth="1"/>
    <col min="8707" max="8707" width="16.42578125" style="3" customWidth="1"/>
    <col min="8708" max="8708" width="15.28515625" style="3" customWidth="1"/>
    <col min="8709" max="8710" width="15.85546875" style="3" customWidth="1"/>
    <col min="8711" max="8711" width="15" style="3" customWidth="1"/>
    <col min="8712" max="8712" width="16.42578125" style="3" customWidth="1"/>
    <col min="8713" max="8957" width="9.140625" style="3"/>
    <col min="8958" max="8958" width="7.85546875" style="3" customWidth="1"/>
    <col min="8959" max="8959" width="37" style="3" customWidth="1"/>
    <col min="8960" max="8960" width="40.85546875" style="3" customWidth="1"/>
    <col min="8961" max="8961" width="9.7109375" style="3" customWidth="1"/>
    <col min="8962" max="8962" width="15.42578125" style="3" customWidth="1"/>
    <col min="8963" max="8963" width="16.42578125" style="3" customWidth="1"/>
    <col min="8964" max="8964" width="15.28515625" style="3" customWidth="1"/>
    <col min="8965" max="8966" width="15.85546875" style="3" customWidth="1"/>
    <col min="8967" max="8967" width="15" style="3" customWidth="1"/>
    <col min="8968" max="8968" width="16.42578125" style="3" customWidth="1"/>
    <col min="8969" max="9213" width="9.140625" style="3"/>
    <col min="9214" max="9214" width="7.85546875" style="3" customWidth="1"/>
    <col min="9215" max="9215" width="37" style="3" customWidth="1"/>
    <col min="9216" max="9216" width="40.85546875" style="3" customWidth="1"/>
    <col min="9217" max="9217" width="9.7109375" style="3" customWidth="1"/>
    <col min="9218" max="9218" width="15.42578125" style="3" customWidth="1"/>
    <col min="9219" max="9219" width="16.42578125" style="3" customWidth="1"/>
    <col min="9220" max="9220" width="15.28515625" style="3" customWidth="1"/>
    <col min="9221" max="9222" width="15.85546875" style="3" customWidth="1"/>
    <col min="9223" max="9223" width="15" style="3" customWidth="1"/>
    <col min="9224" max="9224" width="16.42578125" style="3" customWidth="1"/>
    <col min="9225" max="9469" width="9.140625" style="3"/>
    <col min="9470" max="9470" width="7.85546875" style="3" customWidth="1"/>
    <col min="9471" max="9471" width="37" style="3" customWidth="1"/>
    <col min="9472" max="9472" width="40.85546875" style="3" customWidth="1"/>
    <col min="9473" max="9473" width="9.7109375" style="3" customWidth="1"/>
    <col min="9474" max="9474" width="15.42578125" style="3" customWidth="1"/>
    <col min="9475" max="9475" width="16.42578125" style="3" customWidth="1"/>
    <col min="9476" max="9476" width="15.28515625" style="3" customWidth="1"/>
    <col min="9477" max="9478" width="15.85546875" style="3" customWidth="1"/>
    <col min="9479" max="9479" width="15" style="3" customWidth="1"/>
    <col min="9480" max="9480" width="16.42578125" style="3" customWidth="1"/>
    <col min="9481" max="9725" width="9.140625" style="3"/>
    <col min="9726" max="9726" width="7.85546875" style="3" customWidth="1"/>
    <col min="9727" max="9727" width="37" style="3" customWidth="1"/>
    <col min="9728" max="9728" width="40.85546875" style="3" customWidth="1"/>
    <col min="9729" max="9729" width="9.7109375" style="3" customWidth="1"/>
    <col min="9730" max="9730" width="15.42578125" style="3" customWidth="1"/>
    <col min="9731" max="9731" width="16.42578125" style="3" customWidth="1"/>
    <col min="9732" max="9732" width="15.28515625" style="3" customWidth="1"/>
    <col min="9733" max="9734" width="15.85546875" style="3" customWidth="1"/>
    <col min="9735" max="9735" width="15" style="3" customWidth="1"/>
    <col min="9736" max="9736" width="16.42578125" style="3" customWidth="1"/>
    <col min="9737" max="9981" width="9.140625" style="3"/>
    <col min="9982" max="9982" width="7.85546875" style="3" customWidth="1"/>
    <col min="9983" max="9983" width="37" style="3" customWidth="1"/>
    <col min="9984" max="9984" width="40.85546875" style="3" customWidth="1"/>
    <col min="9985" max="9985" width="9.7109375" style="3" customWidth="1"/>
    <col min="9986" max="9986" width="15.42578125" style="3" customWidth="1"/>
    <col min="9987" max="9987" width="16.42578125" style="3" customWidth="1"/>
    <col min="9988" max="9988" width="15.28515625" style="3" customWidth="1"/>
    <col min="9989" max="9990" width="15.85546875" style="3" customWidth="1"/>
    <col min="9991" max="9991" width="15" style="3" customWidth="1"/>
    <col min="9992" max="9992" width="16.42578125" style="3" customWidth="1"/>
    <col min="9993" max="10237" width="9.140625" style="3"/>
    <col min="10238" max="10238" width="7.85546875" style="3" customWidth="1"/>
    <col min="10239" max="10239" width="37" style="3" customWidth="1"/>
    <col min="10240" max="10240" width="40.85546875" style="3" customWidth="1"/>
    <col min="10241" max="10241" width="9.7109375" style="3" customWidth="1"/>
    <col min="10242" max="10242" width="15.42578125" style="3" customWidth="1"/>
    <col min="10243" max="10243" width="16.42578125" style="3" customWidth="1"/>
    <col min="10244" max="10244" width="15.28515625" style="3" customWidth="1"/>
    <col min="10245" max="10246" width="15.85546875" style="3" customWidth="1"/>
    <col min="10247" max="10247" width="15" style="3" customWidth="1"/>
    <col min="10248" max="10248" width="16.42578125" style="3" customWidth="1"/>
    <col min="10249" max="10493" width="9.140625" style="3"/>
    <col min="10494" max="10494" width="7.85546875" style="3" customWidth="1"/>
    <col min="10495" max="10495" width="37" style="3" customWidth="1"/>
    <col min="10496" max="10496" width="40.85546875" style="3" customWidth="1"/>
    <col min="10497" max="10497" width="9.7109375" style="3" customWidth="1"/>
    <col min="10498" max="10498" width="15.42578125" style="3" customWidth="1"/>
    <col min="10499" max="10499" width="16.42578125" style="3" customWidth="1"/>
    <col min="10500" max="10500" width="15.28515625" style="3" customWidth="1"/>
    <col min="10501" max="10502" width="15.85546875" style="3" customWidth="1"/>
    <col min="10503" max="10503" width="15" style="3" customWidth="1"/>
    <col min="10504" max="10504" width="16.42578125" style="3" customWidth="1"/>
    <col min="10505" max="10749" width="9.140625" style="3"/>
    <col min="10750" max="10750" width="7.85546875" style="3" customWidth="1"/>
    <col min="10751" max="10751" width="37" style="3" customWidth="1"/>
    <col min="10752" max="10752" width="40.85546875" style="3" customWidth="1"/>
    <col min="10753" max="10753" width="9.7109375" style="3" customWidth="1"/>
    <col min="10754" max="10754" width="15.42578125" style="3" customWidth="1"/>
    <col min="10755" max="10755" width="16.42578125" style="3" customWidth="1"/>
    <col min="10756" max="10756" width="15.28515625" style="3" customWidth="1"/>
    <col min="10757" max="10758" width="15.85546875" style="3" customWidth="1"/>
    <col min="10759" max="10759" width="15" style="3" customWidth="1"/>
    <col min="10760" max="10760" width="16.42578125" style="3" customWidth="1"/>
    <col min="10761" max="11005" width="9.140625" style="3"/>
    <col min="11006" max="11006" width="7.85546875" style="3" customWidth="1"/>
    <col min="11007" max="11007" width="37" style="3" customWidth="1"/>
    <col min="11008" max="11008" width="40.85546875" style="3" customWidth="1"/>
    <col min="11009" max="11009" width="9.7109375" style="3" customWidth="1"/>
    <col min="11010" max="11010" width="15.42578125" style="3" customWidth="1"/>
    <col min="11011" max="11011" width="16.42578125" style="3" customWidth="1"/>
    <col min="11012" max="11012" width="15.28515625" style="3" customWidth="1"/>
    <col min="11013" max="11014" width="15.85546875" style="3" customWidth="1"/>
    <col min="11015" max="11015" width="15" style="3" customWidth="1"/>
    <col min="11016" max="11016" width="16.42578125" style="3" customWidth="1"/>
    <col min="11017" max="11261" width="9.140625" style="3"/>
    <col min="11262" max="11262" width="7.85546875" style="3" customWidth="1"/>
    <col min="11263" max="11263" width="37" style="3" customWidth="1"/>
    <col min="11264" max="11264" width="40.85546875" style="3" customWidth="1"/>
    <col min="11265" max="11265" width="9.7109375" style="3" customWidth="1"/>
    <col min="11266" max="11266" width="15.42578125" style="3" customWidth="1"/>
    <col min="11267" max="11267" width="16.42578125" style="3" customWidth="1"/>
    <col min="11268" max="11268" width="15.28515625" style="3" customWidth="1"/>
    <col min="11269" max="11270" width="15.85546875" style="3" customWidth="1"/>
    <col min="11271" max="11271" width="15" style="3" customWidth="1"/>
    <col min="11272" max="11272" width="16.42578125" style="3" customWidth="1"/>
    <col min="11273" max="11517" width="9.140625" style="3"/>
    <col min="11518" max="11518" width="7.85546875" style="3" customWidth="1"/>
    <col min="11519" max="11519" width="37" style="3" customWidth="1"/>
    <col min="11520" max="11520" width="40.85546875" style="3" customWidth="1"/>
    <col min="11521" max="11521" width="9.7109375" style="3" customWidth="1"/>
    <col min="11522" max="11522" width="15.42578125" style="3" customWidth="1"/>
    <col min="11523" max="11523" width="16.42578125" style="3" customWidth="1"/>
    <col min="11524" max="11524" width="15.28515625" style="3" customWidth="1"/>
    <col min="11525" max="11526" width="15.85546875" style="3" customWidth="1"/>
    <col min="11527" max="11527" width="15" style="3" customWidth="1"/>
    <col min="11528" max="11528" width="16.42578125" style="3" customWidth="1"/>
    <col min="11529" max="11773" width="9.140625" style="3"/>
    <col min="11774" max="11774" width="7.85546875" style="3" customWidth="1"/>
    <col min="11775" max="11775" width="37" style="3" customWidth="1"/>
    <col min="11776" max="11776" width="40.85546875" style="3" customWidth="1"/>
    <col min="11777" max="11777" width="9.7109375" style="3" customWidth="1"/>
    <col min="11778" max="11778" width="15.42578125" style="3" customWidth="1"/>
    <col min="11779" max="11779" width="16.42578125" style="3" customWidth="1"/>
    <col min="11780" max="11780" width="15.28515625" style="3" customWidth="1"/>
    <col min="11781" max="11782" width="15.85546875" style="3" customWidth="1"/>
    <col min="11783" max="11783" width="15" style="3" customWidth="1"/>
    <col min="11784" max="11784" width="16.42578125" style="3" customWidth="1"/>
    <col min="11785" max="12029" width="9.140625" style="3"/>
    <col min="12030" max="12030" width="7.85546875" style="3" customWidth="1"/>
    <col min="12031" max="12031" width="37" style="3" customWidth="1"/>
    <col min="12032" max="12032" width="40.85546875" style="3" customWidth="1"/>
    <col min="12033" max="12033" width="9.7109375" style="3" customWidth="1"/>
    <col min="12034" max="12034" width="15.42578125" style="3" customWidth="1"/>
    <col min="12035" max="12035" width="16.42578125" style="3" customWidth="1"/>
    <col min="12036" max="12036" width="15.28515625" style="3" customWidth="1"/>
    <col min="12037" max="12038" width="15.85546875" style="3" customWidth="1"/>
    <col min="12039" max="12039" width="15" style="3" customWidth="1"/>
    <col min="12040" max="12040" width="16.42578125" style="3" customWidth="1"/>
    <col min="12041" max="12285" width="9.140625" style="3"/>
    <col min="12286" max="12286" width="7.85546875" style="3" customWidth="1"/>
    <col min="12287" max="12287" width="37" style="3" customWidth="1"/>
    <col min="12288" max="12288" width="40.85546875" style="3" customWidth="1"/>
    <col min="12289" max="12289" width="9.7109375" style="3" customWidth="1"/>
    <col min="12290" max="12290" width="15.42578125" style="3" customWidth="1"/>
    <col min="12291" max="12291" width="16.42578125" style="3" customWidth="1"/>
    <col min="12292" max="12292" width="15.28515625" style="3" customWidth="1"/>
    <col min="12293" max="12294" width="15.85546875" style="3" customWidth="1"/>
    <col min="12295" max="12295" width="15" style="3" customWidth="1"/>
    <col min="12296" max="12296" width="16.42578125" style="3" customWidth="1"/>
    <col min="12297" max="12541" width="9.140625" style="3"/>
    <col min="12542" max="12542" width="7.85546875" style="3" customWidth="1"/>
    <col min="12543" max="12543" width="37" style="3" customWidth="1"/>
    <col min="12544" max="12544" width="40.85546875" style="3" customWidth="1"/>
    <col min="12545" max="12545" width="9.7109375" style="3" customWidth="1"/>
    <col min="12546" max="12546" width="15.42578125" style="3" customWidth="1"/>
    <col min="12547" max="12547" width="16.42578125" style="3" customWidth="1"/>
    <col min="12548" max="12548" width="15.28515625" style="3" customWidth="1"/>
    <col min="12549" max="12550" width="15.85546875" style="3" customWidth="1"/>
    <col min="12551" max="12551" width="15" style="3" customWidth="1"/>
    <col min="12552" max="12552" width="16.42578125" style="3" customWidth="1"/>
    <col min="12553" max="12797" width="9.140625" style="3"/>
    <col min="12798" max="12798" width="7.85546875" style="3" customWidth="1"/>
    <col min="12799" max="12799" width="37" style="3" customWidth="1"/>
    <col min="12800" max="12800" width="40.85546875" style="3" customWidth="1"/>
    <col min="12801" max="12801" width="9.7109375" style="3" customWidth="1"/>
    <col min="12802" max="12802" width="15.42578125" style="3" customWidth="1"/>
    <col min="12803" max="12803" width="16.42578125" style="3" customWidth="1"/>
    <col min="12804" max="12804" width="15.28515625" style="3" customWidth="1"/>
    <col min="12805" max="12806" width="15.85546875" style="3" customWidth="1"/>
    <col min="12807" max="12807" width="15" style="3" customWidth="1"/>
    <col min="12808" max="12808" width="16.42578125" style="3" customWidth="1"/>
    <col min="12809" max="13053" width="9.140625" style="3"/>
    <col min="13054" max="13054" width="7.85546875" style="3" customWidth="1"/>
    <col min="13055" max="13055" width="37" style="3" customWidth="1"/>
    <col min="13056" max="13056" width="40.85546875" style="3" customWidth="1"/>
    <col min="13057" max="13057" width="9.7109375" style="3" customWidth="1"/>
    <col min="13058" max="13058" width="15.42578125" style="3" customWidth="1"/>
    <col min="13059" max="13059" width="16.42578125" style="3" customWidth="1"/>
    <col min="13060" max="13060" width="15.28515625" style="3" customWidth="1"/>
    <col min="13061" max="13062" width="15.85546875" style="3" customWidth="1"/>
    <col min="13063" max="13063" width="15" style="3" customWidth="1"/>
    <col min="13064" max="13064" width="16.42578125" style="3" customWidth="1"/>
    <col min="13065" max="13309" width="9.140625" style="3"/>
    <col min="13310" max="13310" width="7.85546875" style="3" customWidth="1"/>
    <col min="13311" max="13311" width="37" style="3" customWidth="1"/>
    <col min="13312" max="13312" width="40.85546875" style="3" customWidth="1"/>
    <col min="13313" max="13313" width="9.7109375" style="3" customWidth="1"/>
    <col min="13314" max="13314" width="15.42578125" style="3" customWidth="1"/>
    <col min="13315" max="13315" width="16.42578125" style="3" customWidth="1"/>
    <col min="13316" max="13316" width="15.28515625" style="3" customWidth="1"/>
    <col min="13317" max="13318" width="15.85546875" style="3" customWidth="1"/>
    <col min="13319" max="13319" width="15" style="3" customWidth="1"/>
    <col min="13320" max="13320" width="16.42578125" style="3" customWidth="1"/>
    <col min="13321" max="13565" width="9.140625" style="3"/>
    <col min="13566" max="13566" width="7.85546875" style="3" customWidth="1"/>
    <col min="13567" max="13567" width="37" style="3" customWidth="1"/>
    <col min="13568" max="13568" width="40.85546875" style="3" customWidth="1"/>
    <col min="13569" max="13569" width="9.7109375" style="3" customWidth="1"/>
    <col min="13570" max="13570" width="15.42578125" style="3" customWidth="1"/>
    <col min="13571" max="13571" width="16.42578125" style="3" customWidth="1"/>
    <col min="13572" max="13572" width="15.28515625" style="3" customWidth="1"/>
    <col min="13573" max="13574" width="15.85546875" style="3" customWidth="1"/>
    <col min="13575" max="13575" width="15" style="3" customWidth="1"/>
    <col min="13576" max="13576" width="16.42578125" style="3" customWidth="1"/>
    <col min="13577" max="13821" width="9.140625" style="3"/>
    <col min="13822" max="13822" width="7.85546875" style="3" customWidth="1"/>
    <col min="13823" max="13823" width="37" style="3" customWidth="1"/>
    <col min="13824" max="13824" width="40.85546875" style="3" customWidth="1"/>
    <col min="13825" max="13825" width="9.7109375" style="3" customWidth="1"/>
    <col min="13826" max="13826" width="15.42578125" style="3" customWidth="1"/>
    <col min="13827" max="13827" width="16.42578125" style="3" customWidth="1"/>
    <col min="13828" max="13828" width="15.28515625" style="3" customWidth="1"/>
    <col min="13829" max="13830" width="15.85546875" style="3" customWidth="1"/>
    <col min="13831" max="13831" width="15" style="3" customWidth="1"/>
    <col min="13832" max="13832" width="16.42578125" style="3" customWidth="1"/>
    <col min="13833" max="14077" width="9.140625" style="3"/>
    <col min="14078" max="14078" width="7.85546875" style="3" customWidth="1"/>
    <col min="14079" max="14079" width="37" style="3" customWidth="1"/>
    <col min="14080" max="14080" width="40.85546875" style="3" customWidth="1"/>
    <col min="14081" max="14081" width="9.7109375" style="3" customWidth="1"/>
    <col min="14082" max="14082" width="15.42578125" style="3" customWidth="1"/>
    <col min="14083" max="14083" width="16.42578125" style="3" customWidth="1"/>
    <col min="14084" max="14084" width="15.28515625" style="3" customWidth="1"/>
    <col min="14085" max="14086" width="15.85546875" style="3" customWidth="1"/>
    <col min="14087" max="14087" width="15" style="3" customWidth="1"/>
    <col min="14088" max="14088" width="16.42578125" style="3" customWidth="1"/>
    <col min="14089" max="14333" width="9.140625" style="3"/>
    <col min="14334" max="14334" width="7.85546875" style="3" customWidth="1"/>
    <col min="14335" max="14335" width="37" style="3" customWidth="1"/>
    <col min="14336" max="14336" width="40.85546875" style="3" customWidth="1"/>
    <col min="14337" max="14337" width="9.7109375" style="3" customWidth="1"/>
    <col min="14338" max="14338" width="15.42578125" style="3" customWidth="1"/>
    <col min="14339" max="14339" width="16.42578125" style="3" customWidth="1"/>
    <col min="14340" max="14340" width="15.28515625" style="3" customWidth="1"/>
    <col min="14341" max="14342" width="15.85546875" style="3" customWidth="1"/>
    <col min="14343" max="14343" width="15" style="3" customWidth="1"/>
    <col min="14344" max="14344" width="16.42578125" style="3" customWidth="1"/>
    <col min="14345" max="14589" width="9.140625" style="3"/>
    <col min="14590" max="14590" width="7.85546875" style="3" customWidth="1"/>
    <col min="14591" max="14591" width="37" style="3" customWidth="1"/>
    <col min="14592" max="14592" width="40.85546875" style="3" customWidth="1"/>
    <col min="14593" max="14593" width="9.7109375" style="3" customWidth="1"/>
    <col min="14594" max="14594" width="15.42578125" style="3" customWidth="1"/>
    <col min="14595" max="14595" width="16.42578125" style="3" customWidth="1"/>
    <col min="14596" max="14596" width="15.28515625" style="3" customWidth="1"/>
    <col min="14597" max="14598" width="15.85546875" style="3" customWidth="1"/>
    <col min="14599" max="14599" width="15" style="3" customWidth="1"/>
    <col min="14600" max="14600" width="16.42578125" style="3" customWidth="1"/>
    <col min="14601" max="14845" width="9.140625" style="3"/>
    <col min="14846" max="14846" width="7.85546875" style="3" customWidth="1"/>
    <col min="14847" max="14847" width="37" style="3" customWidth="1"/>
    <col min="14848" max="14848" width="40.85546875" style="3" customWidth="1"/>
    <col min="14849" max="14849" width="9.7109375" style="3" customWidth="1"/>
    <col min="14850" max="14850" width="15.42578125" style="3" customWidth="1"/>
    <col min="14851" max="14851" width="16.42578125" style="3" customWidth="1"/>
    <col min="14852" max="14852" width="15.28515625" style="3" customWidth="1"/>
    <col min="14853" max="14854" width="15.85546875" style="3" customWidth="1"/>
    <col min="14855" max="14855" width="15" style="3" customWidth="1"/>
    <col min="14856" max="14856" width="16.42578125" style="3" customWidth="1"/>
    <col min="14857" max="15101" width="9.140625" style="3"/>
    <col min="15102" max="15102" width="7.85546875" style="3" customWidth="1"/>
    <col min="15103" max="15103" width="37" style="3" customWidth="1"/>
    <col min="15104" max="15104" width="40.85546875" style="3" customWidth="1"/>
    <col min="15105" max="15105" width="9.7109375" style="3" customWidth="1"/>
    <col min="15106" max="15106" width="15.42578125" style="3" customWidth="1"/>
    <col min="15107" max="15107" width="16.42578125" style="3" customWidth="1"/>
    <col min="15108" max="15108" width="15.28515625" style="3" customWidth="1"/>
    <col min="15109" max="15110" width="15.85546875" style="3" customWidth="1"/>
    <col min="15111" max="15111" width="15" style="3" customWidth="1"/>
    <col min="15112" max="15112" width="16.42578125" style="3" customWidth="1"/>
    <col min="15113" max="15357" width="9.140625" style="3"/>
    <col min="15358" max="15358" width="7.85546875" style="3" customWidth="1"/>
    <col min="15359" max="15359" width="37" style="3" customWidth="1"/>
    <col min="15360" max="15360" width="40.85546875" style="3" customWidth="1"/>
    <col min="15361" max="15361" width="9.7109375" style="3" customWidth="1"/>
    <col min="15362" max="15362" width="15.42578125" style="3" customWidth="1"/>
    <col min="15363" max="15363" width="16.42578125" style="3" customWidth="1"/>
    <col min="15364" max="15364" width="15.28515625" style="3" customWidth="1"/>
    <col min="15365" max="15366" width="15.85546875" style="3" customWidth="1"/>
    <col min="15367" max="15367" width="15" style="3" customWidth="1"/>
    <col min="15368" max="15368" width="16.42578125" style="3" customWidth="1"/>
    <col min="15369" max="15613" width="9.140625" style="3"/>
    <col min="15614" max="15614" width="7.85546875" style="3" customWidth="1"/>
    <col min="15615" max="15615" width="37" style="3" customWidth="1"/>
    <col min="15616" max="15616" width="40.85546875" style="3" customWidth="1"/>
    <col min="15617" max="15617" width="9.7109375" style="3" customWidth="1"/>
    <col min="15618" max="15618" width="15.42578125" style="3" customWidth="1"/>
    <col min="15619" max="15619" width="16.42578125" style="3" customWidth="1"/>
    <col min="15620" max="15620" width="15.28515625" style="3" customWidth="1"/>
    <col min="15621" max="15622" width="15.85546875" style="3" customWidth="1"/>
    <col min="15623" max="15623" width="15" style="3" customWidth="1"/>
    <col min="15624" max="15624" width="16.42578125" style="3" customWidth="1"/>
    <col min="15625" max="15869" width="9.140625" style="3"/>
    <col min="15870" max="15870" width="7.85546875" style="3" customWidth="1"/>
    <col min="15871" max="15871" width="37" style="3" customWidth="1"/>
    <col min="15872" max="15872" width="40.85546875" style="3" customWidth="1"/>
    <col min="15873" max="15873" width="9.7109375" style="3" customWidth="1"/>
    <col min="15874" max="15874" width="15.42578125" style="3" customWidth="1"/>
    <col min="15875" max="15875" width="16.42578125" style="3" customWidth="1"/>
    <col min="15876" max="15876" width="15.28515625" style="3" customWidth="1"/>
    <col min="15877" max="15878" width="15.85546875" style="3" customWidth="1"/>
    <col min="15879" max="15879" width="15" style="3" customWidth="1"/>
    <col min="15880" max="15880" width="16.42578125" style="3" customWidth="1"/>
    <col min="15881" max="16125" width="9.140625" style="3"/>
    <col min="16126" max="16126" width="7.85546875" style="3" customWidth="1"/>
    <col min="16127" max="16127" width="37" style="3" customWidth="1"/>
    <col min="16128" max="16128" width="40.85546875" style="3" customWidth="1"/>
    <col min="16129" max="16129" width="9.7109375" style="3" customWidth="1"/>
    <col min="16130" max="16130" width="15.42578125" style="3" customWidth="1"/>
    <col min="16131" max="16131" width="16.42578125" style="3" customWidth="1"/>
    <col min="16132" max="16132" width="15.28515625" style="3" customWidth="1"/>
    <col min="16133" max="16134" width="15.85546875" style="3" customWidth="1"/>
    <col min="16135" max="16135" width="15" style="3" customWidth="1"/>
    <col min="16136" max="16136" width="16.42578125" style="3" customWidth="1"/>
    <col min="16137" max="16384" width="9.140625" style="3"/>
  </cols>
  <sheetData>
    <row r="1" spans="1:252" x14ac:dyDescent="0.25">
      <c r="A1" s="1"/>
      <c r="B1" s="2"/>
      <c r="C1" s="2"/>
    </row>
    <row r="2" spans="1:252" x14ac:dyDescent="0.25">
      <c r="A2" s="4"/>
      <c r="B2" s="5"/>
      <c r="C2" s="5"/>
    </row>
    <row r="3" spans="1:252" x14ac:dyDescent="0.25">
      <c r="A3" s="6"/>
      <c r="B3" s="7"/>
      <c r="C3" s="8"/>
      <c r="D3" s="8"/>
      <c r="E3" s="8"/>
      <c r="F3" s="9" t="s">
        <v>0</v>
      </c>
      <c r="G3" s="9"/>
      <c r="H3" s="9"/>
      <c r="I3" s="5"/>
      <c r="J3" s="5"/>
    </row>
    <row r="4" spans="1:252" x14ac:dyDescent="0.25">
      <c r="A4" s="6"/>
      <c r="B4" s="7"/>
      <c r="C4" s="8"/>
      <c r="D4" s="8"/>
      <c r="E4" s="8"/>
      <c r="F4" s="8"/>
      <c r="G4" s="8"/>
      <c r="H4" s="8"/>
    </row>
    <row r="5" spans="1:252" x14ac:dyDescent="0.25">
      <c r="A5" s="10" t="s">
        <v>1</v>
      </c>
      <c r="B5" s="10"/>
      <c r="C5" s="10"/>
      <c r="D5" s="10"/>
      <c r="E5" s="10"/>
      <c r="F5" s="10"/>
      <c r="G5" s="10"/>
      <c r="H5" s="5"/>
      <c r="I5" s="5"/>
      <c r="J5" s="5"/>
    </row>
    <row r="6" spans="1:252" x14ac:dyDescent="0.25">
      <c r="H6" s="13"/>
      <c r="I6" s="3" t="s">
        <v>2</v>
      </c>
    </row>
    <row r="7" spans="1:252" ht="63" x14ac:dyDescent="0.25">
      <c r="A7" s="14" t="s">
        <v>3</v>
      </c>
      <c r="B7" s="15" t="s">
        <v>4</v>
      </c>
      <c r="C7" s="15"/>
      <c r="D7" s="16" t="s">
        <v>5</v>
      </c>
      <c r="E7" s="17" t="s">
        <v>6</v>
      </c>
      <c r="F7" s="18"/>
      <c r="G7" s="18"/>
      <c r="H7" s="18"/>
      <c r="I7" s="19"/>
      <c r="J7" s="20"/>
    </row>
    <row r="8" spans="1:252" x14ac:dyDescent="0.25">
      <c r="A8" s="21"/>
      <c r="B8" s="22"/>
      <c r="C8" s="22"/>
      <c r="D8" s="23" t="s">
        <v>7</v>
      </c>
      <c r="E8" s="23" t="s">
        <v>8</v>
      </c>
      <c r="F8" s="23">
        <v>2018</v>
      </c>
      <c r="G8" s="23">
        <v>2019</v>
      </c>
      <c r="H8" s="23">
        <v>2020</v>
      </c>
      <c r="I8" s="23">
        <v>2021</v>
      </c>
      <c r="J8" s="23">
        <v>2022</v>
      </c>
    </row>
    <row r="9" spans="1:252" x14ac:dyDescent="0.25">
      <c r="A9" s="24" t="s">
        <v>9</v>
      </c>
      <c r="B9" s="25">
        <v>2</v>
      </c>
      <c r="C9" s="26">
        <v>3</v>
      </c>
      <c r="D9" s="26">
        <v>4</v>
      </c>
      <c r="E9" s="26">
        <v>5</v>
      </c>
      <c r="F9" s="26">
        <v>6</v>
      </c>
      <c r="G9" s="27">
        <v>7</v>
      </c>
      <c r="H9" s="27">
        <v>8</v>
      </c>
      <c r="I9" s="27">
        <v>9</v>
      </c>
      <c r="J9" s="27">
        <v>10</v>
      </c>
    </row>
    <row r="10" spans="1:252" x14ac:dyDescent="0.25">
      <c r="A10" s="28"/>
      <c r="B10" s="29" t="s">
        <v>10</v>
      </c>
      <c r="C10" s="30" t="s">
        <v>11</v>
      </c>
      <c r="D10" s="31"/>
      <c r="E10" s="32">
        <f>SUM(F10:J10)</f>
        <v>723048.23270000005</v>
      </c>
      <c r="F10" s="32">
        <f>SUM(F11:F15)</f>
        <v>180054.54360999999</v>
      </c>
      <c r="G10" s="32">
        <f>SUM(G11:G15)</f>
        <v>157299.85909000001</v>
      </c>
      <c r="H10" s="32">
        <f>SUM(H11:H15)</f>
        <v>111475.65</v>
      </c>
      <c r="I10" s="32">
        <f>SUM(I11:I15)</f>
        <v>111883.55</v>
      </c>
      <c r="J10" s="32">
        <f>SUM(J11:J15)</f>
        <v>162334.63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</row>
    <row r="11" spans="1:252" x14ac:dyDescent="0.25">
      <c r="A11" s="34"/>
      <c r="B11" s="35"/>
      <c r="C11" s="30" t="s">
        <v>12</v>
      </c>
      <c r="D11" s="36"/>
      <c r="E11" s="32">
        <f>SUM(F11:J11)</f>
        <v>31066.2</v>
      </c>
      <c r="F11" s="32">
        <f t="shared" ref="F11:J15" si="0">F18+F62+F97+F125</f>
        <v>7284.1</v>
      </c>
      <c r="G11" s="32">
        <f t="shared" si="0"/>
        <v>5374.4</v>
      </c>
      <c r="H11" s="32">
        <f t="shared" si="0"/>
        <v>5375.9</v>
      </c>
      <c r="I11" s="32">
        <f t="shared" si="0"/>
        <v>5760</v>
      </c>
      <c r="J11" s="32">
        <f t="shared" si="0"/>
        <v>7271.8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</row>
    <row r="12" spans="1:252" x14ac:dyDescent="0.25">
      <c r="A12" s="34"/>
      <c r="B12" s="35"/>
      <c r="C12" s="30" t="s">
        <v>13</v>
      </c>
      <c r="D12" s="36"/>
      <c r="E12" s="32">
        <f>SUM(F12:J12)</f>
        <v>691982.0327000001</v>
      </c>
      <c r="F12" s="32">
        <f t="shared" si="0"/>
        <v>172770.44360999999</v>
      </c>
      <c r="G12" s="32">
        <f t="shared" si="0"/>
        <v>151925.45909000002</v>
      </c>
      <c r="H12" s="32">
        <f t="shared" si="0"/>
        <v>106099.75</v>
      </c>
      <c r="I12" s="32">
        <f t="shared" si="0"/>
        <v>106123.55</v>
      </c>
      <c r="J12" s="32">
        <f t="shared" si="0"/>
        <v>155062.83000000002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</row>
    <row r="13" spans="1:252" x14ac:dyDescent="0.25">
      <c r="A13" s="34"/>
      <c r="B13" s="35"/>
      <c r="C13" s="30" t="s">
        <v>14</v>
      </c>
      <c r="D13" s="36"/>
      <c r="E13" s="32">
        <f t="shared" ref="E13:E15" si="1">SUM(F13:H13)</f>
        <v>0</v>
      </c>
      <c r="F13" s="32">
        <f t="shared" si="0"/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</row>
    <row r="14" spans="1:252" x14ac:dyDescent="0.25">
      <c r="A14" s="34"/>
      <c r="B14" s="35"/>
      <c r="C14" s="30" t="s">
        <v>15</v>
      </c>
      <c r="D14" s="36"/>
      <c r="E14" s="32">
        <f t="shared" si="1"/>
        <v>0</v>
      </c>
      <c r="F14" s="32">
        <f t="shared" si="0"/>
        <v>0</v>
      </c>
      <c r="G14" s="32">
        <f t="shared" si="0"/>
        <v>0</v>
      </c>
      <c r="H14" s="32">
        <f t="shared" si="0"/>
        <v>0</v>
      </c>
      <c r="I14" s="32">
        <f t="shared" si="0"/>
        <v>0</v>
      </c>
      <c r="J14" s="32">
        <f t="shared" si="0"/>
        <v>0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</row>
    <row r="15" spans="1:252" ht="31.5" x14ac:dyDescent="0.25">
      <c r="A15" s="34"/>
      <c r="B15" s="35"/>
      <c r="C15" s="37" t="s">
        <v>16</v>
      </c>
      <c r="D15" s="36"/>
      <c r="E15" s="32">
        <f t="shared" si="1"/>
        <v>0</v>
      </c>
      <c r="F15" s="32">
        <f t="shared" si="0"/>
        <v>0</v>
      </c>
      <c r="G15" s="32">
        <f t="shared" si="0"/>
        <v>0</v>
      </c>
      <c r="H15" s="32">
        <f t="shared" si="0"/>
        <v>0</v>
      </c>
      <c r="I15" s="32">
        <f t="shared" si="0"/>
        <v>0</v>
      </c>
      <c r="J15" s="32">
        <f t="shared" si="0"/>
        <v>0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</row>
    <row r="16" spans="1:252" ht="42.75" customHeight="1" x14ac:dyDescent="0.25">
      <c r="A16" s="38"/>
      <c r="B16" s="39"/>
      <c r="C16" s="30" t="s">
        <v>17</v>
      </c>
      <c r="D16" s="36"/>
      <c r="E16" s="32" t="s">
        <v>2</v>
      </c>
      <c r="F16" s="32"/>
      <c r="G16" s="32"/>
      <c r="H16" s="32"/>
      <c r="I16" s="32"/>
      <c r="J16" s="32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</row>
    <row r="17" spans="1:252" x14ac:dyDescent="0.25">
      <c r="A17" s="40" t="s">
        <v>18</v>
      </c>
      <c r="B17" s="41" t="s">
        <v>19</v>
      </c>
      <c r="C17" s="30" t="s">
        <v>11</v>
      </c>
      <c r="D17" s="31"/>
      <c r="E17" s="32">
        <f>SUM(F17:J17)</f>
        <v>281743.03759000002</v>
      </c>
      <c r="F17" s="32">
        <f t="shared" ref="F17:J18" si="2">F31+F38+F45+F53</f>
        <v>82853.872100000008</v>
      </c>
      <c r="G17" s="32">
        <f t="shared" si="2"/>
        <v>54541.135490000001</v>
      </c>
      <c r="H17" s="32">
        <f t="shared" si="2"/>
        <v>49231.199999999997</v>
      </c>
      <c r="I17" s="32">
        <f t="shared" si="2"/>
        <v>49255</v>
      </c>
      <c r="J17" s="32">
        <f t="shared" si="2"/>
        <v>45861.83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</row>
    <row r="18" spans="1:252" x14ac:dyDescent="0.25">
      <c r="A18" s="40"/>
      <c r="B18" s="41"/>
      <c r="C18" s="30" t="s">
        <v>12</v>
      </c>
      <c r="D18" s="31"/>
      <c r="E18" s="32">
        <f t="shared" ref="E18:E22" si="3">SUM(F18:H18)</f>
        <v>0</v>
      </c>
      <c r="F18" s="32">
        <f t="shared" si="2"/>
        <v>0</v>
      </c>
      <c r="G18" s="32">
        <f t="shared" si="2"/>
        <v>0</v>
      </c>
      <c r="H18" s="32">
        <f t="shared" si="2"/>
        <v>0</v>
      </c>
      <c r="I18" s="32">
        <f t="shared" si="2"/>
        <v>0</v>
      </c>
      <c r="J18" s="32">
        <f t="shared" si="2"/>
        <v>0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</row>
    <row r="19" spans="1:252" x14ac:dyDescent="0.25">
      <c r="A19" s="40"/>
      <c r="B19" s="41"/>
      <c r="C19" s="30" t="s">
        <v>13</v>
      </c>
      <c r="D19" s="31"/>
      <c r="E19" s="32">
        <f>SUM(F19:J19)</f>
        <v>281743.03759000002</v>
      </c>
      <c r="F19" s="32">
        <f>F33+F40+F47+F48+F55</f>
        <v>82853.872100000008</v>
      </c>
      <c r="G19" s="32">
        <f>G33+G40+G47+G55</f>
        <v>54541.135490000001</v>
      </c>
      <c r="H19" s="32">
        <f>H33+H40+H47+H55</f>
        <v>49231.199999999997</v>
      </c>
      <c r="I19" s="32">
        <f>I33+I40+I47+I55</f>
        <v>49255</v>
      </c>
      <c r="J19" s="32">
        <f>J33+J40+J47+J55</f>
        <v>45861.83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</row>
    <row r="20" spans="1:252" x14ac:dyDescent="0.25">
      <c r="A20" s="40"/>
      <c r="B20" s="41"/>
      <c r="C20" s="30" t="s">
        <v>14</v>
      </c>
      <c r="D20" s="36"/>
      <c r="E20" s="32">
        <f t="shared" si="3"/>
        <v>0</v>
      </c>
      <c r="F20" s="32">
        <f t="shared" ref="F20:J22" si="4">F34+F41+F49+F56</f>
        <v>0</v>
      </c>
      <c r="G20" s="32">
        <f t="shared" si="4"/>
        <v>0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</row>
    <row r="21" spans="1:252" x14ac:dyDescent="0.25">
      <c r="A21" s="40"/>
      <c r="B21" s="41"/>
      <c r="C21" s="30" t="s">
        <v>15</v>
      </c>
      <c r="D21" s="36"/>
      <c r="E21" s="32">
        <f t="shared" si="3"/>
        <v>0</v>
      </c>
      <c r="F21" s="32">
        <f t="shared" si="4"/>
        <v>0</v>
      </c>
      <c r="G21" s="32">
        <f t="shared" si="4"/>
        <v>0</v>
      </c>
      <c r="H21" s="32">
        <f t="shared" si="4"/>
        <v>0</v>
      </c>
      <c r="I21" s="32">
        <f t="shared" si="4"/>
        <v>0</v>
      </c>
      <c r="J21" s="32">
        <f t="shared" si="4"/>
        <v>0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</row>
    <row r="22" spans="1:252" ht="31.5" x14ac:dyDescent="0.25">
      <c r="A22" s="40"/>
      <c r="B22" s="41"/>
      <c r="C22" s="30" t="s">
        <v>16</v>
      </c>
      <c r="D22" s="36"/>
      <c r="E22" s="32">
        <f t="shared" si="3"/>
        <v>0</v>
      </c>
      <c r="F22" s="32">
        <f t="shared" si="4"/>
        <v>0</v>
      </c>
      <c r="G22" s="32">
        <f t="shared" si="4"/>
        <v>0</v>
      </c>
      <c r="H22" s="32">
        <f t="shared" si="4"/>
        <v>0</v>
      </c>
      <c r="I22" s="32">
        <f t="shared" si="4"/>
        <v>0</v>
      </c>
      <c r="J22" s="32">
        <f t="shared" si="4"/>
        <v>0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</row>
    <row r="23" spans="1:252" ht="31.5" x14ac:dyDescent="0.25">
      <c r="A23" s="40"/>
      <c r="B23" s="41"/>
      <c r="C23" s="30" t="s">
        <v>20</v>
      </c>
      <c r="D23" s="36"/>
      <c r="E23" s="42"/>
      <c r="F23" s="32"/>
      <c r="G23" s="32"/>
      <c r="H23" s="32"/>
      <c r="I23" s="32"/>
      <c r="J23" s="32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</row>
    <row r="24" spans="1:252" x14ac:dyDescent="0.25">
      <c r="A24" s="40" t="s">
        <v>21</v>
      </c>
      <c r="B24" s="43" t="s">
        <v>22</v>
      </c>
      <c r="C24" s="30" t="s">
        <v>11</v>
      </c>
      <c r="D24" s="31"/>
      <c r="E24" s="42"/>
      <c r="F24" s="32"/>
      <c r="G24" s="32"/>
      <c r="H24" s="32"/>
      <c r="I24" s="32"/>
      <c r="J24" s="3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</row>
    <row r="25" spans="1:252" x14ac:dyDescent="0.25">
      <c r="A25" s="40"/>
      <c r="B25" s="43"/>
      <c r="C25" s="30" t="s">
        <v>12</v>
      </c>
      <c r="D25" s="31"/>
      <c r="E25" s="42"/>
      <c r="F25" s="32"/>
      <c r="G25" s="32"/>
      <c r="H25" s="32"/>
      <c r="I25" s="32"/>
      <c r="J25" s="3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</row>
    <row r="26" spans="1:252" x14ac:dyDescent="0.25">
      <c r="A26" s="40"/>
      <c r="B26" s="43"/>
      <c r="C26" s="30" t="s">
        <v>13</v>
      </c>
      <c r="D26" s="36"/>
      <c r="E26" s="32"/>
      <c r="F26" s="32"/>
      <c r="G26" s="32"/>
      <c r="H26" s="32"/>
      <c r="I26" s="32"/>
      <c r="J26" s="32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</row>
    <row r="27" spans="1:252" x14ac:dyDescent="0.25">
      <c r="A27" s="40"/>
      <c r="B27" s="43"/>
      <c r="C27" s="30" t="s">
        <v>14</v>
      </c>
      <c r="D27" s="36"/>
      <c r="E27" s="42"/>
      <c r="F27" s="32"/>
      <c r="G27" s="32"/>
      <c r="H27" s="32"/>
      <c r="I27" s="32"/>
      <c r="J27" s="32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</row>
    <row r="28" spans="1:252" x14ac:dyDescent="0.25">
      <c r="A28" s="40"/>
      <c r="B28" s="43"/>
      <c r="C28" s="30" t="s">
        <v>15</v>
      </c>
      <c r="D28" s="36"/>
      <c r="E28" s="32"/>
      <c r="F28" s="32"/>
      <c r="G28" s="32"/>
      <c r="H28" s="32"/>
      <c r="I28" s="32"/>
      <c r="J28" s="32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</row>
    <row r="29" spans="1:252" ht="31.5" x14ac:dyDescent="0.25">
      <c r="A29" s="40"/>
      <c r="B29" s="43"/>
      <c r="C29" s="30" t="s">
        <v>16</v>
      </c>
      <c r="D29" s="36"/>
      <c r="E29" s="32"/>
      <c r="F29" s="32"/>
      <c r="G29" s="32"/>
      <c r="H29" s="32"/>
      <c r="I29" s="32"/>
      <c r="J29" s="32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</row>
    <row r="30" spans="1:252" ht="31.5" x14ac:dyDescent="0.25">
      <c r="A30" s="40"/>
      <c r="B30" s="43"/>
      <c r="C30" s="30" t="s">
        <v>20</v>
      </c>
      <c r="D30" s="36"/>
      <c r="E30" s="32"/>
      <c r="F30" s="32"/>
      <c r="G30" s="32"/>
      <c r="H30" s="32"/>
      <c r="I30" s="32"/>
      <c r="J30" s="32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</row>
    <row r="31" spans="1:252" x14ac:dyDescent="0.25">
      <c r="A31" s="40" t="s">
        <v>23</v>
      </c>
      <c r="B31" s="41" t="s">
        <v>24</v>
      </c>
      <c r="C31" s="30" t="s">
        <v>11</v>
      </c>
      <c r="D31" s="31"/>
      <c r="E31" s="32">
        <f>SUM(F31:J31)</f>
        <v>9427</v>
      </c>
      <c r="F31" s="32">
        <f>F33</f>
        <v>1127</v>
      </c>
      <c r="G31" s="32">
        <f>G33</f>
        <v>5000</v>
      </c>
      <c r="H31" s="32">
        <f>H33</f>
        <v>1500</v>
      </c>
      <c r="I31" s="32">
        <f>I33</f>
        <v>1500</v>
      </c>
      <c r="J31" s="32">
        <f>J33</f>
        <v>300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</row>
    <row r="32" spans="1:252" x14ac:dyDescent="0.25">
      <c r="A32" s="40"/>
      <c r="B32" s="41"/>
      <c r="C32" s="30" t="s">
        <v>12</v>
      </c>
      <c r="D32" s="44"/>
      <c r="E32" s="32"/>
      <c r="F32" s="32"/>
      <c r="G32" s="32"/>
      <c r="H32" s="32"/>
      <c r="I32" s="32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</row>
    <row r="33" spans="1:252" x14ac:dyDescent="0.25">
      <c r="A33" s="40"/>
      <c r="B33" s="41"/>
      <c r="C33" s="30" t="s">
        <v>13</v>
      </c>
      <c r="D33" s="36" t="s">
        <v>25</v>
      </c>
      <c r="E33" s="32">
        <f>SUM(F33:J33)</f>
        <v>9427</v>
      </c>
      <c r="F33" s="32">
        <v>1127</v>
      </c>
      <c r="G33" s="32">
        <v>5000</v>
      </c>
      <c r="H33" s="32">
        <v>1500</v>
      </c>
      <c r="I33" s="32">
        <v>1500</v>
      </c>
      <c r="J33" s="32">
        <v>300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</row>
    <row r="34" spans="1:252" x14ac:dyDescent="0.25">
      <c r="A34" s="40"/>
      <c r="B34" s="41"/>
      <c r="C34" s="30" t="s">
        <v>14</v>
      </c>
      <c r="D34" s="36"/>
      <c r="E34" s="32"/>
      <c r="F34" s="32"/>
      <c r="G34" s="32"/>
      <c r="H34" s="32"/>
      <c r="I34" s="32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</row>
    <row r="35" spans="1:252" x14ac:dyDescent="0.25">
      <c r="A35" s="40"/>
      <c r="B35" s="41"/>
      <c r="C35" s="30" t="s">
        <v>15</v>
      </c>
      <c r="D35" s="36"/>
      <c r="E35" s="32"/>
      <c r="F35" s="32"/>
      <c r="G35" s="32"/>
      <c r="H35" s="32"/>
      <c r="I35" s="32"/>
      <c r="J35" s="32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</row>
    <row r="36" spans="1:252" ht="31.5" x14ac:dyDescent="0.25">
      <c r="A36" s="40"/>
      <c r="B36" s="41"/>
      <c r="C36" s="30" t="s">
        <v>16</v>
      </c>
      <c r="D36" s="36"/>
      <c r="E36" s="32"/>
      <c r="F36" s="32"/>
      <c r="G36" s="32"/>
      <c r="H36" s="32"/>
      <c r="I36" s="32"/>
      <c r="J36" s="32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</row>
    <row r="37" spans="1:252" ht="46.5" customHeight="1" x14ac:dyDescent="0.25">
      <c r="A37" s="40"/>
      <c r="B37" s="41"/>
      <c r="C37" s="30" t="s">
        <v>20</v>
      </c>
      <c r="D37" s="36"/>
      <c r="E37" s="32"/>
      <c r="F37" s="32"/>
      <c r="G37" s="32"/>
      <c r="H37" s="32"/>
      <c r="I37" s="32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</row>
    <row r="38" spans="1:252" x14ac:dyDescent="0.25">
      <c r="A38" s="40" t="s">
        <v>26</v>
      </c>
      <c r="B38" s="41" t="s">
        <v>27</v>
      </c>
      <c r="C38" s="30" t="s">
        <v>11</v>
      </c>
      <c r="D38" s="31"/>
      <c r="E38" s="32">
        <f>SUM(F38:J38)</f>
        <v>10929.12746</v>
      </c>
      <c r="F38" s="32">
        <f>F40</f>
        <v>3429.1274600000002</v>
      </c>
      <c r="G38" s="32">
        <f>G40</f>
        <v>1500</v>
      </c>
      <c r="H38" s="32">
        <f>H40</f>
        <v>1500</v>
      </c>
      <c r="I38" s="32">
        <f>I40</f>
        <v>1500</v>
      </c>
      <c r="J38" s="32">
        <f>J40</f>
        <v>3000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</row>
    <row r="39" spans="1:252" x14ac:dyDescent="0.25">
      <c r="A39" s="40"/>
      <c r="B39" s="41"/>
      <c r="C39" s="30" t="s">
        <v>12</v>
      </c>
      <c r="D39" s="44"/>
      <c r="E39" s="32"/>
      <c r="F39" s="32"/>
      <c r="G39" s="32"/>
      <c r="H39" s="32"/>
      <c r="I39" s="32"/>
      <c r="J39" s="32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</row>
    <row r="40" spans="1:252" x14ac:dyDescent="0.25">
      <c r="A40" s="40"/>
      <c r="B40" s="41"/>
      <c r="C40" s="30" t="s">
        <v>13</v>
      </c>
      <c r="D40" s="36" t="s">
        <v>25</v>
      </c>
      <c r="E40" s="32">
        <f>SUM(F40:J40)</f>
        <v>10929.12746</v>
      </c>
      <c r="F40" s="32">
        <v>3429.1274600000002</v>
      </c>
      <c r="G40" s="32">
        <v>1500</v>
      </c>
      <c r="H40" s="32">
        <v>1500</v>
      </c>
      <c r="I40" s="32">
        <v>1500</v>
      </c>
      <c r="J40" s="32">
        <v>3000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</row>
    <row r="41" spans="1:252" x14ac:dyDescent="0.25">
      <c r="A41" s="40"/>
      <c r="B41" s="41"/>
      <c r="C41" s="30" t="s">
        <v>14</v>
      </c>
      <c r="D41" s="36"/>
      <c r="E41" s="32"/>
      <c r="F41" s="32"/>
      <c r="G41" s="32"/>
      <c r="H41" s="32"/>
      <c r="I41" s="32"/>
      <c r="J41" s="32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</row>
    <row r="42" spans="1:252" x14ac:dyDescent="0.25">
      <c r="A42" s="40"/>
      <c r="B42" s="41"/>
      <c r="C42" s="30" t="s">
        <v>15</v>
      </c>
      <c r="D42" s="36"/>
      <c r="E42" s="32"/>
      <c r="F42" s="32"/>
      <c r="G42" s="32"/>
      <c r="H42" s="32"/>
      <c r="I42" s="32"/>
      <c r="J42" s="32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</row>
    <row r="43" spans="1:252" ht="31.5" x14ac:dyDescent="0.25">
      <c r="A43" s="40"/>
      <c r="B43" s="41"/>
      <c r="C43" s="30" t="s">
        <v>16</v>
      </c>
      <c r="D43" s="36"/>
      <c r="E43" s="32"/>
      <c r="F43" s="32"/>
      <c r="G43" s="32"/>
      <c r="H43" s="32"/>
      <c r="I43" s="32"/>
      <c r="J43" s="32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</row>
    <row r="44" spans="1:252" ht="31.5" x14ac:dyDescent="0.25">
      <c r="A44" s="40"/>
      <c r="B44" s="41"/>
      <c r="C44" s="30" t="s">
        <v>20</v>
      </c>
      <c r="D44" s="36"/>
      <c r="E44" s="32"/>
      <c r="F44" s="32"/>
      <c r="G44" s="32"/>
      <c r="H44" s="32"/>
      <c r="I44" s="32"/>
      <c r="J44" s="32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</row>
    <row r="45" spans="1:252" x14ac:dyDescent="0.25">
      <c r="A45" s="45" t="s">
        <v>28</v>
      </c>
      <c r="B45" s="46" t="s">
        <v>29</v>
      </c>
      <c r="C45" s="30" t="s">
        <v>11</v>
      </c>
      <c r="D45" s="31"/>
      <c r="E45" s="32">
        <f>SUM(F45:J45)</f>
        <v>13688.80013</v>
      </c>
      <c r="F45" s="32">
        <f>F47+F48</f>
        <v>5255.9946399999999</v>
      </c>
      <c r="G45" s="32">
        <f>G47</f>
        <v>3532.8054900000002</v>
      </c>
      <c r="H45" s="32">
        <f>H47</f>
        <v>1700</v>
      </c>
      <c r="I45" s="32">
        <f>I47</f>
        <v>1700</v>
      </c>
      <c r="J45" s="32">
        <f>J47</f>
        <v>1500</v>
      </c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</row>
    <row r="46" spans="1:252" x14ac:dyDescent="0.25">
      <c r="A46" s="47"/>
      <c r="B46" s="48"/>
      <c r="C46" s="30" t="s">
        <v>12</v>
      </c>
      <c r="D46" s="44"/>
      <c r="E46" s="32"/>
      <c r="F46" s="32"/>
      <c r="G46" s="32"/>
      <c r="H46" s="32"/>
      <c r="I46" s="32"/>
      <c r="J46" s="32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</row>
    <row r="47" spans="1:252" x14ac:dyDescent="0.25">
      <c r="A47" s="47"/>
      <c r="B47" s="48"/>
      <c r="C47" s="30" t="s">
        <v>13</v>
      </c>
      <c r="D47" s="36" t="s">
        <v>25</v>
      </c>
      <c r="E47" s="32">
        <f>SUM(F47:J47)</f>
        <v>11688.80013</v>
      </c>
      <c r="F47" s="32">
        <v>3255.9946399999999</v>
      </c>
      <c r="G47" s="32">
        <v>3532.8054900000002</v>
      </c>
      <c r="H47" s="32">
        <v>1700</v>
      </c>
      <c r="I47" s="32">
        <v>1700</v>
      </c>
      <c r="J47" s="32">
        <v>1500</v>
      </c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</row>
    <row r="48" spans="1:252" x14ac:dyDescent="0.25">
      <c r="A48" s="47"/>
      <c r="B48" s="48"/>
      <c r="C48" s="30" t="s">
        <v>13</v>
      </c>
      <c r="D48" s="36" t="s">
        <v>30</v>
      </c>
      <c r="E48" s="32">
        <f>F48</f>
        <v>2000</v>
      </c>
      <c r="F48" s="32">
        <v>2000</v>
      </c>
      <c r="G48" s="32">
        <v>0</v>
      </c>
      <c r="H48" s="32">
        <v>0</v>
      </c>
      <c r="I48" s="32">
        <v>0</v>
      </c>
      <c r="J48" s="32">
        <v>0</v>
      </c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</row>
    <row r="49" spans="1:252" x14ac:dyDescent="0.25">
      <c r="A49" s="47"/>
      <c r="B49" s="48"/>
      <c r="C49" s="30" t="s">
        <v>14</v>
      </c>
      <c r="D49" s="36"/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</row>
    <row r="50" spans="1:252" x14ac:dyDescent="0.25">
      <c r="A50" s="47"/>
      <c r="B50" s="48"/>
      <c r="C50" s="30" t="s">
        <v>15</v>
      </c>
      <c r="D50" s="36"/>
      <c r="E50" s="32"/>
      <c r="F50" s="32"/>
      <c r="G50" s="32"/>
      <c r="H50" s="32"/>
      <c r="I50" s="32"/>
      <c r="J50" s="32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</row>
    <row r="51" spans="1:252" ht="31.5" x14ac:dyDescent="0.25">
      <c r="A51" s="47"/>
      <c r="B51" s="48"/>
      <c r="C51" s="30" t="s">
        <v>16</v>
      </c>
      <c r="D51" s="36"/>
      <c r="E51" s="32"/>
      <c r="F51" s="32"/>
      <c r="G51" s="32"/>
      <c r="H51" s="32"/>
      <c r="I51" s="32"/>
      <c r="J51" s="32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</row>
    <row r="52" spans="1:252" ht="31.5" x14ac:dyDescent="0.25">
      <c r="A52" s="49"/>
      <c r="B52" s="50"/>
      <c r="C52" s="30" t="s">
        <v>20</v>
      </c>
      <c r="D52" s="36"/>
      <c r="E52" s="32"/>
      <c r="F52" s="32"/>
      <c r="G52" s="32"/>
      <c r="H52" s="32"/>
      <c r="I52" s="32"/>
      <c r="J52" s="32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</row>
    <row r="53" spans="1:252" x14ac:dyDescent="0.25">
      <c r="A53" s="45" t="s">
        <v>31</v>
      </c>
      <c r="B53" s="46" t="s">
        <v>32</v>
      </c>
      <c r="C53" s="30" t="s">
        <v>11</v>
      </c>
      <c r="D53" s="31"/>
      <c r="E53" s="32">
        <f>SUM(F53:J53)</f>
        <v>247698.11</v>
      </c>
      <c r="F53" s="32">
        <f>F55</f>
        <v>73041.75</v>
      </c>
      <c r="G53" s="32">
        <f>G55</f>
        <v>44508.33</v>
      </c>
      <c r="H53" s="32">
        <f>H55</f>
        <v>44531.199999999997</v>
      </c>
      <c r="I53" s="32">
        <f>I55</f>
        <v>44555</v>
      </c>
      <c r="J53" s="32">
        <f>J55</f>
        <v>41061.83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</row>
    <row r="54" spans="1:252" x14ac:dyDescent="0.25">
      <c r="A54" s="47"/>
      <c r="B54" s="48"/>
      <c r="C54" s="30" t="s">
        <v>12</v>
      </c>
      <c r="D54" s="31"/>
      <c r="E54" s="32"/>
      <c r="F54" s="32"/>
      <c r="G54" s="32"/>
      <c r="H54" s="32"/>
      <c r="I54" s="32"/>
      <c r="J54" s="32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</row>
    <row r="55" spans="1:252" x14ac:dyDescent="0.25">
      <c r="A55" s="47"/>
      <c r="B55" s="48"/>
      <c r="C55" s="30" t="s">
        <v>13</v>
      </c>
      <c r="D55" s="36" t="s">
        <v>25</v>
      </c>
      <c r="E55" s="32">
        <f>SUM(F55:J55)</f>
        <v>247698.11</v>
      </c>
      <c r="F55" s="32">
        <v>73041.75</v>
      </c>
      <c r="G55" s="32">
        <v>44508.33</v>
      </c>
      <c r="H55" s="32">
        <v>44531.199999999997</v>
      </c>
      <c r="I55" s="32">
        <v>44555</v>
      </c>
      <c r="J55" s="32">
        <v>41061.83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</row>
    <row r="56" spans="1:252" x14ac:dyDescent="0.25">
      <c r="A56" s="47"/>
      <c r="B56" s="48"/>
      <c r="C56" s="30" t="s">
        <v>14</v>
      </c>
      <c r="D56" s="36"/>
      <c r="E56" s="42"/>
      <c r="F56" s="32"/>
      <c r="G56" s="32"/>
      <c r="H56" s="32"/>
      <c r="I56" s="32"/>
      <c r="J56" s="32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</row>
    <row r="57" spans="1:252" x14ac:dyDescent="0.25">
      <c r="A57" s="47"/>
      <c r="B57" s="48"/>
      <c r="C57" s="30" t="s">
        <v>15</v>
      </c>
      <c r="D57" s="36"/>
      <c r="E57" s="32"/>
      <c r="F57" s="32"/>
      <c r="G57" s="32"/>
      <c r="H57" s="32"/>
      <c r="I57" s="32"/>
      <c r="J57" s="32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</row>
    <row r="58" spans="1:252" ht="31.5" x14ac:dyDescent="0.25">
      <c r="A58" s="47"/>
      <c r="B58" s="48"/>
      <c r="C58" s="30" t="s">
        <v>16</v>
      </c>
      <c r="D58" s="36"/>
      <c r="E58" s="32"/>
      <c r="F58" s="32"/>
      <c r="G58" s="32"/>
      <c r="H58" s="32"/>
      <c r="I58" s="32"/>
      <c r="J58" s="32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</row>
    <row r="59" spans="1:252" x14ac:dyDescent="0.25">
      <c r="A59" s="47"/>
      <c r="B59" s="48"/>
      <c r="C59" s="51" t="s">
        <v>20</v>
      </c>
      <c r="D59" s="52"/>
      <c r="E59" s="53"/>
      <c r="F59" s="53"/>
      <c r="G59" s="53"/>
      <c r="H59" s="53"/>
      <c r="I59" s="53"/>
      <c r="J59" s="5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</row>
    <row r="60" spans="1:252" x14ac:dyDescent="0.25">
      <c r="A60" s="49"/>
      <c r="B60" s="50"/>
      <c r="C60" s="54"/>
      <c r="D60" s="55"/>
      <c r="E60" s="56"/>
      <c r="F60" s="56"/>
      <c r="G60" s="56"/>
      <c r="H60" s="56"/>
      <c r="I60" s="56"/>
      <c r="J60" s="56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</row>
    <row r="61" spans="1:252" x14ac:dyDescent="0.25">
      <c r="A61" s="45" t="s">
        <v>33</v>
      </c>
      <c r="B61" s="46" t="s">
        <v>34</v>
      </c>
      <c r="C61" s="30" t="s">
        <v>11</v>
      </c>
      <c r="D61" s="31"/>
      <c r="E61" s="32">
        <f>SUM(F61:J61)</f>
        <v>107530.008</v>
      </c>
      <c r="F61" s="32">
        <f>F68+F75+F82+F89</f>
        <v>32557.962</v>
      </c>
      <c r="G61" s="32">
        <f>G68+G75+G82+G89</f>
        <v>19532.046000000002</v>
      </c>
      <c r="H61" s="32">
        <f>H68+H75+H82</f>
        <v>6870</v>
      </c>
      <c r="I61" s="32">
        <f>I68+I75+I82</f>
        <v>6870</v>
      </c>
      <c r="J61" s="32">
        <f>J68+J75+J82</f>
        <v>41700</v>
      </c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</row>
    <row r="62" spans="1:252" x14ac:dyDescent="0.25">
      <c r="A62" s="47"/>
      <c r="B62" s="48"/>
      <c r="C62" s="30" t="s">
        <v>12</v>
      </c>
      <c r="D62" s="31"/>
      <c r="E62" s="32">
        <f t="shared" ref="E62:J66" si="5">E69+E76+E83</f>
        <v>0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</row>
    <row r="63" spans="1:252" x14ac:dyDescent="0.25">
      <c r="A63" s="47"/>
      <c r="B63" s="48"/>
      <c r="C63" s="30" t="s">
        <v>13</v>
      </c>
      <c r="D63" s="31"/>
      <c r="E63" s="32">
        <f>E70+E77+E84+E91</f>
        <v>107530.008</v>
      </c>
      <c r="F63" s="32">
        <f>F70+F77+F84+F91</f>
        <v>32557.962</v>
      </c>
      <c r="G63" s="32">
        <f t="shared" ref="E63:J63" si="6">G70+G77+G84+G91</f>
        <v>19532.046000000002</v>
      </c>
      <c r="H63" s="32">
        <f>H70+H77+H84+H91</f>
        <v>6870</v>
      </c>
      <c r="I63" s="32">
        <f t="shared" si="6"/>
        <v>6870</v>
      </c>
      <c r="J63" s="32">
        <f t="shared" si="6"/>
        <v>41700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</row>
    <row r="64" spans="1:252" x14ac:dyDescent="0.25">
      <c r="A64" s="47"/>
      <c r="B64" s="48"/>
      <c r="C64" s="30" t="s">
        <v>14</v>
      </c>
      <c r="D64" s="36"/>
      <c r="E64" s="32">
        <f t="shared" si="5"/>
        <v>0</v>
      </c>
      <c r="F64" s="32">
        <v>0</v>
      </c>
      <c r="G64" s="32">
        <f t="shared" si="5"/>
        <v>0</v>
      </c>
      <c r="H64" s="32">
        <f t="shared" si="5"/>
        <v>0</v>
      </c>
      <c r="I64" s="32">
        <f t="shared" si="5"/>
        <v>0</v>
      </c>
      <c r="J64" s="32">
        <f t="shared" si="5"/>
        <v>0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</row>
    <row r="65" spans="1:252" x14ac:dyDescent="0.25">
      <c r="A65" s="47"/>
      <c r="B65" s="48"/>
      <c r="C65" s="30" t="s">
        <v>15</v>
      </c>
      <c r="D65" s="36"/>
      <c r="E65" s="32">
        <f t="shared" si="5"/>
        <v>0</v>
      </c>
      <c r="F65" s="32">
        <f t="shared" si="5"/>
        <v>0</v>
      </c>
      <c r="G65" s="32">
        <f t="shared" si="5"/>
        <v>0</v>
      </c>
      <c r="H65" s="32">
        <f t="shared" si="5"/>
        <v>0</v>
      </c>
      <c r="I65" s="32">
        <f t="shared" si="5"/>
        <v>0</v>
      </c>
      <c r="J65" s="32">
        <f t="shared" si="5"/>
        <v>0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</row>
    <row r="66" spans="1:252" ht="31.5" x14ac:dyDescent="0.25">
      <c r="A66" s="47"/>
      <c r="B66" s="48"/>
      <c r="C66" s="30" t="s">
        <v>16</v>
      </c>
      <c r="D66" s="58"/>
      <c r="E66" s="32">
        <f t="shared" si="5"/>
        <v>0</v>
      </c>
      <c r="F66" s="32">
        <f t="shared" si="5"/>
        <v>0</v>
      </c>
      <c r="G66" s="32">
        <f t="shared" si="5"/>
        <v>0</v>
      </c>
      <c r="H66" s="32">
        <f t="shared" si="5"/>
        <v>0</v>
      </c>
      <c r="I66" s="32">
        <f t="shared" si="5"/>
        <v>0</v>
      </c>
      <c r="J66" s="32">
        <f t="shared" si="5"/>
        <v>0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</row>
    <row r="67" spans="1:252" ht="31.5" x14ac:dyDescent="0.25">
      <c r="A67" s="49"/>
      <c r="B67" s="50"/>
      <c r="C67" s="30" t="s">
        <v>20</v>
      </c>
      <c r="D67" s="36"/>
      <c r="E67" s="32"/>
      <c r="F67" s="32"/>
      <c r="G67" s="32"/>
      <c r="H67" s="32"/>
      <c r="I67" s="32"/>
      <c r="J67" s="32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</row>
    <row r="68" spans="1:252" x14ac:dyDescent="0.25">
      <c r="A68" s="45" t="s">
        <v>35</v>
      </c>
      <c r="B68" s="46" t="s">
        <v>36</v>
      </c>
      <c r="C68" s="30" t="s">
        <v>11</v>
      </c>
      <c r="D68" s="31"/>
      <c r="E68" s="32">
        <f>SUM(F68:J68)</f>
        <v>37290</v>
      </c>
      <c r="F68" s="32">
        <f>F70</f>
        <v>11590</v>
      </c>
      <c r="G68" s="32">
        <f>G70</f>
        <v>2000</v>
      </c>
      <c r="H68" s="32">
        <f>H70</f>
        <v>0</v>
      </c>
      <c r="I68" s="32">
        <f>I70</f>
        <v>0</v>
      </c>
      <c r="J68" s="32">
        <f>J70</f>
        <v>23700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</row>
    <row r="69" spans="1:252" x14ac:dyDescent="0.25">
      <c r="A69" s="47"/>
      <c r="B69" s="48"/>
      <c r="C69" s="30" t="s">
        <v>12</v>
      </c>
      <c r="D69" s="31"/>
      <c r="E69" s="32"/>
      <c r="F69" s="32"/>
      <c r="G69" s="32"/>
      <c r="H69" s="32"/>
      <c r="I69" s="32"/>
      <c r="J69" s="32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</row>
    <row r="70" spans="1:252" x14ac:dyDescent="0.25">
      <c r="A70" s="47"/>
      <c r="B70" s="48"/>
      <c r="C70" s="30" t="s">
        <v>13</v>
      </c>
      <c r="D70" s="59">
        <v>808</v>
      </c>
      <c r="E70" s="32">
        <f>SUM(F70:J70)</f>
        <v>37290</v>
      </c>
      <c r="F70" s="32">
        <v>11590</v>
      </c>
      <c r="G70" s="32">
        <v>2000</v>
      </c>
      <c r="H70" s="32">
        <v>0</v>
      </c>
      <c r="I70" s="32">
        <v>0</v>
      </c>
      <c r="J70" s="32">
        <v>23700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</row>
    <row r="71" spans="1:252" x14ac:dyDescent="0.25">
      <c r="A71" s="47"/>
      <c r="B71" s="48"/>
      <c r="C71" s="30" t="s">
        <v>14</v>
      </c>
      <c r="D71" s="36"/>
      <c r="E71" s="42"/>
      <c r="F71" s="32"/>
      <c r="G71" s="32"/>
      <c r="H71" s="32"/>
      <c r="I71" s="32"/>
      <c r="J71" s="32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</row>
    <row r="72" spans="1:252" x14ac:dyDescent="0.25">
      <c r="A72" s="47"/>
      <c r="B72" s="48"/>
      <c r="C72" s="30" t="s">
        <v>15</v>
      </c>
      <c r="D72" s="36"/>
      <c r="E72" s="42"/>
      <c r="F72" s="32"/>
      <c r="G72" s="32"/>
      <c r="H72" s="32"/>
      <c r="I72" s="32"/>
      <c r="J72" s="32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</row>
    <row r="73" spans="1:252" ht="31.5" x14ac:dyDescent="0.25">
      <c r="A73" s="47"/>
      <c r="B73" s="48"/>
      <c r="C73" s="30" t="s">
        <v>16</v>
      </c>
      <c r="D73" s="36"/>
      <c r="E73" s="42"/>
      <c r="F73" s="32"/>
      <c r="G73" s="32"/>
      <c r="H73" s="32"/>
      <c r="I73" s="32"/>
      <c r="J73" s="32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</row>
    <row r="74" spans="1:252" ht="31.5" x14ac:dyDescent="0.25">
      <c r="A74" s="49"/>
      <c r="B74" s="50"/>
      <c r="C74" s="30" t="s">
        <v>20</v>
      </c>
      <c r="D74" s="36"/>
      <c r="E74" s="42"/>
      <c r="F74" s="32"/>
      <c r="G74" s="32"/>
      <c r="H74" s="32"/>
      <c r="I74" s="32"/>
      <c r="J74" s="32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</row>
    <row r="75" spans="1:252" x14ac:dyDescent="0.25">
      <c r="A75" s="45" t="s">
        <v>37</v>
      </c>
      <c r="B75" s="46" t="s">
        <v>38</v>
      </c>
      <c r="C75" s="30" t="s">
        <v>11</v>
      </c>
      <c r="D75" s="31"/>
      <c r="E75" s="32">
        <f>SUM(F75:J75)</f>
        <v>61390.758000000002</v>
      </c>
      <c r="F75" s="32">
        <f>F77</f>
        <v>18458.712</v>
      </c>
      <c r="G75" s="32">
        <f>G77</f>
        <v>15532.046</v>
      </c>
      <c r="H75" s="32">
        <f>H77</f>
        <v>4700</v>
      </c>
      <c r="I75" s="32">
        <f>I77</f>
        <v>4700</v>
      </c>
      <c r="J75" s="32">
        <f>J77</f>
        <v>18000</v>
      </c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</row>
    <row r="76" spans="1:252" x14ac:dyDescent="0.25">
      <c r="A76" s="47"/>
      <c r="B76" s="48"/>
      <c r="C76" s="30" t="s">
        <v>12</v>
      </c>
      <c r="D76" s="31"/>
      <c r="E76" s="32"/>
      <c r="F76" s="32"/>
      <c r="G76" s="32"/>
      <c r="H76" s="32"/>
      <c r="I76" s="32"/>
      <c r="J76" s="32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</row>
    <row r="77" spans="1:252" x14ac:dyDescent="0.25">
      <c r="A77" s="47"/>
      <c r="B77" s="48"/>
      <c r="C77" s="30" t="s">
        <v>13</v>
      </c>
      <c r="D77" s="59">
        <v>808</v>
      </c>
      <c r="E77" s="32">
        <f>SUM(F77:J77)</f>
        <v>61390.758000000002</v>
      </c>
      <c r="F77" s="32">
        <v>18458.712</v>
      </c>
      <c r="G77" s="32">
        <v>15532.046</v>
      </c>
      <c r="H77" s="32">
        <v>4700</v>
      </c>
      <c r="I77" s="32">
        <v>4700</v>
      </c>
      <c r="J77" s="32">
        <v>18000</v>
      </c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</row>
    <row r="78" spans="1:252" x14ac:dyDescent="0.25">
      <c r="A78" s="47"/>
      <c r="B78" s="48"/>
      <c r="C78" s="30" t="s">
        <v>14</v>
      </c>
      <c r="D78" s="36"/>
      <c r="E78" s="32"/>
      <c r="F78" s="32"/>
      <c r="G78" s="32"/>
      <c r="H78" s="32"/>
      <c r="I78" s="32"/>
      <c r="J78" s="32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</row>
    <row r="79" spans="1:252" x14ac:dyDescent="0.25">
      <c r="A79" s="47"/>
      <c r="B79" s="48"/>
      <c r="C79" s="30" t="s">
        <v>15</v>
      </c>
      <c r="D79" s="36"/>
      <c r="E79" s="32"/>
      <c r="F79" s="32"/>
      <c r="G79" s="32"/>
      <c r="H79" s="32"/>
      <c r="I79" s="32"/>
      <c r="J79" s="32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</row>
    <row r="80" spans="1:252" ht="31.5" x14ac:dyDescent="0.25">
      <c r="A80" s="47"/>
      <c r="B80" s="48"/>
      <c r="C80" s="30" t="s">
        <v>16</v>
      </c>
      <c r="D80" s="36"/>
      <c r="E80" s="32"/>
      <c r="F80" s="32"/>
      <c r="G80" s="32"/>
      <c r="H80" s="32"/>
      <c r="I80" s="32"/>
      <c r="J80" s="32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</row>
    <row r="81" spans="1:252" ht="31.5" x14ac:dyDescent="0.25">
      <c r="A81" s="49"/>
      <c r="B81" s="50"/>
      <c r="C81" s="30" t="s">
        <v>20</v>
      </c>
      <c r="D81" s="36"/>
      <c r="E81" s="32"/>
      <c r="F81" s="32"/>
      <c r="G81" s="32"/>
      <c r="H81" s="32"/>
      <c r="I81" s="32"/>
      <c r="J81" s="32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</row>
    <row r="82" spans="1:252" x14ac:dyDescent="0.25">
      <c r="A82" s="45" t="s">
        <v>39</v>
      </c>
      <c r="B82" s="46" t="s">
        <v>40</v>
      </c>
      <c r="C82" s="30" t="s">
        <v>11</v>
      </c>
      <c r="D82" s="31"/>
      <c r="E82" s="32">
        <f>SUM(F82:J82)</f>
        <v>8290</v>
      </c>
      <c r="F82" s="32">
        <f>F84</f>
        <v>1950</v>
      </c>
      <c r="G82" s="32">
        <f>G84</f>
        <v>2000</v>
      </c>
      <c r="H82" s="32">
        <f>H84</f>
        <v>2170</v>
      </c>
      <c r="I82" s="32">
        <f>I84</f>
        <v>2170</v>
      </c>
      <c r="J82" s="32">
        <f>J84</f>
        <v>0</v>
      </c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</row>
    <row r="83" spans="1:252" x14ac:dyDescent="0.25">
      <c r="A83" s="47"/>
      <c r="B83" s="48"/>
      <c r="C83" s="30" t="s">
        <v>12</v>
      </c>
      <c r="D83" s="31"/>
      <c r="E83" s="32"/>
      <c r="F83" s="32"/>
      <c r="G83" s="32"/>
      <c r="H83" s="32"/>
      <c r="I83" s="32"/>
      <c r="J83" s="32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</row>
    <row r="84" spans="1:252" x14ac:dyDescent="0.25">
      <c r="A84" s="47"/>
      <c r="B84" s="48"/>
      <c r="C84" s="30" t="s">
        <v>13</v>
      </c>
      <c r="D84" s="59">
        <v>808</v>
      </c>
      <c r="E84" s="32">
        <f>SUM(F84:J84)</f>
        <v>8290</v>
      </c>
      <c r="F84" s="32">
        <v>1950</v>
      </c>
      <c r="G84" s="32">
        <v>2000</v>
      </c>
      <c r="H84" s="32">
        <v>2170</v>
      </c>
      <c r="I84" s="32">
        <v>2170</v>
      </c>
      <c r="J84" s="32">
        <v>0</v>
      </c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</row>
    <row r="85" spans="1:252" x14ac:dyDescent="0.25">
      <c r="A85" s="47"/>
      <c r="B85" s="48"/>
      <c r="C85" s="30" t="s">
        <v>14</v>
      </c>
      <c r="D85" s="36"/>
      <c r="E85" s="42"/>
      <c r="F85" s="32"/>
      <c r="G85" s="32"/>
      <c r="H85" s="32"/>
      <c r="I85" s="32"/>
      <c r="J85" s="32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</row>
    <row r="86" spans="1:252" x14ac:dyDescent="0.25">
      <c r="A86" s="47"/>
      <c r="B86" s="48"/>
      <c r="C86" s="30" t="s">
        <v>15</v>
      </c>
      <c r="D86" s="36"/>
      <c r="E86" s="42"/>
      <c r="F86" s="32"/>
      <c r="G86" s="32"/>
      <c r="H86" s="32"/>
      <c r="I86" s="32"/>
      <c r="J86" s="32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</row>
    <row r="87" spans="1:252" ht="31.5" x14ac:dyDescent="0.25">
      <c r="A87" s="47"/>
      <c r="B87" s="48"/>
      <c r="C87" s="30" t="s">
        <v>16</v>
      </c>
      <c r="D87" s="36"/>
      <c r="E87" s="42"/>
      <c r="F87" s="32"/>
      <c r="G87" s="32"/>
      <c r="H87" s="32"/>
      <c r="I87" s="32"/>
      <c r="J87" s="32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</row>
    <row r="88" spans="1:252" ht="31.5" x14ac:dyDescent="0.25">
      <c r="A88" s="49"/>
      <c r="B88" s="50"/>
      <c r="C88" s="30" t="s">
        <v>20</v>
      </c>
      <c r="D88" s="36"/>
      <c r="E88" s="42"/>
      <c r="F88" s="32"/>
      <c r="G88" s="32"/>
      <c r="H88" s="32"/>
      <c r="I88" s="32"/>
      <c r="J88" s="32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</row>
    <row r="89" spans="1:252" x14ac:dyDescent="0.25">
      <c r="A89" s="45" t="s">
        <v>41</v>
      </c>
      <c r="B89" s="46" t="s">
        <v>42</v>
      </c>
      <c r="C89" s="30" t="s">
        <v>11</v>
      </c>
      <c r="D89" s="31"/>
      <c r="E89" s="32">
        <f>SUM(F89:J89)</f>
        <v>559.25</v>
      </c>
      <c r="F89" s="32">
        <f>F91</f>
        <v>559.25</v>
      </c>
      <c r="G89" s="32">
        <f>G91</f>
        <v>0</v>
      </c>
      <c r="H89" s="32">
        <f>H91</f>
        <v>0</v>
      </c>
      <c r="I89" s="32">
        <f>I91</f>
        <v>0</v>
      </c>
      <c r="J89" s="32">
        <f>J91</f>
        <v>0</v>
      </c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</row>
    <row r="90" spans="1:252" x14ac:dyDescent="0.25">
      <c r="A90" s="47"/>
      <c r="B90" s="48"/>
      <c r="C90" s="30" t="s">
        <v>12</v>
      </c>
      <c r="D90" s="31"/>
      <c r="E90" s="32"/>
      <c r="F90" s="32"/>
      <c r="G90" s="32"/>
      <c r="H90" s="32"/>
      <c r="I90" s="32"/>
      <c r="J90" s="32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</row>
    <row r="91" spans="1:252" x14ac:dyDescent="0.25">
      <c r="A91" s="47"/>
      <c r="B91" s="48"/>
      <c r="C91" s="30" t="s">
        <v>13</v>
      </c>
      <c r="D91" s="59">
        <v>808</v>
      </c>
      <c r="E91" s="32">
        <f>SUM(F91:J91)</f>
        <v>559.25</v>
      </c>
      <c r="F91" s="32">
        <v>559.25</v>
      </c>
      <c r="G91" s="32">
        <v>0</v>
      </c>
      <c r="H91" s="32">
        <v>0</v>
      </c>
      <c r="I91" s="32">
        <v>0</v>
      </c>
      <c r="J91" s="32">
        <v>0</v>
      </c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</row>
    <row r="92" spans="1:252" x14ac:dyDescent="0.25">
      <c r="A92" s="47"/>
      <c r="B92" s="48"/>
      <c r="C92" s="30" t="s">
        <v>14</v>
      </c>
      <c r="D92" s="36"/>
      <c r="E92" s="42"/>
      <c r="F92" s="32"/>
      <c r="G92" s="32"/>
      <c r="H92" s="32"/>
      <c r="I92" s="32"/>
      <c r="J92" s="32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</row>
    <row r="93" spans="1:252" x14ac:dyDescent="0.25">
      <c r="A93" s="47"/>
      <c r="B93" s="48"/>
      <c r="C93" s="30" t="s">
        <v>15</v>
      </c>
      <c r="D93" s="36"/>
      <c r="E93" s="42"/>
      <c r="F93" s="32"/>
      <c r="G93" s="32"/>
      <c r="H93" s="32"/>
      <c r="I93" s="32"/>
      <c r="J93" s="32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</row>
    <row r="94" spans="1:252" ht="31.5" x14ac:dyDescent="0.25">
      <c r="A94" s="47"/>
      <c r="B94" s="48"/>
      <c r="C94" s="30" t="s">
        <v>16</v>
      </c>
      <c r="D94" s="36"/>
      <c r="E94" s="42"/>
      <c r="F94" s="32"/>
      <c r="G94" s="32"/>
      <c r="H94" s="32"/>
      <c r="I94" s="32"/>
      <c r="J94" s="32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</row>
    <row r="95" spans="1:252" ht="31.5" x14ac:dyDescent="0.25">
      <c r="A95" s="49"/>
      <c r="B95" s="50"/>
      <c r="C95" s="30" t="s">
        <v>20</v>
      </c>
      <c r="D95" s="36"/>
      <c r="E95" s="42"/>
      <c r="F95" s="32"/>
      <c r="G95" s="32"/>
      <c r="H95" s="32"/>
      <c r="I95" s="32"/>
      <c r="J95" s="32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</row>
    <row r="96" spans="1:252" x14ac:dyDescent="0.25">
      <c r="A96" s="45" t="s">
        <v>43</v>
      </c>
      <c r="B96" s="46" t="s">
        <v>44</v>
      </c>
      <c r="C96" s="30" t="s">
        <v>11</v>
      </c>
      <c r="D96" s="58"/>
      <c r="E96" s="32">
        <f>SUM(E97:E98)</f>
        <v>131965.69667</v>
      </c>
      <c r="F96" s="32">
        <f>SUM(F97:F98)</f>
        <v>23507.219069999999</v>
      </c>
      <c r="G96" s="32">
        <f t="shared" ref="F96:K97" si="7">G110+G117</f>
        <v>43735.677600000003</v>
      </c>
      <c r="H96" s="32">
        <f t="shared" si="7"/>
        <v>15883.449999999999</v>
      </c>
      <c r="I96" s="32">
        <f t="shared" si="7"/>
        <v>16267.55</v>
      </c>
      <c r="J96" s="32">
        <f t="shared" si="7"/>
        <v>32571.8</v>
      </c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</row>
    <row r="97" spans="1:252" x14ac:dyDescent="0.25">
      <c r="A97" s="47"/>
      <c r="B97" s="48"/>
      <c r="C97" s="30" t="s">
        <v>12</v>
      </c>
      <c r="D97" s="58"/>
      <c r="E97" s="32">
        <f>SUM(F97:J97)</f>
        <v>31066.2</v>
      </c>
      <c r="F97" s="32">
        <f t="shared" si="7"/>
        <v>7284.1</v>
      </c>
      <c r="G97" s="32">
        <f t="shared" si="7"/>
        <v>5374.4</v>
      </c>
      <c r="H97" s="32">
        <f>H111+H118</f>
        <v>5375.9</v>
      </c>
      <c r="I97" s="32">
        <f>I111+I118</f>
        <v>5760</v>
      </c>
      <c r="J97" s="32">
        <f t="shared" si="7"/>
        <v>7271.8</v>
      </c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</row>
    <row r="98" spans="1:252" x14ac:dyDescent="0.25">
      <c r="A98" s="47"/>
      <c r="B98" s="48"/>
      <c r="C98" s="30" t="s">
        <v>13</v>
      </c>
      <c r="D98" s="58"/>
      <c r="E98" s="32">
        <f>SUM(F98:J98)</f>
        <v>100899.49667000001</v>
      </c>
      <c r="F98" s="32">
        <f>F119</f>
        <v>16223.119070000001</v>
      </c>
      <c r="G98" s="32">
        <f>G119</f>
        <v>38361.277600000001</v>
      </c>
      <c r="H98" s="32">
        <f>H119</f>
        <v>10507.55</v>
      </c>
      <c r="I98" s="32">
        <f>I119</f>
        <v>10507.55</v>
      </c>
      <c r="J98" s="32">
        <f>J119</f>
        <v>25300</v>
      </c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  <c r="IQ98" s="33"/>
      <c r="IR98" s="33"/>
    </row>
    <row r="99" spans="1:252" x14ac:dyDescent="0.25">
      <c r="A99" s="47"/>
      <c r="B99" s="48"/>
      <c r="C99" s="30" t="s">
        <v>14</v>
      </c>
      <c r="D99" s="36"/>
      <c r="E99" s="42"/>
      <c r="F99" s="42"/>
      <c r="G99" s="42"/>
      <c r="H99" s="42"/>
      <c r="I99" s="42"/>
      <c r="J99" s="42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  <c r="IQ99" s="33"/>
      <c r="IR99" s="33"/>
    </row>
    <row r="100" spans="1:252" x14ac:dyDescent="0.25">
      <c r="A100" s="47"/>
      <c r="B100" s="48"/>
      <c r="C100" s="30" t="s">
        <v>15</v>
      </c>
      <c r="D100" s="36"/>
      <c r="E100" s="42"/>
      <c r="F100" s="42"/>
      <c r="G100" s="42"/>
      <c r="H100" s="42"/>
      <c r="I100" s="42"/>
      <c r="J100" s="42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  <c r="IQ100" s="33"/>
      <c r="IR100" s="33"/>
    </row>
    <row r="101" spans="1:252" ht="31.5" x14ac:dyDescent="0.25">
      <c r="A101" s="47"/>
      <c r="B101" s="48"/>
      <c r="C101" s="30" t="s">
        <v>16</v>
      </c>
      <c r="D101" s="36"/>
      <c r="E101" s="42"/>
      <c r="F101" s="42"/>
      <c r="G101" s="42"/>
      <c r="H101" s="42"/>
      <c r="I101" s="42"/>
      <c r="J101" s="42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  <c r="IQ101" s="33"/>
      <c r="IR101" s="33"/>
    </row>
    <row r="102" spans="1:252" ht="31.5" x14ac:dyDescent="0.25">
      <c r="A102" s="49"/>
      <c r="B102" s="50"/>
      <c r="C102" s="30" t="s">
        <v>20</v>
      </c>
      <c r="D102" s="36"/>
      <c r="E102" s="42"/>
      <c r="F102" s="42"/>
      <c r="G102" s="42"/>
      <c r="H102" s="42"/>
      <c r="I102" s="42"/>
      <c r="J102" s="42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  <c r="IH102" s="33"/>
      <c r="II102" s="33"/>
      <c r="IJ102" s="33"/>
      <c r="IK102" s="33"/>
      <c r="IL102" s="33"/>
      <c r="IM102" s="33"/>
      <c r="IN102" s="33"/>
      <c r="IO102" s="33"/>
      <c r="IP102" s="33"/>
      <c r="IQ102" s="33"/>
      <c r="IR102" s="33"/>
    </row>
    <row r="103" spans="1:252" x14ac:dyDescent="0.25">
      <c r="A103" s="45" t="s">
        <v>45</v>
      </c>
      <c r="B103" s="46" t="s">
        <v>46</v>
      </c>
      <c r="C103" s="30" t="s">
        <v>11</v>
      </c>
      <c r="D103" s="31"/>
      <c r="E103" s="42"/>
      <c r="F103" s="32"/>
      <c r="G103" s="32"/>
      <c r="H103" s="32"/>
      <c r="I103" s="32"/>
      <c r="J103" s="32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  <c r="IQ103" s="33"/>
      <c r="IR103" s="33"/>
    </row>
    <row r="104" spans="1:252" x14ac:dyDescent="0.25">
      <c r="A104" s="47"/>
      <c r="B104" s="48"/>
      <c r="C104" s="30" t="s">
        <v>12</v>
      </c>
      <c r="D104" s="31"/>
      <c r="E104" s="42"/>
      <c r="F104" s="32"/>
      <c r="G104" s="32"/>
      <c r="H104" s="32"/>
      <c r="I104" s="32"/>
      <c r="J104" s="32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  <c r="IQ104" s="33"/>
      <c r="IR104" s="33"/>
    </row>
    <row r="105" spans="1:252" x14ac:dyDescent="0.25">
      <c r="A105" s="47"/>
      <c r="B105" s="48"/>
      <c r="C105" s="30" t="s">
        <v>13</v>
      </c>
      <c r="D105" s="36"/>
      <c r="E105" s="42"/>
      <c r="F105" s="32"/>
      <c r="G105" s="32"/>
      <c r="H105" s="32"/>
      <c r="I105" s="32"/>
      <c r="J105" s="32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  <c r="IQ105" s="33"/>
      <c r="IR105" s="33"/>
    </row>
    <row r="106" spans="1:252" x14ac:dyDescent="0.25">
      <c r="A106" s="47"/>
      <c r="B106" s="48"/>
      <c r="C106" s="30" t="s">
        <v>14</v>
      </c>
      <c r="D106" s="36"/>
      <c r="E106" s="42"/>
      <c r="F106" s="32"/>
      <c r="G106" s="32"/>
      <c r="H106" s="32"/>
      <c r="I106" s="32"/>
      <c r="J106" s="32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  <c r="GL106" s="33"/>
      <c r="GM106" s="33"/>
      <c r="GN106" s="33"/>
      <c r="GO106" s="33"/>
      <c r="GP106" s="33"/>
      <c r="GQ106" s="33"/>
      <c r="GR106" s="33"/>
      <c r="GS106" s="33"/>
      <c r="GT106" s="33"/>
      <c r="GU106" s="33"/>
      <c r="GV106" s="33"/>
      <c r="GW106" s="33"/>
      <c r="GX106" s="33"/>
      <c r="GY106" s="33"/>
      <c r="GZ106" s="33"/>
      <c r="HA106" s="33"/>
      <c r="HB106" s="33"/>
      <c r="HC106" s="33"/>
      <c r="HD106" s="33"/>
      <c r="HE106" s="33"/>
      <c r="HF106" s="33"/>
      <c r="HG106" s="33"/>
      <c r="HH106" s="33"/>
      <c r="HI106" s="33"/>
      <c r="HJ106" s="33"/>
      <c r="HK106" s="33"/>
      <c r="HL106" s="33"/>
      <c r="HM106" s="33"/>
      <c r="HN106" s="33"/>
      <c r="HO106" s="33"/>
      <c r="HP106" s="33"/>
      <c r="HQ106" s="33"/>
      <c r="HR106" s="33"/>
      <c r="HS106" s="33"/>
      <c r="HT106" s="33"/>
      <c r="HU106" s="33"/>
      <c r="HV106" s="33"/>
      <c r="HW106" s="33"/>
      <c r="HX106" s="33"/>
      <c r="HY106" s="33"/>
      <c r="HZ106" s="33"/>
      <c r="IA106" s="33"/>
      <c r="IB106" s="33"/>
      <c r="IC106" s="33"/>
      <c r="ID106" s="33"/>
      <c r="IE106" s="33"/>
      <c r="IF106" s="33"/>
      <c r="IG106" s="33"/>
      <c r="IH106" s="33"/>
      <c r="II106" s="33"/>
      <c r="IJ106" s="33"/>
      <c r="IK106" s="33"/>
      <c r="IL106" s="33"/>
      <c r="IM106" s="33"/>
      <c r="IN106" s="33"/>
      <c r="IO106" s="33"/>
      <c r="IP106" s="33"/>
      <c r="IQ106" s="33"/>
      <c r="IR106" s="33"/>
    </row>
    <row r="107" spans="1:252" x14ac:dyDescent="0.25">
      <c r="A107" s="47"/>
      <c r="B107" s="48"/>
      <c r="C107" s="30" t="s">
        <v>15</v>
      </c>
      <c r="D107" s="36"/>
      <c r="E107" s="42"/>
      <c r="F107" s="32"/>
      <c r="G107" s="32"/>
      <c r="H107" s="32"/>
      <c r="I107" s="32"/>
      <c r="J107" s="32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  <c r="GR107" s="33"/>
      <c r="GS107" s="33"/>
      <c r="GT107" s="33"/>
      <c r="GU107" s="33"/>
      <c r="GV107" s="33"/>
      <c r="GW107" s="33"/>
      <c r="GX107" s="33"/>
      <c r="GY107" s="33"/>
      <c r="GZ107" s="33"/>
      <c r="HA107" s="33"/>
      <c r="HB107" s="33"/>
      <c r="HC107" s="33"/>
      <c r="HD107" s="33"/>
      <c r="HE107" s="33"/>
      <c r="HF107" s="33"/>
      <c r="HG107" s="33"/>
      <c r="HH107" s="33"/>
      <c r="HI107" s="33"/>
      <c r="HJ107" s="33"/>
      <c r="HK107" s="33"/>
      <c r="HL107" s="33"/>
      <c r="HM107" s="33"/>
      <c r="HN107" s="33"/>
      <c r="HO107" s="33"/>
      <c r="HP107" s="33"/>
      <c r="HQ107" s="33"/>
      <c r="HR107" s="33"/>
      <c r="HS107" s="33"/>
      <c r="HT107" s="33"/>
      <c r="HU107" s="33"/>
      <c r="HV107" s="33"/>
      <c r="HW107" s="33"/>
      <c r="HX107" s="33"/>
      <c r="HY107" s="33"/>
      <c r="HZ107" s="33"/>
      <c r="IA107" s="33"/>
      <c r="IB107" s="33"/>
      <c r="IC107" s="33"/>
      <c r="ID107" s="33"/>
      <c r="IE107" s="33"/>
      <c r="IF107" s="33"/>
      <c r="IG107" s="33"/>
      <c r="IH107" s="33"/>
      <c r="II107" s="33"/>
      <c r="IJ107" s="33"/>
      <c r="IK107" s="33"/>
      <c r="IL107" s="33"/>
      <c r="IM107" s="33"/>
      <c r="IN107" s="33"/>
      <c r="IO107" s="33"/>
      <c r="IP107" s="33"/>
      <c r="IQ107" s="33"/>
      <c r="IR107" s="33"/>
    </row>
    <row r="108" spans="1:252" ht="31.5" x14ac:dyDescent="0.25">
      <c r="A108" s="47"/>
      <c r="B108" s="48"/>
      <c r="C108" s="30" t="s">
        <v>16</v>
      </c>
      <c r="D108" s="36"/>
      <c r="E108" s="42"/>
      <c r="F108" s="32"/>
      <c r="G108" s="32"/>
      <c r="H108" s="32"/>
      <c r="I108" s="32"/>
      <c r="J108" s="32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33"/>
      <c r="GF108" s="33"/>
      <c r="GG108" s="33"/>
      <c r="GH108" s="33"/>
      <c r="GI108" s="33"/>
      <c r="GJ108" s="33"/>
      <c r="GK108" s="33"/>
      <c r="GL108" s="33"/>
      <c r="GM108" s="33"/>
      <c r="GN108" s="33"/>
      <c r="GO108" s="33"/>
      <c r="GP108" s="33"/>
      <c r="GQ108" s="33"/>
      <c r="GR108" s="33"/>
      <c r="GS108" s="33"/>
      <c r="GT108" s="33"/>
      <c r="GU108" s="33"/>
      <c r="GV108" s="33"/>
      <c r="GW108" s="33"/>
      <c r="GX108" s="33"/>
      <c r="GY108" s="33"/>
      <c r="GZ108" s="33"/>
      <c r="HA108" s="33"/>
      <c r="HB108" s="33"/>
      <c r="HC108" s="33"/>
      <c r="HD108" s="33"/>
      <c r="HE108" s="33"/>
      <c r="HF108" s="33"/>
      <c r="HG108" s="33"/>
      <c r="HH108" s="33"/>
      <c r="HI108" s="33"/>
      <c r="HJ108" s="33"/>
      <c r="HK108" s="33"/>
      <c r="HL108" s="33"/>
      <c r="HM108" s="33"/>
      <c r="HN108" s="33"/>
      <c r="HO108" s="33"/>
      <c r="HP108" s="33"/>
      <c r="HQ108" s="33"/>
      <c r="HR108" s="33"/>
      <c r="HS108" s="33"/>
      <c r="HT108" s="33"/>
      <c r="HU108" s="33"/>
      <c r="HV108" s="33"/>
      <c r="HW108" s="33"/>
      <c r="HX108" s="33"/>
      <c r="HY108" s="33"/>
      <c r="HZ108" s="33"/>
      <c r="IA108" s="33"/>
      <c r="IB108" s="33"/>
      <c r="IC108" s="33"/>
      <c r="ID108" s="33"/>
      <c r="IE108" s="33"/>
      <c r="IF108" s="33"/>
      <c r="IG108" s="33"/>
      <c r="IH108" s="33"/>
      <c r="II108" s="33"/>
      <c r="IJ108" s="33"/>
      <c r="IK108" s="33"/>
      <c r="IL108" s="33"/>
      <c r="IM108" s="33"/>
      <c r="IN108" s="33"/>
      <c r="IO108" s="33"/>
      <c r="IP108" s="33"/>
      <c r="IQ108" s="33"/>
      <c r="IR108" s="33"/>
    </row>
    <row r="109" spans="1:252" ht="141.75" customHeight="1" x14ac:dyDescent="0.25">
      <c r="A109" s="49"/>
      <c r="B109" s="50"/>
      <c r="C109" s="30" t="s">
        <v>20</v>
      </c>
      <c r="D109" s="36"/>
      <c r="E109" s="42"/>
      <c r="F109" s="32"/>
      <c r="G109" s="32"/>
      <c r="H109" s="32"/>
      <c r="I109" s="32"/>
      <c r="J109" s="32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33"/>
      <c r="FL109" s="33"/>
      <c r="FM109" s="33"/>
      <c r="FN109" s="33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33"/>
      <c r="GF109" s="33"/>
      <c r="GG109" s="33"/>
      <c r="GH109" s="33"/>
      <c r="GI109" s="33"/>
      <c r="GJ109" s="33"/>
      <c r="GK109" s="33"/>
      <c r="GL109" s="33"/>
      <c r="GM109" s="33"/>
      <c r="GN109" s="33"/>
      <c r="GO109" s="33"/>
      <c r="GP109" s="33"/>
      <c r="GQ109" s="33"/>
      <c r="GR109" s="33"/>
      <c r="GS109" s="33"/>
      <c r="GT109" s="33"/>
      <c r="GU109" s="33"/>
      <c r="GV109" s="33"/>
      <c r="GW109" s="33"/>
      <c r="GX109" s="33"/>
      <c r="GY109" s="33"/>
      <c r="GZ109" s="33"/>
      <c r="HA109" s="33"/>
      <c r="HB109" s="33"/>
      <c r="HC109" s="33"/>
      <c r="HD109" s="33"/>
      <c r="HE109" s="33"/>
      <c r="HF109" s="33"/>
      <c r="HG109" s="33"/>
      <c r="HH109" s="33"/>
      <c r="HI109" s="33"/>
      <c r="HJ109" s="33"/>
      <c r="HK109" s="33"/>
      <c r="HL109" s="33"/>
      <c r="HM109" s="33"/>
      <c r="HN109" s="33"/>
      <c r="HO109" s="33"/>
      <c r="HP109" s="33"/>
      <c r="HQ109" s="33"/>
      <c r="HR109" s="33"/>
      <c r="HS109" s="33"/>
      <c r="HT109" s="33"/>
      <c r="HU109" s="33"/>
      <c r="HV109" s="33"/>
      <c r="HW109" s="33"/>
      <c r="HX109" s="33"/>
      <c r="HY109" s="33"/>
      <c r="HZ109" s="33"/>
      <c r="IA109" s="33"/>
      <c r="IB109" s="33"/>
      <c r="IC109" s="33"/>
      <c r="ID109" s="33"/>
      <c r="IE109" s="33"/>
      <c r="IF109" s="33"/>
      <c r="IG109" s="33"/>
      <c r="IH109" s="33"/>
      <c r="II109" s="33"/>
      <c r="IJ109" s="33"/>
      <c r="IK109" s="33"/>
      <c r="IL109" s="33"/>
      <c r="IM109" s="33"/>
      <c r="IN109" s="33"/>
      <c r="IO109" s="33"/>
      <c r="IP109" s="33"/>
      <c r="IQ109" s="33"/>
      <c r="IR109" s="33"/>
    </row>
    <row r="110" spans="1:252" x14ac:dyDescent="0.25">
      <c r="A110" s="45" t="s">
        <v>47</v>
      </c>
      <c r="B110" s="46" t="s">
        <v>48</v>
      </c>
      <c r="C110" s="30" t="s">
        <v>11</v>
      </c>
      <c r="D110" s="31"/>
      <c r="E110" s="32">
        <f>SUM(F110:J110)</f>
        <v>31066.2</v>
      </c>
      <c r="F110" s="32">
        <f>F111</f>
        <v>7284.1</v>
      </c>
      <c r="G110" s="32">
        <f>G111</f>
        <v>5374.4</v>
      </c>
      <c r="H110" s="32">
        <f>H111</f>
        <v>5375.9</v>
      </c>
      <c r="I110" s="32">
        <f>I111</f>
        <v>5760</v>
      </c>
      <c r="J110" s="32">
        <f>J111</f>
        <v>7271.8</v>
      </c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33"/>
      <c r="GM110" s="33"/>
      <c r="GN110" s="33"/>
      <c r="GO110" s="33"/>
      <c r="GP110" s="33"/>
      <c r="GQ110" s="33"/>
      <c r="GR110" s="33"/>
      <c r="GS110" s="33"/>
      <c r="GT110" s="33"/>
      <c r="GU110" s="33"/>
      <c r="GV110" s="33"/>
      <c r="GW110" s="33"/>
      <c r="GX110" s="33"/>
      <c r="GY110" s="33"/>
      <c r="GZ110" s="33"/>
      <c r="HA110" s="33"/>
      <c r="HB110" s="33"/>
      <c r="HC110" s="33"/>
      <c r="HD110" s="33"/>
      <c r="HE110" s="33"/>
      <c r="HF110" s="33"/>
      <c r="HG110" s="33"/>
      <c r="HH110" s="33"/>
      <c r="HI110" s="33"/>
      <c r="HJ110" s="33"/>
      <c r="HK110" s="33"/>
      <c r="HL110" s="33"/>
      <c r="HM110" s="33"/>
      <c r="HN110" s="33"/>
      <c r="HO110" s="33"/>
      <c r="HP110" s="33"/>
      <c r="HQ110" s="33"/>
      <c r="HR110" s="33"/>
      <c r="HS110" s="33"/>
      <c r="HT110" s="33"/>
      <c r="HU110" s="33"/>
      <c r="HV110" s="33"/>
      <c r="HW110" s="33"/>
      <c r="HX110" s="33"/>
      <c r="HY110" s="33"/>
      <c r="HZ110" s="33"/>
      <c r="IA110" s="33"/>
      <c r="IB110" s="33"/>
      <c r="IC110" s="33"/>
      <c r="ID110" s="33"/>
      <c r="IE110" s="33"/>
      <c r="IF110" s="33"/>
      <c r="IG110" s="33"/>
      <c r="IH110" s="33"/>
      <c r="II110" s="33"/>
      <c r="IJ110" s="33"/>
      <c r="IK110" s="33"/>
      <c r="IL110" s="33"/>
      <c r="IM110" s="33"/>
      <c r="IN110" s="33"/>
      <c r="IO110" s="33"/>
      <c r="IP110" s="33"/>
      <c r="IQ110" s="33"/>
      <c r="IR110" s="33"/>
    </row>
    <row r="111" spans="1:252" x14ac:dyDescent="0.25">
      <c r="A111" s="47"/>
      <c r="B111" s="48"/>
      <c r="C111" s="30" t="s">
        <v>12</v>
      </c>
      <c r="D111" s="59">
        <v>808</v>
      </c>
      <c r="E111" s="32">
        <f>SUM(F111:J111)</f>
        <v>31066.2</v>
      </c>
      <c r="F111" s="32">
        <v>7284.1</v>
      </c>
      <c r="G111" s="32">
        <v>5374.4</v>
      </c>
      <c r="H111" s="32">
        <v>5375.9</v>
      </c>
      <c r="I111" s="32">
        <v>5760</v>
      </c>
      <c r="J111" s="32">
        <v>7271.8</v>
      </c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  <c r="FG111" s="33"/>
      <c r="FH111" s="33"/>
      <c r="FI111" s="33"/>
      <c r="FJ111" s="33"/>
      <c r="FK111" s="33"/>
      <c r="FL111" s="33"/>
      <c r="FM111" s="33"/>
      <c r="FN111" s="33"/>
      <c r="FO111" s="33"/>
      <c r="FP111" s="33"/>
      <c r="FQ111" s="33"/>
      <c r="FR111" s="33"/>
      <c r="FS111" s="33"/>
      <c r="FT111" s="33"/>
      <c r="FU111" s="33"/>
      <c r="FV111" s="33"/>
      <c r="FW111" s="33"/>
      <c r="FX111" s="33"/>
      <c r="FY111" s="33"/>
      <c r="FZ111" s="33"/>
      <c r="GA111" s="33"/>
      <c r="GB111" s="33"/>
      <c r="GC111" s="33"/>
      <c r="GD111" s="33"/>
      <c r="GE111" s="33"/>
      <c r="GF111" s="33"/>
      <c r="GG111" s="33"/>
      <c r="GH111" s="33"/>
      <c r="GI111" s="33"/>
      <c r="GJ111" s="33"/>
      <c r="GK111" s="33"/>
      <c r="GL111" s="33"/>
      <c r="GM111" s="33"/>
      <c r="GN111" s="33"/>
      <c r="GO111" s="33"/>
      <c r="GP111" s="33"/>
      <c r="GQ111" s="33"/>
      <c r="GR111" s="33"/>
      <c r="GS111" s="33"/>
      <c r="GT111" s="33"/>
      <c r="GU111" s="33"/>
      <c r="GV111" s="33"/>
      <c r="GW111" s="33"/>
      <c r="GX111" s="33"/>
      <c r="GY111" s="33"/>
      <c r="GZ111" s="33"/>
      <c r="HA111" s="33"/>
      <c r="HB111" s="33"/>
      <c r="HC111" s="33"/>
      <c r="HD111" s="33"/>
      <c r="HE111" s="33"/>
      <c r="HF111" s="33"/>
      <c r="HG111" s="33"/>
      <c r="HH111" s="33"/>
      <c r="HI111" s="33"/>
      <c r="HJ111" s="33"/>
      <c r="HK111" s="33"/>
      <c r="HL111" s="33"/>
      <c r="HM111" s="33"/>
      <c r="HN111" s="33"/>
      <c r="HO111" s="33"/>
      <c r="HP111" s="33"/>
      <c r="HQ111" s="33"/>
      <c r="HR111" s="33"/>
      <c r="HS111" s="33"/>
      <c r="HT111" s="33"/>
      <c r="HU111" s="33"/>
      <c r="HV111" s="33"/>
      <c r="HW111" s="33"/>
      <c r="HX111" s="33"/>
      <c r="HY111" s="33"/>
      <c r="HZ111" s="33"/>
      <c r="IA111" s="33"/>
      <c r="IB111" s="33"/>
      <c r="IC111" s="33"/>
      <c r="ID111" s="33"/>
      <c r="IE111" s="33"/>
      <c r="IF111" s="33"/>
      <c r="IG111" s="33"/>
      <c r="IH111" s="33"/>
      <c r="II111" s="33"/>
      <c r="IJ111" s="33"/>
      <c r="IK111" s="33"/>
      <c r="IL111" s="33"/>
      <c r="IM111" s="33"/>
      <c r="IN111" s="33"/>
      <c r="IO111" s="33"/>
      <c r="IP111" s="33"/>
      <c r="IQ111" s="33"/>
      <c r="IR111" s="33"/>
    </row>
    <row r="112" spans="1:252" x14ac:dyDescent="0.25">
      <c r="A112" s="47"/>
      <c r="B112" s="48"/>
      <c r="C112" s="30" t="s">
        <v>13</v>
      </c>
      <c r="D112" s="59"/>
      <c r="E112" s="32"/>
      <c r="F112" s="32"/>
      <c r="G112" s="32"/>
      <c r="H112" s="32"/>
      <c r="I112" s="32"/>
      <c r="J112" s="32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  <c r="IM112" s="33"/>
      <c r="IN112" s="33"/>
      <c r="IO112" s="33"/>
      <c r="IP112" s="33"/>
      <c r="IQ112" s="33"/>
      <c r="IR112" s="33"/>
    </row>
    <row r="113" spans="1:252" x14ac:dyDescent="0.25">
      <c r="A113" s="47"/>
      <c r="B113" s="48"/>
      <c r="C113" s="30" t="s">
        <v>14</v>
      </c>
      <c r="D113" s="36"/>
      <c r="E113" s="32" t="s">
        <v>49</v>
      </c>
      <c r="F113" s="32"/>
      <c r="G113" s="32"/>
      <c r="H113" s="32"/>
      <c r="I113" s="32"/>
      <c r="J113" s="32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  <c r="IH113" s="33"/>
      <c r="II113" s="33"/>
      <c r="IJ113" s="33"/>
      <c r="IK113" s="33"/>
      <c r="IL113" s="33"/>
      <c r="IM113" s="33"/>
      <c r="IN113" s="33"/>
      <c r="IO113" s="33"/>
      <c r="IP113" s="33"/>
      <c r="IQ113" s="33"/>
      <c r="IR113" s="33"/>
    </row>
    <row r="114" spans="1:252" x14ac:dyDescent="0.25">
      <c r="A114" s="47"/>
      <c r="B114" s="48"/>
      <c r="C114" s="30" t="s">
        <v>15</v>
      </c>
      <c r="D114" s="36"/>
      <c r="E114" s="32"/>
      <c r="F114" s="32"/>
      <c r="G114" s="32"/>
      <c r="H114" s="32"/>
      <c r="I114" s="32"/>
      <c r="J114" s="32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  <c r="IM114" s="33"/>
      <c r="IN114" s="33"/>
      <c r="IO114" s="33"/>
      <c r="IP114" s="33"/>
      <c r="IQ114" s="33"/>
      <c r="IR114" s="33"/>
    </row>
    <row r="115" spans="1:252" ht="31.5" x14ac:dyDescent="0.25">
      <c r="A115" s="47"/>
      <c r="B115" s="48"/>
      <c r="C115" s="30" t="s">
        <v>16</v>
      </c>
      <c r="D115" s="36"/>
      <c r="E115" s="32"/>
      <c r="F115" s="32"/>
      <c r="G115" s="32"/>
      <c r="H115" s="32"/>
      <c r="I115" s="32"/>
      <c r="J115" s="32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  <c r="IM115" s="33"/>
      <c r="IN115" s="33"/>
      <c r="IO115" s="33"/>
      <c r="IP115" s="33"/>
      <c r="IQ115" s="33"/>
      <c r="IR115" s="33"/>
    </row>
    <row r="116" spans="1:252" ht="49.5" customHeight="1" x14ac:dyDescent="0.25">
      <c r="A116" s="49"/>
      <c r="B116" s="50"/>
      <c r="C116" s="30" t="s">
        <v>20</v>
      </c>
      <c r="D116" s="36"/>
      <c r="E116" s="32"/>
      <c r="F116" s="32"/>
      <c r="G116" s="32"/>
      <c r="H116" s="32"/>
      <c r="I116" s="32"/>
      <c r="J116" s="32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33"/>
      <c r="FI116" s="33"/>
      <c r="FJ116" s="33"/>
      <c r="FK116" s="33"/>
      <c r="FL116" s="33"/>
      <c r="FM116" s="33"/>
      <c r="FN116" s="33"/>
      <c r="FO116" s="33"/>
      <c r="FP116" s="33"/>
      <c r="FQ116" s="33"/>
      <c r="FR116" s="33"/>
      <c r="FS116" s="33"/>
      <c r="FT116" s="33"/>
      <c r="FU116" s="33"/>
      <c r="FV116" s="33"/>
      <c r="FW116" s="33"/>
      <c r="FX116" s="33"/>
      <c r="FY116" s="33"/>
      <c r="FZ116" s="33"/>
      <c r="GA116" s="33"/>
      <c r="GB116" s="33"/>
      <c r="GC116" s="33"/>
      <c r="GD116" s="33"/>
      <c r="GE116" s="33"/>
      <c r="GF116" s="33"/>
      <c r="GG116" s="33"/>
      <c r="GH116" s="33"/>
      <c r="GI116" s="33"/>
      <c r="GJ116" s="33"/>
      <c r="GK116" s="33"/>
      <c r="GL116" s="33"/>
      <c r="GM116" s="33"/>
      <c r="GN116" s="33"/>
      <c r="GO116" s="33"/>
      <c r="GP116" s="33"/>
      <c r="GQ116" s="33"/>
      <c r="GR116" s="33"/>
      <c r="GS116" s="33"/>
      <c r="GT116" s="33"/>
      <c r="GU116" s="33"/>
      <c r="GV116" s="33"/>
      <c r="GW116" s="33"/>
      <c r="GX116" s="33"/>
      <c r="GY116" s="33"/>
      <c r="GZ116" s="33"/>
      <c r="HA116" s="33"/>
      <c r="HB116" s="33"/>
      <c r="HC116" s="33"/>
      <c r="HD116" s="33"/>
      <c r="HE116" s="33"/>
      <c r="HF116" s="33"/>
      <c r="HG116" s="33"/>
      <c r="HH116" s="33"/>
      <c r="HI116" s="33"/>
      <c r="HJ116" s="33"/>
      <c r="HK116" s="33"/>
      <c r="HL116" s="33"/>
      <c r="HM116" s="33"/>
      <c r="HN116" s="33"/>
      <c r="HO116" s="33"/>
      <c r="HP116" s="33"/>
      <c r="HQ116" s="33"/>
      <c r="HR116" s="33"/>
      <c r="HS116" s="33"/>
      <c r="HT116" s="33"/>
      <c r="HU116" s="33"/>
      <c r="HV116" s="33"/>
      <c r="HW116" s="33"/>
      <c r="HX116" s="33"/>
      <c r="HY116" s="33"/>
      <c r="HZ116" s="33"/>
      <c r="IA116" s="33"/>
      <c r="IB116" s="33"/>
      <c r="IC116" s="33"/>
      <c r="ID116" s="33"/>
      <c r="IE116" s="33"/>
      <c r="IF116" s="33"/>
      <c r="IG116" s="33"/>
      <c r="IH116" s="33"/>
      <c r="II116" s="33"/>
      <c r="IJ116" s="33"/>
      <c r="IK116" s="33"/>
      <c r="IL116" s="33"/>
      <c r="IM116" s="33"/>
      <c r="IN116" s="33"/>
      <c r="IO116" s="33"/>
      <c r="IP116" s="33"/>
      <c r="IQ116" s="33"/>
      <c r="IR116" s="33"/>
    </row>
    <row r="117" spans="1:252" x14ac:dyDescent="0.25">
      <c r="A117" s="45" t="s">
        <v>50</v>
      </c>
      <c r="B117" s="46" t="s">
        <v>51</v>
      </c>
      <c r="C117" s="30" t="s">
        <v>11</v>
      </c>
      <c r="D117" s="59"/>
      <c r="E117" s="32">
        <f>SUM(F117:J117)</f>
        <v>100899.49667000001</v>
      </c>
      <c r="F117" s="32">
        <f>F119</f>
        <v>16223.119070000001</v>
      </c>
      <c r="G117" s="32">
        <f>G119</f>
        <v>38361.277600000001</v>
      </c>
      <c r="H117" s="32">
        <f>H119</f>
        <v>10507.55</v>
      </c>
      <c r="I117" s="32">
        <f>I119</f>
        <v>10507.55</v>
      </c>
      <c r="J117" s="32">
        <f>J119</f>
        <v>25300</v>
      </c>
    </row>
    <row r="118" spans="1:252" x14ac:dyDescent="0.25">
      <c r="A118" s="47"/>
      <c r="B118" s="48"/>
      <c r="C118" s="30" t="s">
        <v>12</v>
      </c>
      <c r="D118" s="59">
        <v>808</v>
      </c>
      <c r="E118" s="32"/>
      <c r="F118" s="32"/>
      <c r="G118" s="32"/>
      <c r="H118" s="32"/>
      <c r="I118" s="32"/>
      <c r="J118" s="32"/>
    </row>
    <row r="119" spans="1:252" x14ac:dyDescent="0.25">
      <c r="A119" s="47"/>
      <c r="B119" s="48"/>
      <c r="C119" s="30" t="s">
        <v>13</v>
      </c>
      <c r="D119" s="59">
        <v>808</v>
      </c>
      <c r="E119" s="32">
        <f>SUM(F119:J119)</f>
        <v>100899.49667000001</v>
      </c>
      <c r="F119" s="32">
        <v>16223.119070000001</v>
      </c>
      <c r="G119" s="32">
        <v>38361.277600000001</v>
      </c>
      <c r="H119" s="32">
        <v>10507.55</v>
      </c>
      <c r="I119" s="32">
        <v>10507.55</v>
      </c>
      <c r="J119" s="32">
        <v>25300</v>
      </c>
    </row>
    <row r="120" spans="1:252" x14ac:dyDescent="0.25">
      <c r="A120" s="47"/>
      <c r="B120" s="48"/>
      <c r="C120" s="30" t="s">
        <v>14</v>
      </c>
      <c r="D120" s="36"/>
      <c r="E120" s="42"/>
      <c r="F120" s="32"/>
      <c r="G120" s="32"/>
      <c r="H120" s="32"/>
      <c r="I120" s="32"/>
      <c r="J120" s="32"/>
    </row>
    <row r="121" spans="1:252" x14ac:dyDescent="0.25">
      <c r="A121" s="47"/>
      <c r="B121" s="48"/>
      <c r="C121" s="30" t="s">
        <v>15</v>
      </c>
      <c r="D121" s="36"/>
      <c r="E121" s="42"/>
      <c r="F121" s="32"/>
      <c r="G121" s="32"/>
      <c r="H121" s="32"/>
      <c r="I121" s="32"/>
      <c r="J121" s="32"/>
    </row>
    <row r="122" spans="1:252" ht="31.5" x14ac:dyDescent="0.25">
      <c r="A122" s="47"/>
      <c r="B122" s="48"/>
      <c r="C122" s="30" t="s">
        <v>16</v>
      </c>
      <c r="D122" s="36"/>
      <c r="E122" s="42"/>
      <c r="F122" s="32"/>
      <c r="G122" s="32"/>
      <c r="H122" s="32"/>
      <c r="I122" s="32"/>
      <c r="J122" s="32"/>
    </row>
    <row r="123" spans="1:252" ht="31.5" x14ac:dyDescent="0.25">
      <c r="A123" s="49"/>
      <c r="B123" s="50"/>
      <c r="C123" s="30" t="s">
        <v>20</v>
      </c>
      <c r="D123" s="36"/>
      <c r="E123" s="42"/>
      <c r="F123" s="32"/>
      <c r="G123" s="32"/>
      <c r="H123" s="32"/>
      <c r="I123" s="32"/>
      <c r="J123" s="32"/>
    </row>
    <row r="124" spans="1:252" x14ac:dyDescent="0.25">
      <c r="A124" s="45" t="s">
        <v>52</v>
      </c>
      <c r="B124" s="29" t="s">
        <v>53</v>
      </c>
      <c r="C124" s="30" t="s">
        <v>11</v>
      </c>
      <c r="D124" s="31"/>
      <c r="E124" s="32">
        <f>SUM(F124:J124)</f>
        <v>201809.49043999999</v>
      </c>
      <c r="F124" s="60">
        <f>SUM(F125:F130)</f>
        <v>41135.490440000001</v>
      </c>
      <c r="G124" s="60">
        <f>SUM(G125:G130)</f>
        <v>39491</v>
      </c>
      <c r="H124" s="32">
        <f>SUM(H125:H130)</f>
        <v>39491</v>
      </c>
      <c r="I124" s="60">
        <f>SUM(I125:I130)</f>
        <v>39491</v>
      </c>
      <c r="J124" s="32">
        <f>SUM(J125:J130)</f>
        <v>42201</v>
      </c>
    </row>
    <row r="125" spans="1:252" x14ac:dyDescent="0.25">
      <c r="A125" s="47"/>
      <c r="B125" s="35"/>
      <c r="C125" s="30" t="s">
        <v>12</v>
      </c>
      <c r="D125" s="31"/>
      <c r="E125" s="32">
        <f t="shared" ref="E125:E129" si="8">SUM(F125:H125)</f>
        <v>0</v>
      </c>
      <c r="F125" s="32">
        <f t="shared" ref="F125:J129" si="9">F132</f>
        <v>0</v>
      </c>
      <c r="G125" s="32">
        <f t="shared" si="9"/>
        <v>0</v>
      </c>
      <c r="H125" s="32">
        <f t="shared" si="9"/>
        <v>0</v>
      </c>
      <c r="I125" s="32">
        <f t="shared" si="9"/>
        <v>0</v>
      </c>
      <c r="J125" s="32">
        <f t="shared" si="9"/>
        <v>0</v>
      </c>
    </row>
    <row r="126" spans="1:252" x14ac:dyDescent="0.25">
      <c r="A126" s="47"/>
      <c r="B126" s="35"/>
      <c r="C126" s="30" t="s">
        <v>13</v>
      </c>
      <c r="D126" s="36"/>
      <c r="E126" s="32">
        <f>SUM(F126:J126)</f>
        <v>201809.49043999999</v>
      </c>
      <c r="F126" s="32">
        <f>F133</f>
        <v>41135.490440000001</v>
      </c>
      <c r="G126" s="32">
        <f>G133</f>
        <v>39491</v>
      </c>
      <c r="H126" s="32">
        <f t="shared" si="9"/>
        <v>39491</v>
      </c>
      <c r="I126" s="32">
        <f>I133</f>
        <v>39491</v>
      </c>
      <c r="J126" s="32">
        <f t="shared" si="9"/>
        <v>42201</v>
      </c>
    </row>
    <row r="127" spans="1:252" x14ac:dyDescent="0.25">
      <c r="A127" s="47"/>
      <c r="B127" s="35"/>
      <c r="C127" s="30" t="s">
        <v>14</v>
      </c>
      <c r="D127" s="36"/>
      <c r="E127" s="32">
        <f t="shared" si="8"/>
        <v>0</v>
      </c>
      <c r="F127" s="60">
        <f t="shared" si="9"/>
        <v>0</v>
      </c>
      <c r="G127" s="60">
        <f t="shared" si="9"/>
        <v>0</v>
      </c>
      <c r="H127" s="32">
        <f t="shared" si="9"/>
        <v>0</v>
      </c>
      <c r="I127" s="60">
        <f t="shared" si="9"/>
        <v>0</v>
      </c>
      <c r="J127" s="32">
        <f t="shared" si="9"/>
        <v>0</v>
      </c>
    </row>
    <row r="128" spans="1:252" x14ac:dyDescent="0.25">
      <c r="A128" s="47"/>
      <c r="B128" s="35"/>
      <c r="C128" s="30" t="s">
        <v>15</v>
      </c>
      <c r="D128" s="36"/>
      <c r="E128" s="32">
        <f t="shared" si="8"/>
        <v>0</v>
      </c>
      <c r="F128" s="60">
        <f t="shared" si="9"/>
        <v>0</v>
      </c>
      <c r="G128" s="60">
        <f t="shared" si="9"/>
        <v>0</v>
      </c>
      <c r="H128" s="32">
        <f t="shared" si="9"/>
        <v>0</v>
      </c>
      <c r="I128" s="60">
        <f t="shared" si="9"/>
        <v>0</v>
      </c>
      <c r="J128" s="32">
        <f t="shared" si="9"/>
        <v>0</v>
      </c>
    </row>
    <row r="129" spans="1:10" ht="31.5" x14ac:dyDescent="0.25">
      <c r="A129" s="47"/>
      <c r="B129" s="35"/>
      <c r="C129" s="30" t="s">
        <v>16</v>
      </c>
      <c r="D129" s="36"/>
      <c r="E129" s="32">
        <f t="shared" si="8"/>
        <v>0</v>
      </c>
      <c r="F129" s="60">
        <f t="shared" si="9"/>
        <v>0</v>
      </c>
      <c r="G129" s="60">
        <f t="shared" si="9"/>
        <v>0</v>
      </c>
      <c r="H129" s="32">
        <f t="shared" si="9"/>
        <v>0</v>
      </c>
      <c r="I129" s="60">
        <f t="shared" si="9"/>
        <v>0</v>
      </c>
      <c r="J129" s="32">
        <f t="shared" si="9"/>
        <v>0</v>
      </c>
    </row>
    <row r="130" spans="1:10" ht="31.5" x14ac:dyDescent="0.25">
      <c r="A130" s="49"/>
      <c r="B130" s="39"/>
      <c r="C130" s="30" t="s">
        <v>20</v>
      </c>
      <c r="D130" s="36"/>
      <c r="E130" s="32"/>
      <c r="F130" s="60"/>
      <c r="G130" s="60"/>
      <c r="H130" s="32"/>
      <c r="I130" s="60"/>
      <c r="J130" s="32"/>
    </row>
    <row r="131" spans="1:10" x14ac:dyDescent="0.25">
      <c r="A131" s="45" t="s">
        <v>54</v>
      </c>
      <c r="B131" s="29" t="s">
        <v>55</v>
      </c>
      <c r="C131" s="30" t="s">
        <v>11</v>
      </c>
      <c r="D131" s="31"/>
      <c r="E131" s="32">
        <f>SUM(F131:J131)</f>
        <v>201809.49043999999</v>
      </c>
      <c r="F131" s="60">
        <f>F133</f>
        <v>41135.490440000001</v>
      </c>
      <c r="G131" s="60">
        <f>G133</f>
        <v>39491</v>
      </c>
      <c r="H131" s="32">
        <f>H133</f>
        <v>39491</v>
      </c>
      <c r="I131" s="60">
        <f>I133</f>
        <v>39491</v>
      </c>
      <c r="J131" s="32">
        <f>J133</f>
        <v>42201</v>
      </c>
    </row>
    <row r="132" spans="1:10" x14ac:dyDescent="0.25">
      <c r="A132" s="47"/>
      <c r="B132" s="35"/>
      <c r="C132" s="30" t="s">
        <v>12</v>
      </c>
      <c r="D132" s="31"/>
      <c r="E132" s="32"/>
      <c r="F132" s="60"/>
      <c r="G132" s="60"/>
      <c r="H132" s="32"/>
      <c r="I132" s="60"/>
      <c r="J132" s="32"/>
    </row>
    <row r="133" spans="1:10" x14ac:dyDescent="0.25">
      <c r="A133" s="47"/>
      <c r="B133" s="35"/>
      <c r="C133" s="30" t="s">
        <v>13</v>
      </c>
      <c r="D133" s="36" t="s">
        <v>25</v>
      </c>
      <c r="E133" s="32">
        <f>SUM(F133:J133)</f>
        <v>201809.49043999999</v>
      </c>
      <c r="F133" s="60">
        <v>41135.490440000001</v>
      </c>
      <c r="G133" s="60">
        <v>39491</v>
      </c>
      <c r="H133" s="32">
        <v>39491</v>
      </c>
      <c r="I133" s="60">
        <v>39491</v>
      </c>
      <c r="J133" s="32">
        <v>42201</v>
      </c>
    </row>
    <row r="134" spans="1:10" x14ac:dyDescent="0.25">
      <c r="A134" s="47"/>
      <c r="B134" s="35"/>
      <c r="C134" s="30" t="s">
        <v>14</v>
      </c>
      <c r="D134" s="36"/>
      <c r="E134" s="32"/>
      <c r="F134" s="60"/>
      <c r="G134" s="60"/>
      <c r="H134" s="32"/>
      <c r="I134" s="60"/>
      <c r="J134" s="32"/>
    </row>
    <row r="135" spans="1:10" x14ac:dyDescent="0.25">
      <c r="A135" s="47"/>
      <c r="B135" s="35"/>
      <c r="C135" s="30" t="s">
        <v>15</v>
      </c>
      <c r="D135" s="36"/>
      <c r="E135" s="32"/>
      <c r="F135" s="60"/>
      <c r="G135" s="60"/>
      <c r="H135" s="32"/>
      <c r="I135" s="60"/>
      <c r="J135" s="32"/>
    </row>
    <row r="136" spans="1:10" ht="31.5" x14ac:dyDescent="0.25">
      <c r="A136" s="47"/>
      <c r="B136" s="35"/>
      <c r="C136" s="30" t="s">
        <v>16</v>
      </c>
      <c r="D136" s="31"/>
      <c r="E136" s="32"/>
      <c r="F136" s="60"/>
      <c r="G136" s="60"/>
      <c r="H136" s="32"/>
      <c r="I136" s="60"/>
      <c r="J136" s="32"/>
    </row>
    <row r="137" spans="1:10" ht="31.5" x14ac:dyDescent="0.25">
      <c r="A137" s="49"/>
      <c r="B137" s="39"/>
      <c r="C137" s="30" t="s">
        <v>20</v>
      </c>
      <c r="D137" s="36"/>
      <c r="E137" s="32" t="s">
        <v>2</v>
      </c>
      <c r="F137" s="60"/>
      <c r="G137" s="60"/>
      <c r="H137" s="32"/>
      <c r="I137" s="60"/>
      <c r="J137" s="32"/>
    </row>
    <row r="138" spans="1:10" x14ac:dyDescent="0.25">
      <c r="H138" s="13"/>
      <c r="J138" s="13" t="s">
        <v>56</v>
      </c>
    </row>
    <row r="139" spans="1:10" x14ac:dyDescent="0.25">
      <c r="A139" s="61"/>
      <c r="B139" s="61"/>
      <c r="C139" s="61"/>
      <c r="D139" s="61"/>
      <c r="E139" s="61"/>
      <c r="F139" s="61"/>
      <c r="G139" s="61"/>
      <c r="H139" s="61"/>
    </row>
    <row r="140" spans="1:10" x14ac:dyDescent="0.25">
      <c r="A140" s="61"/>
      <c r="B140" s="61"/>
      <c r="C140" s="61"/>
      <c r="D140" s="61"/>
      <c r="E140" s="61"/>
      <c r="F140" s="61"/>
      <c r="G140" s="61"/>
      <c r="H140" s="61"/>
    </row>
    <row r="141" spans="1:10" x14ac:dyDescent="0.25">
      <c r="A141" s="61"/>
      <c r="B141" s="61"/>
      <c r="C141" s="61"/>
      <c r="D141" s="61"/>
      <c r="E141" s="61"/>
      <c r="F141" s="61"/>
      <c r="G141" s="61"/>
      <c r="H141" s="61"/>
    </row>
  </sheetData>
  <mergeCells count="55">
    <mergeCell ref="A131:A137"/>
    <mergeCell ref="B131:B137"/>
    <mergeCell ref="A139:H139"/>
    <mergeCell ref="A140:H140"/>
    <mergeCell ref="A141:H141"/>
    <mergeCell ref="A110:A116"/>
    <mergeCell ref="B110:B116"/>
    <mergeCell ref="A117:A123"/>
    <mergeCell ref="B117:B123"/>
    <mergeCell ref="A124:A130"/>
    <mergeCell ref="B124:B130"/>
    <mergeCell ref="A89:A95"/>
    <mergeCell ref="B89:B95"/>
    <mergeCell ref="A96:A102"/>
    <mergeCell ref="B96:B102"/>
    <mergeCell ref="A103:A109"/>
    <mergeCell ref="B103:B109"/>
    <mergeCell ref="A68:A74"/>
    <mergeCell ref="B68:B74"/>
    <mergeCell ref="A75:A81"/>
    <mergeCell ref="B75:B81"/>
    <mergeCell ref="A82:A88"/>
    <mergeCell ref="B82:B88"/>
    <mergeCell ref="G59:G60"/>
    <mergeCell ref="H59:H60"/>
    <mergeCell ref="I59:I60"/>
    <mergeCell ref="J59:J60"/>
    <mergeCell ref="A61:A67"/>
    <mergeCell ref="B61:B67"/>
    <mergeCell ref="A53:A60"/>
    <mergeCell ref="B53:B60"/>
    <mergeCell ref="C59:C60"/>
    <mergeCell ref="D59:D60"/>
    <mergeCell ref="E59:E60"/>
    <mergeCell ref="F59:F60"/>
    <mergeCell ref="A31:A37"/>
    <mergeCell ref="B31:B37"/>
    <mergeCell ref="A38:A44"/>
    <mergeCell ref="B38:B44"/>
    <mergeCell ref="A45:A52"/>
    <mergeCell ref="B45:B52"/>
    <mergeCell ref="A10:A16"/>
    <mergeCell ref="B10:B16"/>
    <mergeCell ref="A17:A23"/>
    <mergeCell ref="B17:B23"/>
    <mergeCell ref="A24:A30"/>
    <mergeCell ref="B24:B30"/>
    <mergeCell ref="A1:C1"/>
    <mergeCell ref="A2:C2"/>
    <mergeCell ref="F3:J3"/>
    <mergeCell ref="A5:J5"/>
    <mergeCell ref="A7:A8"/>
    <mergeCell ref="B7:B8"/>
    <mergeCell ref="C7:C8"/>
    <mergeCell ref="E7:J7"/>
  </mergeCells>
  <pageMargins left="0.51181102362204722" right="0.51181102362204722" top="0.55118110236220474" bottom="0.55118110236220474" header="0" footer="0"/>
  <pageSetup paperSize="9" scale="64" fitToHeight="0" orientation="landscape" horizontalDpi="0" verticalDpi="0" r:id="rId1"/>
  <rowBreaks count="3" manualBreakCount="3">
    <brk id="37" max="16383" man="1"/>
    <brk id="74" max="16383" man="1"/>
    <brk id="109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Сушенцова Анна Владимировна</dc:creator>
  <cp:lastModifiedBy>Сушенцова Анна Владимировна</cp:lastModifiedBy>
  <cp:lastPrinted>2019-03-04T04:41:14Z</cp:lastPrinted>
  <dcterms:created xsi:type="dcterms:W3CDTF">2019-03-04T03:58:14Z</dcterms:created>
  <dcterms:modified xsi:type="dcterms:W3CDTF">2019-03-04T05:14:50Z</dcterms:modified>
</cp:coreProperties>
</file>