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 activeTab="1"/>
  </bookViews>
  <sheets>
    <sheet name="таблица 10" sheetId="7" r:id="rId1"/>
    <sheet name="таблица 11" sheetId="10" r:id="rId2"/>
    <sheet name="таблица 12" sheetId="5" r:id="rId3"/>
    <sheet name="таблица 13" sheetId="4" r:id="rId4"/>
    <sheet name="таблица 14" sheetId="9" r:id="rId5"/>
    <sheet name="таблица 15" sheetId="1" r:id="rId6"/>
    <sheet name="Лист1" sheetId="11" r:id="rId7"/>
  </sheets>
  <definedNames>
    <definedName name="_xlnm.Print_Titles" localSheetId="5">'таблица 15'!$5:$7</definedName>
    <definedName name="_xlnm.Print_Area" localSheetId="0">'таблица 10'!$A$1:$I$436</definedName>
    <definedName name="_xlnm.Print_Area" localSheetId="2">'таблица 12'!$A$1:$J$74</definedName>
  </definedNames>
  <calcPr calcId="145621"/>
</workbook>
</file>

<file path=xl/calcChain.xml><?xml version="1.0" encoding="utf-8"?>
<calcChain xmlns="http://schemas.openxmlformats.org/spreadsheetml/2006/main">
  <c r="A1" i="11" l="1"/>
  <c r="F12" i="1" l="1"/>
  <c r="G12" i="1"/>
  <c r="H12" i="1"/>
  <c r="I12" i="1"/>
  <c r="F13" i="1"/>
  <c r="G13" i="1"/>
  <c r="H13" i="1"/>
  <c r="I13" i="1"/>
  <c r="G11" i="1"/>
  <c r="H11" i="1"/>
  <c r="I11" i="1"/>
  <c r="F11" i="1"/>
  <c r="E424" i="7" l="1"/>
  <c r="D424" i="7"/>
  <c r="C424" i="7"/>
  <c r="E416" i="7"/>
  <c r="D416" i="7"/>
  <c r="D408" i="7" s="1"/>
  <c r="C416" i="7"/>
  <c r="E410" i="7"/>
  <c r="E378" i="7" s="1"/>
  <c r="D410" i="7"/>
  <c r="C410" i="7"/>
  <c r="C378" i="7" s="1"/>
  <c r="E409" i="7"/>
  <c r="D409" i="7"/>
  <c r="C409" i="7"/>
  <c r="E408" i="7"/>
  <c r="E431" i="7" s="1"/>
  <c r="C408" i="7"/>
  <c r="C431" i="7" s="1"/>
  <c r="D401" i="7"/>
  <c r="E400" i="7"/>
  <c r="D400" i="7"/>
  <c r="C400" i="7"/>
  <c r="D394" i="7"/>
  <c r="D393" i="7"/>
  <c r="D377" i="7" s="1"/>
  <c r="E392" i="7"/>
  <c r="D392" i="7"/>
  <c r="C392" i="7"/>
  <c r="E384" i="7"/>
  <c r="E376" i="7" s="1"/>
  <c r="D384" i="7"/>
  <c r="C384" i="7"/>
  <c r="C376" i="7" s="1"/>
  <c r="D378" i="7"/>
  <c r="E377" i="7"/>
  <c r="C377" i="7"/>
  <c r="E362" i="7"/>
  <c r="D362" i="7"/>
  <c r="C362" i="7"/>
  <c r="E354" i="7"/>
  <c r="D354" i="7"/>
  <c r="C354" i="7"/>
  <c r="E346" i="7"/>
  <c r="D346" i="7"/>
  <c r="C346" i="7"/>
  <c r="E338" i="7"/>
  <c r="D338" i="7"/>
  <c r="C338" i="7"/>
  <c r="E330" i="7"/>
  <c r="D330" i="7"/>
  <c r="C330" i="7"/>
  <c r="E322" i="7"/>
  <c r="E371" i="7" s="1"/>
  <c r="D322" i="7"/>
  <c r="D371" i="7" s="1"/>
  <c r="C322" i="7"/>
  <c r="C371" i="7" s="1"/>
  <c r="E314" i="7"/>
  <c r="E370" i="7" s="1"/>
  <c r="D314" i="7"/>
  <c r="D370" i="7" s="1"/>
  <c r="C314" i="7"/>
  <c r="C370" i="7" s="1"/>
  <c r="E306" i="7"/>
  <c r="E298" i="7" s="1"/>
  <c r="D306" i="7"/>
  <c r="D369" i="7" s="1"/>
  <c r="C306" i="7"/>
  <c r="C298" i="7" s="1"/>
  <c r="E300" i="7"/>
  <c r="D300" i="7"/>
  <c r="C300" i="7"/>
  <c r="E299" i="7"/>
  <c r="D299" i="7"/>
  <c r="C299" i="7"/>
  <c r="D298" i="7"/>
  <c r="E293" i="7"/>
  <c r="C293" i="7"/>
  <c r="E286" i="7"/>
  <c r="D286" i="7"/>
  <c r="D293" i="7" s="1"/>
  <c r="C286" i="7"/>
  <c r="E280" i="7"/>
  <c r="D280" i="7"/>
  <c r="C280" i="7"/>
  <c r="E279" i="7"/>
  <c r="D279" i="7"/>
  <c r="C279" i="7"/>
  <c r="E278" i="7"/>
  <c r="C278" i="7"/>
  <c r="E264" i="7"/>
  <c r="D264" i="7"/>
  <c r="C264" i="7"/>
  <c r="D257" i="7"/>
  <c r="E256" i="7"/>
  <c r="D256" i="7"/>
  <c r="C256" i="7"/>
  <c r="D249" i="7"/>
  <c r="E248" i="7"/>
  <c r="D248" i="7"/>
  <c r="C248" i="7"/>
  <c r="E240" i="7"/>
  <c r="E273" i="7" s="1"/>
  <c r="D240" i="7"/>
  <c r="D273" i="7" s="1"/>
  <c r="C240" i="7"/>
  <c r="C273" i="7" s="1"/>
  <c r="E232" i="7"/>
  <c r="D232" i="7"/>
  <c r="C232" i="7"/>
  <c r="E224" i="7"/>
  <c r="D224" i="7"/>
  <c r="C224" i="7"/>
  <c r="E216" i="7"/>
  <c r="E272" i="7" s="1"/>
  <c r="D216" i="7"/>
  <c r="D272" i="7" s="1"/>
  <c r="C216" i="7"/>
  <c r="C272" i="7" s="1"/>
  <c r="D210" i="7"/>
  <c r="D209" i="7"/>
  <c r="E208" i="7"/>
  <c r="E271" i="7" s="1"/>
  <c r="D208" i="7"/>
  <c r="D200" i="7" s="1"/>
  <c r="C208" i="7"/>
  <c r="C271" i="7" s="1"/>
  <c r="E202" i="7"/>
  <c r="D202" i="7"/>
  <c r="C202" i="7"/>
  <c r="E201" i="7"/>
  <c r="D201" i="7"/>
  <c r="C201" i="7"/>
  <c r="E200" i="7"/>
  <c r="C200" i="7"/>
  <c r="E195" i="7"/>
  <c r="D195" i="7"/>
  <c r="C195" i="7"/>
  <c r="E194" i="7"/>
  <c r="D194" i="7"/>
  <c r="C194" i="7"/>
  <c r="E193" i="7"/>
  <c r="D193" i="7"/>
  <c r="C193" i="7"/>
  <c r="E186" i="7"/>
  <c r="D186" i="7"/>
  <c r="C186" i="7"/>
  <c r="E178" i="7"/>
  <c r="D178" i="7"/>
  <c r="D170" i="7" s="1"/>
  <c r="C178" i="7"/>
  <c r="E172" i="7"/>
  <c r="D172" i="7"/>
  <c r="C172" i="7"/>
  <c r="E171" i="7"/>
  <c r="D171" i="7"/>
  <c r="C171" i="7"/>
  <c r="E170" i="7"/>
  <c r="C170" i="7"/>
  <c r="E157" i="7"/>
  <c r="D157" i="7"/>
  <c r="C157" i="7"/>
  <c r="E149" i="7"/>
  <c r="D149" i="7"/>
  <c r="C149" i="7"/>
  <c r="E141" i="7"/>
  <c r="D141" i="7"/>
  <c r="D133" i="7" s="1"/>
  <c r="C141" i="7"/>
  <c r="E135" i="7"/>
  <c r="D135" i="7"/>
  <c r="C135" i="7"/>
  <c r="E134" i="7"/>
  <c r="D134" i="7"/>
  <c r="C134" i="7"/>
  <c r="E133" i="7"/>
  <c r="C133" i="7"/>
  <c r="E120" i="7"/>
  <c r="D120" i="7"/>
  <c r="C120" i="7"/>
  <c r="E112" i="7"/>
  <c r="D112" i="7"/>
  <c r="C112" i="7"/>
  <c r="E104" i="7"/>
  <c r="D104" i="7"/>
  <c r="D96" i="7" s="1"/>
  <c r="C104" i="7"/>
  <c r="E98" i="7"/>
  <c r="E15" i="7" s="1"/>
  <c r="D98" i="7"/>
  <c r="C98" i="7"/>
  <c r="C15" i="7" s="1"/>
  <c r="E97" i="7"/>
  <c r="D97" i="7"/>
  <c r="C97" i="7"/>
  <c r="E96" i="7"/>
  <c r="C96" i="7"/>
  <c r="E77" i="7"/>
  <c r="D77" i="7"/>
  <c r="C77" i="7"/>
  <c r="E69" i="7"/>
  <c r="D69" i="7"/>
  <c r="C69" i="7"/>
  <c r="E61" i="7"/>
  <c r="D61" i="7"/>
  <c r="C61" i="7"/>
  <c r="E53" i="7"/>
  <c r="D53" i="7"/>
  <c r="C53" i="7"/>
  <c r="E45" i="7"/>
  <c r="D45" i="7"/>
  <c r="C45" i="7"/>
  <c r="E37" i="7"/>
  <c r="E21" i="7" s="1"/>
  <c r="D37" i="7"/>
  <c r="C37" i="7"/>
  <c r="C21" i="7" s="1"/>
  <c r="E29" i="7"/>
  <c r="D29" i="7"/>
  <c r="C29" i="7"/>
  <c r="E24" i="7"/>
  <c r="D24" i="7"/>
  <c r="C24" i="7"/>
  <c r="E23" i="7"/>
  <c r="D23" i="7"/>
  <c r="C23" i="7"/>
  <c r="E22" i="7"/>
  <c r="D22" i="7"/>
  <c r="C22" i="7"/>
  <c r="D21" i="7"/>
  <c r="E16" i="7"/>
  <c r="D16" i="7"/>
  <c r="C16" i="7"/>
  <c r="D15" i="7"/>
  <c r="E14" i="7"/>
  <c r="E13" i="7" s="1"/>
  <c r="C14" i="7"/>
  <c r="C13" i="7" s="1"/>
  <c r="D14" i="7" l="1"/>
  <c r="D13" i="7" s="1"/>
  <c r="D431" i="7"/>
  <c r="D376" i="7"/>
  <c r="D271" i="7"/>
  <c r="C369" i="7"/>
  <c r="E369" i="7"/>
  <c r="D278" i="7"/>
  <c r="I290" i="1"/>
  <c r="H290" i="1"/>
  <c r="G290" i="1"/>
  <c r="F290" i="1"/>
  <c r="I284" i="1"/>
  <c r="H284" i="1"/>
  <c r="G284" i="1"/>
  <c r="F284" i="1"/>
  <c r="I280" i="1"/>
  <c r="H280" i="1"/>
  <c r="G280" i="1"/>
  <c r="F280" i="1"/>
  <c r="I278" i="1"/>
  <c r="H278" i="1"/>
  <c r="G278" i="1"/>
  <c r="F278" i="1"/>
  <c r="I272" i="1"/>
  <c r="H272" i="1"/>
  <c r="G272" i="1"/>
  <c r="F272" i="1"/>
  <c r="I266" i="1"/>
  <c r="H266" i="1"/>
  <c r="G266" i="1"/>
  <c r="F266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48" i="1"/>
  <c r="H248" i="1"/>
  <c r="G248" i="1"/>
  <c r="F248" i="1"/>
  <c r="I242" i="1"/>
  <c r="H242" i="1"/>
  <c r="G242" i="1"/>
  <c r="F242" i="1"/>
  <c r="I236" i="1"/>
  <c r="H236" i="1"/>
  <c r="G236" i="1"/>
  <c r="F236" i="1"/>
  <c r="I230" i="1"/>
  <c r="H230" i="1"/>
  <c r="G230" i="1"/>
  <c r="F230" i="1"/>
  <c r="I224" i="1"/>
  <c r="H224" i="1"/>
  <c r="G224" i="1"/>
  <c r="F224" i="1"/>
  <c r="I218" i="1"/>
  <c r="H218" i="1"/>
  <c r="G218" i="1"/>
  <c r="F218" i="1"/>
  <c r="I212" i="1"/>
  <c r="H212" i="1"/>
  <c r="G212" i="1"/>
  <c r="F212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4" i="1"/>
  <c r="H194" i="1"/>
  <c r="G194" i="1"/>
  <c r="F194" i="1"/>
  <c r="I193" i="1"/>
  <c r="H193" i="1"/>
  <c r="G193" i="1"/>
  <c r="F193" i="1"/>
  <c r="I192" i="1"/>
  <c r="H192" i="1"/>
  <c r="G192" i="1"/>
  <c r="F192" i="1"/>
  <c r="I191" i="1"/>
  <c r="H191" i="1"/>
  <c r="G191" i="1"/>
  <c r="F191" i="1"/>
  <c r="I190" i="1"/>
  <c r="H190" i="1"/>
  <c r="G190" i="1"/>
  <c r="F190" i="1"/>
  <c r="I189" i="1"/>
  <c r="H189" i="1"/>
  <c r="G189" i="1"/>
  <c r="F189" i="1"/>
  <c r="I188" i="1"/>
  <c r="H188" i="1"/>
  <c r="G188" i="1"/>
  <c r="F188" i="1"/>
  <c r="I182" i="1"/>
  <c r="H182" i="1"/>
  <c r="G182" i="1"/>
  <c r="F182" i="1"/>
  <c r="F178" i="1"/>
  <c r="F177" i="1"/>
  <c r="I176" i="1"/>
  <c r="H176" i="1"/>
  <c r="G176" i="1"/>
  <c r="F171" i="1"/>
  <c r="I170" i="1"/>
  <c r="H170" i="1"/>
  <c r="G170" i="1"/>
  <c r="F170" i="1"/>
  <c r="I164" i="1"/>
  <c r="H164" i="1"/>
  <c r="G164" i="1"/>
  <c r="F164" i="1"/>
  <c r="I158" i="1"/>
  <c r="H158" i="1"/>
  <c r="G158" i="1"/>
  <c r="F158" i="1"/>
  <c r="I152" i="1"/>
  <c r="H152" i="1"/>
  <c r="G152" i="1"/>
  <c r="F152" i="1"/>
  <c r="I146" i="1"/>
  <c r="H146" i="1"/>
  <c r="G146" i="1"/>
  <c r="F146" i="1"/>
  <c r="F142" i="1"/>
  <c r="I140" i="1"/>
  <c r="H140" i="1"/>
  <c r="G140" i="1"/>
  <c r="F140" i="1"/>
  <c r="I139" i="1"/>
  <c r="H139" i="1"/>
  <c r="G139" i="1"/>
  <c r="F139" i="1"/>
  <c r="I138" i="1"/>
  <c r="H138" i="1"/>
  <c r="G138" i="1"/>
  <c r="F138" i="1"/>
  <c r="I137" i="1"/>
  <c r="H137" i="1"/>
  <c r="G137" i="1"/>
  <c r="F137" i="1"/>
  <c r="I136" i="1"/>
  <c r="H136" i="1"/>
  <c r="G136" i="1"/>
  <c r="F136" i="1"/>
  <c r="I135" i="1"/>
  <c r="H135" i="1"/>
  <c r="G135" i="1"/>
  <c r="F135" i="1"/>
  <c r="I134" i="1"/>
  <c r="H134" i="1"/>
  <c r="G134" i="1"/>
  <c r="F134" i="1"/>
  <c r="I128" i="1"/>
  <c r="H128" i="1"/>
  <c r="G128" i="1"/>
  <c r="F128" i="1"/>
  <c r="I122" i="1"/>
  <c r="H122" i="1"/>
  <c r="G122" i="1"/>
  <c r="F122" i="1"/>
  <c r="I116" i="1"/>
  <c r="H116" i="1"/>
  <c r="G116" i="1"/>
  <c r="F116" i="1"/>
  <c r="I115" i="1"/>
  <c r="H115" i="1"/>
  <c r="G115" i="1"/>
  <c r="F115" i="1"/>
  <c r="I114" i="1"/>
  <c r="H114" i="1"/>
  <c r="G114" i="1"/>
  <c r="F114" i="1"/>
  <c r="I113" i="1"/>
  <c r="H113" i="1"/>
  <c r="G113" i="1"/>
  <c r="F113" i="1"/>
  <c r="I112" i="1"/>
  <c r="H112" i="1"/>
  <c r="G112" i="1"/>
  <c r="F112" i="1"/>
  <c r="I111" i="1"/>
  <c r="H111" i="1"/>
  <c r="G111" i="1"/>
  <c r="F111" i="1"/>
  <c r="I110" i="1"/>
  <c r="H110" i="1"/>
  <c r="G110" i="1"/>
  <c r="F110" i="1"/>
  <c r="I104" i="1"/>
  <c r="H104" i="1"/>
  <c r="G104" i="1"/>
  <c r="F104" i="1"/>
  <c r="I98" i="1"/>
  <c r="H98" i="1"/>
  <c r="G98" i="1"/>
  <c r="F98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F86" i="1" s="1"/>
  <c r="I80" i="1"/>
  <c r="H80" i="1"/>
  <c r="G80" i="1"/>
  <c r="F80" i="1"/>
  <c r="I74" i="1"/>
  <c r="H74" i="1"/>
  <c r="G74" i="1"/>
  <c r="F74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H62" i="1" s="1"/>
  <c r="G64" i="1"/>
  <c r="G62" i="1" s="1"/>
  <c r="F64" i="1"/>
  <c r="F62" i="1" s="1"/>
  <c r="I63" i="1"/>
  <c r="H63" i="1"/>
  <c r="G63" i="1"/>
  <c r="F63" i="1"/>
  <c r="I62" i="1"/>
  <c r="I56" i="1"/>
  <c r="H56" i="1"/>
  <c r="G56" i="1"/>
  <c r="F56" i="1"/>
  <c r="I50" i="1"/>
  <c r="H50" i="1"/>
  <c r="G50" i="1"/>
  <c r="F50" i="1"/>
  <c r="I44" i="1"/>
  <c r="H44" i="1"/>
  <c r="G44" i="1"/>
  <c r="F44" i="1"/>
  <c r="I38" i="1"/>
  <c r="H38" i="1"/>
  <c r="G38" i="1"/>
  <c r="F38" i="1"/>
  <c r="I32" i="1"/>
  <c r="H32" i="1"/>
  <c r="G32" i="1"/>
  <c r="F32" i="1"/>
  <c r="I26" i="1"/>
  <c r="H26" i="1"/>
  <c r="G26" i="1"/>
  <c r="F26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I14" i="1" s="1"/>
  <c r="H16" i="1"/>
  <c r="G16" i="1"/>
  <c r="F16" i="1"/>
  <c r="I15" i="1"/>
  <c r="H15" i="1"/>
  <c r="G15" i="1"/>
  <c r="F15" i="1"/>
  <c r="F14" i="1"/>
  <c r="F10" i="1"/>
  <c r="F9" i="1"/>
  <c r="G14" i="1" l="1"/>
  <c r="H9" i="1"/>
  <c r="F176" i="1"/>
  <c r="H14" i="1"/>
  <c r="I9" i="1"/>
  <c r="G9" i="1"/>
  <c r="H10" i="1"/>
  <c r="H8" i="1" s="1"/>
  <c r="I86" i="1"/>
  <c r="G86" i="1"/>
  <c r="F8" i="1"/>
  <c r="I10" i="1"/>
  <c r="I8" i="1" s="1"/>
  <c r="H86" i="1"/>
  <c r="G10" i="1"/>
  <c r="G8" i="1" l="1"/>
</calcChain>
</file>

<file path=xl/sharedStrings.xml><?xml version="1.0" encoding="utf-8"?>
<sst xmlns="http://schemas.openxmlformats.org/spreadsheetml/2006/main" count="1781" uniqueCount="497">
  <si>
    <t>Информация об использовании бюджетных и внебюджетных средств государственной программы Камчатского края</t>
  </si>
  <si>
    <t>"Охрана окружающей среды, воспроизводство и использование природных ресурсов в Камчатском крае на 2014-2018 годы"</t>
  </si>
  <si>
    <t>№ п/п</t>
  </si>
  <si>
    <t>Наименование государственной программы / подпрограммы / мероприятия</t>
  </si>
  <si>
    <t xml:space="preserve">Код бюджетной классификации </t>
  </si>
  <si>
    <t>Расходы
(тыс. руб.), годы</t>
  </si>
  <si>
    <t>ГРБС</t>
  </si>
  <si>
    <t>ЦСР *</t>
  </si>
  <si>
    <t>предусмотрено на 1 января</t>
  </si>
  <si>
    <t xml:space="preserve">предусмотрено на отчетную дату </t>
  </si>
  <si>
    <t>профинансировано</t>
  </si>
  <si>
    <t xml:space="preserve">освоено </t>
  </si>
  <si>
    <t>Наименование государственной программы "Охрана окружающей среды, воспроизводство и использование природных ресурсов в Камчатском крае на 2014 - 2018 годы"</t>
  </si>
  <si>
    <t>Всего, в том числе:</t>
  </si>
  <si>
    <t>за счет средств федерального бюджета</t>
  </si>
  <si>
    <t>за счет средств краевого бюджета</t>
  </si>
  <si>
    <t>за счет средств местных бюджетов</t>
  </si>
  <si>
    <t>за счет средств внебюджетных фондов</t>
  </si>
  <si>
    <t>за счет средств юридических лиц</t>
  </si>
  <si>
    <t>1.</t>
  </si>
  <si>
    <t>Наименование подпрограммы 1 "Охрана окружающей среды и обеспечение экологической безопасности в Камчатском крае"</t>
  </si>
  <si>
    <t>808</t>
  </si>
  <si>
    <t>1210000</t>
  </si>
  <si>
    <t>1.1.</t>
  </si>
  <si>
    <t>Наименование основного мероприятия 1.1. Совершенствование нормативно-правового и методического обеспечения в области охраны окружающей среды</t>
  </si>
  <si>
    <t>1.2.</t>
  </si>
  <si>
    <t>Наименование основного мероприятия 1.2. Осуществление государственного экологического мониторинга</t>
  </si>
  <si>
    <t>1210999</t>
  </si>
  <si>
    <t>1.3.</t>
  </si>
  <si>
    <t>Наименование основного мероприятия 1.3. Поддержка и развитие ООПТ регионального значения в Камчатском крае</t>
  </si>
  <si>
    <t>1.4.</t>
  </si>
  <si>
    <t>Наименование основного мероприятия 1.4. Формирование экологической культуры населения Камчатского края</t>
  </si>
  <si>
    <t>1.5.</t>
  </si>
  <si>
    <t>Наименование основного мероприятия 1.5. Строительство, реконструкция объектов размещения ТБО</t>
  </si>
  <si>
    <t>1.6.</t>
  </si>
  <si>
    <t>Наименование основного мероприятия 1.6. Ликвидация накопленного экологического ущерба в части размещения объектов ТБО</t>
  </si>
  <si>
    <t>1.7.</t>
  </si>
  <si>
    <t>Наименование основного мероприятия 1.7. Обеспечение деятельности (оказание услуг) подведомственных учреждений</t>
  </si>
  <si>
    <t>1211014</t>
  </si>
  <si>
    <t>2.</t>
  </si>
  <si>
    <t>Подпрограмма 2 "Развитие и использование минерально-сырьевой базы Камчатского края"</t>
  </si>
  <si>
    <t>1220999</t>
  </si>
  <si>
    <t>2.1.</t>
  </si>
  <si>
    <t>Основное мероприятие 2.1. Оценка современного состояния разведанных запасов и прогнозных ресурсов общераспространенных полезных ископаемых и условий их освоения на территории Камчатского края</t>
  </si>
  <si>
    <t>2.2.</t>
  </si>
  <si>
    <t>Основное мероприятие 2.2. Обеспечение снабжения населения и объектов промышленности ресурсами пресных подземных вод</t>
  </si>
  <si>
    <t>2.3.</t>
  </si>
  <si>
    <t>Основное мероприятие 2.3. Формирование системы комплексного мониторинга состояния минерально-сырьевых ресурсов и окружающей среды</t>
  </si>
  <si>
    <t>3.</t>
  </si>
  <si>
    <t>Наименование подпрограммы 3 "Использование и охрана водных объектов в Камчатском крае"</t>
  </si>
  <si>
    <t>1235128</t>
  </si>
  <si>
    <t>1230999</t>
  </si>
  <si>
    <t>3.1.</t>
  </si>
  <si>
    <t>Наименование основного мероприятия 3.1. Осуществление полномочий Российской Федерации по предоставлению водных объектов или их частей, находящихся в федеральной собственности и расположенных на территории Камчатского края, в пользование на основании договоров водопользования и решений о предоставлении водных объектов в пользование</t>
  </si>
  <si>
    <t>3.2.</t>
  </si>
  <si>
    <t>Наименование основного мероприятия 3.2. Осуществление мер по предотвращению негативного воздействия вод и ликвидации его последствий в отношении водных объектов, находящихся в федеральной собственности и расположенных на территории Камчатского края</t>
  </si>
  <si>
    <t>3.3.</t>
  </si>
  <si>
    <t>Наименование основного мероприятия 3.3. Осуществление мер по охране водных объектов или их частей, находящихся в федеральной собственности и расположенных на территории Камчатского края</t>
  </si>
  <si>
    <t>Наименование  подпрограммы 4 "Обеспечение использования лесов"</t>
  </si>
  <si>
    <t>848</t>
  </si>
  <si>
    <t>1245129</t>
  </si>
  <si>
    <t>1240999</t>
  </si>
  <si>
    <t>Наименование  подпрограммы 5 "Обеспечение охраны, защиты и воспроизводства лесов"</t>
  </si>
  <si>
    <t>1255129</t>
  </si>
  <si>
    <t>1250000</t>
  </si>
  <si>
    <t>1255131</t>
  </si>
  <si>
    <t>1250999</t>
  </si>
  <si>
    <t>Наименование  подпрограммы 6 "Повышение эффективности осуществления государственного лесного и пожарного надзора в лесах"</t>
  </si>
  <si>
    <t>1260999</t>
  </si>
  <si>
    <t>Наименование  подпрограммы 7 "Обеспечение воспроизводства и сохранения объектов животного мира и охотничьих ресурсов на территории Камчатского края"</t>
  </si>
  <si>
    <t>1270999</t>
  </si>
  <si>
    <t>1275910</t>
  </si>
  <si>
    <t>1275990</t>
  </si>
  <si>
    <t>1275920</t>
  </si>
  <si>
    <t>1271014</t>
  </si>
  <si>
    <t>Наименование  подпрограммы 8 "Обеспечение реализации государственной программы"</t>
  </si>
  <si>
    <t>1281001</t>
  </si>
  <si>
    <t>1285129</t>
  </si>
  <si>
    <t>1285980</t>
  </si>
  <si>
    <t>1280999</t>
  </si>
  <si>
    <t>4.1</t>
  </si>
  <si>
    <t>Наименование основного мероприятия 4.2 Научные исследования по оценке состояния лесных ресурсов</t>
  </si>
  <si>
    <t>Наименование основного мероприятия 4.1 Актуализация оценки лесных ресурсов и организация интенсивного использования лесов, в том числе отвод и таксация лесосек</t>
  </si>
  <si>
    <t>4.2</t>
  </si>
  <si>
    <t>4.3</t>
  </si>
  <si>
    <t>Наименование основного мероприятия 4.3 Развитие лесной инфраструктуры для повышения доступности лесных ресурсов</t>
  </si>
  <si>
    <t>5</t>
  </si>
  <si>
    <t>5.1</t>
  </si>
  <si>
    <t>Наименование основного мероприятия 5.1 Проведение мероприятий по охране лесов от пожаров, мониторингу пожарной опасности в лесах и тушение лесных пожаров</t>
  </si>
  <si>
    <t>Наименование основного мероприятия 5.2 Приобретение противопожарной техники и средств пожаротушения, запасных частей для противопожарной техники</t>
  </si>
  <si>
    <t>5.2</t>
  </si>
  <si>
    <t>5.3</t>
  </si>
  <si>
    <t>Наименование основного мероприятия 5.3 Развитие и поддержка движения школьных лесничеств в Камчатском крае</t>
  </si>
  <si>
    <t>5.4</t>
  </si>
  <si>
    <t>Наименование основного мероприятия 5.4 Выполнение научно-исследовательской работы, направленной на охрану и защиту лесов</t>
  </si>
  <si>
    <t>5.5</t>
  </si>
  <si>
    <t>Наименование основного мероприятия 5.5 Защита лесов</t>
  </si>
  <si>
    <t>5.6</t>
  </si>
  <si>
    <t>Наименование основного мероприятия 5.6 Воспроизводство лесов и лесоразведение</t>
  </si>
  <si>
    <t>5.7</t>
  </si>
  <si>
    <t>Наименование основного мероприятия 5.7 Обеспечение деятельности (оказание услуг) подведомсчтвенных учреждений (лесничеств), текущий ремонт и обслуживание административных зданий подведомственных учреждений, землеустроительные работы по уточнению границ</t>
  </si>
  <si>
    <t>5.8</t>
  </si>
  <si>
    <t>Наименование основного мероприятия 5.8 Повышение квалификации специалистов и руководителей тушения пожаров</t>
  </si>
  <si>
    <t>6</t>
  </si>
  <si>
    <t>6.1</t>
  </si>
  <si>
    <t>Наименование основного мероприятия 6.1 Оснащение техникой государственных лесных инспекторов</t>
  </si>
  <si>
    <t>7</t>
  </si>
  <si>
    <t>7.1</t>
  </si>
  <si>
    <t>Наименование основного мероприятия 7.1 Разработка схемы размещения, использования и охраны охотничьих угодий на территории Камчатского края</t>
  </si>
  <si>
    <t>7.2</t>
  </si>
  <si>
    <t>Наименование основного мероприятия 7.2 Сохранение объектов животного мира и биологического разнообразия, популяризация природоохранных мероприятий</t>
  </si>
  <si>
    <t>7.3</t>
  </si>
  <si>
    <t>Наименование основного мероприятия 7.3 Мониторинг видов охотничьих ресурсов, ценных в хозяйственном отношении - бурого медведя, лося и снежного барана</t>
  </si>
  <si>
    <t>7.4</t>
  </si>
  <si>
    <t>Наименование основного мероприятия 7.4 Организация, регулирование и охрана водных биологических ресурсов</t>
  </si>
  <si>
    <t>7.5</t>
  </si>
  <si>
    <t>Наименование основного мероприятия 7.5 Охрана и использование охотничьих ресурсов</t>
  </si>
  <si>
    <t>7.6</t>
  </si>
  <si>
    <t>Наименование основного мероприятия 7.6 Охрана и использование объектов животного мира (за исключением охотничьих ресурсов и водных биологических ресурсов)</t>
  </si>
  <si>
    <t>7.7</t>
  </si>
  <si>
    <t>Наименование основного мероприятия 7.7 Обеспечение деятельности (оказание услуг) подведомственного учреждения</t>
  </si>
  <si>
    <t>7.8</t>
  </si>
  <si>
    <t>Наименование основного мероприятия 7.8 Оснащение государственных охотничьих инспекторов</t>
  </si>
  <si>
    <t>8</t>
  </si>
  <si>
    <t>8.1</t>
  </si>
  <si>
    <t>Наименование основного мероприятия 8.1 Расходы на обеспечение деятельности государственных органов Камчатского края (Министерство природных ресурсов и экологии Камчатского края)</t>
  </si>
  <si>
    <t>8.2</t>
  </si>
  <si>
    <t>Наименование основного мероприятия 8.2 Обеспечение реализации государственной прграммы Камчатского края в рамках осуществления отдельных полномочий в области лесных отношений (Агентство лесного хозяйства и охраны животного мира Камчатского края)</t>
  </si>
  <si>
    <t>8.3</t>
  </si>
  <si>
    <t>Наименование основного мероприятия 8.3 Обеспечение реализации государственной прграммы Камчатского края в рамках осуществления полномочий в области охраны и использования охотничьих ресурсов по контролю, надзору, выдаче разрешений на добычу охотничьих ресурсов и заключению охотохозяйственных соглашений (Агентство лесного хозяйства и охраны животного мира Камчатского края)</t>
  </si>
  <si>
    <t>8.4</t>
  </si>
  <si>
    <t>Наименование основного мероприятия 8.4 Развитие административной инфраструктуры (Агентство лесного хозяйства и охраны животного мира Камчатского края)</t>
  </si>
  <si>
    <t>8.4.1</t>
  </si>
  <si>
    <t>Наименование основного мероприятия 8.4.1 Разработка проектно-сметной документации на капитальный ремонт административного здания, расположенного по адресу: г.Петропавловск-Камчатский, ул.Чубарова, д.18</t>
  </si>
  <si>
    <t>8.4.2</t>
  </si>
  <si>
    <t>Наименование основного мероприятия 8.4.2 Капитальный ремонт административного здания, расположенного по адресу: г.Петропавловск-Камчатский, ул. Чубарова, д. 18</t>
  </si>
  <si>
    <t>Таблица 10</t>
  </si>
  <si>
    <t xml:space="preserve">Форма мониторинга реализации государственной программы </t>
  </si>
  <si>
    <t>Наименование государственной программы:</t>
  </si>
  <si>
    <t xml:space="preserve"> "Охрана окружающей среды, воспроизводство и использование природных ресурсов в Камчатском крае на 2014-2018 годы"</t>
  </si>
  <si>
    <t>отчетный период &lt;1&gt;</t>
  </si>
  <si>
    <t>Ответственный исполнитель:</t>
  </si>
  <si>
    <t>Министерство природных ресурсов и экологии Камчатского края</t>
  </si>
  <si>
    <t xml:space="preserve">№ П/П </t>
  </si>
  <si>
    <t>Наименование КВЦП, основного мероприятия, мероприятия, контрольного события программы, объекта закупки, субсидии</t>
  </si>
  <si>
    <t>Расходы на реализацию государственной программы
(тыс. руб.)</t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</si>
  <si>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</si>
  <si>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</si>
  <si>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t xml:space="preserve">Заключено контрактов на отчетную дату 
&lt;2&gt;
                           </t>
  </si>
  <si>
    <t>Примечание &lt;3&gt;</t>
  </si>
  <si>
    <t xml:space="preserve">предусмотрено </t>
  </si>
  <si>
    <t>освоено</t>
  </si>
  <si>
    <t>Государственная программа  "Охрана окружающей среды, воспроизводство и использование природных ресурсов в Камчатском крае на 2014-2018 годы"</t>
  </si>
  <si>
    <t xml:space="preserve">Всего (по государственной программе):         </t>
  </si>
  <si>
    <t>федеральный бюджет</t>
  </si>
  <si>
    <t>краевой бюджет</t>
  </si>
  <si>
    <t>местные бюджеты</t>
  </si>
  <si>
    <t>государственные внебюджетные фонды</t>
  </si>
  <si>
    <t>внебюджетные фонды &lt;4&gt;</t>
  </si>
  <si>
    <t>прочие внебюджетные источники</t>
  </si>
  <si>
    <t xml:space="preserve">Подпрограмма 1 "Охрана окружающей среды и обеспечение экологической безопасности в Камчатском крае" </t>
  </si>
  <si>
    <t xml:space="preserve">Всего (по подпрограмме):         </t>
  </si>
  <si>
    <t>1.1</t>
  </si>
  <si>
    <t>Основное мероприятие 1.1 Совершенствование нормативно-правового и методического обеспечения в области охраны окружающей среды</t>
  </si>
  <si>
    <t>Всего:</t>
  </si>
  <si>
    <t>1.2</t>
  </si>
  <si>
    <t>Основное мероприятие 1.2 Осуществление государственного экологического мониторинга</t>
  </si>
  <si>
    <t>2 государственных контракта  на сумму 854,677 тыс. рублей</t>
  </si>
  <si>
    <t>1.3</t>
  </si>
  <si>
    <t>Основное мероприятие 1.3 Поддержка и развитие ООПТ регионального значения в Камчатском крае</t>
  </si>
  <si>
    <t>1 государственный контракт на сумму 4600,0 со сроком выполнения декабрь2016 года</t>
  </si>
  <si>
    <t>1.4</t>
  </si>
  <si>
    <t>Основное мероприятие 1.4 Формирование экологической культуры населения Камчатского края</t>
  </si>
  <si>
    <t>11 контрактов (договоров) на сумму 1386,65 тыс. руб.</t>
  </si>
  <si>
    <t>1.5</t>
  </si>
  <si>
    <t>Основное мероприятие 1.5 Строительство, реконструкция объектов размещения ТБО</t>
  </si>
  <si>
    <t>1.6</t>
  </si>
  <si>
    <t xml:space="preserve">Основное мероприятие 1.6 Ликвидация накопленного экологического ущерба </t>
  </si>
  <si>
    <t>3 соглашения с муниципальными районами на сумму 279,6 тысяч рублей</t>
  </si>
  <si>
    <t>1.7</t>
  </si>
  <si>
    <t>Основное мероприятие 1.7 Обеспечение деятельности (оказание услуг) подведомственных учреждений, в том числе предоставление государственным бюджетным учреждениям субсидий</t>
  </si>
  <si>
    <t>1 соглашение с подведомственным Министерству природоохранным бюджетным учреждением</t>
  </si>
  <si>
    <t>Контрольное событие программы 1.1. Отчет о результатах мониторинга радиационно-опасных объектов и территорий в Камчатском крае для подготовки радиационно-гигиенического паспорта территории Камчатского края</t>
  </si>
  <si>
    <t>439,677</t>
  </si>
  <si>
    <t>X</t>
  </si>
  <si>
    <t>Контрольное событие программы 1.2. Отчет о результатах мониторинга Козельского полигона захоронения ядохимикатов и пестицидов</t>
  </si>
  <si>
    <t>415,0</t>
  </si>
  <si>
    <t>Х</t>
  </si>
  <si>
    <t>Контрольное событие программы 1.3. Выполнение работ по уточнению границ природных парков и памятников природы регионального значения</t>
  </si>
  <si>
    <t>460,0</t>
  </si>
  <si>
    <t>Контрольное событие программы 1.4. Актуализация Красной книги Камчатского края</t>
  </si>
  <si>
    <t>0</t>
  </si>
  <si>
    <t>Контрольное событие программы 1.5. Организация и проведение Дней защиты от экологической опасности в Камчатском крае</t>
  </si>
  <si>
    <t>73,156</t>
  </si>
  <si>
    <t xml:space="preserve">Контрольное событие программы 1.6. Доклад об экологической ситуации в Камчатском крае </t>
  </si>
  <si>
    <t>226,744</t>
  </si>
  <si>
    <t>Контрольное событие программы 1.7. Строительство, реконструкция объектов размещения ТБО</t>
  </si>
  <si>
    <t>Контрольное событие программы 1.8. Ликвидация несанкционированных территорий временного размещения ТБО  на территориях муниципальных образований в Камчатском крае</t>
  </si>
  <si>
    <t>279,6</t>
  </si>
  <si>
    <t>Объект закупки 1 &lt;5&gt;</t>
  </si>
  <si>
    <t>Субсидия 1 &lt;6&gt;</t>
  </si>
  <si>
    <t>…</t>
  </si>
  <si>
    <t>Основное мероприятие 2.1 Оценка современного состояния разведанных запасов и прогнозных ресурсов общераспространенных полезных ископаемых и условий их освоения на территории Камчатского края</t>
  </si>
  <si>
    <t>2.2</t>
  </si>
  <si>
    <t>Основное мероприятие 2.2 Обеспечение снабжения населения и объектов промышленности ресурсами пресных водоископаемых и условий их освоения на территории Камчатского края</t>
  </si>
  <si>
    <t>2013</t>
  </si>
  <si>
    <t>2015</t>
  </si>
  <si>
    <t>4 государственных контракта на сумму 31 644,509 тыс. руб.           2 государственных контракта со сроком исполнения в 2017 году на сумму 30 462,225</t>
  </si>
  <si>
    <t>2.3</t>
  </si>
  <si>
    <t>Основное мероприятие 2.3 Формирование системы комплексного мониторинга состояния минерально-сырьевых ресурсов и окружающей среды</t>
  </si>
  <si>
    <t>2 договора на сумму 198,694 тыс. руб.</t>
  </si>
  <si>
    <t>Контрольное событие программы 2.1. Проведение прогнозно-ревизионных работ на территории Камчатского края</t>
  </si>
  <si>
    <t>2858,874</t>
  </si>
  <si>
    <t>Контрольное событие программы 2.2. Поиски источников хозяйственно-питьевого водоснабжения (Тигильский муниципальный район, Карагинский муниципальный район, Олюторский муниципальный район)</t>
  </si>
  <si>
    <t>35692,387</t>
  </si>
  <si>
    <t>34300,732</t>
  </si>
  <si>
    <t>Объект закупки 2 &lt;5&gt;</t>
  </si>
  <si>
    <t>Субсидия 2 &lt;6&gt;</t>
  </si>
  <si>
    <t>Подпрограмма  3 Использование и охрана водных объектов в Камчатском крае</t>
  </si>
  <si>
    <t>3.1</t>
  </si>
  <si>
    <t>Основное мероприятие 3.1 Осуществление полномочий Российской Федерации по предоставлению водных объектов или их частей, находящихся в федеральной собственности и расположенных на территории Камчатского края, в пользование на основании договоров водопользования и решений о предоставлении водных объектов в пользование</t>
  </si>
  <si>
    <t>3.2</t>
  </si>
  <si>
    <t>Основное мероприятие 3.2 Осуществление мер по предотвращению негативного воздействия вод и ликвидации его последствий в отношении водных объектов, находящихся в федеральной собственности и расположенных на территории субъекта Российской Федерации</t>
  </si>
  <si>
    <t>декабрь 2014</t>
  </si>
  <si>
    <t>апрель 2016</t>
  </si>
  <si>
    <t>1 государственный контракт на сумму 5597,4</t>
  </si>
  <si>
    <t>3.3</t>
  </si>
  <si>
    <t>Основное мероприятие 3.3 Осуществление мер по охране водных объектов или их частей, находящихся в федеральной собственности и расположенных на территории Камчатского края</t>
  </si>
  <si>
    <t>июль 2014</t>
  </si>
  <si>
    <t>декабрь 2015</t>
  </si>
  <si>
    <t>2 государственных контракта на сумму 2411,0 тыс. руб.</t>
  </si>
  <si>
    <t>Контрольное событие программы 3.2 Расчистка и берегоукрепление русла протоки Антоновка реки Камчатка в границах с. Мильково Камчатского края</t>
  </si>
  <si>
    <t>10199,8</t>
  </si>
  <si>
    <t>Контрольное событие программы 3.3 Разработка проектной документации по реконструкции комплекса защитных гидротехнических со-оружений (дамба) с. Мильково Камчатский край</t>
  </si>
  <si>
    <t>411,0</t>
  </si>
  <si>
    <t>Объект закупки 3 &lt;5&gt;</t>
  </si>
  <si>
    <t>Субсидия 3 &lt;6&gt;</t>
  </si>
  <si>
    <t>Подпрограмма 4  "Обеспечение использования лесов"</t>
  </si>
  <si>
    <t>Основное мероприятие 4.1 Актуализация оценки лесных ресурсов и организация интенсивного использования лесов, в том числе отвод и таксация лесосек</t>
  </si>
  <si>
    <t>июль 2015</t>
  </si>
  <si>
    <t>2018</t>
  </si>
  <si>
    <t>доведено Гос.задание до автономного учреждения</t>
  </si>
  <si>
    <t>отвод и таксация по гос.заданию</t>
  </si>
  <si>
    <t>Основное мероприятие 4.2 Научные исследования по оценке состояния лесных ресурсов</t>
  </si>
  <si>
    <t>январь 2015</t>
  </si>
  <si>
    <t>1 государственный контракт  на сумму 1590,0 тыс. рублей</t>
  </si>
  <si>
    <t>Контрольное событие программы 4.1 Актуализация оценки лесных ресурсов и организация интенсивного использования лесов</t>
  </si>
  <si>
    <t>Контрольное событие программы 4.1 Отвод и таксация лесосек</t>
  </si>
  <si>
    <t>Контрольное событие программы 4.2 Проведение научно-исследовательской работы по теме "Оценка состояния и качества пищевых лесных ресурсов на территории Камчатского края"</t>
  </si>
  <si>
    <t>Объект закупки 4 &lt;5&gt;</t>
  </si>
  <si>
    <t>Субсидия 4 &lt;6&gt;</t>
  </si>
  <si>
    <t>Подпрограмма 5 "Обеспечение охраны, защиты и воспроизводства лесов"</t>
  </si>
  <si>
    <t>Основное мероприятие 5.1 Проведение мероприятий по охране лесов от пожаров, мониторингу пажарной опасности в лесах и тушение лесных пожаров</t>
  </si>
  <si>
    <t>субсидия на выполнение  гос.задания</t>
  </si>
  <si>
    <t>Основное мероприятие 5.2 Приобретение противопожарной техники и средств пожаротушения, запасных частей для противопожарной техники</t>
  </si>
  <si>
    <t>субсидия по автономному учреждению на иные цели</t>
  </si>
  <si>
    <t>Основное мероприятие 5.3 Развитие и поддержка движения школьных лесничеств в Камчатском крае</t>
  </si>
  <si>
    <t>2016</t>
  </si>
  <si>
    <t>средства перечислены подведомственным учреждениям</t>
  </si>
  <si>
    <t>Основное мероприятие 5.4 Выполнение научно-исследовательских работ, направленной на охрану  и защиту лесов</t>
  </si>
  <si>
    <t>Основное мероприятие 5.5 Защита лесов</t>
  </si>
  <si>
    <t>Основное мероприятие 5.6 Воспроизводство лесов и лесоразведение</t>
  </si>
  <si>
    <t>Основное мероприятие 5.7 Обеспечение деятельности (оказание услуг) подведомственных учреждений (лесничеств), текущирй ремонт и обслуживание административных зданий подведомственных учреждений, землеустроительных работ по уточнению границ</t>
  </si>
  <si>
    <t>Основное мероприятие 5.8 Повышение квалификации руководителей тушения пожаров</t>
  </si>
  <si>
    <t>Контрольное событие программы 5.1 Проведение мероприятий по охране лесов от пожаров</t>
  </si>
  <si>
    <t>Контрольное событие программы 5.2 Приобретение противопожарной техники и средств пожаротушения</t>
  </si>
  <si>
    <t>Контрольное событие программы 5.5  Защита лесов</t>
  </si>
  <si>
    <t>Объект закупки 5 &lt;5&gt;</t>
  </si>
  <si>
    <t>Субсидия 5 &lt;6&gt;</t>
  </si>
  <si>
    <t>Подпрограмма 6 "Повышение эффективности осуществления государственного лесного и пожарного надзора в лесах"</t>
  </si>
  <si>
    <t>Основное мероприятие 6.1 Оснащение  государственных лесных инспекторов</t>
  </si>
  <si>
    <t>исполнено</t>
  </si>
  <si>
    <t>Контрольное событие программы 6.1 Оснащение высокопроходимой техникой государственных лесных инспекторов</t>
  </si>
  <si>
    <t>Объект закупки 6 &lt;5&gt;</t>
  </si>
  <si>
    <t>Субсидия 6 &lt;6&gt;</t>
  </si>
  <si>
    <t>Подпрограмма 7 "Обеспечение воспроизводства и сохранения объектов животного мира и охотничьих ресурсов на территории Камчатского края"</t>
  </si>
  <si>
    <t>Основное мероприятие 7.1 Разработка схемы размещения, использования и охраны охотничьих угодий на территории Камчатского края</t>
  </si>
  <si>
    <t>Заключен 1 государственный контракт</t>
  </si>
  <si>
    <t>Основное мероприятие 7.2 Сохранение объектов животного мира и биологического разнообразия, популяции природоохранных мероприятий</t>
  </si>
  <si>
    <t>Основное мероприятие 7.3 Мониторинг видов охотничьих ресурсов, ценных вхозяйственном отношении - бурого медведя, лося и снежного барана</t>
  </si>
  <si>
    <t>Основное мероприятие 7.4 Организация, регулирование и охрана водных биологических ресурсов</t>
  </si>
  <si>
    <t>Основное мероприятие 7.5 Охрана и использование охотничьих ресурсов</t>
  </si>
  <si>
    <t>Основное мероприятие 7.6 Охрана и использование объектов животного мира (за исключением охотничьих ресурсов и водных биологических ресурсов)</t>
  </si>
  <si>
    <t>Основное мероприятие 7.7 Обеспечение деятельности (оказание услуг) подведомственного учреждения</t>
  </si>
  <si>
    <t>Основное мероприятие 7.8 Оснащение государственных охотничьих инспекторов</t>
  </si>
  <si>
    <t>Контрольное событие программы 7.1 Разработка схемы размещения, использования и охраны охотничьих угодий на территории Камчатского края</t>
  </si>
  <si>
    <t>Контрольное событие программы 7.2 Обеспечение временного содержания зверей и птиц, оказавшихся в бедственном положении</t>
  </si>
  <si>
    <t>Контрольное событие программы 7.3 Мониторинг видов охотничьих ресурсов, ценных в хозяйственном отношении - бурого медведя, лося и снежного барана</t>
  </si>
  <si>
    <t>Объект закупки 7 &lt;5&gt;</t>
  </si>
  <si>
    <t>Субсидия 7 &lt;6&gt;</t>
  </si>
  <si>
    <t>Подпрограмма 8 "Обеспечение реализации государственной программы"</t>
  </si>
  <si>
    <t xml:space="preserve">Основное мероприятие 8.1 Расходы на обеспечение деятельности государственных органов Камчатского края (Министерства природных ресурсов и экологии Камчатского края) </t>
  </si>
  <si>
    <t>Основное мероприятие 8.2 Обеспечение реализации государственной программы  Камчатского края в рамках осуществления отдельных полномочий в области лесных отношений(Агентство лесного хозяйства и охраны животного мира Камчатского края)</t>
  </si>
  <si>
    <t>Основное мероприятие 8.3 Обеспечение реализации государственной программы  Камчатского края в рамках осуществления полномочий в области охраны и использования охотничьих ресурсов по контролю, надзору, выдаче разрешений на добычу охотничьих ресурсов и заключению охотохозяйственных соглашений (Агентство лесного хозяйства и охраны животного мира Камчатского края)</t>
  </si>
  <si>
    <t>Основное мероприятие 8.4 Развитие административной инфраструктуры (Агентство лесного хозяйства и охраны животного мира Камчатского края</t>
  </si>
  <si>
    <t xml:space="preserve">Мероприятие 8.4.1 Разработка проектно-сметной документации на капитальный ремонт административного здания, расположенного по адресу
г. Петропавловск-Камчатский, ул. Чубарова, д. 18
</t>
  </si>
  <si>
    <t>Мероприятие 8.4.2 Капитальный ремонт административного здания, расположенного по адресу: г.Петропавловск-Камчатский, ул.Чубарова, д.18</t>
  </si>
  <si>
    <t>июнь 2015</t>
  </si>
  <si>
    <t xml:space="preserve"> декабрь 2015</t>
  </si>
  <si>
    <t>Контрольное событие программы 8.4 Разработка проектно-сметной документации на капитальный ремонт административного здания, расположенного по адресу: г.Петропавловск-Камчатский, ул.Чубарова, д.18</t>
  </si>
  <si>
    <t>Объект закупки 8 &lt;5&gt;</t>
  </si>
  <si>
    <t>Субсидия 8 &lt;6&gt;</t>
  </si>
  <si>
    <t xml:space="preserve"> 2015 год</t>
  </si>
  <si>
    <t>Таблица 11</t>
  </si>
  <si>
    <t>Сведения о достижении значений показателей (индикаторов)</t>
  </si>
  <si>
    <t>№ 
п/п</t>
  </si>
  <si>
    <t>Показатель
(индикатор)
(наименование)</t>
  </si>
  <si>
    <t>Ед. измерения</t>
  </si>
  <si>
    <t>Значения показателей (индикаторов) государственной программы, подпрограммы государственной программы</t>
  </si>
  <si>
    <t>Обоснование отклонений значений показателя (индикатора) на конец отчетного года (при наличии)</t>
  </si>
  <si>
    <r>
      <t xml:space="preserve">год, предшествующий отчетному </t>
    </r>
    <r>
      <rPr>
        <vertAlign val="superscript"/>
        <sz val="11"/>
        <rFont val="Times New Roman"/>
        <family val="1"/>
        <charset val="204"/>
      </rPr>
      <t>1</t>
    </r>
  </si>
  <si>
    <t>отчетный год</t>
  </si>
  <si>
    <t>план</t>
  </si>
  <si>
    <t>факт</t>
  </si>
  <si>
    <t>Государственная программа Камчасткого края "Охрана окружающей среды, воспроизводство и использование природных ресурсов в Камчатском крае на 2014-2018 годы"</t>
  </si>
  <si>
    <t>Показатель 
(индикатор)</t>
  </si>
  <si>
    <t>Объем выбросов вредных (загрязняющих) веществ от стационарных источников</t>
  </si>
  <si>
    <t>тыс. тонн</t>
  </si>
  <si>
    <t>Доля площади Камчатского края, занятая особо охраняемыми природными территориями всех уровней</t>
  </si>
  <si>
    <t>%</t>
  </si>
  <si>
    <t>В 2013 году общее количество ООПТ Камчатского края уменьшилось на 2 единицы в связи с принятием Федерального закона от 28.12.2013 № 406-ФЗ «О внесении изменений в Федеральный закон «Об особо охраняемых природных территориях» и отдельные законодательные акты Российской Федерации» которым лечебно-оздоровительные местности и курорты исключены из категории ООПТ</t>
  </si>
  <si>
    <t>Доля лицензий, реализуемых без нарушения пользователем недр существенных условий лицензии, в общем количестве лицензий на геологическое изучение, разведку и добычу общераспространенных полезных ископаемых</t>
  </si>
  <si>
    <t xml:space="preserve">Реализация мероприятий по предотвращению негативного воздействия вод </t>
  </si>
  <si>
    <t>Реализация мероприятий по обеспечению эксплуатационной надежности и безопасности гидротехнических сооружений</t>
  </si>
  <si>
    <t>Доля площади лесов, выбывших из состава покрытых лесной растительностью земель лесного фонда в связи с воздействием пожаров, вредных организмов, рубок и других факторов, в общей площади покрытых лесной растительностью земель лесного фонда</t>
  </si>
  <si>
    <t>Объем платежей в бюджетную систему Российской Федерации от использования лесов, расположенных на землях лесного фонда</t>
  </si>
  <si>
    <t>руб. на 1 га</t>
  </si>
  <si>
    <t>Отношение фактической численности охотничьих ресурсов к расчетной по видам:</t>
  </si>
  <si>
    <t xml:space="preserve">   лось</t>
  </si>
  <si>
    <t xml:space="preserve">   снежный баран</t>
  </si>
  <si>
    <t xml:space="preserve">   бурый медведь</t>
  </si>
  <si>
    <t>Подпрограмма 1 «Охрана окружающей среды и обеспечение экологической безопасности в Камчатском крае»</t>
  </si>
  <si>
    <t>Кол-во изданных нормативных правовых актов в области       охраны окружающей среды</t>
  </si>
  <si>
    <t>ед.</t>
  </si>
  <si>
    <t>Кол-во радиационно опасных объектов (территорий), на которых проводится мониторинг в рамках ведения радиационно-гигиенической паспортизации территории Камчатского края</t>
  </si>
  <si>
    <t>Доля площади, занятая ООПТ всех видов и категорий в Камчатском крае</t>
  </si>
  <si>
    <t xml:space="preserve">Кол-во обследованных особо охраняемых природных территорий регионального значения </t>
  </si>
  <si>
    <t>Кол-во видов экологического мониторинга, проводимого на ООПТ регионального значения (природных парках)</t>
  </si>
  <si>
    <t>Проведение государственной экологической экспертизы регионального уровня</t>
  </si>
  <si>
    <t>Количество простроенных объектов размещения ТБО (полигонов ТБО)</t>
  </si>
  <si>
    <t>1.8.</t>
  </si>
  <si>
    <t xml:space="preserve">Количество ликвидированных несанкционированных территорий временного размещения отходов </t>
  </si>
  <si>
    <t>1.9.</t>
  </si>
  <si>
    <t>Количество стационарных постов наблюдения за загрязнением атмосферы</t>
  </si>
  <si>
    <t>1.10.</t>
  </si>
  <si>
    <t>Количество экземпляров
ежегодного доклада об экологической ситуации в Камчатском крае за прошедший год</t>
  </si>
  <si>
    <t>1.11.</t>
  </si>
  <si>
    <t>Количество конкурсов, конференций, круглых столов</t>
  </si>
  <si>
    <t>1.12.</t>
  </si>
  <si>
    <t>Изготовление и размещение тематических телевизионных и радио передач экологической направленности</t>
  </si>
  <si>
    <t>Подпрограмма 2 «Развитие и использование минерально-сырьевой базы Камчатского края»</t>
  </si>
  <si>
    <t>Количество месторождений общераспространённых полезных ископаемых или участков недр, содержащих прогнозные ресурсы общераспространённых полезных ископаемых, на которых проведены ревизионные работы</t>
  </si>
  <si>
    <t xml:space="preserve">Прирост запасов пресных подземных вод на период реализации программы </t>
  </si>
  <si>
    <t>м3 сут</t>
  </si>
  <si>
    <t>Количество исследованных точечных проб лечебных иловых грязей месторождения «озеро Утиное» :</t>
  </si>
  <si>
    <t>Показатель не достигнут в связи с принятием Федерального закона от 28.12.2013 № 406-ФЗ «О внесении изменений в Федеральный закон «Об особо охраняемых природных территориях» и отдельные законодательные акты Российской Федерации» которым лечебно-оздоровительные местности и курорты исключены из категории ООПТ</t>
  </si>
  <si>
    <t xml:space="preserve"> по химическим показателям донных отложений;</t>
  </si>
  <si>
    <t xml:space="preserve"> по бактериологическим показателям донных отложений</t>
  </si>
  <si>
    <t>2.4.</t>
  </si>
  <si>
    <t>Количество исследованных точечных проб воды с поверхности озера Утиного на загрязнённость:</t>
  </si>
  <si>
    <t>по химическим показателям</t>
  </si>
  <si>
    <t>по бактериологическим показателям</t>
  </si>
  <si>
    <t>Подпрограмма 3 "Использование и охрана водных объектов в Камчатском крае"</t>
  </si>
  <si>
    <t>Доля водопользователей, осуществляющих использование водных объектов на основании предоставленных в установленном порядке прав пользования, к общему количеству пользователей, осуществление водопользования которыми предусматривает приобретение прав пользования водными объектами</t>
  </si>
  <si>
    <t>Доля населения, проживающего на подверженных негативному воздействию вод территориях, защищенного в результате проведения мероприятий по повышению защищенности от негативного воздействия вод, в общем количестве населения, проживающего на таких территориях</t>
  </si>
  <si>
    <t>Отсутствие разработанной проектной документации</t>
  </si>
  <si>
    <t>Протяженность новых и реконструированных сооружений инженерной защиты и берегоукрепления</t>
  </si>
  <si>
    <t>км</t>
  </si>
  <si>
    <t>3.4.</t>
  </si>
  <si>
    <t>Доля установленных, (нанесенных на землеустроительные карты) водоохранных зон водных объектов в протяженности береговой линии, требующей установления водоохранных зон (участков водных объектов, испытывающих антропогенное воздействие)</t>
  </si>
  <si>
    <t>3.5.</t>
  </si>
  <si>
    <t>Доля протяженности участков русел рек, на которых осуществлены работы по оптимизации их пропускной способности, к общей протяженности участков русел рек, нуждающихся в увеличении пропускной способности</t>
  </si>
  <si>
    <t xml:space="preserve">Подпрограмма 4 "Обеспечение использования лесов"
</t>
  </si>
  <si>
    <t>Отношение фактического объема заготовки древесины к установленному допустимому объему изъятия древесины</t>
  </si>
  <si>
    <t>Доля площади земель лесного фонда, переданных в аренду, в общей площади земель лесного фонда</t>
  </si>
  <si>
    <t xml:space="preserve">Подпрограмма 5 "Обеспечение охраны, защиты и воспроизводства лесов"
</t>
  </si>
  <si>
    <t>Отношение площади земель лесного фонда, пройденных лесными пожарами в отчетном году, к средней площади земель лесного фонда, которые были пройдены пожарами в течение последних 5 лет</t>
  </si>
  <si>
    <t>Доля лесных пожаров, ликвидированных в течение первых суток с момента обнаружения (по количеству случаев), в общем количестве лесных пожаров</t>
  </si>
  <si>
    <t>Доля крупных лесных пожаров в общем количестве лесных пожаров</t>
  </si>
  <si>
    <t>Отношение площади проведенных санитарно-оздоровительных мероприятий к площади погибших и поврежденных лесов</t>
  </si>
  <si>
    <t>Отношение площади рубок ухода в молодняках к площади молодняков хозяйственно-ценных пород</t>
  </si>
  <si>
    <t xml:space="preserve">Подпрограмма 6 "Повышение эффективности осуществления государственного лесного и пожарного надзора в лесах"
</t>
  </si>
  <si>
    <t>Отношение количества случаев с установленными нарушителями лесного законодательства к общему количеству зарегистрированных случаев нарушения лесного законодательства</t>
  </si>
  <si>
    <t>6.2</t>
  </si>
  <si>
    <t>Отношение суммы возмещенного ущерба от нарушений лесного законодательства к сумме нанесенного ущерба от нарушений лесного законодательства</t>
  </si>
  <si>
    <t>6.3</t>
  </si>
  <si>
    <t>Доля устраненных административных правонарушений в общем количестве выявленных административных правонарушений</t>
  </si>
  <si>
    <t>Доля видов охотничьих ресурсов, по которым ведется учет их численности в рамках мониторинга охотничьих ресурсов и среды их обитания, в общем количестве видов охотничьих ресурсов, обитающих на территории Камчатского края</t>
  </si>
  <si>
    <t>Доля нарушений, выявленных при осуществлении государственного охотничьего надзора, по которым вынесены постановления о привлечении к ответственности, к общему количеству выявленных нарушений</t>
  </si>
  <si>
    <t>Отношение фактической добычи охотничьих ресурсов к установленным лимитам добычи по видам:</t>
  </si>
  <si>
    <t>7.3.1</t>
  </si>
  <si>
    <t>Лось</t>
  </si>
  <si>
    <t>7.3.2</t>
  </si>
  <si>
    <t>Бурый медведь</t>
  </si>
  <si>
    <t>7.3.3</t>
  </si>
  <si>
    <t>Соболь</t>
  </si>
  <si>
    <t>Доля площади закрепленных охотничьих угодий в общей площади охотничьих угодий Камчатского края</t>
  </si>
  <si>
    <t>Доля видов охотничьих ресурсов, по которым ведется учет добычи в рамках государственного мониторинга охотничьих ресурсов и среды их обитания, в общем количестве видов охотничьих ресурсов, обитающих на территории Камчатского края</t>
  </si>
  <si>
    <t>Подпрограмма 8  "Обеспечение реализации государственной программы "Охрана окружающей среды, воспроизводство и использование природных ресурсов в Камчатском крае на 2014 - 2018 годы"</t>
  </si>
  <si>
    <t>доля государственных услуг в сфере охраны окружающей среды и государственных функций по контролю (надзору) в сфере природопользования, по которым утверждены административные регламенты их оказания/ или, в которые внесены изменения в соответствии с требованиями законодательства в общем количестве таких государственных услуг (государственных функций)</t>
  </si>
  <si>
    <t>качество финансового менеджмента главных администраторов бюджетных средств, участвующих в реализации Государственной программы</t>
  </si>
  <si>
    <t>доля государственных гражданских служащих, прошедших повышение квалификации в течение последних 3 лет (целевое значение - не менее 95 процентов)</t>
  </si>
  <si>
    <t>ед</t>
  </si>
  <si>
    <t>укомплектованность должностей государственной гражданской службы в Министерстве природных ресурсов и экологии Камчатского края, Агентстве лесного хозяйства и охраны животного мира Камчатского края (целевое значение - не менее 97 процентов)</t>
  </si>
  <si>
    <t>8.5</t>
  </si>
  <si>
    <t>количество распространяемых изданий по вопросам охраны окружающей среды</t>
  </si>
  <si>
    <r>
      <t>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Приводится фактическое значение индикатора или показателя за год, предшествующий отчетному.</t>
    </r>
  </si>
  <si>
    <t>Таблица 12</t>
  </si>
  <si>
    <t xml:space="preserve">Сведения </t>
  </si>
  <si>
    <t>о степени выполнения ведомственных целевых программ,</t>
  </si>
  <si>
    <t>основных мероприятий подпрограмм государственной программы</t>
  </si>
  <si>
    <t>Наименование ведомственной целевой программы, основного мероприятия</t>
  </si>
  <si>
    <t>Ответственный исполнитель</t>
  </si>
  <si>
    <t>Плановый срок</t>
  </si>
  <si>
    <t>Фактический срок</t>
  </si>
  <si>
    <t>Результаты</t>
  </si>
  <si>
    <r>
      <t xml:space="preserve">Проблемы, возникшие 
в ходе реализации мероприятия </t>
    </r>
    <r>
      <rPr>
        <vertAlign val="superscript"/>
        <sz val="11"/>
        <rFont val="Times New Roman"/>
        <family val="1"/>
        <charset val="204"/>
      </rPr>
      <t>1</t>
    </r>
  </si>
  <si>
    <t>начала реализации</t>
  </si>
  <si>
    <t>окончания реализации</t>
  </si>
  <si>
    <t>заплани-рованные</t>
  </si>
  <si>
    <t>достигну-тые</t>
  </si>
  <si>
    <t>2014</t>
  </si>
  <si>
    <t>нет</t>
  </si>
  <si>
    <t>Основное мероприятие 1.3 - Поддержка и развитие ООПТ регионального значения в Камчатском крае</t>
  </si>
  <si>
    <t>Основное мероприятие 1.4 - Формирование экологической культуры населения Камчатского края</t>
  </si>
  <si>
    <t>Основное мероприятие 2.1 - Оценка современного состояния разведанных запасов и прогнозных ресурсов общераспространенных полезных ископаемых и условий их освоения на территории Камчатского края</t>
  </si>
  <si>
    <t>Основное мероприятие 2.2 - Обеспечение снабжения населения и объектов промышленности ресурсами пресных подземных вод</t>
  </si>
  <si>
    <t>Основное мероприятие 3.1 - Осуществление полномочий Российской Федерации по предоставлению водных объектов или их частей, находящихся в федеральной собственности и расположенных на территории Камчатского края, в пользование на основании договоров водопользования и решений о предоставлении водных объектов в пользование</t>
  </si>
  <si>
    <t>Контрольное событие программы 3.1  Предоставление водных объектов или их частей, находящихся в федеральной собственности и расположенных на территории Камчатского края, в пользование на основании договоров водопользования и решений о предоставлении водных объектов в пользование</t>
  </si>
  <si>
    <t>Основное мероприятие 3.2 - Осуществление мер по предотвращению негативного воздействия вод и ликвидации его последствий в отношении водных объектов, находящихся в федеральной собственности и расположенных на территории субъекта Российской Федерации</t>
  </si>
  <si>
    <t>Основное мероприятие 3.3 - Осуществление мер по охране водных объектов или их частей, находящихся в федеральной собственности и расположенных на территории Камчатского края</t>
  </si>
  <si>
    <t>Основное мероприятие 4.1 -Актуализация оценки лесных ресурсов и организация интенсивного использования лесов, в том числе отвод и таксация лесосек</t>
  </si>
  <si>
    <t>Агентство лесного хозяйства и охраны животного мира Камчатского края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</si>
  <si>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 наличии отклонений плановых сроков реализации от фактических приводится краткое описание проблем, а при отсутствии отклонений указывается "нет".</t>
    </r>
  </si>
  <si>
    <t>Таблица 13</t>
  </si>
  <si>
    <t>Оценка эффективности мер государственного регулирования</t>
  </si>
  <si>
    <t>Наименование меры</t>
  </si>
  <si>
    <t>Показатель применения меры</t>
  </si>
  <si>
    <t>Оценка результата
в отчетном году,
тыс. руб.</t>
  </si>
  <si>
    <t>Оценка результата
в плановом периоде, тыс. руб.</t>
  </si>
  <si>
    <t>Обоснование необходимости (эффективности)</t>
  </si>
  <si>
    <t>Очередной финансовый год (N)</t>
  </si>
  <si>
    <t>N + 1</t>
  </si>
  <si>
    <t>N + 2</t>
  </si>
  <si>
    <t>I. Меры государственного регулирования, запланированные в рамках государственной 
программы</t>
  </si>
  <si>
    <t>II. Меры государственного регулирования, дополнительно предлагаемые к реализации 
в рамках государственной программы</t>
  </si>
  <si>
    <t>Таблица не заполняется, так как меры государственного регулирования в сфере реализации государственной программы не применяются</t>
  </si>
  <si>
    <t>Таблица 14</t>
  </si>
  <si>
    <t>Оценка результатов реализации мер правового регулирования</t>
  </si>
  <si>
    <t>№</t>
  </si>
  <si>
    <t>Вид акта</t>
  </si>
  <si>
    <t>Основные положения</t>
  </si>
  <si>
    <t>Сроки принятия</t>
  </si>
  <si>
    <t>Примечание (результат реализации; причины отклонений)</t>
  </si>
  <si>
    <t xml:space="preserve">I. Меры государственного (правового) регулирования, предусмотренные государственной программой </t>
  </si>
  <si>
    <t>1</t>
  </si>
  <si>
    <t>2</t>
  </si>
  <si>
    <t>II. Меры государственного (правового) регулирования, предлагаемые к реализации с учетом положений государственной программы</t>
  </si>
  <si>
    <t>Таблица не заполняется, так как меры правового регулирования в сфере реализации государственной программы не применяются</t>
  </si>
  <si>
    <t xml:space="preserve">В 2015 году проверки обязательных норм и требований законодательства Российской Федерации и Камчатского края в сфере пользования участками недр местного значения не проводились, так как Законом Камчатского края от 08.06.2015 № 615 внесены изменения в Закон Камчатского края от 19.09.2008 № 127 «О полномочиях органов государственной власти Камчатского края в сфере недропользования», в соответствии с которым полномочия Министерства по организации и осуществлению регионального государственного надзора за геологическим изучением, рациональным использованием и охраной недр в отношении участков недр местного значения переданы исполнительному органу государственной власти Камчатского края, осуществляющему функции по региональному государственному экологическому надзору 
</t>
  </si>
  <si>
    <t>Для достижения данного результата Министерством природных ресурсов и экологии Камчатского края в 2015 году начаты работы по разработке проектной документации «Реконструкция гидротехнического сооружения (дамба) с. Мильково»</t>
  </si>
  <si>
    <t>Увеличение объема доклада</t>
  </si>
  <si>
    <t>По итогам проведения прогнозно-ревизионных работ помимо информации по месторождениям и перспективным площадям даны сведения о проявлениях полезных ископаемых</t>
  </si>
  <si>
    <t xml:space="preserve">По итогам проведения геолого-разведочных работ были вскрыты и рекомендованы к использованию водообильные отложения, обоснованы эксплуатационные запасы подземных вод превышающие заявленную потребность хозяйственно-питьевого водоснабжения </t>
  </si>
  <si>
    <t>Ряд водопользователей не обратились с заявлением о предоставлении водного объекта в пользование, ряду водопользователей было отказано в рассмотрении заявления из-за некомплектности материалов или по несоответствию условиям водопользования. В результате на конец года правами обладали 115 водопользователей, что составляет 89,84% от общего количества водопользователей на 31.12.2015 (128)</t>
  </si>
  <si>
    <t>Увеличение показателя произошло по причине выделения дополнительных ассигнований федерального бюджета на выполнение работ по расчистке, углублению русла протоки Антоновка реки Камчатка в границах с. Мильково Камчатского края</t>
  </si>
  <si>
    <t>Низкий процент заготовки древесины и освоения расчетной лесосеки связан с несоответствием материалов лесоустройства фактическому состоянию лесных насаждений. Также причиной уменьшения объемов заготовки с вязан с расторжением 4-х договоров аренды лесных участков для заготовки древесины (2 договора - по решению арбитражного суда Камчатского края; 1 договор - по инициативе арендатора; 1 договор - в связи с ликвидацией юридического лица)</t>
  </si>
  <si>
    <t>отклонение связано с завшенным значением плановго показателя, т.к.площадь погибших и поврежденных лесов ранее учитывалась за один год, а в настоящее время - наростающим итогом</t>
  </si>
  <si>
    <t>в связи с скращением расходов федерального бюджета в 2015 году рубки ухода в молодняках не проводились (отсутствие финансирования на данное мероприятие)</t>
  </si>
  <si>
    <t>По этому показателю за отчетный год принимается 2014 год, так как статическая отчетность по форме 2-ТП (воздух) «Сведения об охране атмосферного воздуха» за 2015 год представляется предприятиями природопользователями во 2 квартале 2016 года. Информация о достижении данного результата дана за 2014 год. Уменьшение показателя связано с переводом ряда котельных на газ</t>
  </si>
  <si>
    <t>ноябрь 2015</t>
  </si>
  <si>
    <t xml:space="preserve"> </t>
  </si>
  <si>
    <t>Открытый конкурс признан не состоявшимся по причине отсутствия участников. Выполнение мероприятия перенесено на 2016 год.</t>
  </si>
  <si>
    <t>ноябрь 2016</t>
  </si>
  <si>
    <t xml:space="preserve">Отсутствие участников закупки </t>
  </si>
  <si>
    <t>Нарушение срока выполнения работ исполнителем</t>
  </si>
  <si>
    <t>ноябрь 2015                                                      IV квартал 2016</t>
  </si>
  <si>
    <t>Нарушения срока</t>
  </si>
  <si>
    <t>Нарушения сроков выполнения работ исполнителями</t>
  </si>
  <si>
    <t>апрель 2015</t>
  </si>
  <si>
    <t>апрель 2015 апрель 2016</t>
  </si>
  <si>
    <t>Контрольное событие программы 3.3 Разработка проектной документации по реконструкции комплекса защитных гидротехнических сооружений (дамба) с. Мильково Камчатский край</t>
  </si>
  <si>
    <t>сентябрь 2015</t>
  </si>
  <si>
    <t>Основное мероприятие 4.2 -Научные исследования по оценке состояния лесных ресурсов</t>
  </si>
  <si>
    <t>Контрольное событие программы 4.2 Отвод и таксация лесосек</t>
  </si>
  <si>
    <t>октябрь 2015</t>
  </si>
  <si>
    <t>Контрольное событие программы 4.5 Проведение научно-исследовательской работы по теме "Оценка состояния и качества пищевых лесных ресурсов на территории Камчатского края"</t>
  </si>
  <si>
    <t>Контрольное событие программы 5.4 Противопожарная пропаганда (издание листовок, аншлагов, буклетов, календарей)</t>
  </si>
  <si>
    <t>Контрольное событие программы 5.3 Защита лесов (лесопатологические обследования)</t>
  </si>
  <si>
    <t>Контрольное событие программы 6.1 Оснащение высокопроходимой техникой государственных лесных инспекторов (автомобиль, снегоход, квдрацикл)</t>
  </si>
  <si>
    <t>август 2015</t>
  </si>
  <si>
    <t>невыполнение мероприятий по посадке саженцев в связи с ранним установлением усточивого снежного покрова в Мильковском районе</t>
  </si>
  <si>
    <t xml:space="preserve">В 2015 году проверки обязательных норм и требований законодательства Российской Федерации и Камчатского края в сфере пользования участками недр местного значения не проводились, так как Законом Камчатского края от 08.06.2015 № 615 внесены изменения в Закон Камчатского края от 19.09.2008 № 127 «О полномочиях органов государственной власти Камчатского края в сфере недропользования», в соответствии с которым полномочия Министерства по организации и осуществлению регионального государственного надзора за геологическим изучением, рациональным использованием и охраной недр в отношении участков недр местного значения переданы исполнительному органу государственной власти Камчатского края, осуществляющему функции по региональному государственному экологическому надзору </t>
  </si>
  <si>
    <t>-</t>
  </si>
  <si>
    <t>6/2</t>
  </si>
  <si>
    <t>Основное мероприятие 2.3 Разработка технико-экономического обоснования и сметной документации</t>
  </si>
  <si>
    <t>Контрольное событие программы 2.3. Технико-экономическое обоснование и сметная документация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</si>
</sst>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"/>
    <numFmt numFmtId="165" formatCode="0.00000"/>
    <numFmt numFmtId="166" formatCode="0.000000"/>
    <numFmt numFmtId="167" formatCode="[$-419]mmmm\ yyyy;@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7.5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justify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right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49" fontId="1" fillId="0" borderId="6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right" vertical="top"/>
    </xf>
    <xf numFmtId="0" fontId="3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center"/>
    </xf>
    <xf numFmtId="164" fontId="1" fillId="0" borderId="6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left"/>
    </xf>
    <xf numFmtId="0" fontId="1" fillId="2" borderId="4" xfId="0" applyFont="1" applyFill="1" applyBorder="1" applyAlignment="1"/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top"/>
    </xf>
    <xf numFmtId="164" fontId="3" fillId="2" borderId="10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justify" vertical="top" wrapText="1"/>
    </xf>
    <xf numFmtId="0" fontId="3" fillId="2" borderId="19" xfId="0" applyFont="1" applyFill="1" applyBorder="1" applyAlignment="1">
      <alignment horizontal="left" vertical="top" wrapText="1"/>
    </xf>
    <xf numFmtId="164" fontId="5" fillId="2" borderId="13" xfId="0" applyNumberFormat="1" applyFont="1" applyFill="1" applyBorder="1" applyAlignment="1">
      <alignment horizontal="left" vertical="top" wrapText="1"/>
    </xf>
    <xf numFmtId="49" fontId="5" fillId="2" borderId="24" xfId="0" applyNumberFormat="1" applyFont="1" applyFill="1" applyBorder="1" applyAlignment="1">
      <alignment horizontal="left" vertical="top" wrapText="1"/>
    </xf>
    <xf numFmtId="49" fontId="5" fillId="2" borderId="16" xfId="0" applyNumberFormat="1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165" fontId="5" fillId="2" borderId="13" xfId="0" applyNumberFormat="1" applyFont="1" applyFill="1" applyBorder="1" applyAlignment="1">
      <alignment horizontal="left" vertical="top" wrapText="1"/>
    </xf>
    <xf numFmtId="165" fontId="5" fillId="2" borderId="24" xfId="0" applyNumberFormat="1" applyFont="1" applyFill="1" applyBorder="1" applyAlignment="1">
      <alignment horizontal="left" vertical="top" wrapText="1"/>
    </xf>
    <xf numFmtId="49" fontId="3" fillId="2" borderId="15" xfId="0" applyNumberFormat="1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justify" vertical="top" wrapText="1"/>
    </xf>
    <xf numFmtId="0" fontId="3" fillId="2" borderId="30" xfId="0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0" fontId="6" fillId="2" borderId="13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/>
    </xf>
    <xf numFmtId="49" fontId="3" fillId="2" borderId="31" xfId="0" applyNumberFormat="1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left" vertical="top" wrapText="1"/>
    </xf>
    <xf numFmtId="49" fontId="3" fillId="2" borderId="32" xfId="0" applyNumberFormat="1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164" fontId="4" fillId="2" borderId="10" xfId="0" applyNumberFormat="1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horizontal="center" vertical="top"/>
    </xf>
    <xf numFmtId="166" fontId="3" fillId="2" borderId="13" xfId="0" applyNumberFormat="1" applyFont="1" applyFill="1" applyBorder="1" applyAlignment="1">
      <alignment horizontal="center" vertical="top"/>
    </xf>
    <xf numFmtId="166" fontId="3" fillId="2" borderId="16" xfId="0" applyNumberFormat="1" applyFont="1" applyFill="1" applyBorder="1" applyAlignment="1">
      <alignment horizontal="center" vertical="top"/>
    </xf>
    <xf numFmtId="166" fontId="3" fillId="2" borderId="10" xfId="0" applyNumberFormat="1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left" vertical="top" wrapText="1"/>
    </xf>
    <xf numFmtId="166" fontId="6" fillId="2" borderId="13" xfId="0" applyNumberFormat="1" applyFont="1" applyFill="1" applyBorder="1" applyAlignment="1">
      <alignment horizontal="left" vertical="top" wrapText="1"/>
    </xf>
    <xf numFmtId="166" fontId="6" fillId="2" borderId="24" xfId="0" applyNumberFormat="1" applyFont="1" applyFill="1" applyBorder="1" applyAlignment="1">
      <alignment horizontal="left" vertical="top" wrapText="1"/>
    </xf>
    <xf numFmtId="166" fontId="6" fillId="2" borderId="16" xfId="0" applyNumberFormat="1" applyFont="1" applyFill="1" applyBorder="1" applyAlignment="1">
      <alignment horizontal="left" vertical="top" wrapText="1"/>
    </xf>
    <xf numFmtId="166" fontId="3" fillId="2" borderId="19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/>
    </xf>
    <xf numFmtId="49" fontId="5" fillId="2" borderId="36" xfId="0" applyNumberFormat="1" applyFont="1" applyFill="1" applyBorder="1" applyAlignment="1">
      <alignment horizontal="left" vertical="top" wrapText="1"/>
    </xf>
    <xf numFmtId="164" fontId="4" fillId="2" borderId="13" xfId="0" applyNumberFormat="1" applyFont="1" applyFill="1" applyBorder="1" applyAlignment="1">
      <alignment horizontal="center" vertical="top"/>
    </xf>
    <xf numFmtId="0" fontId="5" fillId="2" borderId="36" xfId="0" applyFont="1" applyFill="1" applyBorder="1" applyAlignment="1">
      <alignment horizontal="left" vertical="top"/>
    </xf>
    <xf numFmtId="0" fontId="5" fillId="2" borderId="37" xfId="0" applyFont="1" applyFill="1" applyBorder="1" applyAlignment="1">
      <alignment horizontal="left" vertical="top" wrapText="1"/>
    </xf>
    <xf numFmtId="166" fontId="3" fillId="2" borderId="38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164" fontId="6" fillId="2" borderId="36" xfId="0" applyNumberFormat="1" applyFont="1" applyFill="1" applyBorder="1" applyAlignment="1">
      <alignment horizontal="left" vertical="top" wrapText="1"/>
    </xf>
    <xf numFmtId="166" fontId="6" fillId="2" borderId="36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/>
    </xf>
    <xf numFmtId="166" fontId="6" fillId="2" borderId="39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166" fontId="6" fillId="2" borderId="37" xfId="0" applyNumberFormat="1" applyFont="1" applyFill="1" applyBorder="1" applyAlignment="1">
      <alignment horizontal="left" vertical="top" wrapText="1"/>
    </xf>
    <xf numFmtId="0" fontId="0" fillId="0" borderId="40" xfId="0" applyBorder="1" applyAlignment="1">
      <alignment horizontal="center" vertical="top"/>
    </xf>
    <xf numFmtId="0" fontId="6" fillId="2" borderId="5" xfId="0" applyFont="1" applyFill="1" applyBorder="1" applyAlignment="1">
      <alignment horizontal="justify" vertical="top" wrapText="1"/>
    </xf>
    <xf numFmtId="0" fontId="5" fillId="2" borderId="41" xfId="0" applyFont="1" applyFill="1" applyBorder="1" applyAlignment="1">
      <alignment horizontal="left" vertical="top" wrapText="1"/>
    </xf>
    <xf numFmtId="164" fontId="6" fillId="0" borderId="7" xfId="0" applyNumberFormat="1" applyFont="1" applyFill="1" applyBorder="1" applyAlignment="1">
      <alignment horizontal="left" vertical="top" wrapText="1"/>
    </xf>
    <xf numFmtId="164" fontId="6" fillId="0" borderId="6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justify" vertical="top" wrapText="1"/>
    </xf>
    <xf numFmtId="49" fontId="3" fillId="2" borderId="25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164" fontId="8" fillId="0" borderId="47" xfId="0" applyNumberFormat="1" applyFont="1" applyFill="1" applyBorder="1" applyAlignment="1" applyProtection="1">
      <alignment horizontal="left" vertical="center"/>
    </xf>
    <xf numFmtId="165" fontId="5" fillId="2" borderId="2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1" fillId="0" borderId="0" xfId="0" applyFo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justify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justify" vertical="top" wrapText="1"/>
    </xf>
    <xf numFmtId="0" fontId="1" fillId="0" borderId="6" xfId="0" applyFont="1" applyFill="1" applyBorder="1" applyAlignment="1">
      <alignment horizontal="left" vertical="top" wrapText="1"/>
    </xf>
    <xf numFmtId="168" fontId="1" fillId="0" borderId="6" xfId="0" applyNumberFormat="1" applyFont="1" applyFill="1" applyBorder="1" applyAlignment="1">
      <alignment horizontal="center" vertical="top"/>
    </xf>
    <xf numFmtId="0" fontId="10" fillId="0" borderId="0" xfId="0" applyFont="1"/>
    <xf numFmtId="0" fontId="1" fillId="2" borderId="6" xfId="0" applyFont="1" applyFill="1" applyBorder="1" applyAlignment="1">
      <alignment horizontal="justify" vertical="top"/>
    </xf>
    <xf numFmtId="0" fontId="1" fillId="0" borderId="6" xfId="0" applyFont="1" applyBorder="1" applyAlignment="1">
      <alignment horizontal="justify" vertical="top"/>
    </xf>
    <xf numFmtId="49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justify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10" fillId="0" borderId="0" xfId="0" applyFont="1" applyAlignment="1">
      <alignment horizontal="justify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" fillId="0" borderId="0" xfId="0" applyFont="1" applyAlignment="1"/>
    <xf numFmtId="0" fontId="3" fillId="0" borderId="6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justify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/>
    </xf>
    <xf numFmtId="9" fontId="1" fillId="0" borderId="6" xfId="0" applyNumberFormat="1" applyFont="1" applyFill="1" applyBorder="1" applyAlignment="1">
      <alignment horizontal="center" vertical="top"/>
    </xf>
    <xf numFmtId="0" fontId="10" fillId="0" borderId="0" xfId="0" applyFont="1" applyFill="1"/>
    <xf numFmtId="49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1" fillId="0" borderId="0" xfId="0" applyFont="1" applyFill="1"/>
    <xf numFmtId="0" fontId="1" fillId="0" borderId="7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justify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4" fillId="0" borderId="0" xfId="0" applyFont="1"/>
    <xf numFmtId="1" fontId="1" fillId="0" borderId="6" xfId="0" applyNumberFormat="1" applyFont="1" applyFill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/>
    </xf>
    <xf numFmtId="0" fontId="3" fillId="2" borderId="34" xfId="0" applyFont="1" applyFill="1" applyBorder="1" applyAlignment="1">
      <alignment horizontal="center" vertical="top"/>
    </xf>
    <xf numFmtId="0" fontId="3" fillId="2" borderId="35" xfId="0" applyFont="1" applyFill="1" applyBorder="1" applyAlignment="1">
      <alignment horizontal="center" vertical="top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6" xfId="0" applyNumberFormat="1" applyFont="1" applyFill="1" applyBorder="1" applyAlignment="1">
      <alignment horizontal="left" vertical="center" wrapText="1"/>
    </xf>
    <xf numFmtId="49" fontId="3" fillId="2" borderId="45" xfId="0" applyNumberFormat="1" applyFont="1" applyFill="1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17" fontId="3" fillId="2" borderId="11" xfId="0" applyNumberFormat="1" applyFont="1" applyFill="1" applyBorder="1" applyAlignment="1">
      <alignment horizontal="left" vertical="center" wrapText="1"/>
    </xf>
    <xf numFmtId="0" fontId="3" fillId="2" borderId="14" xfId="0" applyNumberFormat="1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left" vertical="top" wrapText="1"/>
    </xf>
    <xf numFmtId="0" fontId="3" fillId="2" borderId="14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7" xfId="0" applyNumberFormat="1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49" fontId="3" fillId="2" borderId="27" xfId="0" applyNumberFormat="1" applyFont="1" applyFill="1" applyBorder="1" applyAlignment="1">
      <alignment horizontal="center" vertical="top"/>
    </xf>
    <xf numFmtId="0" fontId="3" fillId="2" borderId="27" xfId="0" applyFont="1" applyFill="1" applyBorder="1" applyAlignment="1">
      <alignment horizontal="center" vertical="top"/>
    </xf>
    <xf numFmtId="49" fontId="3" fillId="2" borderId="29" xfId="0" applyNumberFormat="1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left" vertical="center" wrapText="1"/>
    </xf>
    <xf numFmtId="14" fontId="3" fillId="2" borderId="11" xfId="0" applyNumberFormat="1" applyFont="1" applyFill="1" applyBorder="1" applyAlignment="1">
      <alignment horizontal="left" vertical="center" wrapText="1"/>
    </xf>
    <xf numFmtId="14" fontId="3" fillId="2" borderId="14" xfId="0" applyNumberFormat="1" applyFont="1" applyFill="1" applyBorder="1" applyAlignment="1">
      <alignment horizontal="left" vertical="center" wrapText="1"/>
    </xf>
    <xf numFmtId="14" fontId="3" fillId="2" borderId="17" xfId="0" applyNumberFormat="1" applyFont="1" applyFill="1" applyBorder="1" applyAlignment="1">
      <alignment horizontal="left" vertical="center" wrapText="1"/>
    </xf>
    <xf numFmtId="167" fontId="3" fillId="2" borderId="11" xfId="0" applyNumberFormat="1" applyFont="1" applyFill="1" applyBorder="1" applyAlignment="1">
      <alignment horizontal="left" vertical="center" wrapText="1"/>
    </xf>
    <xf numFmtId="167" fontId="3" fillId="2" borderId="14" xfId="0" applyNumberFormat="1" applyFont="1" applyFill="1" applyBorder="1" applyAlignment="1">
      <alignment horizontal="left" vertical="center" wrapText="1"/>
    </xf>
    <xf numFmtId="167" fontId="3" fillId="2" borderId="17" xfId="0" applyNumberFormat="1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left" vertical="center" wrapText="1"/>
    </xf>
    <xf numFmtId="0" fontId="3" fillId="2" borderId="20" xfId="0" applyNumberFormat="1" applyFont="1" applyFill="1" applyBorder="1" applyAlignment="1">
      <alignment horizontal="left" vertical="top" wrapText="1"/>
    </xf>
    <xf numFmtId="0" fontId="3" fillId="2" borderId="22" xfId="0" applyNumberFormat="1" applyFont="1" applyFill="1" applyBorder="1" applyAlignment="1">
      <alignment horizontal="left" vertical="top" wrapText="1"/>
    </xf>
    <xf numFmtId="0" fontId="3" fillId="2" borderId="26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6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67" fontId="3" fillId="2" borderId="42" xfId="0" applyNumberFormat="1" applyFont="1" applyFill="1" applyBorder="1" applyAlignment="1">
      <alignment horizontal="left" vertical="center" wrapText="1"/>
    </xf>
    <xf numFmtId="167" fontId="3" fillId="2" borderId="43" xfId="0" applyNumberFormat="1" applyFont="1" applyFill="1" applyBorder="1" applyAlignment="1">
      <alignment horizontal="left" vertical="center" wrapText="1"/>
    </xf>
    <xf numFmtId="167" fontId="3" fillId="2" borderId="46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top"/>
    </xf>
    <xf numFmtId="49" fontId="3" fillId="2" borderId="33" xfId="0" applyNumberFormat="1" applyFont="1" applyFill="1" applyBorder="1" applyAlignment="1">
      <alignment horizontal="center" vertical="top"/>
    </xf>
    <xf numFmtId="49" fontId="3" fillId="2" borderId="21" xfId="0" applyNumberFormat="1" applyFont="1" applyFill="1" applyBorder="1" applyAlignment="1">
      <alignment horizontal="center" vertical="top"/>
    </xf>
    <xf numFmtId="49" fontId="3" fillId="2" borderId="23" xfId="0" applyNumberFormat="1" applyFont="1" applyFill="1" applyBorder="1" applyAlignment="1">
      <alignment horizontal="center" vertical="top"/>
    </xf>
    <xf numFmtId="49" fontId="3" fillId="2" borderId="25" xfId="0" applyNumberFormat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17" fontId="3" fillId="2" borderId="11" xfId="0" applyNumberFormat="1" applyFont="1" applyFill="1" applyBorder="1" applyAlignment="1">
      <alignment horizontal="left" vertical="top" wrapText="1"/>
    </xf>
    <xf numFmtId="49" fontId="3" fillId="2" borderId="9" xfId="0" applyNumberFormat="1" applyFont="1" applyFill="1" applyBorder="1" applyAlignment="1">
      <alignment horizontal="center" vertical="top"/>
    </xf>
    <xf numFmtId="49" fontId="3" fillId="2" borderId="12" xfId="0" applyNumberFormat="1" applyFont="1" applyFill="1" applyBorder="1" applyAlignment="1">
      <alignment horizontal="center" vertical="top"/>
    </xf>
    <xf numFmtId="17" fontId="3" fillId="2" borderId="11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7" fontId="3" fillId="2" borderId="19" xfId="0" applyNumberFormat="1" applyFont="1" applyFill="1" applyBorder="1" applyAlignment="1">
      <alignment horizontal="left" vertical="top" wrapText="1"/>
    </xf>
    <xf numFmtId="0" fontId="3" fillId="2" borderId="13" xfId="0" applyNumberFormat="1" applyFont="1" applyFill="1" applyBorder="1" applyAlignment="1">
      <alignment horizontal="left" vertical="top" wrapText="1"/>
    </xf>
    <xf numFmtId="0" fontId="3" fillId="2" borderId="19" xfId="0" applyNumberFormat="1" applyFont="1" applyFill="1" applyBorder="1" applyAlignment="1">
      <alignment horizontal="left" vertical="top" wrapText="1"/>
    </xf>
    <xf numFmtId="0" fontId="3" fillId="2" borderId="28" xfId="0" applyNumberFormat="1" applyFont="1" applyFill="1" applyBorder="1" applyAlignment="1">
      <alignment horizontal="left" vertical="top" wrapText="1"/>
    </xf>
    <xf numFmtId="0" fontId="3" fillId="2" borderId="3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justify" vertical="top" wrapText="1"/>
    </xf>
    <xf numFmtId="0" fontId="0" fillId="0" borderId="8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6" fontId="1" fillId="0" borderId="2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3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8" xfId="0" applyFont="1" applyFill="1" applyBorder="1" applyAlignment="1">
      <alignment horizontal="center" vertical="top" wrapText="1"/>
    </xf>
    <xf numFmtId="16" fontId="1" fillId="0" borderId="6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85346</xdr:colOff>
      <xdr:row>9</xdr:row>
      <xdr:rowOff>161926</xdr:rowOff>
    </xdr:from>
    <xdr:ext cx="1133854" cy="3143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7829171" y="2676526"/>
              <a:ext cx="1133854" cy="3143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9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( </m:t>
                    </m:r>
                    <m:f>
                      <m:fPr>
                        <m:ctrlPr>
                          <a:rPr lang="ru-RU" sz="9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ru-RU" sz="9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количество</m:t>
                        </m:r>
                      </m:num>
                      <m:den>
                        <m:r>
                          <a:rPr lang="ru-RU" sz="9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тыс.  руб.</m:t>
                        </m:r>
                      </m:den>
                    </m:f>
                    <m:r>
                      <a:rPr lang="ru-RU" sz="9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 )</m:t>
                    </m:r>
                  </m:oMath>
                </m:oMathPara>
              </a14:m>
              <a:endParaRPr lang="ru-RU" sz="9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7829171" y="2676526"/>
              <a:ext cx="1133854" cy="3143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ru-RU" sz="9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  количество/(тыс.  руб.)  )</a:t>
              </a:r>
              <a:endParaRPr lang="ru-RU" sz="9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2"/>
  <sheetViews>
    <sheetView view="pageBreakPreview" topLeftCell="A19" zoomScaleNormal="100" zoomScaleSheetLayoutView="100" workbookViewId="0">
      <selection activeCell="A375" sqref="A375:I375"/>
    </sheetView>
  </sheetViews>
  <sheetFormatPr defaultRowHeight="14.25" customHeight="1" x14ac:dyDescent="0.25"/>
  <cols>
    <col min="1" max="1" width="5.85546875" style="22" customWidth="1"/>
    <col min="2" max="2" width="29.28515625" style="22" customWidth="1"/>
    <col min="3" max="3" width="14.42578125" style="22" customWidth="1"/>
    <col min="4" max="4" width="17.5703125" style="22" customWidth="1"/>
    <col min="5" max="5" width="14.42578125" style="22" customWidth="1"/>
    <col min="6" max="7" width="17.28515625" style="22" customWidth="1"/>
    <col min="8" max="8" width="20.28515625" style="22" customWidth="1"/>
    <col min="9" max="9" width="17.28515625" style="22" customWidth="1"/>
    <col min="257" max="257" width="5.85546875" customWidth="1"/>
    <col min="258" max="258" width="29.28515625" customWidth="1"/>
    <col min="259" max="259" width="14.42578125" customWidth="1"/>
    <col min="260" max="260" width="17.5703125" customWidth="1"/>
    <col min="261" max="261" width="14.42578125" customWidth="1"/>
    <col min="262" max="263" width="17.28515625" customWidth="1"/>
    <col min="264" max="264" width="20.28515625" customWidth="1"/>
    <col min="265" max="265" width="17.28515625" customWidth="1"/>
    <col min="513" max="513" width="5.85546875" customWidth="1"/>
    <col min="514" max="514" width="29.28515625" customWidth="1"/>
    <col min="515" max="515" width="14.42578125" customWidth="1"/>
    <col min="516" max="516" width="17.5703125" customWidth="1"/>
    <col min="517" max="517" width="14.42578125" customWidth="1"/>
    <col min="518" max="519" width="17.28515625" customWidth="1"/>
    <col min="520" max="520" width="20.28515625" customWidth="1"/>
    <col min="521" max="521" width="17.28515625" customWidth="1"/>
    <col min="769" max="769" width="5.85546875" customWidth="1"/>
    <col min="770" max="770" width="29.28515625" customWidth="1"/>
    <col min="771" max="771" width="14.42578125" customWidth="1"/>
    <col min="772" max="772" width="17.5703125" customWidth="1"/>
    <col min="773" max="773" width="14.42578125" customWidth="1"/>
    <col min="774" max="775" width="17.28515625" customWidth="1"/>
    <col min="776" max="776" width="20.28515625" customWidth="1"/>
    <col min="777" max="777" width="17.28515625" customWidth="1"/>
    <col min="1025" max="1025" width="5.85546875" customWidth="1"/>
    <col min="1026" max="1026" width="29.28515625" customWidth="1"/>
    <col min="1027" max="1027" width="14.42578125" customWidth="1"/>
    <col min="1028" max="1028" width="17.5703125" customWidth="1"/>
    <col min="1029" max="1029" width="14.42578125" customWidth="1"/>
    <col min="1030" max="1031" width="17.28515625" customWidth="1"/>
    <col min="1032" max="1032" width="20.28515625" customWidth="1"/>
    <col min="1033" max="1033" width="17.28515625" customWidth="1"/>
    <col min="1281" max="1281" width="5.85546875" customWidth="1"/>
    <col min="1282" max="1282" width="29.28515625" customWidth="1"/>
    <col min="1283" max="1283" width="14.42578125" customWidth="1"/>
    <col min="1284" max="1284" width="17.5703125" customWidth="1"/>
    <col min="1285" max="1285" width="14.42578125" customWidth="1"/>
    <col min="1286" max="1287" width="17.28515625" customWidth="1"/>
    <col min="1288" max="1288" width="20.28515625" customWidth="1"/>
    <col min="1289" max="1289" width="17.28515625" customWidth="1"/>
    <col min="1537" max="1537" width="5.85546875" customWidth="1"/>
    <col min="1538" max="1538" width="29.28515625" customWidth="1"/>
    <col min="1539" max="1539" width="14.42578125" customWidth="1"/>
    <col min="1540" max="1540" width="17.5703125" customWidth="1"/>
    <col min="1541" max="1541" width="14.42578125" customWidth="1"/>
    <col min="1542" max="1543" width="17.28515625" customWidth="1"/>
    <col min="1544" max="1544" width="20.28515625" customWidth="1"/>
    <col min="1545" max="1545" width="17.28515625" customWidth="1"/>
    <col min="1793" max="1793" width="5.85546875" customWidth="1"/>
    <col min="1794" max="1794" width="29.28515625" customWidth="1"/>
    <col min="1795" max="1795" width="14.42578125" customWidth="1"/>
    <col min="1796" max="1796" width="17.5703125" customWidth="1"/>
    <col min="1797" max="1797" width="14.42578125" customWidth="1"/>
    <col min="1798" max="1799" width="17.28515625" customWidth="1"/>
    <col min="1800" max="1800" width="20.28515625" customWidth="1"/>
    <col min="1801" max="1801" width="17.28515625" customWidth="1"/>
    <col min="2049" max="2049" width="5.85546875" customWidth="1"/>
    <col min="2050" max="2050" width="29.28515625" customWidth="1"/>
    <col min="2051" max="2051" width="14.42578125" customWidth="1"/>
    <col min="2052" max="2052" width="17.5703125" customWidth="1"/>
    <col min="2053" max="2053" width="14.42578125" customWidth="1"/>
    <col min="2054" max="2055" width="17.28515625" customWidth="1"/>
    <col min="2056" max="2056" width="20.28515625" customWidth="1"/>
    <col min="2057" max="2057" width="17.28515625" customWidth="1"/>
    <col min="2305" max="2305" width="5.85546875" customWidth="1"/>
    <col min="2306" max="2306" width="29.28515625" customWidth="1"/>
    <col min="2307" max="2307" width="14.42578125" customWidth="1"/>
    <col min="2308" max="2308" width="17.5703125" customWidth="1"/>
    <col min="2309" max="2309" width="14.42578125" customWidth="1"/>
    <col min="2310" max="2311" width="17.28515625" customWidth="1"/>
    <col min="2312" max="2312" width="20.28515625" customWidth="1"/>
    <col min="2313" max="2313" width="17.28515625" customWidth="1"/>
    <col min="2561" max="2561" width="5.85546875" customWidth="1"/>
    <col min="2562" max="2562" width="29.28515625" customWidth="1"/>
    <col min="2563" max="2563" width="14.42578125" customWidth="1"/>
    <col min="2564" max="2564" width="17.5703125" customWidth="1"/>
    <col min="2565" max="2565" width="14.42578125" customWidth="1"/>
    <col min="2566" max="2567" width="17.28515625" customWidth="1"/>
    <col min="2568" max="2568" width="20.28515625" customWidth="1"/>
    <col min="2569" max="2569" width="17.28515625" customWidth="1"/>
    <col min="2817" max="2817" width="5.85546875" customWidth="1"/>
    <col min="2818" max="2818" width="29.28515625" customWidth="1"/>
    <col min="2819" max="2819" width="14.42578125" customWidth="1"/>
    <col min="2820" max="2820" width="17.5703125" customWidth="1"/>
    <col min="2821" max="2821" width="14.42578125" customWidth="1"/>
    <col min="2822" max="2823" width="17.28515625" customWidth="1"/>
    <col min="2824" max="2824" width="20.28515625" customWidth="1"/>
    <col min="2825" max="2825" width="17.28515625" customWidth="1"/>
    <col min="3073" max="3073" width="5.85546875" customWidth="1"/>
    <col min="3074" max="3074" width="29.28515625" customWidth="1"/>
    <col min="3075" max="3075" width="14.42578125" customWidth="1"/>
    <col min="3076" max="3076" width="17.5703125" customWidth="1"/>
    <col min="3077" max="3077" width="14.42578125" customWidth="1"/>
    <col min="3078" max="3079" width="17.28515625" customWidth="1"/>
    <col min="3080" max="3080" width="20.28515625" customWidth="1"/>
    <col min="3081" max="3081" width="17.28515625" customWidth="1"/>
    <col min="3329" max="3329" width="5.85546875" customWidth="1"/>
    <col min="3330" max="3330" width="29.28515625" customWidth="1"/>
    <col min="3331" max="3331" width="14.42578125" customWidth="1"/>
    <col min="3332" max="3332" width="17.5703125" customWidth="1"/>
    <col min="3333" max="3333" width="14.42578125" customWidth="1"/>
    <col min="3334" max="3335" width="17.28515625" customWidth="1"/>
    <col min="3336" max="3336" width="20.28515625" customWidth="1"/>
    <col min="3337" max="3337" width="17.28515625" customWidth="1"/>
    <col min="3585" max="3585" width="5.85546875" customWidth="1"/>
    <col min="3586" max="3586" width="29.28515625" customWidth="1"/>
    <col min="3587" max="3587" width="14.42578125" customWidth="1"/>
    <col min="3588" max="3588" width="17.5703125" customWidth="1"/>
    <col min="3589" max="3589" width="14.42578125" customWidth="1"/>
    <col min="3590" max="3591" width="17.28515625" customWidth="1"/>
    <col min="3592" max="3592" width="20.28515625" customWidth="1"/>
    <col min="3593" max="3593" width="17.28515625" customWidth="1"/>
    <col min="3841" max="3841" width="5.85546875" customWidth="1"/>
    <col min="3842" max="3842" width="29.28515625" customWidth="1"/>
    <col min="3843" max="3843" width="14.42578125" customWidth="1"/>
    <col min="3844" max="3844" width="17.5703125" customWidth="1"/>
    <col min="3845" max="3845" width="14.42578125" customWidth="1"/>
    <col min="3846" max="3847" width="17.28515625" customWidth="1"/>
    <col min="3848" max="3848" width="20.28515625" customWidth="1"/>
    <col min="3849" max="3849" width="17.28515625" customWidth="1"/>
    <col min="4097" max="4097" width="5.85546875" customWidth="1"/>
    <col min="4098" max="4098" width="29.28515625" customWidth="1"/>
    <col min="4099" max="4099" width="14.42578125" customWidth="1"/>
    <col min="4100" max="4100" width="17.5703125" customWidth="1"/>
    <col min="4101" max="4101" width="14.42578125" customWidth="1"/>
    <col min="4102" max="4103" width="17.28515625" customWidth="1"/>
    <col min="4104" max="4104" width="20.28515625" customWidth="1"/>
    <col min="4105" max="4105" width="17.28515625" customWidth="1"/>
    <col min="4353" max="4353" width="5.85546875" customWidth="1"/>
    <col min="4354" max="4354" width="29.28515625" customWidth="1"/>
    <col min="4355" max="4355" width="14.42578125" customWidth="1"/>
    <col min="4356" max="4356" width="17.5703125" customWidth="1"/>
    <col min="4357" max="4357" width="14.42578125" customWidth="1"/>
    <col min="4358" max="4359" width="17.28515625" customWidth="1"/>
    <col min="4360" max="4360" width="20.28515625" customWidth="1"/>
    <col min="4361" max="4361" width="17.28515625" customWidth="1"/>
    <col min="4609" max="4609" width="5.85546875" customWidth="1"/>
    <col min="4610" max="4610" width="29.28515625" customWidth="1"/>
    <col min="4611" max="4611" width="14.42578125" customWidth="1"/>
    <col min="4612" max="4612" width="17.5703125" customWidth="1"/>
    <col min="4613" max="4613" width="14.42578125" customWidth="1"/>
    <col min="4614" max="4615" width="17.28515625" customWidth="1"/>
    <col min="4616" max="4616" width="20.28515625" customWidth="1"/>
    <col min="4617" max="4617" width="17.28515625" customWidth="1"/>
    <col min="4865" max="4865" width="5.85546875" customWidth="1"/>
    <col min="4866" max="4866" width="29.28515625" customWidth="1"/>
    <col min="4867" max="4867" width="14.42578125" customWidth="1"/>
    <col min="4868" max="4868" width="17.5703125" customWidth="1"/>
    <col min="4869" max="4869" width="14.42578125" customWidth="1"/>
    <col min="4870" max="4871" width="17.28515625" customWidth="1"/>
    <col min="4872" max="4872" width="20.28515625" customWidth="1"/>
    <col min="4873" max="4873" width="17.28515625" customWidth="1"/>
    <col min="5121" max="5121" width="5.85546875" customWidth="1"/>
    <col min="5122" max="5122" width="29.28515625" customWidth="1"/>
    <col min="5123" max="5123" width="14.42578125" customWidth="1"/>
    <col min="5124" max="5124" width="17.5703125" customWidth="1"/>
    <col min="5125" max="5125" width="14.42578125" customWidth="1"/>
    <col min="5126" max="5127" width="17.28515625" customWidth="1"/>
    <col min="5128" max="5128" width="20.28515625" customWidth="1"/>
    <col min="5129" max="5129" width="17.28515625" customWidth="1"/>
    <col min="5377" max="5377" width="5.85546875" customWidth="1"/>
    <col min="5378" max="5378" width="29.28515625" customWidth="1"/>
    <col min="5379" max="5379" width="14.42578125" customWidth="1"/>
    <col min="5380" max="5380" width="17.5703125" customWidth="1"/>
    <col min="5381" max="5381" width="14.42578125" customWidth="1"/>
    <col min="5382" max="5383" width="17.28515625" customWidth="1"/>
    <col min="5384" max="5384" width="20.28515625" customWidth="1"/>
    <col min="5385" max="5385" width="17.28515625" customWidth="1"/>
    <col min="5633" max="5633" width="5.85546875" customWidth="1"/>
    <col min="5634" max="5634" width="29.28515625" customWidth="1"/>
    <col min="5635" max="5635" width="14.42578125" customWidth="1"/>
    <col min="5636" max="5636" width="17.5703125" customWidth="1"/>
    <col min="5637" max="5637" width="14.42578125" customWidth="1"/>
    <col min="5638" max="5639" width="17.28515625" customWidth="1"/>
    <col min="5640" max="5640" width="20.28515625" customWidth="1"/>
    <col min="5641" max="5641" width="17.28515625" customWidth="1"/>
    <col min="5889" max="5889" width="5.85546875" customWidth="1"/>
    <col min="5890" max="5890" width="29.28515625" customWidth="1"/>
    <col min="5891" max="5891" width="14.42578125" customWidth="1"/>
    <col min="5892" max="5892" width="17.5703125" customWidth="1"/>
    <col min="5893" max="5893" width="14.42578125" customWidth="1"/>
    <col min="5894" max="5895" width="17.28515625" customWidth="1"/>
    <col min="5896" max="5896" width="20.28515625" customWidth="1"/>
    <col min="5897" max="5897" width="17.28515625" customWidth="1"/>
    <col min="6145" max="6145" width="5.85546875" customWidth="1"/>
    <col min="6146" max="6146" width="29.28515625" customWidth="1"/>
    <col min="6147" max="6147" width="14.42578125" customWidth="1"/>
    <col min="6148" max="6148" width="17.5703125" customWidth="1"/>
    <col min="6149" max="6149" width="14.42578125" customWidth="1"/>
    <col min="6150" max="6151" width="17.28515625" customWidth="1"/>
    <col min="6152" max="6152" width="20.28515625" customWidth="1"/>
    <col min="6153" max="6153" width="17.28515625" customWidth="1"/>
    <col min="6401" max="6401" width="5.85546875" customWidth="1"/>
    <col min="6402" max="6402" width="29.28515625" customWidth="1"/>
    <col min="6403" max="6403" width="14.42578125" customWidth="1"/>
    <col min="6404" max="6404" width="17.5703125" customWidth="1"/>
    <col min="6405" max="6405" width="14.42578125" customWidth="1"/>
    <col min="6406" max="6407" width="17.28515625" customWidth="1"/>
    <col min="6408" max="6408" width="20.28515625" customWidth="1"/>
    <col min="6409" max="6409" width="17.28515625" customWidth="1"/>
    <col min="6657" max="6657" width="5.85546875" customWidth="1"/>
    <col min="6658" max="6658" width="29.28515625" customWidth="1"/>
    <col min="6659" max="6659" width="14.42578125" customWidth="1"/>
    <col min="6660" max="6660" width="17.5703125" customWidth="1"/>
    <col min="6661" max="6661" width="14.42578125" customWidth="1"/>
    <col min="6662" max="6663" width="17.28515625" customWidth="1"/>
    <col min="6664" max="6664" width="20.28515625" customWidth="1"/>
    <col min="6665" max="6665" width="17.28515625" customWidth="1"/>
    <col min="6913" max="6913" width="5.85546875" customWidth="1"/>
    <col min="6914" max="6914" width="29.28515625" customWidth="1"/>
    <col min="6915" max="6915" width="14.42578125" customWidth="1"/>
    <col min="6916" max="6916" width="17.5703125" customWidth="1"/>
    <col min="6917" max="6917" width="14.42578125" customWidth="1"/>
    <col min="6918" max="6919" width="17.28515625" customWidth="1"/>
    <col min="6920" max="6920" width="20.28515625" customWidth="1"/>
    <col min="6921" max="6921" width="17.28515625" customWidth="1"/>
    <col min="7169" max="7169" width="5.85546875" customWidth="1"/>
    <col min="7170" max="7170" width="29.28515625" customWidth="1"/>
    <col min="7171" max="7171" width="14.42578125" customWidth="1"/>
    <col min="7172" max="7172" width="17.5703125" customWidth="1"/>
    <col min="7173" max="7173" width="14.42578125" customWidth="1"/>
    <col min="7174" max="7175" width="17.28515625" customWidth="1"/>
    <col min="7176" max="7176" width="20.28515625" customWidth="1"/>
    <col min="7177" max="7177" width="17.28515625" customWidth="1"/>
    <col min="7425" max="7425" width="5.85546875" customWidth="1"/>
    <col min="7426" max="7426" width="29.28515625" customWidth="1"/>
    <col min="7427" max="7427" width="14.42578125" customWidth="1"/>
    <col min="7428" max="7428" width="17.5703125" customWidth="1"/>
    <col min="7429" max="7429" width="14.42578125" customWidth="1"/>
    <col min="7430" max="7431" width="17.28515625" customWidth="1"/>
    <col min="7432" max="7432" width="20.28515625" customWidth="1"/>
    <col min="7433" max="7433" width="17.28515625" customWidth="1"/>
    <col min="7681" max="7681" width="5.85546875" customWidth="1"/>
    <col min="7682" max="7682" width="29.28515625" customWidth="1"/>
    <col min="7683" max="7683" width="14.42578125" customWidth="1"/>
    <col min="7684" max="7684" width="17.5703125" customWidth="1"/>
    <col min="7685" max="7685" width="14.42578125" customWidth="1"/>
    <col min="7686" max="7687" width="17.28515625" customWidth="1"/>
    <col min="7688" max="7688" width="20.28515625" customWidth="1"/>
    <col min="7689" max="7689" width="17.28515625" customWidth="1"/>
    <col min="7937" max="7937" width="5.85546875" customWidth="1"/>
    <col min="7938" max="7938" width="29.28515625" customWidth="1"/>
    <col min="7939" max="7939" width="14.42578125" customWidth="1"/>
    <col min="7940" max="7940" width="17.5703125" customWidth="1"/>
    <col min="7941" max="7941" width="14.42578125" customWidth="1"/>
    <col min="7942" max="7943" width="17.28515625" customWidth="1"/>
    <col min="7944" max="7944" width="20.28515625" customWidth="1"/>
    <col min="7945" max="7945" width="17.28515625" customWidth="1"/>
    <col min="8193" max="8193" width="5.85546875" customWidth="1"/>
    <col min="8194" max="8194" width="29.28515625" customWidth="1"/>
    <col min="8195" max="8195" width="14.42578125" customWidth="1"/>
    <col min="8196" max="8196" width="17.5703125" customWidth="1"/>
    <col min="8197" max="8197" width="14.42578125" customWidth="1"/>
    <col min="8198" max="8199" width="17.28515625" customWidth="1"/>
    <col min="8200" max="8200" width="20.28515625" customWidth="1"/>
    <col min="8201" max="8201" width="17.28515625" customWidth="1"/>
    <col min="8449" max="8449" width="5.85546875" customWidth="1"/>
    <col min="8450" max="8450" width="29.28515625" customWidth="1"/>
    <col min="8451" max="8451" width="14.42578125" customWidth="1"/>
    <col min="8452" max="8452" width="17.5703125" customWidth="1"/>
    <col min="8453" max="8453" width="14.42578125" customWidth="1"/>
    <col min="8454" max="8455" width="17.28515625" customWidth="1"/>
    <col min="8456" max="8456" width="20.28515625" customWidth="1"/>
    <col min="8457" max="8457" width="17.28515625" customWidth="1"/>
    <col min="8705" max="8705" width="5.85546875" customWidth="1"/>
    <col min="8706" max="8706" width="29.28515625" customWidth="1"/>
    <col min="8707" max="8707" width="14.42578125" customWidth="1"/>
    <col min="8708" max="8708" width="17.5703125" customWidth="1"/>
    <col min="8709" max="8709" width="14.42578125" customWidth="1"/>
    <col min="8710" max="8711" width="17.28515625" customWidth="1"/>
    <col min="8712" max="8712" width="20.28515625" customWidth="1"/>
    <col min="8713" max="8713" width="17.28515625" customWidth="1"/>
    <col min="8961" max="8961" width="5.85546875" customWidth="1"/>
    <col min="8962" max="8962" width="29.28515625" customWidth="1"/>
    <col min="8963" max="8963" width="14.42578125" customWidth="1"/>
    <col min="8964" max="8964" width="17.5703125" customWidth="1"/>
    <col min="8965" max="8965" width="14.42578125" customWidth="1"/>
    <col min="8966" max="8967" width="17.28515625" customWidth="1"/>
    <col min="8968" max="8968" width="20.28515625" customWidth="1"/>
    <col min="8969" max="8969" width="17.28515625" customWidth="1"/>
    <col min="9217" max="9217" width="5.85546875" customWidth="1"/>
    <col min="9218" max="9218" width="29.28515625" customWidth="1"/>
    <col min="9219" max="9219" width="14.42578125" customWidth="1"/>
    <col min="9220" max="9220" width="17.5703125" customWidth="1"/>
    <col min="9221" max="9221" width="14.42578125" customWidth="1"/>
    <col min="9222" max="9223" width="17.28515625" customWidth="1"/>
    <col min="9224" max="9224" width="20.28515625" customWidth="1"/>
    <col min="9225" max="9225" width="17.28515625" customWidth="1"/>
    <col min="9473" max="9473" width="5.85546875" customWidth="1"/>
    <col min="9474" max="9474" width="29.28515625" customWidth="1"/>
    <col min="9475" max="9475" width="14.42578125" customWidth="1"/>
    <col min="9476" max="9476" width="17.5703125" customWidth="1"/>
    <col min="9477" max="9477" width="14.42578125" customWidth="1"/>
    <col min="9478" max="9479" width="17.28515625" customWidth="1"/>
    <col min="9480" max="9480" width="20.28515625" customWidth="1"/>
    <col min="9481" max="9481" width="17.28515625" customWidth="1"/>
    <col min="9729" max="9729" width="5.85546875" customWidth="1"/>
    <col min="9730" max="9730" width="29.28515625" customWidth="1"/>
    <col min="9731" max="9731" width="14.42578125" customWidth="1"/>
    <col min="9732" max="9732" width="17.5703125" customWidth="1"/>
    <col min="9733" max="9733" width="14.42578125" customWidth="1"/>
    <col min="9734" max="9735" width="17.28515625" customWidth="1"/>
    <col min="9736" max="9736" width="20.28515625" customWidth="1"/>
    <col min="9737" max="9737" width="17.28515625" customWidth="1"/>
    <col min="9985" max="9985" width="5.85546875" customWidth="1"/>
    <col min="9986" max="9986" width="29.28515625" customWidth="1"/>
    <col min="9987" max="9987" width="14.42578125" customWidth="1"/>
    <col min="9988" max="9988" width="17.5703125" customWidth="1"/>
    <col min="9989" max="9989" width="14.42578125" customWidth="1"/>
    <col min="9990" max="9991" width="17.28515625" customWidth="1"/>
    <col min="9992" max="9992" width="20.28515625" customWidth="1"/>
    <col min="9993" max="9993" width="17.28515625" customWidth="1"/>
    <col min="10241" max="10241" width="5.85546875" customWidth="1"/>
    <col min="10242" max="10242" width="29.28515625" customWidth="1"/>
    <col min="10243" max="10243" width="14.42578125" customWidth="1"/>
    <col min="10244" max="10244" width="17.5703125" customWidth="1"/>
    <col min="10245" max="10245" width="14.42578125" customWidth="1"/>
    <col min="10246" max="10247" width="17.28515625" customWidth="1"/>
    <col min="10248" max="10248" width="20.28515625" customWidth="1"/>
    <col min="10249" max="10249" width="17.28515625" customWidth="1"/>
    <col min="10497" max="10497" width="5.85546875" customWidth="1"/>
    <col min="10498" max="10498" width="29.28515625" customWidth="1"/>
    <col min="10499" max="10499" width="14.42578125" customWidth="1"/>
    <col min="10500" max="10500" width="17.5703125" customWidth="1"/>
    <col min="10501" max="10501" width="14.42578125" customWidth="1"/>
    <col min="10502" max="10503" width="17.28515625" customWidth="1"/>
    <col min="10504" max="10504" width="20.28515625" customWidth="1"/>
    <col min="10505" max="10505" width="17.28515625" customWidth="1"/>
    <col min="10753" max="10753" width="5.85546875" customWidth="1"/>
    <col min="10754" max="10754" width="29.28515625" customWidth="1"/>
    <col min="10755" max="10755" width="14.42578125" customWidth="1"/>
    <col min="10756" max="10756" width="17.5703125" customWidth="1"/>
    <col min="10757" max="10757" width="14.42578125" customWidth="1"/>
    <col min="10758" max="10759" width="17.28515625" customWidth="1"/>
    <col min="10760" max="10760" width="20.28515625" customWidth="1"/>
    <col min="10761" max="10761" width="17.28515625" customWidth="1"/>
    <col min="11009" max="11009" width="5.85546875" customWidth="1"/>
    <col min="11010" max="11010" width="29.28515625" customWidth="1"/>
    <col min="11011" max="11011" width="14.42578125" customWidth="1"/>
    <col min="11012" max="11012" width="17.5703125" customWidth="1"/>
    <col min="11013" max="11013" width="14.42578125" customWidth="1"/>
    <col min="11014" max="11015" width="17.28515625" customWidth="1"/>
    <col min="11016" max="11016" width="20.28515625" customWidth="1"/>
    <col min="11017" max="11017" width="17.28515625" customWidth="1"/>
    <col min="11265" max="11265" width="5.85546875" customWidth="1"/>
    <col min="11266" max="11266" width="29.28515625" customWidth="1"/>
    <col min="11267" max="11267" width="14.42578125" customWidth="1"/>
    <col min="11268" max="11268" width="17.5703125" customWidth="1"/>
    <col min="11269" max="11269" width="14.42578125" customWidth="1"/>
    <col min="11270" max="11271" width="17.28515625" customWidth="1"/>
    <col min="11272" max="11272" width="20.28515625" customWidth="1"/>
    <col min="11273" max="11273" width="17.28515625" customWidth="1"/>
    <col min="11521" max="11521" width="5.85546875" customWidth="1"/>
    <col min="11522" max="11522" width="29.28515625" customWidth="1"/>
    <col min="11523" max="11523" width="14.42578125" customWidth="1"/>
    <col min="11524" max="11524" width="17.5703125" customWidth="1"/>
    <col min="11525" max="11525" width="14.42578125" customWidth="1"/>
    <col min="11526" max="11527" width="17.28515625" customWidth="1"/>
    <col min="11528" max="11528" width="20.28515625" customWidth="1"/>
    <col min="11529" max="11529" width="17.28515625" customWidth="1"/>
    <col min="11777" max="11777" width="5.85546875" customWidth="1"/>
    <col min="11778" max="11778" width="29.28515625" customWidth="1"/>
    <col min="11779" max="11779" width="14.42578125" customWidth="1"/>
    <col min="11780" max="11780" width="17.5703125" customWidth="1"/>
    <col min="11781" max="11781" width="14.42578125" customWidth="1"/>
    <col min="11782" max="11783" width="17.28515625" customWidth="1"/>
    <col min="11784" max="11784" width="20.28515625" customWidth="1"/>
    <col min="11785" max="11785" width="17.28515625" customWidth="1"/>
    <col min="12033" max="12033" width="5.85546875" customWidth="1"/>
    <col min="12034" max="12034" width="29.28515625" customWidth="1"/>
    <col min="12035" max="12035" width="14.42578125" customWidth="1"/>
    <col min="12036" max="12036" width="17.5703125" customWidth="1"/>
    <col min="12037" max="12037" width="14.42578125" customWidth="1"/>
    <col min="12038" max="12039" width="17.28515625" customWidth="1"/>
    <col min="12040" max="12040" width="20.28515625" customWidth="1"/>
    <col min="12041" max="12041" width="17.28515625" customWidth="1"/>
    <col min="12289" max="12289" width="5.85546875" customWidth="1"/>
    <col min="12290" max="12290" width="29.28515625" customWidth="1"/>
    <col min="12291" max="12291" width="14.42578125" customWidth="1"/>
    <col min="12292" max="12292" width="17.5703125" customWidth="1"/>
    <col min="12293" max="12293" width="14.42578125" customWidth="1"/>
    <col min="12294" max="12295" width="17.28515625" customWidth="1"/>
    <col min="12296" max="12296" width="20.28515625" customWidth="1"/>
    <col min="12297" max="12297" width="17.28515625" customWidth="1"/>
    <col min="12545" max="12545" width="5.85546875" customWidth="1"/>
    <col min="12546" max="12546" width="29.28515625" customWidth="1"/>
    <col min="12547" max="12547" width="14.42578125" customWidth="1"/>
    <col min="12548" max="12548" width="17.5703125" customWidth="1"/>
    <col min="12549" max="12549" width="14.42578125" customWidth="1"/>
    <col min="12550" max="12551" width="17.28515625" customWidth="1"/>
    <col min="12552" max="12552" width="20.28515625" customWidth="1"/>
    <col min="12553" max="12553" width="17.28515625" customWidth="1"/>
    <col min="12801" max="12801" width="5.85546875" customWidth="1"/>
    <col min="12802" max="12802" width="29.28515625" customWidth="1"/>
    <col min="12803" max="12803" width="14.42578125" customWidth="1"/>
    <col min="12804" max="12804" width="17.5703125" customWidth="1"/>
    <col min="12805" max="12805" width="14.42578125" customWidth="1"/>
    <col min="12806" max="12807" width="17.28515625" customWidth="1"/>
    <col min="12808" max="12808" width="20.28515625" customWidth="1"/>
    <col min="12809" max="12809" width="17.28515625" customWidth="1"/>
    <col min="13057" max="13057" width="5.85546875" customWidth="1"/>
    <col min="13058" max="13058" width="29.28515625" customWidth="1"/>
    <col min="13059" max="13059" width="14.42578125" customWidth="1"/>
    <col min="13060" max="13060" width="17.5703125" customWidth="1"/>
    <col min="13061" max="13061" width="14.42578125" customWidth="1"/>
    <col min="13062" max="13063" width="17.28515625" customWidth="1"/>
    <col min="13064" max="13064" width="20.28515625" customWidth="1"/>
    <col min="13065" max="13065" width="17.28515625" customWidth="1"/>
    <col min="13313" max="13313" width="5.85546875" customWidth="1"/>
    <col min="13314" max="13314" width="29.28515625" customWidth="1"/>
    <col min="13315" max="13315" width="14.42578125" customWidth="1"/>
    <col min="13316" max="13316" width="17.5703125" customWidth="1"/>
    <col min="13317" max="13317" width="14.42578125" customWidth="1"/>
    <col min="13318" max="13319" width="17.28515625" customWidth="1"/>
    <col min="13320" max="13320" width="20.28515625" customWidth="1"/>
    <col min="13321" max="13321" width="17.28515625" customWidth="1"/>
    <col min="13569" max="13569" width="5.85546875" customWidth="1"/>
    <col min="13570" max="13570" width="29.28515625" customWidth="1"/>
    <col min="13571" max="13571" width="14.42578125" customWidth="1"/>
    <col min="13572" max="13572" width="17.5703125" customWidth="1"/>
    <col min="13573" max="13573" width="14.42578125" customWidth="1"/>
    <col min="13574" max="13575" width="17.28515625" customWidth="1"/>
    <col min="13576" max="13576" width="20.28515625" customWidth="1"/>
    <col min="13577" max="13577" width="17.28515625" customWidth="1"/>
    <col min="13825" max="13825" width="5.85546875" customWidth="1"/>
    <col min="13826" max="13826" width="29.28515625" customWidth="1"/>
    <col min="13827" max="13827" width="14.42578125" customWidth="1"/>
    <col min="13828" max="13828" width="17.5703125" customWidth="1"/>
    <col min="13829" max="13829" width="14.42578125" customWidth="1"/>
    <col min="13830" max="13831" width="17.28515625" customWidth="1"/>
    <col min="13832" max="13832" width="20.28515625" customWidth="1"/>
    <col min="13833" max="13833" width="17.28515625" customWidth="1"/>
    <col min="14081" max="14081" width="5.85546875" customWidth="1"/>
    <col min="14082" max="14082" width="29.28515625" customWidth="1"/>
    <col min="14083" max="14083" width="14.42578125" customWidth="1"/>
    <col min="14084" max="14084" width="17.5703125" customWidth="1"/>
    <col min="14085" max="14085" width="14.42578125" customWidth="1"/>
    <col min="14086" max="14087" width="17.28515625" customWidth="1"/>
    <col min="14088" max="14088" width="20.28515625" customWidth="1"/>
    <col min="14089" max="14089" width="17.28515625" customWidth="1"/>
    <col min="14337" max="14337" width="5.85546875" customWidth="1"/>
    <col min="14338" max="14338" width="29.28515625" customWidth="1"/>
    <col min="14339" max="14339" width="14.42578125" customWidth="1"/>
    <col min="14340" max="14340" width="17.5703125" customWidth="1"/>
    <col min="14341" max="14341" width="14.42578125" customWidth="1"/>
    <col min="14342" max="14343" width="17.28515625" customWidth="1"/>
    <col min="14344" max="14344" width="20.28515625" customWidth="1"/>
    <col min="14345" max="14345" width="17.28515625" customWidth="1"/>
    <col min="14593" max="14593" width="5.85546875" customWidth="1"/>
    <col min="14594" max="14594" width="29.28515625" customWidth="1"/>
    <col min="14595" max="14595" width="14.42578125" customWidth="1"/>
    <col min="14596" max="14596" width="17.5703125" customWidth="1"/>
    <col min="14597" max="14597" width="14.42578125" customWidth="1"/>
    <col min="14598" max="14599" width="17.28515625" customWidth="1"/>
    <col min="14600" max="14600" width="20.28515625" customWidth="1"/>
    <col min="14601" max="14601" width="17.28515625" customWidth="1"/>
    <col min="14849" max="14849" width="5.85546875" customWidth="1"/>
    <col min="14850" max="14850" width="29.28515625" customWidth="1"/>
    <col min="14851" max="14851" width="14.42578125" customWidth="1"/>
    <col min="14852" max="14852" width="17.5703125" customWidth="1"/>
    <col min="14853" max="14853" width="14.42578125" customWidth="1"/>
    <col min="14854" max="14855" width="17.28515625" customWidth="1"/>
    <col min="14856" max="14856" width="20.28515625" customWidth="1"/>
    <col min="14857" max="14857" width="17.28515625" customWidth="1"/>
    <col min="15105" max="15105" width="5.85546875" customWidth="1"/>
    <col min="15106" max="15106" width="29.28515625" customWidth="1"/>
    <col min="15107" max="15107" width="14.42578125" customWidth="1"/>
    <col min="15108" max="15108" width="17.5703125" customWidth="1"/>
    <col min="15109" max="15109" width="14.42578125" customWidth="1"/>
    <col min="15110" max="15111" width="17.28515625" customWidth="1"/>
    <col min="15112" max="15112" width="20.28515625" customWidth="1"/>
    <col min="15113" max="15113" width="17.28515625" customWidth="1"/>
    <col min="15361" max="15361" width="5.85546875" customWidth="1"/>
    <col min="15362" max="15362" width="29.28515625" customWidth="1"/>
    <col min="15363" max="15363" width="14.42578125" customWidth="1"/>
    <col min="15364" max="15364" width="17.5703125" customWidth="1"/>
    <col min="15365" max="15365" width="14.42578125" customWidth="1"/>
    <col min="15366" max="15367" width="17.28515625" customWidth="1"/>
    <col min="15368" max="15368" width="20.28515625" customWidth="1"/>
    <col min="15369" max="15369" width="17.28515625" customWidth="1"/>
    <col min="15617" max="15617" width="5.85546875" customWidth="1"/>
    <col min="15618" max="15618" width="29.28515625" customWidth="1"/>
    <col min="15619" max="15619" width="14.42578125" customWidth="1"/>
    <col min="15620" max="15620" width="17.5703125" customWidth="1"/>
    <col min="15621" max="15621" width="14.42578125" customWidth="1"/>
    <col min="15622" max="15623" width="17.28515625" customWidth="1"/>
    <col min="15624" max="15624" width="20.28515625" customWidth="1"/>
    <col min="15625" max="15625" width="17.28515625" customWidth="1"/>
    <col min="15873" max="15873" width="5.85546875" customWidth="1"/>
    <col min="15874" max="15874" width="29.28515625" customWidth="1"/>
    <col min="15875" max="15875" width="14.42578125" customWidth="1"/>
    <col min="15876" max="15876" width="17.5703125" customWidth="1"/>
    <col min="15877" max="15877" width="14.42578125" customWidth="1"/>
    <col min="15878" max="15879" width="17.28515625" customWidth="1"/>
    <col min="15880" max="15880" width="20.28515625" customWidth="1"/>
    <col min="15881" max="15881" width="17.28515625" customWidth="1"/>
    <col min="16129" max="16129" width="5.85546875" customWidth="1"/>
    <col min="16130" max="16130" width="29.28515625" customWidth="1"/>
    <col min="16131" max="16131" width="14.42578125" customWidth="1"/>
    <col min="16132" max="16132" width="17.5703125" customWidth="1"/>
    <col min="16133" max="16133" width="14.42578125" customWidth="1"/>
    <col min="16134" max="16135" width="17.28515625" customWidth="1"/>
    <col min="16136" max="16136" width="20.28515625" customWidth="1"/>
    <col min="16137" max="16137" width="17.28515625" customWidth="1"/>
  </cols>
  <sheetData>
    <row r="1" spans="1:9" ht="14.25" customHeight="1" x14ac:dyDescent="0.25">
      <c r="A1" s="21"/>
      <c r="B1" s="21"/>
      <c r="C1" s="21"/>
      <c r="D1" s="21"/>
      <c r="E1" s="21"/>
      <c r="F1" s="21"/>
      <c r="G1" s="21"/>
      <c r="H1" s="214" t="s">
        <v>136</v>
      </c>
      <c r="I1" s="214"/>
    </row>
    <row r="3" spans="1:9" ht="14.25" customHeight="1" x14ac:dyDescent="0.25">
      <c r="A3" s="215" t="s">
        <v>137</v>
      </c>
      <c r="B3" s="215"/>
      <c r="C3" s="215"/>
      <c r="D3" s="215"/>
      <c r="E3" s="215"/>
      <c r="F3" s="215"/>
      <c r="G3" s="215"/>
      <c r="H3" s="215"/>
      <c r="I3" s="215"/>
    </row>
    <row r="4" spans="1:9" ht="22.5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27.75" customHeight="1" x14ac:dyDescent="0.25">
      <c r="A5" s="216" t="s">
        <v>138</v>
      </c>
      <c r="B5" s="216"/>
      <c r="C5" s="216"/>
      <c r="D5" s="217" t="s">
        <v>139</v>
      </c>
      <c r="E5" s="217"/>
      <c r="F5" s="217"/>
      <c r="G5" s="217"/>
      <c r="H5" s="217"/>
      <c r="I5" s="217"/>
    </row>
    <row r="6" spans="1:9" ht="25.5" customHeight="1" x14ac:dyDescent="0.25">
      <c r="A6" s="214" t="s">
        <v>140</v>
      </c>
      <c r="B6" s="214"/>
      <c r="C6" s="214"/>
      <c r="D6" s="24" t="s">
        <v>302</v>
      </c>
      <c r="E6" s="24"/>
      <c r="F6" s="25"/>
      <c r="G6" s="25"/>
      <c r="H6" s="25"/>
      <c r="I6" s="25"/>
    </row>
    <row r="7" spans="1:9" ht="24.75" customHeight="1" x14ac:dyDescent="0.25">
      <c r="A7" s="214" t="s">
        <v>141</v>
      </c>
      <c r="B7" s="214"/>
      <c r="C7" s="214"/>
      <c r="D7" s="26" t="s">
        <v>142</v>
      </c>
      <c r="E7" s="26"/>
      <c r="F7" s="26"/>
      <c r="G7" s="26"/>
      <c r="H7" s="26"/>
      <c r="I7" s="26"/>
    </row>
    <row r="8" spans="1:9" ht="14.25" customHeight="1" x14ac:dyDescent="0.25">
      <c r="A8" s="23"/>
      <c r="B8" s="23"/>
      <c r="C8" s="27"/>
      <c r="D8" s="27"/>
      <c r="E8" s="27"/>
      <c r="F8" s="23"/>
      <c r="G8" s="23"/>
      <c r="H8" s="23"/>
      <c r="I8" s="23"/>
    </row>
    <row r="9" spans="1:9" ht="40.5" customHeight="1" x14ac:dyDescent="0.25">
      <c r="A9" s="219" t="s">
        <v>143</v>
      </c>
      <c r="B9" s="219" t="s">
        <v>144</v>
      </c>
      <c r="C9" s="223" t="s">
        <v>145</v>
      </c>
      <c r="D9" s="224"/>
      <c r="E9" s="225"/>
      <c r="F9" s="226" t="s">
        <v>146</v>
      </c>
      <c r="G9" s="226" t="s">
        <v>147</v>
      </c>
      <c r="H9" s="207" t="s">
        <v>148</v>
      </c>
      <c r="I9" s="219" t="s">
        <v>149</v>
      </c>
    </row>
    <row r="10" spans="1:9" ht="78" customHeight="1" x14ac:dyDescent="0.25">
      <c r="A10" s="220"/>
      <c r="B10" s="220"/>
      <c r="C10" s="28" t="s">
        <v>150</v>
      </c>
      <c r="D10" s="28" t="s">
        <v>10</v>
      </c>
      <c r="E10" s="28" t="s">
        <v>151</v>
      </c>
      <c r="F10" s="226"/>
      <c r="G10" s="226"/>
      <c r="H10" s="208"/>
      <c r="I10" s="220"/>
    </row>
    <row r="11" spans="1:9" ht="24" customHeight="1" x14ac:dyDescent="0.25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</row>
    <row r="12" spans="1:9" ht="14.25" customHeight="1" x14ac:dyDescent="0.25">
      <c r="A12" s="29"/>
      <c r="B12" s="197" t="s">
        <v>152</v>
      </c>
      <c r="C12" s="197"/>
      <c r="D12" s="197"/>
      <c r="E12" s="197"/>
      <c r="F12" s="197"/>
      <c r="G12" s="197"/>
      <c r="H12" s="197"/>
      <c r="I12" s="197"/>
    </row>
    <row r="13" spans="1:9" ht="33" customHeight="1" x14ac:dyDescent="0.25">
      <c r="A13" s="198"/>
      <c r="B13" s="30" t="s">
        <v>153</v>
      </c>
      <c r="C13" s="31">
        <f>C14+C15</f>
        <v>538116.11257</v>
      </c>
      <c r="D13" s="31">
        <f>D14+D15</f>
        <v>534566.51338000002</v>
      </c>
      <c r="E13" s="31">
        <f>E14+E15</f>
        <v>534566.51338000002</v>
      </c>
      <c r="F13" s="164"/>
      <c r="G13" s="164"/>
      <c r="H13" s="164"/>
      <c r="I13" s="164"/>
    </row>
    <row r="14" spans="1:9" ht="14.25" customHeight="1" x14ac:dyDescent="0.25">
      <c r="A14" s="221"/>
      <c r="B14" s="32" t="s">
        <v>154</v>
      </c>
      <c r="C14" s="31">
        <f t="shared" ref="C14:E16" si="0">C22+C97+C134+C171+C201+C279+C299+C377</f>
        <v>267516.19999999995</v>
      </c>
      <c r="D14" s="31">
        <f t="shared" si="0"/>
        <v>266963.66329</v>
      </c>
      <c r="E14" s="31">
        <f t="shared" si="0"/>
        <v>266963.66329</v>
      </c>
      <c r="F14" s="165"/>
      <c r="G14" s="165"/>
      <c r="H14" s="165"/>
      <c r="I14" s="165"/>
    </row>
    <row r="15" spans="1:9" ht="14.25" customHeight="1" x14ac:dyDescent="0.25">
      <c r="A15" s="221"/>
      <c r="B15" s="32" t="s">
        <v>155</v>
      </c>
      <c r="C15" s="31">
        <f t="shared" si="0"/>
        <v>270599.91257000004</v>
      </c>
      <c r="D15" s="31">
        <f t="shared" si="0"/>
        <v>267602.85009000002</v>
      </c>
      <c r="E15" s="31">
        <f t="shared" si="0"/>
        <v>267602.85009000002</v>
      </c>
      <c r="F15" s="165"/>
      <c r="G15" s="165"/>
      <c r="H15" s="165"/>
      <c r="I15" s="165"/>
    </row>
    <row r="16" spans="1:9" ht="14.25" customHeight="1" x14ac:dyDescent="0.25">
      <c r="A16" s="221"/>
      <c r="B16" s="32" t="s">
        <v>156</v>
      </c>
      <c r="C16" s="31">
        <f t="shared" si="0"/>
        <v>0</v>
      </c>
      <c r="D16" s="31">
        <f t="shared" si="0"/>
        <v>0</v>
      </c>
      <c r="E16" s="31">
        <f t="shared" si="0"/>
        <v>0</v>
      </c>
      <c r="F16" s="165"/>
      <c r="G16" s="165"/>
      <c r="H16" s="165"/>
      <c r="I16" s="165"/>
    </row>
    <row r="17" spans="1:9" ht="30" customHeight="1" x14ac:dyDescent="0.25">
      <c r="A17" s="221"/>
      <c r="B17" s="32" t="s">
        <v>157</v>
      </c>
      <c r="C17" s="33"/>
      <c r="D17" s="33"/>
      <c r="E17" s="33"/>
      <c r="F17" s="165"/>
      <c r="G17" s="165"/>
      <c r="H17" s="165"/>
      <c r="I17" s="165"/>
    </row>
    <row r="18" spans="1:9" ht="27.75" customHeight="1" x14ac:dyDescent="0.25">
      <c r="A18" s="221"/>
      <c r="B18" s="34" t="s">
        <v>158</v>
      </c>
      <c r="C18" s="33"/>
      <c r="D18" s="33"/>
      <c r="E18" s="33"/>
      <c r="F18" s="165"/>
      <c r="G18" s="165"/>
      <c r="H18" s="165"/>
      <c r="I18" s="165"/>
    </row>
    <row r="19" spans="1:9" ht="27" customHeight="1" x14ac:dyDescent="0.25">
      <c r="A19" s="222"/>
      <c r="B19" s="35" t="s">
        <v>159</v>
      </c>
      <c r="C19" s="36"/>
      <c r="D19" s="36"/>
      <c r="E19" s="36"/>
      <c r="F19" s="166"/>
      <c r="G19" s="166"/>
      <c r="H19" s="166"/>
      <c r="I19" s="166"/>
    </row>
    <row r="20" spans="1:9" ht="14.25" customHeight="1" x14ac:dyDescent="0.25">
      <c r="A20" s="29"/>
      <c r="B20" s="218" t="s">
        <v>160</v>
      </c>
      <c r="C20" s="218"/>
      <c r="D20" s="218"/>
      <c r="E20" s="218"/>
      <c r="F20" s="218"/>
      <c r="G20" s="218"/>
      <c r="H20" s="218"/>
      <c r="I20" s="218"/>
    </row>
    <row r="21" spans="1:9" ht="24" customHeight="1" x14ac:dyDescent="0.25">
      <c r="A21" s="198"/>
      <c r="B21" s="30" t="s">
        <v>161</v>
      </c>
      <c r="C21" s="37">
        <f t="shared" ref="C21:E24" si="1">C29+C37+C45+C53+C61+C69+C77</f>
        <v>42275.53</v>
      </c>
      <c r="D21" s="37">
        <f t="shared" si="1"/>
        <v>41435.177000000003</v>
      </c>
      <c r="E21" s="37">
        <f t="shared" si="1"/>
        <v>41435.177000000003</v>
      </c>
      <c r="F21" s="164"/>
      <c r="G21" s="164"/>
      <c r="H21" s="164"/>
      <c r="I21" s="164"/>
    </row>
    <row r="22" spans="1:9" ht="14.25" customHeight="1" x14ac:dyDescent="0.25">
      <c r="A22" s="199"/>
      <c r="B22" s="32" t="s">
        <v>154</v>
      </c>
      <c r="C22" s="37">
        <f t="shared" si="1"/>
        <v>0</v>
      </c>
      <c r="D22" s="37">
        <f t="shared" si="1"/>
        <v>0</v>
      </c>
      <c r="E22" s="37">
        <f t="shared" si="1"/>
        <v>0</v>
      </c>
      <c r="F22" s="165"/>
      <c r="G22" s="165"/>
      <c r="H22" s="165"/>
      <c r="I22" s="165"/>
    </row>
    <row r="23" spans="1:9" ht="14.25" customHeight="1" x14ac:dyDescent="0.25">
      <c r="A23" s="199"/>
      <c r="B23" s="32" t="s">
        <v>155</v>
      </c>
      <c r="C23" s="37">
        <f t="shared" si="1"/>
        <v>42275.53</v>
      </c>
      <c r="D23" s="37">
        <f t="shared" si="1"/>
        <v>41435.177000000003</v>
      </c>
      <c r="E23" s="37">
        <f t="shared" si="1"/>
        <v>41435.177000000003</v>
      </c>
      <c r="F23" s="165"/>
      <c r="G23" s="165"/>
      <c r="H23" s="165"/>
      <c r="I23" s="165"/>
    </row>
    <row r="24" spans="1:9" ht="14.25" customHeight="1" x14ac:dyDescent="0.25">
      <c r="A24" s="199"/>
      <c r="B24" s="32" t="s">
        <v>156</v>
      </c>
      <c r="C24" s="37">
        <f t="shared" si="1"/>
        <v>0</v>
      </c>
      <c r="D24" s="37">
        <f t="shared" si="1"/>
        <v>0</v>
      </c>
      <c r="E24" s="37">
        <f t="shared" si="1"/>
        <v>0</v>
      </c>
      <c r="F24" s="165"/>
      <c r="G24" s="165"/>
      <c r="H24" s="165"/>
      <c r="I24" s="165"/>
    </row>
    <row r="25" spans="1:9" ht="33.75" customHeight="1" x14ac:dyDescent="0.25">
      <c r="A25" s="199"/>
      <c r="B25" s="32" t="s">
        <v>157</v>
      </c>
      <c r="C25" s="33"/>
      <c r="D25" s="33"/>
      <c r="E25" s="33"/>
      <c r="F25" s="165"/>
      <c r="G25" s="165"/>
      <c r="H25" s="165"/>
      <c r="I25" s="165"/>
    </row>
    <row r="26" spans="1:9" ht="24" customHeight="1" x14ac:dyDescent="0.25">
      <c r="A26" s="199"/>
      <c r="B26" s="34" t="s">
        <v>158</v>
      </c>
      <c r="C26" s="33"/>
      <c r="D26" s="33"/>
      <c r="E26" s="33"/>
      <c r="F26" s="165"/>
      <c r="G26" s="165"/>
      <c r="H26" s="165"/>
      <c r="I26" s="165"/>
    </row>
    <row r="27" spans="1:9" ht="34.5" customHeight="1" x14ac:dyDescent="0.25">
      <c r="A27" s="200"/>
      <c r="B27" s="35" t="s">
        <v>159</v>
      </c>
      <c r="C27" s="36"/>
      <c r="D27" s="36"/>
      <c r="E27" s="36"/>
      <c r="F27" s="166"/>
      <c r="G27" s="166"/>
      <c r="H27" s="166"/>
      <c r="I27" s="166"/>
    </row>
    <row r="28" spans="1:9" ht="69" customHeight="1" x14ac:dyDescent="0.25">
      <c r="A28" s="192" t="s">
        <v>162</v>
      </c>
      <c r="B28" s="38" t="s">
        <v>163</v>
      </c>
      <c r="C28" s="39"/>
      <c r="D28" s="39"/>
      <c r="E28" s="39"/>
      <c r="F28" s="154"/>
      <c r="G28" s="154"/>
      <c r="H28" s="154"/>
      <c r="I28" s="180"/>
    </row>
    <row r="29" spans="1:9" ht="14.25" customHeight="1" x14ac:dyDescent="0.25">
      <c r="A29" s="194"/>
      <c r="B29" s="32" t="s">
        <v>164</v>
      </c>
      <c r="C29" s="40">
        <f>C30+C31</f>
        <v>0</v>
      </c>
      <c r="D29" s="40">
        <f>D30+D31</f>
        <v>0</v>
      </c>
      <c r="E29" s="40">
        <f>E30+E31</f>
        <v>0</v>
      </c>
      <c r="F29" s="155"/>
      <c r="G29" s="155"/>
      <c r="H29" s="155"/>
      <c r="I29" s="181"/>
    </row>
    <row r="30" spans="1:9" ht="14.25" customHeight="1" x14ac:dyDescent="0.25">
      <c r="A30" s="194"/>
      <c r="B30" s="32" t="s">
        <v>154</v>
      </c>
      <c r="C30" s="40"/>
      <c r="D30" s="40"/>
      <c r="E30" s="40"/>
      <c r="F30" s="155"/>
      <c r="G30" s="155"/>
      <c r="H30" s="155"/>
      <c r="I30" s="181"/>
    </row>
    <row r="31" spans="1:9" ht="14.25" customHeight="1" x14ac:dyDescent="0.25">
      <c r="A31" s="194"/>
      <c r="B31" s="32" t="s">
        <v>155</v>
      </c>
      <c r="C31" s="40">
        <v>0</v>
      </c>
      <c r="D31" s="40">
        <v>0</v>
      </c>
      <c r="E31" s="40">
        <v>0</v>
      </c>
      <c r="F31" s="155"/>
      <c r="G31" s="155"/>
      <c r="H31" s="155"/>
      <c r="I31" s="181"/>
    </row>
    <row r="32" spans="1:9" ht="14.25" customHeight="1" x14ac:dyDescent="0.25">
      <c r="A32" s="194"/>
      <c r="B32" s="32" t="s">
        <v>156</v>
      </c>
      <c r="C32" s="40"/>
      <c r="D32" s="40"/>
      <c r="E32" s="40"/>
      <c r="F32" s="155"/>
      <c r="G32" s="155"/>
      <c r="H32" s="155"/>
      <c r="I32" s="181"/>
    </row>
    <row r="33" spans="1:9" ht="27" customHeight="1" x14ac:dyDescent="0.25">
      <c r="A33" s="194"/>
      <c r="B33" s="32" t="s">
        <v>157</v>
      </c>
      <c r="C33" s="32"/>
      <c r="D33" s="32"/>
      <c r="E33" s="32"/>
      <c r="F33" s="155"/>
      <c r="G33" s="155"/>
      <c r="H33" s="155"/>
      <c r="I33" s="181"/>
    </row>
    <row r="34" spans="1:9" ht="24" customHeight="1" x14ac:dyDescent="0.25">
      <c r="A34" s="195"/>
      <c r="B34" s="34" t="s">
        <v>158</v>
      </c>
      <c r="C34" s="41"/>
      <c r="D34" s="41"/>
      <c r="E34" s="41"/>
      <c r="F34" s="155"/>
      <c r="G34" s="155"/>
      <c r="H34" s="155"/>
      <c r="I34" s="181"/>
    </row>
    <row r="35" spans="1:9" ht="27" customHeight="1" x14ac:dyDescent="0.25">
      <c r="A35" s="196"/>
      <c r="B35" s="35" t="s">
        <v>159</v>
      </c>
      <c r="C35" s="42"/>
      <c r="D35" s="42"/>
      <c r="E35" s="42"/>
      <c r="F35" s="157"/>
      <c r="G35" s="157"/>
      <c r="H35" s="157"/>
      <c r="I35" s="182"/>
    </row>
    <row r="36" spans="1:9" ht="46.5" customHeight="1" x14ac:dyDescent="0.25">
      <c r="A36" s="167" t="s">
        <v>165</v>
      </c>
      <c r="B36" s="38" t="s">
        <v>166</v>
      </c>
      <c r="C36" s="39"/>
      <c r="D36" s="39"/>
      <c r="E36" s="39"/>
      <c r="F36" s="209">
        <v>42217</v>
      </c>
      <c r="G36" s="209">
        <v>42309</v>
      </c>
      <c r="H36" s="211" t="s">
        <v>167</v>
      </c>
      <c r="I36" s="212"/>
    </row>
    <row r="37" spans="1:9" ht="14.25" customHeight="1" x14ac:dyDescent="0.25">
      <c r="A37" s="169"/>
      <c r="B37" s="32" t="s">
        <v>164</v>
      </c>
      <c r="C37" s="40">
        <f>C38+C39</f>
        <v>854.67700000000002</v>
      </c>
      <c r="D37" s="40">
        <f>D38+D39</f>
        <v>854.67700000000002</v>
      </c>
      <c r="E37" s="40">
        <f>E38+E39</f>
        <v>854.67700000000002</v>
      </c>
      <c r="F37" s="210"/>
      <c r="G37" s="210"/>
      <c r="H37" s="210"/>
      <c r="I37" s="213"/>
    </row>
    <row r="38" spans="1:9" ht="14.25" customHeight="1" x14ac:dyDescent="0.25">
      <c r="A38" s="169"/>
      <c r="B38" s="32" t="s">
        <v>154</v>
      </c>
      <c r="C38" s="40"/>
      <c r="D38" s="40"/>
      <c r="E38" s="40"/>
      <c r="F38" s="210"/>
      <c r="G38" s="210"/>
      <c r="H38" s="210"/>
      <c r="I38" s="213"/>
    </row>
    <row r="39" spans="1:9" ht="14.25" customHeight="1" x14ac:dyDescent="0.25">
      <c r="A39" s="169"/>
      <c r="B39" s="32" t="s">
        <v>155</v>
      </c>
      <c r="C39" s="40">
        <v>854.67700000000002</v>
      </c>
      <c r="D39" s="40">
        <v>854.67700000000002</v>
      </c>
      <c r="E39" s="40">
        <v>854.67700000000002</v>
      </c>
      <c r="F39" s="210"/>
      <c r="G39" s="210"/>
      <c r="H39" s="210"/>
      <c r="I39" s="213"/>
    </row>
    <row r="40" spans="1:9" ht="14.25" customHeight="1" x14ac:dyDescent="0.25">
      <c r="A40" s="169"/>
      <c r="B40" s="32" t="s">
        <v>156</v>
      </c>
      <c r="C40" s="40"/>
      <c r="D40" s="40"/>
      <c r="E40" s="40"/>
      <c r="F40" s="210"/>
      <c r="G40" s="210"/>
      <c r="H40" s="210"/>
      <c r="I40" s="213"/>
    </row>
    <row r="41" spans="1:9" ht="30.75" customHeight="1" x14ac:dyDescent="0.25">
      <c r="A41" s="169"/>
      <c r="B41" s="32" t="s">
        <v>157</v>
      </c>
      <c r="C41" s="32"/>
      <c r="D41" s="32"/>
      <c r="E41" s="32"/>
      <c r="F41" s="210"/>
      <c r="G41" s="210"/>
      <c r="H41" s="210"/>
      <c r="I41" s="213"/>
    </row>
    <row r="42" spans="1:9" ht="24" customHeight="1" x14ac:dyDescent="0.25">
      <c r="A42" s="169"/>
      <c r="B42" s="34" t="s">
        <v>158</v>
      </c>
      <c r="C42" s="32"/>
      <c r="D42" s="32"/>
      <c r="E42" s="32"/>
      <c r="F42" s="210"/>
      <c r="G42" s="210"/>
      <c r="H42" s="210"/>
      <c r="I42" s="213"/>
    </row>
    <row r="43" spans="1:9" ht="26.25" customHeight="1" x14ac:dyDescent="0.25">
      <c r="A43" s="169"/>
      <c r="B43" s="43" t="s">
        <v>159</v>
      </c>
      <c r="C43" s="32"/>
      <c r="D43" s="32"/>
      <c r="E43" s="32"/>
      <c r="F43" s="210"/>
      <c r="G43" s="210"/>
      <c r="H43" s="210"/>
      <c r="I43" s="213"/>
    </row>
    <row r="44" spans="1:9" ht="61.5" customHeight="1" x14ac:dyDescent="0.25">
      <c r="A44" s="202" t="s">
        <v>168</v>
      </c>
      <c r="B44" s="38" t="s">
        <v>169</v>
      </c>
      <c r="C44" s="39"/>
      <c r="D44" s="39"/>
      <c r="E44" s="39"/>
      <c r="F44" s="201">
        <v>42339</v>
      </c>
      <c r="G44" s="201">
        <v>42705</v>
      </c>
      <c r="H44" s="154" t="s">
        <v>170</v>
      </c>
      <c r="I44" s="180"/>
    </row>
    <row r="45" spans="1:9" ht="14.25" customHeight="1" x14ac:dyDescent="0.25">
      <c r="A45" s="203"/>
      <c r="B45" s="32" t="s">
        <v>164</v>
      </c>
      <c r="C45" s="40">
        <f>C46+C47+C48</f>
        <v>500</v>
      </c>
      <c r="D45" s="40">
        <f>D46+D47+D48</f>
        <v>460</v>
      </c>
      <c r="E45" s="40">
        <f>E46+E47+E48</f>
        <v>460</v>
      </c>
      <c r="F45" s="155"/>
      <c r="G45" s="155"/>
      <c r="H45" s="155"/>
      <c r="I45" s="181"/>
    </row>
    <row r="46" spans="1:9" ht="14.25" customHeight="1" x14ac:dyDescent="0.25">
      <c r="A46" s="203"/>
      <c r="B46" s="32" t="s">
        <v>154</v>
      </c>
      <c r="C46" s="40"/>
      <c r="D46" s="40"/>
      <c r="E46" s="40"/>
      <c r="F46" s="155"/>
      <c r="G46" s="155"/>
      <c r="H46" s="155"/>
      <c r="I46" s="181"/>
    </row>
    <row r="47" spans="1:9" ht="14.25" customHeight="1" x14ac:dyDescent="0.25">
      <c r="A47" s="203"/>
      <c r="B47" s="32" t="s">
        <v>155</v>
      </c>
      <c r="C47" s="40">
        <v>500</v>
      </c>
      <c r="D47" s="40">
        <v>460</v>
      </c>
      <c r="E47" s="40">
        <v>460</v>
      </c>
      <c r="F47" s="155"/>
      <c r="G47" s="155"/>
      <c r="H47" s="155"/>
      <c r="I47" s="181"/>
    </row>
    <row r="48" spans="1:9" ht="14.25" customHeight="1" x14ac:dyDescent="0.25">
      <c r="A48" s="203"/>
      <c r="B48" s="32" t="s">
        <v>156</v>
      </c>
      <c r="C48" s="40"/>
      <c r="D48" s="40"/>
      <c r="E48" s="40"/>
      <c r="F48" s="155"/>
      <c r="G48" s="155"/>
      <c r="H48" s="155"/>
      <c r="I48" s="181"/>
    </row>
    <row r="49" spans="1:9" ht="32.25" customHeight="1" x14ac:dyDescent="0.25">
      <c r="A49" s="203"/>
      <c r="B49" s="32" t="s">
        <v>157</v>
      </c>
      <c r="C49" s="44"/>
      <c r="D49" s="44"/>
      <c r="E49" s="44"/>
      <c r="F49" s="155"/>
      <c r="G49" s="155"/>
      <c r="H49" s="155"/>
      <c r="I49" s="181"/>
    </row>
    <row r="50" spans="1:9" ht="23.25" customHeight="1" x14ac:dyDescent="0.25">
      <c r="A50" s="203"/>
      <c r="B50" s="34" t="s">
        <v>158</v>
      </c>
      <c r="C50" s="45"/>
      <c r="D50" s="45"/>
      <c r="E50" s="45"/>
      <c r="F50" s="155"/>
      <c r="G50" s="155"/>
      <c r="H50" s="155"/>
      <c r="I50" s="181"/>
    </row>
    <row r="51" spans="1:9" ht="30" customHeight="1" x14ac:dyDescent="0.25">
      <c r="A51" s="203"/>
      <c r="B51" s="35" t="s">
        <v>159</v>
      </c>
      <c r="C51" s="42"/>
      <c r="D51" s="42"/>
      <c r="E51" s="42"/>
      <c r="F51" s="155"/>
      <c r="G51" s="155"/>
      <c r="H51" s="155"/>
      <c r="I51" s="181"/>
    </row>
    <row r="52" spans="1:9" ht="60.75" customHeight="1" x14ac:dyDescent="0.25">
      <c r="A52" s="202" t="s">
        <v>171</v>
      </c>
      <c r="B52" s="38" t="s">
        <v>172</v>
      </c>
      <c r="C52" s="39"/>
      <c r="D52" s="39"/>
      <c r="E52" s="39"/>
      <c r="F52" s="204">
        <v>42156</v>
      </c>
      <c r="G52" s="204">
        <v>42339</v>
      </c>
      <c r="H52" s="206" t="s">
        <v>173</v>
      </c>
      <c r="I52" s="206"/>
    </row>
    <row r="53" spans="1:9" ht="14.25" customHeight="1" x14ac:dyDescent="0.25">
      <c r="A53" s="203"/>
      <c r="B53" s="32" t="s">
        <v>164</v>
      </c>
      <c r="C53" s="40">
        <f>C54+C55</f>
        <v>2156.3229999999999</v>
      </c>
      <c r="D53" s="40">
        <f>D54+D55</f>
        <v>1386.65</v>
      </c>
      <c r="E53" s="40">
        <f>E54+E55</f>
        <v>1386.65</v>
      </c>
      <c r="F53" s="205"/>
      <c r="G53" s="205"/>
      <c r="H53" s="205"/>
      <c r="I53" s="205"/>
    </row>
    <row r="54" spans="1:9" ht="14.25" customHeight="1" x14ac:dyDescent="0.25">
      <c r="A54" s="203"/>
      <c r="B54" s="32" t="s">
        <v>154</v>
      </c>
      <c r="C54" s="40"/>
      <c r="D54" s="40"/>
      <c r="E54" s="40"/>
      <c r="F54" s="205"/>
      <c r="G54" s="205"/>
      <c r="H54" s="205"/>
      <c r="I54" s="205"/>
    </row>
    <row r="55" spans="1:9" ht="14.25" customHeight="1" x14ac:dyDescent="0.25">
      <c r="A55" s="203"/>
      <c r="B55" s="32" t="s">
        <v>155</v>
      </c>
      <c r="C55" s="40">
        <v>2156.3229999999999</v>
      </c>
      <c r="D55" s="40">
        <v>1386.65</v>
      </c>
      <c r="E55" s="40">
        <v>1386.65</v>
      </c>
      <c r="F55" s="205"/>
      <c r="G55" s="205"/>
      <c r="H55" s="205"/>
      <c r="I55" s="205"/>
    </row>
    <row r="56" spans="1:9" ht="14.25" customHeight="1" x14ac:dyDescent="0.25">
      <c r="A56" s="203"/>
      <c r="B56" s="32" t="s">
        <v>156</v>
      </c>
      <c r="C56" s="40"/>
      <c r="D56" s="40"/>
      <c r="E56" s="40"/>
      <c r="F56" s="205"/>
      <c r="G56" s="205"/>
      <c r="H56" s="205"/>
      <c r="I56" s="205"/>
    </row>
    <row r="57" spans="1:9" ht="30.75" customHeight="1" x14ac:dyDescent="0.25">
      <c r="A57" s="203"/>
      <c r="B57" s="32" t="s">
        <v>157</v>
      </c>
      <c r="C57" s="32"/>
      <c r="D57" s="32"/>
      <c r="E57" s="32"/>
      <c r="F57" s="205"/>
      <c r="G57" s="205"/>
      <c r="H57" s="205"/>
      <c r="I57" s="205"/>
    </row>
    <row r="58" spans="1:9" ht="24" customHeight="1" x14ac:dyDescent="0.25">
      <c r="A58" s="203"/>
      <c r="B58" s="34" t="s">
        <v>158</v>
      </c>
      <c r="C58" s="41"/>
      <c r="D58" s="41"/>
      <c r="E58" s="41"/>
      <c r="F58" s="205"/>
      <c r="G58" s="205"/>
      <c r="H58" s="205"/>
      <c r="I58" s="205"/>
    </row>
    <row r="59" spans="1:9" ht="32.25" customHeight="1" x14ac:dyDescent="0.25">
      <c r="A59" s="203"/>
      <c r="B59" s="35" t="s">
        <v>159</v>
      </c>
      <c r="C59" s="42"/>
      <c r="D59" s="42"/>
      <c r="E59" s="42"/>
      <c r="F59" s="205"/>
      <c r="G59" s="205"/>
      <c r="H59" s="205"/>
      <c r="I59" s="205"/>
    </row>
    <row r="60" spans="1:9" ht="47.25" customHeight="1" x14ac:dyDescent="0.25">
      <c r="A60" s="192" t="s">
        <v>174</v>
      </c>
      <c r="B60" s="38" t="s">
        <v>175</v>
      </c>
      <c r="C60" s="39"/>
      <c r="D60" s="39"/>
      <c r="E60" s="39"/>
      <c r="F60" s="154"/>
      <c r="G60" s="154"/>
      <c r="H60" s="154"/>
      <c r="I60" s="154"/>
    </row>
    <row r="61" spans="1:9" ht="14.25" customHeight="1" x14ac:dyDescent="0.25">
      <c r="A61" s="194"/>
      <c r="B61" s="32" t="s">
        <v>164</v>
      </c>
      <c r="C61" s="40">
        <f>C62+C63</f>
        <v>0</v>
      </c>
      <c r="D61" s="40">
        <f>D62+D63</f>
        <v>0</v>
      </c>
      <c r="E61" s="40">
        <f>E62+E63</f>
        <v>0</v>
      </c>
      <c r="F61" s="155"/>
      <c r="G61" s="155"/>
      <c r="H61" s="155"/>
      <c r="I61" s="155"/>
    </row>
    <row r="62" spans="1:9" ht="14.25" customHeight="1" x14ac:dyDescent="0.25">
      <c r="A62" s="194"/>
      <c r="B62" s="32" t="s">
        <v>154</v>
      </c>
      <c r="C62" s="40"/>
      <c r="D62" s="40"/>
      <c r="E62" s="40"/>
      <c r="F62" s="155"/>
      <c r="G62" s="155"/>
      <c r="H62" s="155"/>
      <c r="I62" s="155"/>
    </row>
    <row r="63" spans="1:9" ht="14.25" customHeight="1" x14ac:dyDescent="0.25">
      <c r="A63" s="194"/>
      <c r="B63" s="32" t="s">
        <v>155</v>
      </c>
      <c r="C63" s="40"/>
      <c r="D63" s="40"/>
      <c r="E63" s="40"/>
      <c r="F63" s="155"/>
      <c r="G63" s="155"/>
      <c r="H63" s="155"/>
      <c r="I63" s="155"/>
    </row>
    <row r="64" spans="1:9" ht="14.25" customHeight="1" x14ac:dyDescent="0.25">
      <c r="A64" s="194"/>
      <c r="B64" s="32" t="s">
        <v>156</v>
      </c>
      <c r="C64" s="40"/>
      <c r="D64" s="40"/>
      <c r="E64" s="40"/>
      <c r="F64" s="155"/>
      <c r="G64" s="155"/>
      <c r="H64" s="155"/>
      <c r="I64" s="155"/>
    </row>
    <row r="65" spans="1:9" ht="27" customHeight="1" x14ac:dyDescent="0.25">
      <c r="A65" s="194"/>
      <c r="B65" s="32" t="s">
        <v>157</v>
      </c>
      <c r="C65" s="44"/>
      <c r="D65" s="44"/>
      <c r="E65" s="44"/>
      <c r="F65" s="155"/>
      <c r="G65" s="155"/>
      <c r="H65" s="155"/>
      <c r="I65" s="155"/>
    </row>
    <row r="66" spans="1:9" ht="21" customHeight="1" x14ac:dyDescent="0.25">
      <c r="A66" s="195"/>
      <c r="B66" s="34" t="s">
        <v>158</v>
      </c>
      <c r="C66" s="41"/>
      <c r="D66" s="41"/>
      <c r="E66" s="41"/>
      <c r="F66" s="155"/>
      <c r="G66" s="155"/>
      <c r="H66" s="155"/>
      <c r="I66" s="155"/>
    </row>
    <row r="67" spans="1:9" ht="32.25" customHeight="1" x14ac:dyDescent="0.25">
      <c r="A67" s="196"/>
      <c r="B67" s="35" t="s">
        <v>159</v>
      </c>
      <c r="C67" s="42"/>
      <c r="D67" s="42"/>
      <c r="E67" s="42"/>
      <c r="F67" s="157"/>
      <c r="G67" s="157"/>
      <c r="H67" s="157"/>
      <c r="I67" s="157"/>
    </row>
    <row r="68" spans="1:9" ht="58.5" customHeight="1" x14ac:dyDescent="0.25">
      <c r="A68" s="192" t="s">
        <v>176</v>
      </c>
      <c r="B68" s="38" t="s">
        <v>177</v>
      </c>
      <c r="C68" s="39"/>
      <c r="D68" s="39"/>
      <c r="E68" s="39"/>
      <c r="F68" s="201">
        <v>42156</v>
      </c>
      <c r="G68" s="201">
        <v>42339</v>
      </c>
      <c r="H68" s="154" t="s">
        <v>178</v>
      </c>
      <c r="I68" s="154"/>
    </row>
    <row r="69" spans="1:9" ht="14.25" customHeight="1" x14ac:dyDescent="0.25">
      <c r="A69" s="194"/>
      <c r="B69" s="32" t="s">
        <v>164</v>
      </c>
      <c r="C69" s="40">
        <f>C70+C71</f>
        <v>279.60000000000002</v>
      </c>
      <c r="D69" s="40">
        <f>D70+D71</f>
        <v>279.60000000000002</v>
      </c>
      <c r="E69" s="40">
        <f>E70+E71</f>
        <v>279.60000000000002</v>
      </c>
      <c r="F69" s="155"/>
      <c r="G69" s="155"/>
      <c r="H69" s="155"/>
      <c r="I69" s="155"/>
    </row>
    <row r="70" spans="1:9" ht="14.25" customHeight="1" x14ac:dyDescent="0.25">
      <c r="A70" s="194"/>
      <c r="B70" s="32" t="s">
        <v>154</v>
      </c>
      <c r="C70" s="40"/>
      <c r="D70" s="40"/>
      <c r="E70" s="40"/>
      <c r="F70" s="155"/>
      <c r="G70" s="155"/>
      <c r="H70" s="155"/>
      <c r="I70" s="155"/>
    </row>
    <row r="71" spans="1:9" ht="14.25" customHeight="1" x14ac:dyDescent="0.25">
      <c r="A71" s="194"/>
      <c r="B71" s="32" t="s">
        <v>155</v>
      </c>
      <c r="C71" s="40">
        <v>279.60000000000002</v>
      </c>
      <c r="D71" s="40">
        <v>279.60000000000002</v>
      </c>
      <c r="E71" s="40">
        <v>279.60000000000002</v>
      </c>
      <c r="F71" s="155"/>
      <c r="G71" s="155"/>
      <c r="H71" s="155"/>
      <c r="I71" s="155"/>
    </row>
    <row r="72" spans="1:9" ht="14.25" customHeight="1" x14ac:dyDescent="0.25">
      <c r="A72" s="194"/>
      <c r="B72" s="32" t="s">
        <v>156</v>
      </c>
      <c r="C72" s="40"/>
      <c r="D72" s="40"/>
      <c r="E72" s="40"/>
      <c r="F72" s="155"/>
      <c r="G72" s="155"/>
      <c r="H72" s="155"/>
      <c r="I72" s="155"/>
    </row>
    <row r="73" spans="1:9" ht="29.25" customHeight="1" x14ac:dyDescent="0.25">
      <c r="A73" s="194"/>
      <c r="B73" s="32" t="s">
        <v>157</v>
      </c>
      <c r="C73" s="44"/>
      <c r="D73" s="44"/>
      <c r="E73" s="44"/>
      <c r="F73" s="155"/>
      <c r="G73" s="155"/>
      <c r="H73" s="155"/>
      <c r="I73" s="155"/>
    </row>
    <row r="74" spans="1:9" ht="23.25" customHeight="1" x14ac:dyDescent="0.25">
      <c r="A74" s="195"/>
      <c r="B74" s="34" t="s">
        <v>158</v>
      </c>
      <c r="C74" s="41"/>
      <c r="D74" s="41"/>
      <c r="E74" s="41"/>
      <c r="F74" s="155"/>
      <c r="G74" s="155"/>
      <c r="H74" s="155"/>
      <c r="I74" s="155"/>
    </row>
    <row r="75" spans="1:9" ht="26.25" customHeight="1" x14ac:dyDescent="0.25">
      <c r="A75" s="196"/>
      <c r="B75" s="35" t="s">
        <v>159</v>
      </c>
      <c r="C75" s="42"/>
      <c r="D75" s="42"/>
      <c r="E75" s="42"/>
      <c r="F75" s="157"/>
      <c r="G75" s="157"/>
      <c r="H75" s="157"/>
      <c r="I75" s="157"/>
    </row>
    <row r="76" spans="1:9" ht="96.75" customHeight="1" x14ac:dyDescent="0.25">
      <c r="A76" s="192" t="s">
        <v>179</v>
      </c>
      <c r="B76" s="38" t="s">
        <v>180</v>
      </c>
      <c r="C76" s="39"/>
      <c r="D76" s="39"/>
      <c r="E76" s="39"/>
      <c r="F76" s="201">
        <v>42005</v>
      </c>
      <c r="G76" s="201">
        <v>42339</v>
      </c>
      <c r="H76" s="154" t="s">
        <v>181</v>
      </c>
      <c r="I76" s="154"/>
    </row>
    <row r="77" spans="1:9" ht="14.25" customHeight="1" x14ac:dyDescent="0.25">
      <c r="A77" s="194"/>
      <c r="B77" s="32" t="s">
        <v>164</v>
      </c>
      <c r="C77" s="40">
        <f>C78+C79</f>
        <v>38484.93</v>
      </c>
      <c r="D77" s="40">
        <f>D78+D79</f>
        <v>38454.25</v>
      </c>
      <c r="E77" s="40">
        <f>E78+E79</f>
        <v>38454.25</v>
      </c>
      <c r="F77" s="155"/>
      <c r="G77" s="155"/>
      <c r="H77" s="155"/>
      <c r="I77" s="155"/>
    </row>
    <row r="78" spans="1:9" ht="14.25" customHeight="1" x14ac:dyDescent="0.25">
      <c r="A78" s="194"/>
      <c r="B78" s="32" t="s">
        <v>154</v>
      </c>
      <c r="C78" s="40"/>
      <c r="D78" s="40"/>
      <c r="E78" s="40"/>
      <c r="F78" s="155"/>
      <c r="G78" s="155"/>
      <c r="H78" s="155"/>
      <c r="I78" s="155"/>
    </row>
    <row r="79" spans="1:9" ht="14.25" customHeight="1" x14ac:dyDescent="0.25">
      <c r="A79" s="194"/>
      <c r="B79" s="32" t="s">
        <v>155</v>
      </c>
      <c r="C79" s="40">
        <v>38484.93</v>
      </c>
      <c r="D79" s="40">
        <v>38454.25</v>
      </c>
      <c r="E79" s="40">
        <v>38454.25</v>
      </c>
      <c r="F79" s="155"/>
      <c r="G79" s="155"/>
      <c r="H79" s="155"/>
      <c r="I79" s="155"/>
    </row>
    <row r="80" spans="1:9" ht="14.25" customHeight="1" x14ac:dyDescent="0.25">
      <c r="A80" s="194"/>
      <c r="B80" s="32" t="s">
        <v>156</v>
      </c>
      <c r="C80" s="40"/>
      <c r="D80" s="40"/>
      <c r="E80" s="40"/>
      <c r="F80" s="155"/>
      <c r="G80" s="155"/>
      <c r="H80" s="155"/>
      <c r="I80" s="155"/>
    </row>
    <row r="81" spans="1:20" ht="25.5" customHeight="1" x14ac:dyDescent="0.25">
      <c r="A81" s="194"/>
      <c r="B81" s="32" t="s">
        <v>157</v>
      </c>
      <c r="C81" s="32"/>
      <c r="D81" s="32"/>
      <c r="E81" s="32"/>
      <c r="F81" s="155"/>
      <c r="G81" s="155"/>
      <c r="H81" s="155"/>
      <c r="I81" s="155"/>
    </row>
    <row r="82" spans="1:20" ht="25.5" customHeight="1" x14ac:dyDescent="0.25">
      <c r="A82" s="195"/>
      <c r="B82" s="34" t="s">
        <v>158</v>
      </c>
      <c r="C82" s="41"/>
      <c r="D82" s="41"/>
      <c r="E82" s="41"/>
      <c r="F82" s="155"/>
      <c r="G82" s="155"/>
      <c r="H82" s="155"/>
      <c r="I82" s="155"/>
    </row>
    <row r="83" spans="1:20" ht="30" customHeight="1" x14ac:dyDescent="0.25">
      <c r="A83" s="196"/>
      <c r="B83" s="35" t="s">
        <v>159</v>
      </c>
      <c r="C83" s="42"/>
      <c r="D83" s="42"/>
      <c r="E83" s="42"/>
      <c r="F83" s="157"/>
      <c r="G83" s="157"/>
      <c r="H83" s="157"/>
      <c r="I83" s="157"/>
    </row>
    <row r="84" spans="1:20" s="49" customFormat="1" ht="130.5" customHeight="1" x14ac:dyDescent="0.2">
      <c r="A84" s="46"/>
      <c r="B84" s="47" t="s">
        <v>182</v>
      </c>
      <c r="C84" s="41" t="s">
        <v>183</v>
      </c>
      <c r="D84" s="41" t="s">
        <v>183</v>
      </c>
      <c r="E84" s="41" t="s">
        <v>183</v>
      </c>
      <c r="F84" s="33" t="s">
        <v>184</v>
      </c>
      <c r="G84" s="33"/>
      <c r="H84" s="33" t="s">
        <v>184</v>
      </c>
      <c r="I84" s="48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1:20" s="49" customFormat="1" ht="92.25" customHeight="1" x14ac:dyDescent="0.2">
      <c r="A85" s="46"/>
      <c r="B85" s="47" t="s">
        <v>185</v>
      </c>
      <c r="C85" s="41" t="s">
        <v>186</v>
      </c>
      <c r="D85" s="41" t="s">
        <v>186</v>
      </c>
      <c r="E85" s="41" t="s">
        <v>186</v>
      </c>
      <c r="F85" s="33" t="s">
        <v>187</v>
      </c>
      <c r="G85" s="33"/>
      <c r="H85" s="33" t="s">
        <v>187</v>
      </c>
      <c r="I85" s="48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20" s="49" customFormat="1" ht="87" customHeight="1" x14ac:dyDescent="0.2">
      <c r="A86" s="46"/>
      <c r="B86" s="47" t="s">
        <v>188</v>
      </c>
      <c r="C86" s="41" t="s">
        <v>189</v>
      </c>
      <c r="D86" s="41" t="s">
        <v>189</v>
      </c>
      <c r="E86" s="41" t="s">
        <v>189</v>
      </c>
      <c r="F86" s="33" t="s">
        <v>187</v>
      </c>
      <c r="G86" s="33"/>
      <c r="H86" s="33" t="s">
        <v>187</v>
      </c>
      <c r="I86" s="48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1:20" s="49" customFormat="1" ht="65.25" customHeight="1" x14ac:dyDescent="0.2">
      <c r="A87" s="46"/>
      <c r="B87" s="47" t="s">
        <v>190</v>
      </c>
      <c r="C87" s="41" t="s">
        <v>191</v>
      </c>
      <c r="D87" s="41" t="s">
        <v>191</v>
      </c>
      <c r="E87" s="41" t="s">
        <v>191</v>
      </c>
      <c r="F87" s="33" t="s">
        <v>187</v>
      </c>
      <c r="G87" s="33"/>
      <c r="H87" s="33" t="s">
        <v>187</v>
      </c>
      <c r="I87" s="48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1:20" s="49" customFormat="1" ht="73.5" customHeight="1" x14ac:dyDescent="0.2">
      <c r="A88" s="46"/>
      <c r="B88" s="47" t="s">
        <v>192</v>
      </c>
      <c r="C88" s="41" t="s">
        <v>193</v>
      </c>
      <c r="D88" s="41" t="s">
        <v>193</v>
      </c>
      <c r="E88" s="41" t="s">
        <v>193</v>
      </c>
      <c r="F88" s="33" t="s">
        <v>187</v>
      </c>
      <c r="G88" s="33"/>
      <c r="H88" s="33" t="s">
        <v>187</v>
      </c>
      <c r="I88" s="48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1:20" s="49" customFormat="1" ht="60" customHeight="1" x14ac:dyDescent="0.2">
      <c r="A89" s="46"/>
      <c r="B89" s="47" t="s">
        <v>194</v>
      </c>
      <c r="C89" s="41" t="s">
        <v>195</v>
      </c>
      <c r="D89" s="41" t="s">
        <v>195</v>
      </c>
      <c r="E89" s="41" t="s">
        <v>195</v>
      </c>
      <c r="F89" s="33" t="s">
        <v>187</v>
      </c>
      <c r="G89" s="33"/>
      <c r="H89" s="33" t="s">
        <v>187</v>
      </c>
      <c r="I89" s="48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1:20" s="49" customFormat="1" ht="57" customHeight="1" x14ac:dyDescent="0.2">
      <c r="A90" s="46"/>
      <c r="B90" s="47" t="s">
        <v>196</v>
      </c>
      <c r="C90" s="41" t="s">
        <v>191</v>
      </c>
      <c r="D90" s="41" t="s">
        <v>191</v>
      </c>
      <c r="E90" s="41" t="s">
        <v>191</v>
      </c>
      <c r="F90" s="33"/>
      <c r="G90" s="33"/>
      <c r="H90" s="33"/>
      <c r="I90" s="48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1:20" s="49" customFormat="1" ht="108" customHeight="1" x14ac:dyDescent="0.2">
      <c r="A91" s="46"/>
      <c r="B91" s="47" t="s">
        <v>197</v>
      </c>
      <c r="C91" s="41" t="s">
        <v>198</v>
      </c>
      <c r="D91" s="41" t="s">
        <v>198</v>
      </c>
      <c r="E91" s="41" t="s">
        <v>198</v>
      </c>
      <c r="F91" s="33"/>
      <c r="G91" s="33"/>
      <c r="H91" s="33"/>
      <c r="I91" s="48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spans="1:20" s="49" customFormat="1" ht="14.25" customHeight="1" x14ac:dyDescent="0.2">
      <c r="A92" s="46"/>
      <c r="B92" s="50" t="s">
        <v>199</v>
      </c>
      <c r="C92" s="41"/>
      <c r="D92" s="41"/>
      <c r="E92" s="41"/>
      <c r="F92" s="33"/>
      <c r="G92" s="33"/>
      <c r="H92" s="33"/>
      <c r="I92" s="48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1:20" s="52" customFormat="1" ht="14.25" customHeight="1" x14ac:dyDescent="0.25">
      <c r="A93" s="46"/>
      <c r="B93" s="50" t="s">
        <v>200</v>
      </c>
      <c r="C93" s="51"/>
      <c r="D93" s="51"/>
      <c r="E93" s="51"/>
      <c r="F93" s="33"/>
      <c r="G93" s="33"/>
      <c r="H93" s="33"/>
      <c r="I93" s="48"/>
    </row>
    <row r="94" spans="1:20" ht="14.25" customHeight="1" x14ac:dyDescent="0.25">
      <c r="A94" s="53"/>
      <c r="B94" s="54" t="s">
        <v>201</v>
      </c>
      <c r="C94" s="54"/>
      <c r="D94" s="54"/>
      <c r="E94" s="54"/>
      <c r="F94" s="55"/>
      <c r="G94" s="55"/>
      <c r="H94" s="56"/>
      <c r="I94" s="56"/>
    </row>
    <row r="95" spans="1:20" ht="14.25" customHeight="1" x14ac:dyDescent="0.25">
      <c r="A95" s="29"/>
      <c r="B95" s="197" t="s">
        <v>40</v>
      </c>
      <c r="C95" s="197"/>
      <c r="D95" s="197"/>
      <c r="E95" s="197"/>
      <c r="F95" s="197"/>
      <c r="G95" s="197"/>
      <c r="H95" s="197"/>
      <c r="I95" s="197"/>
    </row>
    <row r="96" spans="1:20" ht="14.25" customHeight="1" x14ac:dyDescent="0.25">
      <c r="A96" s="198"/>
      <c r="B96" s="30" t="s">
        <v>161</v>
      </c>
      <c r="C96" s="57">
        <f t="shared" ref="C96:E98" si="2">C104+C112+C120</f>
        <v>38849.955000000002</v>
      </c>
      <c r="D96" s="57">
        <f t="shared" si="2"/>
        <v>37358.300000000003</v>
      </c>
      <c r="E96" s="57">
        <f t="shared" si="2"/>
        <v>37358.300000000003</v>
      </c>
      <c r="F96" s="164"/>
      <c r="G96" s="164"/>
      <c r="H96" s="164"/>
      <c r="I96" s="164"/>
    </row>
    <row r="97" spans="1:9" ht="14.25" customHeight="1" x14ac:dyDescent="0.25">
      <c r="A97" s="199"/>
      <c r="B97" s="32" t="s">
        <v>154</v>
      </c>
      <c r="C97" s="57">
        <f t="shared" si="2"/>
        <v>0</v>
      </c>
      <c r="D97" s="57">
        <f t="shared" si="2"/>
        <v>0</v>
      </c>
      <c r="E97" s="57">
        <f t="shared" si="2"/>
        <v>0</v>
      </c>
      <c r="F97" s="165"/>
      <c r="G97" s="165"/>
      <c r="H97" s="165"/>
      <c r="I97" s="165"/>
    </row>
    <row r="98" spans="1:9" ht="14.25" customHeight="1" x14ac:dyDescent="0.25">
      <c r="A98" s="199"/>
      <c r="B98" s="32" t="s">
        <v>155</v>
      </c>
      <c r="C98" s="57">
        <f t="shared" si="2"/>
        <v>38849.955000000002</v>
      </c>
      <c r="D98" s="57">
        <f t="shared" si="2"/>
        <v>37358.300000000003</v>
      </c>
      <c r="E98" s="57">
        <f t="shared" si="2"/>
        <v>37358.300000000003</v>
      </c>
      <c r="F98" s="165"/>
      <c r="G98" s="165"/>
      <c r="H98" s="165"/>
      <c r="I98" s="165"/>
    </row>
    <row r="99" spans="1:9" ht="14.25" customHeight="1" x14ac:dyDescent="0.25">
      <c r="A99" s="199"/>
      <c r="B99" s="32" t="s">
        <v>156</v>
      </c>
      <c r="C99" s="58"/>
      <c r="D99" s="58"/>
      <c r="E99" s="58"/>
      <c r="F99" s="165"/>
      <c r="G99" s="165"/>
      <c r="H99" s="165"/>
      <c r="I99" s="165"/>
    </row>
    <row r="100" spans="1:9" ht="25.5" customHeight="1" x14ac:dyDescent="0.25">
      <c r="A100" s="199"/>
      <c r="B100" s="32" t="s">
        <v>157</v>
      </c>
      <c r="C100" s="59"/>
      <c r="D100" s="59"/>
      <c r="E100" s="59"/>
      <c r="F100" s="165"/>
      <c r="G100" s="165"/>
      <c r="H100" s="165"/>
      <c r="I100" s="165"/>
    </row>
    <row r="101" spans="1:9" ht="20.25" customHeight="1" x14ac:dyDescent="0.25">
      <c r="A101" s="199"/>
      <c r="B101" s="34" t="s">
        <v>158</v>
      </c>
      <c r="C101" s="59"/>
      <c r="D101" s="59"/>
      <c r="E101" s="59"/>
      <c r="F101" s="165"/>
      <c r="G101" s="165"/>
      <c r="H101" s="165"/>
      <c r="I101" s="165"/>
    </row>
    <row r="102" spans="1:9" ht="32.25" customHeight="1" x14ac:dyDescent="0.25">
      <c r="A102" s="200"/>
      <c r="B102" s="35" t="s">
        <v>159</v>
      </c>
      <c r="C102" s="60"/>
      <c r="D102" s="60"/>
      <c r="E102" s="60"/>
      <c r="F102" s="166"/>
      <c r="G102" s="166"/>
      <c r="H102" s="166"/>
      <c r="I102" s="166"/>
    </row>
    <row r="103" spans="1:9" ht="98.25" customHeight="1" x14ac:dyDescent="0.25">
      <c r="A103" s="193" t="s">
        <v>42</v>
      </c>
      <c r="B103" s="38" t="s">
        <v>202</v>
      </c>
      <c r="C103" s="61"/>
      <c r="D103" s="61"/>
      <c r="E103" s="61"/>
      <c r="F103" s="153"/>
      <c r="G103" s="153"/>
      <c r="H103" s="153"/>
      <c r="I103" s="147"/>
    </row>
    <row r="104" spans="1:9" ht="14.25" customHeight="1" x14ac:dyDescent="0.25">
      <c r="A104" s="194"/>
      <c r="B104" s="32" t="s">
        <v>164</v>
      </c>
      <c r="C104" s="62">
        <f>C105+C106</f>
        <v>2858.8739999999998</v>
      </c>
      <c r="D104" s="62">
        <f>D105+D106</f>
        <v>2858.8739999999998</v>
      </c>
      <c r="E104" s="62">
        <f>E105+E106</f>
        <v>2858.8739999999998</v>
      </c>
      <c r="F104" s="153"/>
      <c r="G104" s="153"/>
      <c r="H104" s="153"/>
      <c r="I104" s="147"/>
    </row>
    <row r="105" spans="1:9" ht="14.25" customHeight="1" x14ac:dyDescent="0.25">
      <c r="A105" s="194"/>
      <c r="B105" s="32" t="s">
        <v>154</v>
      </c>
      <c r="C105" s="62">
        <v>0</v>
      </c>
      <c r="D105" s="62">
        <v>0</v>
      </c>
      <c r="E105" s="62">
        <v>0</v>
      </c>
      <c r="F105" s="153"/>
      <c r="G105" s="153"/>
      <c r="H105" s="153"/>
      <c r="I105" s="147"/>
    </row>
    <row r="106" spans="1:9" ht="14.25" customHeight="1" x14ac:dyDescent="0.25">
      <c r="A106" s="194"/>
      <c r="B106" s="32" t="s">
        <v>155</v>
      </c>
      <c r="C106" s="62">
        <v>2858.8739999999998</v>
      </c>
      <c r="D106" s="62">
        <v>2858.8739999999998</v>
      </c>
      <c r="E106" s="62">
        <v>2858.8739999999998</v>
      </c>
      <c r="F106" s="153"/>
      <c r="G106" s="153"/>
      <c r="H106" s="153"/>
      <c r="I106" s="147"/>
    </row>
    <row r="107" spans="1:9" ht="14.25" customHeight="1" x14ac:dyDescent="0.25">
      <c r="A107" s="194"/>
      <c r="B107" s="32" t="s">
        <v>156</v>
      </c>
      <c r="C107" s="62"/>
      <c r="D107" s="62"/>
      <c r="E107" s="62"/>
      <c r="F107" s="153"/>
      <c r="G107" s="153"/>
      <c r="H107" s="153"/>
      <c r="I107" s="147"/>
    </row>
    <row r="108" spans="1:9" ht="28.5" customHeight="1" x14ac:dyDescent="0.25">
      <c r="A108" s="194"/>
      <c r="B108" s="32" t="s">
        <v>157</v>
      </c>
      <c r="C108" s="63"/>
      <c r="D108" s="63"/>
      <c r="E108" s="63"/>
      <c r="F108" s="153"/>
      <c r="G108" s="153"/>
      <c r="H108" s="153"/>
      <c r="I108" s="147"/>
    </row>
    <row r="109" spans="1:9" ht="14.25" customHeight="1" x14ac:dyDescent="0.25">
      <c r="A109" s="195"/>
      <c r="B109" s="34" t="s">
        <v>158</v>
      </c>
      <c r="C109" s="64"/>
      <c r="D109" s="64"/>
      <c r="E109" s="64"/>
      <c r="F109" s="153"/>
      <c r="G109" s="153"/>
      <c r="H109" s="153"/>
      <c r="I109" s="147"/>
    </row>
    <row r="110" spans="1:9" ht="30.75" customHeight="1" x14ac:dyDescent="0.25">
      <c r="A110" s="196"/>
      <c r="B110" s="35" t="s">
        <v>159</v>
      </c>
      <c r="C110" s="65"/>
      <c r="D110" s="65"/>
      <c r="E110" s="65"/>
      <c r="F110" s="156"/>
      <c r="G110" s="156"/>
      <c r="H110" s="156"/>
      <c r="I110" s="148"/>
    </row>
    <row r="111" spans="1:9" ht="89.25" x14ac:dyDescent="0.25">
      <c r="A111" s="192" t="s">
        <v>203</v>
      </c>
      <c r="B111" s="38" t="s">
        <v>204</v>
      </c>
      <c r="C111" s="66"/>
      <c r="D111" s="66"/>
      <c r="E111" s="66"/>
      <c r="F111" s="189" t="s">
        <v>205</v>
      </c>
      <c r="G111" s="189" t="s">
        <v>206</v>
      </c>
      <c r="H111" s="179" t="s">
        <v>207</v>
      </c>
      <c r="I111" s="146"/>
    </row>
    <row r="112" spans="1:9" ht="14.25" customHeight="1" x14ac:dyDescent="0.25">
      <c r="A112" s="194"/>
      <c r="B112" s="32" t="s">
        <v>164</v>
      </c>
      <c r="C112" s="62">
        <f>C113+C114</f>
        <v>35692.387000000002</v>
      </c>
      <c r="D112" s="62">
        <f>D113+D114</f>
        <v>34300.732000000004</v>
      </c>
      <c r="E112" s="62">
        <f>E113+E114</f>
        <v>34300.732000000004</v>
      </c>
      <c r="F112" s="190"/>
      <c r="G112" s="190"/>
      <c r="H112" s="153"/>
      <c r="I112" s="147"/>
    </row>
    <row r="113" spans="1:20" ht="14.25" customHeight="1" x14ac:dyDescent="0.25">
      <c r="A113" s="194"/>
      <c r="B113" s="32" t="s">
        <v>154</v>
      </c>
      <c r="C113" s="62"/>
      <c r="D113" s="62"/>
      <c r="E113" s="62"/>
      <c r="F113" s="190"/>
      <c r="G113" s="190"/>
      <c r="H113" s="153"/>
      <c r="I113" s="147"/>
    </row>
    <row r="114" spans="1:20" ht="14.25" customHeight="1" x14ac:dyDescent="0.25">
      <c r="A114" s="194"/>
      <c r="B114" s="32" t="s">
        <v>155</v>
      </c>
      <c r="C114" s="62">
        <v>35692.387000000002</v>
      </c>
      <c r="D114" s="62">
        <v>34300.732000000004</v>
      </c>
      <c r="E114" s="62">
        <v>34300.732000000004</v>
      </c>
      <c r="F114" s="190"/>
      <c r="G114" s="190"/>
      <c r="H114" s="153"/>
      <c r="I114" s="147"/>
    </row>
    <row r="115" spans="1:20" ht="14.25" customHeight="1" x14ac:dyDescent="0.25">
      <c r="A115" s="194"/>
      <c r="B115" s="32" t="s">
        <v>156</v>
      </c>
      <c r="C115" s="62"/>
      <c r="D115" s="62"/>
      <c r="E115" s="62"/>
      <c r="F115" s="190"/>
      <c r="G115" s="190"/>
      <c r="H115" s="153"/>
      <c r="I115" s="147"/>
    </row>
    <row r="116" spans="1:20" ht="30" customHeight="1" x14ac:dyDescent="0.25">
      <c r="A116" s="194"/>
      <c r="B116" s="32" t="s">
        <v>157</v>
      </c>
      <c r="C116" s="63"/>
      <c r="D116" s="63"/>
      <c r="E116" s="63"/>
      <c r="F116" s="190"/>
      <c r="G116" s="190"/>
      <c r="H116" s="153"/>
      <c r="I116" s="147"/>
    </row>
    <row r="117" spans="1:20" ht="30.75" customHeight="1" x14ac:dyDescent="0.25">
      <c r="A117" s="195"/>
      <c r="B117" s="34" t="s">
        <v>158</v>
      </c>
      <c r="C117" s="64"/>
      <c r="D117" s="64"/>
      <c r="E117" s="64"/>
      <c r="F117" s="190"/>
      <c r="G117" s="190"/>
      <c r="H117" s="153"/>
      <c r="I117" s="147"/>
    </row>
    <row r="118" spans="1:20" ht="30" customHeight="1" x14ac:dyDescent="0.25">
      <c r="A118" s="196"/>
      <c r="B118" s="35" t="s">
        <v>159</v>
      </c>
      <c r="C118" s="65"/>
      <c r="D118" s="65"/>
      <c r="E118" s="65"/>
      <c r="F118" s="191"/>
      <c r="G118" s="191"/>
      <c r="H118" s="156"/>
      <c r="I118" s="148"/>
    </row>
    <row r="119" spans="1:20" ht="63.75" x14ac:dyDescent="0.25">
      <c r="A119" s="192" t="s">
        <v>208</v>
      </c>
      <c r="B119" s="38" t="s">
        <v>209</v>
      </c>
      <c r="C119" s="66"/>
      <c r="D119" s="66"/>
      <c r="E119" s="66"/>
      <c r="F119" s="189"/>
      <c r="G119" s="189"/>
      <c r="H119" s="179" t="s">
        <v>210</v>
      </c>
      <c r="I119" s="146"/>
    </row>
    <row r="120" spans="1:20" ht="14.25" customHeight="1" x14ac:dyDescent="0.25">
      <c r="A120" s="194"/>
      <c r="B120" s="32" t="s">
        <v>164</v>
      </c>
      <c r="C120" s="62">
        <f>C121+C122</f>
        <v>298.69400000000002</v>
      </c>
      <c r="D120" s="62">
        <f>D121+D122</f>
        <v>198.69399999999999</v>
      </c>
      <c r="E120" s="62">
        <f>E121+E122</f>
        <v>198.69399999999999</v>
      </c>
      <c r="F120" s="190"/>
      <c r="G120" s="190"/>
      <c r="H120" s="153"/>
      <c r="I120" s="147"/>
    </row>
    <row r="121" spans="1:20" ht="14.25" customHeight="1" x14ac:dyDescent="0.25">
      <c r="A121" s="194"/>
      <c r="B121" s="32" t="s">
        <v>154</v>
      </c>
      <c r="C121" s="62"/>
      <c r="D121" s="62"/>
      <c r="E121" s="62"/>
      <c r="F121" s="190"/>
      <c r="G121" s="190"/>
      <c r="H121" s="153"/>
      <c r="I121" s="147"/>
    </row>
    <row r="122" spans="1:20" ht="14.25" customHeight="1" x14ac:dyDescent="0.25">
      <c r="A122" s="194"/>
      <c r="B122" s="32" t="s">
        <v>155</v>
      </c>
      <c r="C122" s="62">
        <v>298.69400000000002</v>
      </c>
      <c r="D122" s="62">
        <v>198.69399999999999</v>
      </c>
      <c r="E122" s="62">
        <v>198.69399999999999</v>
      </c>
      <c r="F122" s="190"/>
      <c r="G122" s="190"/>
      <c r="H122" s="153"/>
      <c r="I122" s="147"/>
    </row>
    <row r="123" spans="1:20" ht="14.25" customHeight="1" x14ac:dyDescent="0.25">
      <c r="A123" s="194"/>
      <c r="B123" s="32" t="s">
        <v>156</v>
      </c>
      <c r="C123" s="62"/>
      <c r="D123" s="62"/>
      <c r="E123" s="62"/>
      <c r="F123" s="190"/>
      <c r="G123" s="190"/>
      <c r="H123" s="153"/>
      <c r="I123" s="147"/>
    </row>
    <row r="124" spans="1:20" ht="29.25" customHeight="1" x14ac:dyDescent="0.25">
      <c r="A124" s="194"/>
      <c r="B124" s="32" t="s">
        <v>157</v>
      </c>
      <c r="C124" s="63"/>
      <c r="D124" s="63"/>
      <c r="E124" s="63"/>
      <c r="F124" s="190"/>
      <c r="G124" s="190"/>
      <c r="H124" s="153"/>
      <c r="I124" s="147"/>
    </row>
    <row r="125" spans="1:20" ht="17.25" customHeight="1" x14ac:dyDescent="0.25">
      <c r="A125" s="195"/>
      <c r="B125" s="34" t="s">
        <v>158</v>
      </c>
      <c r="C125" s="64"/>
      <c r="D125" s="64"/>
      <c r="E125" s="64"/>
      <c r="F125" s="190"/>
      <c r="G125" s="190"/>
      <c r="H125" s="153"/>
      <c r="I125" s="147"/>
    </row>
    <row r="126" spans="1:20" ht="27" customHeight="1" x14ac:dyDescent="0.25">
      <c r="A126" s="196"/>
      <c r="B126" s="35" t="s">
        <v>159</v>
      </c>
      <c r="C126" s="65"/>
      <c r="D126" s="65"/>
      <c r="E126" s="65"/>
      <c r="F126" s="191"/>
      <c r="G126" s="191"/>
      <c r="H126" s="156"/>
      <c r="I126" s="148"/>
    </row>
    <row r="127" spans="1:20" s="49" customFormat="1" ht="72" customHeight="1" x14ac:dyDescent="0.2">
      <c r="A127" s="46"/>
      <c r="B127" s="47" t="s">
        <v>211</v>
      </c>
      <c r="C127" s="41" t="s">
        <v>212</v>
      </c>
      <c r="D127" s="41" t="s">
        <v>212</v>
      </c>
      <c r="E127" s="41" t="s">
        <v>212</v>
      </c>
      <c r="F127" s="33" t="s">
        <v>184</v>
      </c>
      <c r="G127" s="33"/>
      <c r="H127" s="33" t="s">
        <v>184</v>
      </c>
      <c r="I127" s="48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20" s="49" customFormat="1" ht="125.25" customHeight="1" x14ac:dyDescent="0.2">
      <c r="A128" s="46"/>
      <c r="B128" s="47" t="s">
        <v>213</v>
      </c>
      <c r="C128" s="41" t="s">
        <v>214</v>
      </c>
      <c r="D128" s="41" t="s">
        <v>215</v>
      </c>
      <c r="E128" s="41" t="s">
        <v>215</v>
      </c>
      <c r="F128" s="33" t="s">
        <v>187</v>
      </c>
      <c r="G128" s="33"/>
      <c r="H128" s="33" t="s">
        <v>187</v>
      </c>
      <c r="I128" s="48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s="49" customFormat="1" ht="14.25" customHeight="1" x14ac:dyDescent="0.2">
      <c r="A129" s="46"/>
      <c r="B129" s="50" t="s">
        <v>216</v>
      </c>
      <c r="C129" s="41"/>
      <c r="D129" s="41"/>
      <c r="E129" s="41"/>
      <c r="F129" s="33"/>
      <c r="G129" s="33"/>
      <c r="H129" s="33"/>
      <c r="I129" s="48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s="52" customFormat="1" ht="14.25" customHeight="1" x14ac:dyDescent="0.25">
      <c r="A130" s="46"/>
      <c r="B130" s="50" t="s">
        <v>217</v>
      </c>
      <c r="C130" s="51"/>
      <c r="D130" s="51"/>
      <c r="E130" s="51"/>
      <c r="F130" s="33"/>
      <c r="G130" s="33"/>
      <c r="H130" s="33"/>
      <c r="I130" s="48"/>
    </row>
    <row r="131" spans="1:20" ht="14.25" customHeight="1" x14ac:dyDescent="0.25">
      <c r="A131" s="53"/>
      <c r="B131" s="54" t="s">
        <v>201</v>
      </c>
      <c r="C131" s="54"/>
      <c r="D131" s="54"/>
      <c r="E131" s="54"/>
      <c r="F131" s="55"/>
      <c r="G131" s="55"/>
      <c r="H131" s="144"/>
      <c r="I131" s="145"/>
    </row>
    <row r="132" spans="1:20" ht="14.25" customHeight="1" x14ac:dyDescent="0.25">
      <c r="A132" s="29"/>
      <c r="B132" s="197" t="s">
        <v>218</v>
      </c>
      <c r="C132" s="197"/>
      <c r="D132" s="197"/>
      <c r="E132" s="197"/>
      <c r="F132" s="197"/>
      <c r="G132" s="197"/>
      <c r="H132" s="197"/>
      <c r="I132" s="197"/>
    </row>
    <row r="133" spans="1:20" ht="14.25" customHeight="1" x14ac:dyDescent="0.25">
      <c r="A133" s="198"/>
      <c r="B133" s="30" t="s">
        <v>161</v>
      </c>
      <c r="C133" s="57">
        <f t="shared" ref="C133:E135" si="3">C141+C149+C157</f>
        <v>12610.8</v>
      </c>
      <c r="D133" s="57">
        <f t="shared" si="3"/>
        <v>12610.8</v>
      </c>
      <c r="E133" s="57">
        <f t="shared" si="3"/>
        <v>12610.8</v>
      </c>
      <c r="F133" s="164"/>
      <c r="G133" s="164"/>
      <c r="H133" s="164"/>
      <c r="I133" s="164"/>
    </row>
    <row r="134" spans="1:20" ht="14.25" customHeight="1" x14ac:dyDescent="0.25">
      <c r="A134" s="199"/>
      <c r="B134" s="32" t="s">
        <v>154</v>
      </c>
      <c r="C134" s="57">
        <f t="shared" si="3"/>
        <v>10199.799999999999</v>
      </c>
      <c r="D134" s="57">
        <f t="shared" si="3"/>
        <v>10199.799999999999</v>
      </c>
      <c r="E134" s="57">
        <f t="shared" si="3"/>
        <v>10199.799999999999</v>
      </c>
      <c r="F134" s="165"/>
      <c r="G134" s="165"/>
      <c r="H134" s="165"/>
      <c r="I134" s="165"/>
    </row>
    <row r="135" spans="1:20" ht="14.25" customHeight="1" x14ac:dyDescent="0.25">
      <c r="A135" s="199"/>
      <c r="B135" s="32" t="s">
        <v>155</v>
      </c>
      <c r="C135" s="57">
        <f t="shared" si="3"/>
        <v>2411</v>
      </c>
      <c r="D135" s="57">
        <f t="shared" si="3"/>
        <v>2411</v>
      </c>
      <c r="E135" s="57">
        <f t="shared" si="3"/>
        <v>2411</v>
      </c>
      <c r="F135" s="165"/>
      <c r="G135" s="165"/>
      <c r="H135" s="165"/>
      <c r="I135" s="165"/>
    </row>
    <row r="136" spans="1:20" ht="14.25" customHeight="1" x14ac:dyDescent="0.25">
      <c r="A136" s="199"/>
      <c r="B136" s="32" t="s">
        <v>156</v>
      </c>
      <c r="C136" s="58"/>
      <c r="D136" s="58"/>
      <c r="E136" s="58"/>
      <c r="F136" s="165"/>
      <c r="G136" s="165"/>
      <c r="H136" s="165"/>
      <c r="I136" s="165"/>
    </row>
    <row r="137" spans="1:20" ht="33.75" customHeight="1" x14ac:dyDescent="0.25">
      <c r="A137" s="199"/>
      <c r="B137" s="32" t="s">
        <v>157</v>
      </c>
      <c r="C137" s="59"/>
      <c r="D137" s="59"/>
      <c r="E137" s="59"/>
      <c r="F137" s="165"/>
      <c r="G137" s="165"/>
      <c r="H137" s="165"/>
      <c r="I137" s="165"/>
    </row>
    <row r="138" spans="1:20" ht="22.5" customHeight="1" x14ac:dyDescent="0.25">
      <c r="A138" s="199"/>
      <c r="B138" s="34" t="s">
        <v>158</v>
      </c>
      <c r="C138" s="59"/>
      <c r="D138" s="59"/>
      <c r="E138" s="59"/>
      <c r="F138" s="165"/>
      <c r="G138" s="165"/>
      <c r="H138" s="165"/>
      <c r="I138" s="165"/>
    </row>
    <row r="139" spans="1:20" ht="35.25" customHeight="1" x14ac:dyDescent="0.25">
      <c r="A139" s="200"/>
      <c r="B139" s="35" t="s">
        <v>159</v>
      </c>
      <c r="C139" s="60"/>
      <c r="D139" s="60"/>
      <c r="E139" s="60"/>
      <c r="F139" s="166"/>
      <c r="G139" s="166"/>
      <c r="H139" s="166"/>
      <c r="I139" s="166"/>
    </row>
    <row r="140" spans="1:20" ht="165" customHeight="1" x14ac:dyDescent="0.25">
      <c r="A140" s="192" t="s">
        <v>219</v>
      </c>
      <c r="B140" s="38" t="s">
        <v>220</v>
      </c>
      <c r="C140" s="66"/>
      <c r="D140" s="66"/>
      <c r="E140" s="66"/>
      <c r="F140" s="179"/>
      <c r="G140" s="179"/>
      <c r="H140" s="179"/>
      <c r="I140" s="146"/>
    </row>
    <row r="141" spans="1:20" ht="14.25" customHeight="1" x14ac:dyDescent="0.25">
      <c r="A141" s="193"/>
      <c r="B141" s="32" t="s">
        <v>164</v>
      </c>
      <c r="C141" s="62">
        <f>C142+C143</f>
        <v>0</v>
      </c>
      <c r="D141" s="62">
        <f>D142+D143</f>
        <v>0</v>
      </c>
      <c r="E141" s="62">
        <f>E142+E143</f>
        <v>0</v>
      </c>
      <c r="F141" s="153"/>
      <c r="G141" s="153"/>
      <c r="H141" s="153"/>
      <c r="I141" s="147"/>
    </row>
    <row r="142" spans="1:20" ht="14.25" customHeight="1" x14ac:dyDescent="0.25">
      <c r="A142" s="194"/>
      <c r="B142" s="32" t="s">
        <v>154</v>
      </c>
      <c r="C142" s="62">
        <v>0</v>
      </c>
      <c r="D142" s="62">
        <v>0</v>
      </c>
      <c r="E142" s="62">
        <v>0</v>
      </c>
      <c r="F142" s="153"/>
      <c r="G142" s="153"/>
      <c r="H142" s="153"/>
      <c r="I142" s="147"/>
    </row>
    <row r="143" spans="1:20" ht="14.25" customHeight="1" x14ac:dyDescent="0.25">
      <c r="A143" s="194"/>
      <c r="B143" s="32" t="s">
        <v>155</v>
      </c>
      <c r="C143" s="62">
        <v>0</v>
      </c>
      <c r="D143" s="62">
        <v>0</v>
      </c>
      <c r="E143" s="62">
        <v>0</v>
      </c>
      <c r="F143" s="153"/>
      <c r="G143" s="153"/>
      <c r="H143" s="153"/>
      <c r="I143" s="147"/>
    </row>
    <row r="144" spans="1:20" ht="14.25" customHeight="1" x14ac:dyDescent="0.25">
      <c r="A144" s="194"/>
      <c r="B144" s="32" t="s">
        <v>156</v>
      </c>
      <c r="C144" s="62"/>
      <c r="D144" s="62"/>
      <c r="E144" s="62"/>
      <c r="F144" s="153"/>
      <c r="G144" s="153"/>
      <c r="H144" s="153"/>
      <c r="I144" s="147"/>
    </row>
    <row r="145" spans="1:9" ht="30.75" customHeight="1" x14ac:dyDescent="0.25">
      <c r="A145" s="194"/>
      <c r="B145" s="32" t="s">
        <v>157</v>
      </c>
      <c r="C145" s="63"/>
      <c r="D145" s="63"/>
      <c r="E145" s="63"/>
      <c r="F145" s="153"/>
      <c r="G145" s="153"/>
      <c r="H145" s="153"/>
      <c r="I145" s="147"/>
    </row>
    <row r="146" spans="1:9" ht="14.25" customHeight="1" x14ac:dyDescent="0.25">
      <c r="A146" s="194"/>
      <c r="B146" s="34" t="s">
        <v>158</v>
      </c>
      <c r="C146" s="64"/>
      <c r="D146" s="64"/>
      <c r="E146" s="64"/>
      <c r="F146" s="153"/>
      <c r="G146" s="153"/>
      <c r="H146" s="153"/>
      <c r="I146" s="147"/>
    </row>
    <row r="147" spans="1:9" ht="28.5" customHeight="1" x14ac:dyDescent="0.25">
      <c r="A147" s="195"/>
      <c r="B147" s="35" t="s">
        <v>159</v>
      </c>
      <c r="C147" s="65"/>
      <c r="D147" s="65"/>
      <c r="E147" s="65"/>
      <c r="F147" s="153"/>
      <c r="G147" s="153"/>
      <c r="H147" s="153"/>
      <c r="I147" s="147"/>
    </row>
    <row r="148" spans="1:9" ht="136.5" customHeight="1" x14ac:dyDescent="0.25">
      <c r="A148" s="192" t="s">
        <v>221</v>
      </c>
      <c r="B148" s="38" t="s">
        <v>222</v>
      </c>
      <c r="C148" s="61"/>
      <c r="D148" s="61"/>
      <c r="E148" s="61"/>
      <c r="F148" s="189" t="s">
        <v>223</v>
      </c>
      <c r="G148" s="189" t="s">
        <v>224</v>
      </c>
      <c r="H148" s="179" t="s">
        <v>225</v>
      </c>
      <c r="I148" s="146"/>
    </row>
    <row r="149" spans="1:9" ht="14.25" customHeight="1" x14ac:dyDescent="0.25">
      <c r="A149" s="193"/>
      <c r="B149" s="32" t="s">
        <v>164</v>
      </c>
      <c r="C149" s="62">
        <f>C150+C151</f>
        <v>10199.799999999999</v>
      </c>
      <c r="D149" s="62">
        <f>D150+D151</f>
        <v>10199.799999999999</v>
      </c>
      <c r="E149" s="62">
        <f>E150+E151</f>
        <v>10199.799999999999</v>
      </c>
      <c r="F149" s="190"/>
      <c r="G149" s="190"/>
      <c r="H149" s="153"/>
      <c r="I149" s="147"/>
    </row>
    <row r="150" spans="1:9" ht="14.25" customHeight="1" x14ac:dyDescent="0.25">
      <c r="A150" s="194"/>
      <c r="B150" s="32" t="s">
        <v>154</v>
      </c>
      <c r="C150" s="62">
        <v>10199.799999999999</v>
      </c>
      <c r="D150" s="62">
        <v>10199.799999999999</v>
      </c>
      <c r="E150" s="62">
        <v>10199.799999999999</v>
      </c>
      <c r="F150" s="190"/>
      <c r="G150" s="190"/>
      <c r="H150" s="153"/>
      <c r="I150" s="147"/>
    </row>
    <row r="151" spans="1:9" ht="14.25" customHeight="1" x14ac:dyDescent="0.25">
      <c r="A151" s="194"/>
      <c r="B151" s="32" t="s">
        <v>155</v>
      </c>
      <c r="C151" s="62">
        <v>0</v>
      </c>
      <c r="D151" s="62">
        <v>0</v>
      </c>
      <c r="E151" s="62">
        <v>0</v>
      </c>
      <c r="F151" s="190"/>
      <c r="G151" s="190"/>
      <c r="H151" s="153"/>
      <c r="I151" s="147"/>
    </row>
    <row r="152" spans="1:9" ht="14.25" customHeight="1" x14ac:dyDescent="0.25">
      <c r="A152" s="194"/>
      <c r="B152" s="32" t="s">
        <v>156</v>
      </c>
      <c r="C152" s="62"/>
      <c r="D152" s="62"/>
      <c r="E152" s="62"/>
      <c r="F152" s="190"/>
      <c r="G152" s="190"/>
      <c r="H152" s="153"/>
      <c r="I152" s="147"/>
    </row>
    <row r="153" spans="1:9" ht="29.25" customHeight="1" x14ac:dyDescent="0.25">
      <c r="A153" s="194"/>
      <c r="B153" s="32" t="s">
        <v>157</v>
      </c>
      <c r="C153" s="63"/>
      <c r="D153" s="63"/>
      <c r="E153" s="63"/>
      <c r="F153" s="190"/>
      <c r="G153" s="190"/>
      <c r="H153" s="153"/>
      <c r="I153" s="147"/>
    </row>
    <row r="154" spans="1:9" ht="14.25" customHeight="1" x14ac:dyDescent="0.25">
      <c r="A154" s="194"/>
      <c r="B154" s="34" t="s">
        <v>158</v>
      </c>
      <c r="C154" s="64"/>
      <c r="D154" s="64"/>
      <c r="E154" s="64"/>
      <c r="F154" s="190"/>
      <c r="G154" s="190"/>
      <c r="H154" s="153"/>
      <c r="I154" s="147"/>
    </row>
    <row r="155" spans="1:9" ht="27.75" customHeight="1" x14ac:dyDescent="0.25">
      <c r="A155" s="195"/>
      <c r="B155" s="35" t="s">
        <v>159</v>
      </c>
      <c r="C155" s="65"/>
      <c r="D155" s="65"/>
      <c r="E155" s="65"/>
      <c r="F155" s="190"/>
      <c r="G155" s="190"/>
      <c r="H155" s="153"/>
      <c r="I155" s="147"/>
    </row>
    <row r="156" spans="1:9" ht="99.75" customHeight="1" x14ac:dyDescent="0.25">
      <c r="A156" s="192" t="s">
        <v>226</v>
      </c>
      <c r="B156" s="38" t="s">
        <v>227</v>
      </c>
      <c r="C156" s="61"/>
      <c r="D156" s="61"/>
      <c r="E156" s="61"/>
      <c r="F156" s="189" t="s">
        <v>228</v>
      </c>
      <c r="G156" s="189" t="s">
        <v>229</v>
      </c>
      <c r="H156" s="179" t="s">
        <v>230</v>
      </c>
      <c r="I156" s="146"/>
    </row>
    <row r="157" spans="1:9" ht="14.25" customHeight="1" x14ac:dyDescent="0.25">
      <c r="A157" s="193"/>
      <c r="B157" s="32" t="s">
        <v>164</v>
      </c>
      <c r="C157" s="62">
        <f>C158+C159</f>
        <v>2411</v>
      </c>
      <c r="D157" s="62">
        <f>D158+D159</f>
        <v>2411</v>
      </c>
      <c r="E157" s="62">
        <f>E158+E159</f>
        <v>2411</v>
      </c>
      <c r="F157" s="190"/>
      <c r="G157" s="190"/>
      <c r="H157" s="153"/>
      <c r="I157" s="147"/>
    </row>
    <row r="158" spans="1:9" ht="14.25" customHeight="1" x14ac:dyDescent="0.25">
      <c r="A158" s="194"/>
      <c r="B158" s="32" t="s">
        <v>154</v>
      </c>
      <c r="C158" s="62"/>
      <c r="D158" s="62"/>
      <c r="E158" s="62"/>
      <c r="F158" s="190"/>
      <c r="G158" s="190"/>
      <c r="H158" s="153"/>
      <c r="I158" s="147"/>
    </row>
    <row r="159" spans="1:9" ht="14.25" customHeight="1" x14ac:dyDescent="0.25">
      <c r="A159" s="194"/>
      <c r="B159" s="32" t="s">
        <v>155</v>
      </c>
      <c r="C159" s="62">
        <v>2411</v>
      </c>
      <c r="D159" s="62">
        <v>2411</v>
      </c>
      <c r="E159" s="62">
        <v>2411</v>
      </c>
      <c r="F159" s="190"/>
      <c r="G159" s="190"/>
      <c r="H159" s="153"/>
      <c r="I159" s="147"/>
    </row>
    <row r="160" spans="1:9" ht="14.25" customHeight="1" x14ac:dyDescent="0.25">
      <c r="A160" s="194"/>
      <c r="B160" s="32" t="s">
        <v>156</v>
      </c>
      <c r="C160" s="62"/>
      <c r="D160" s="62"/>
      <c r="E160" s="62"/>
      <c r="F160" s="190"/>
      <c r="G160" s="190"/>
      <c r="H160" s="153"/>
      <c r="I160" s="147"/>
    </row>
    <row r="161" spans="1:20" ht="27.75" customHeight="1" x14ac:dyDescent="0.25">
      <c r="A161" s="194"/>
      <c r="B161" s="32" t="s">
        <v>157</v>
      </c>
      <c r="C161" s="63"/>
      <c r="D161" s="63"/>
      <c r="E161" s="63"/>
      <c r="F161" s="190"/>
      <c r="G161" s="190"/>
      <c r="H161" s="153"/>
      <c r="I161" s="147"/>
    </row>
    <row r="162" spans="1:20" ht="14.25" customHeight="1" x14ac:dyDescent="0.25">
      <c r="A162" s="194"/>
      <c r="B162" s="34" t="s">
        <v>158</v>
      </c>
      <c r="C162" s="64"/>
      <c r="D162" s="64"/>
      <c r="E162" s="64"/>
      <c r="F162" s="190"/>
      <c r="G162" s="190"/>
      <c r="H162" s="153"/>
      <c r="I162" s="147"/>
    </row>
    <row r="163" spans="1:20" ht="27" customHeight="1" x14ac:dyDescent="0.25">
      <c r="A163" s="195"/>
      <c r="B163" s="35" t="s">
        <v>159</v>
      </c>
      <c r="C163" s="65"/>
      <c r="D163" s="65"/>
      <c r="E163" s="65"/>
      <c r="F163" s="190"/>
      <c r="G163" s="190"/>
      <c r="H163" s="153"/>
      <c r="I163" s="147"/>
    </row>
    <row r="164" spans="1:20" ht="83.25" customHeight="1" x14ac:dyDescent="0.25">
      <c r="A164" s="196"/>
      <c r="B164" s="47" t="s">
        <v>231</v>
      </c>
      <c r="C164" s="41" t="s">
        <v>232</v>
      </c>
      <c r="D164" s="41" t="s">
        <v>232</v>
      </c>
      <c r="E164" s="41" t="s">
        <v>232</v>
      </c>
      <c r="F164" s="191"/>
      <c r="G164" s="191"/>
      <c r="H164" s="156"/>
      <c r="I164" s="148"/>
    </row>
    <row r="165" spans="1:20" s="49" customFormat="1" ht="103.5" customHeight="1" x14ac:dyDescent="0.2">
      <c r="A165" s="46"/>
      <c r="B165" s="47" t="s">
        <v>233</v>
      </c>
      <c r="C165" s="41" t="s">
        <v>234</v>
      </c>
      <c r="D165" s="41" t="s">
        <v>234</v>
      </c>
      <c r="E165" s="41" t="s">
        <v>234</v>
      </c>
      <c r="F165" s="33" t="s">
        <v>184</v>
      </c>
      <c r="G165" s="33"/>
      <c r="H165" s="33" t="s">
        <v>184</v>
      </c>
      <c r="I165" s="48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1:20" s="49" customFormat="1" ht="14.25" customHeight="1" x14ac:dyDescent="0.2">
      <c r="A166" s="46"/>
      <c r="B166" s="50" t="s">
        <v>235</v>
      </c>
      <c r="C166" s="41"/>
      <c r="D166" s="41"/>
      <c r="E166" s="41"/>
      <c r="F166" s="33" t="s">
        <v>187</v>
      </c>
      <c r="G166" s="33"/>
      <c r="H166" s="33" t="s">
        <v>187</v>
      </c>
      <c r="I166" s="48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:20" s="49" customFormat="1" ht="14.25" customHeight="1" x14ac:dyDescent="0.2">
      <c r="A167" s="46"/>
      <c r="B167" s="50" t="s">
        <v>236</v>
      </c>
      <c r="C167" s="51"/>
      <c r="D167" s="51"/>
      <c r="E167" s="51"/>
      <c r="F167" s="33"/>
      <c r="G167" s="33"/>
      <c r="H167" s="33"/>
      <c r="I167" s="48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</row>
    <row r="168" spans="1:20" s="52" customFormat="1" ht="14.25" customHeight="1" x14ac:dyDescent="0.25">
      <c r="A168" s="46"/>
      <c r="B168" s="54" t="s">
        <v>201</v>
      </c>
      <c r="C168" s="54"/>
      <c r="D168" s="54"/>
      <c r="E168" s="54"/>
      <c r="F168" s="33"/>
      <c r="G168" s="33"/>
      <c r="H168" s="33"/>
      <c r="I168" s="48"/>
    </row>
    <row r="169" spans="1:20" ht="21" customHeight="1" x14ac:dyDescent="0.25">
      <c r="A169" s="158" t="s">
        <v>237</v>
      </c>
      <c r="B169" s="159"/>
      <c r="C169" s="159"/>
      <c r="D169" s="159"/>
      <c r="E169" s="159"/>
      <c r="F169" s="159"/>
      <c r="G169" s="159"/>
      <c r="H169" s="159"/>
      <c r="I169" s="160"/>
    </row>
    <row r="170" spans="1:20" ht="21" customHeight="1" x14ac:dyDescent="0.25">
      <c r="A170" s="161"/>
      <c r="B170" s="30" t="s">
        <v>161</v>
      </c>
      <c r="C170" s="57">
        <f t="shared" ref="C170:E171" si="4">C178+C186</f>
        <v>4056.4300000000003</v>
      </c>
      <c r="D170" s="57">
        <f t="shared" si="4"/>
        <v>4056.42785</v>
      </c>
      <c r="E170" s="57">
        <f t="shared" si="4"/>
        <v>4056.42785</v>
      </c>
      <c r="F170" s="67"/>
      <c r="G170" s="67"/>
      <c r="H170" s="67"/>
      <c r="I170" s="67"/>
    </row>
    <row r="171" spans="1:20" ht="14.25" customHeight="1" x14ac:dyDescent="0.25">
      <c r="A171" s="162"/>
      <c r="B171" s="68" t="s">
        <v>154</v>
      </c>
      <c r="C171" s="69">
        <f t="shared" si="4"/>
        <v>1267.7</v>
      </c>
      <c r="D171" s="69">
        <f t="shared" si="4"/>
        <v>1267.7</v>
      </c>
      <c r="E171" s="69">
        <f t="shared" si="4"/>
        <v>1267.7</v>
      </c>
      <c r="F171" s="164"/>
      <c r="G171" s="164"/>
      <c r="H171" s="164"/>
      <c r="I171" s="164"/>
    </row>
    <row r="172" spans="1:20" ht="14.25" customHeight="1" x14ac:dyDescent="0.25">
      <c r="A172" s="162"/>
      <c r="B172" s="68" t="s">
        <v>155</v>
      </c>
      <c r="C172" s="69">
        <f>C188+C180</f>
        <v>2788.73</v>
      </c>
      <c r="D172" s="69">
        <f>D188+D180</f>
        <v>2788.7278500000002</v>
      </c>
      <c r="E172" s="69">
        <f>E188+E180</f>
        <v>2788.7278500000002</v>
      </c>
      <c r="F172" s="165"/>
      <c r="G172" s="165"/>
      <c r="H172" s="165"/>
      <c r="I172" s="165"/>
    </row>
    <row r="173" spans="1:20" ht="14.25" customHeight="1" x14ac:dyDescent="0.25">
      <c r="A173" s="162"/>
      <c r="B173" s="68" t="s">
        <v>156</v>
      </c>
      <c r="C173" s="58"/>
      <c r="D173" s="58"/>
      <c r="E173" s="58"/>
      <c r="F173" s="165"/>
      <c r="G173" s="165"/>
      <c r="H173" s="165"/>
      <c r="I173" s="165"/>
    </row>
    <row r="174" spans="1:20" ht="28.5" customHeight="1" x14ac:dyDescent="0.25">
      <c r="A174" s="162"/>
      <c r="B174" s="68" t="s">
        <v>157</v>
      </c>
      <c r="C174" s="59"/>
      <c r="D174" s="59"/>
      <c r="E174" s="59"/>
      <c r="F174" s="165"/>
      <c r="G174" s="165"/>
      <c r="H174" s="165"/>
      <c r="I174" s="165"/>
    </row>
    <row r="175" spans="1:20" ht="14.25" customHeight="1" x14ac:dyDescent="0.25">
      <c r="A175" s="162"/>
      <c r="B175" s="70" t="s">
        <v>158</v>
      </c>
      <c r="C175" s="59"/>
      <c r="D175" s="59"/>
      <c r="E175" s="59"/>
      <c r="F175" s="165"/>
      <c r="G175" s="165"/>
      <c r="H175" s="165"/>
      <c r="I175" s="165"/>
    </row>
    <row r="176" spans="1:20" ht="28.5" customHeight="1" x14ac:dyDescent="0.25">
      <c r="A176" s="163"/>
      <c r="B176" s="71" t="s">
        <v>159</v>
      </c>
      <c r="C176" s="60"/>
      <c r="D176" s="60"/>
      <c r="E176" s="60"/>
      <c r="F176" s="165"/>
      <c r="G176" s="165"/>
      <c r="H176" s="165"/>
      <c r="I176" s="165"/>
    </row>
    <row r="177" spans="1:9" ht="86.25" customHeight="1" x14ac:dyDescent="0.25">
      <c r="A177" s="183" t="s">
        <v>80</v>
      </c>
      <c r="B177" s="38" t="s">
        <v>238</v>
      </c>
      <c r="C177" s="72"/>
      <c r="D177" s="66"/>
      <c r="E177" s="66"/>
      <c r="F177" s="166"/>
      <c r="G177" s="166"/>
      <c r="H177" s="166"/>
      <c r="I177" s="166"/>
    </row>
    <row r="178" spans="1:9" ht="14.25" customHeight="1" x14ac:dyDescent="0.25">
      <c r="A178" s="162"/>
      <c r="B178" s="73" t="s">
        <v>164</v>
      </c>
      <c r="C178" s="74">
        <f>C179+C180</f>
        <v>2466.4300000000003</v>
      </c>
      <c r="D178" s="62">
        <f>D179+D180</f>
        <v>2466.42785</v>
      </c>
      <c r="E178" s="62">
        <f>E179+E180</f>
        <v>2466.42785</v>
      </c>
      <c r="F178" s="179" t="s">
        <v>239</v>
      </c>
      <c r="G178" s="179" t="s">
        <v>240</v>
      </c>
      <c r="H178" s="179" t="s">
        <v>241</v>
      </c>
      <c r="I178" s="146" t="s">
        <v>242</v>
      </c>
    </row>
    <row r="179" spans="1:9" ht="14.25" customHeight="1" x14ac:dyDescent="0.25">
      <c r="A179" s="162"/>
      <c r="B179" s="73" t="s">
        <v>154</v>
      </c>
      <c r="C179" s="74">
        <v>1267.7</v>
      </c>
      <c r="D179" s="62">
        <v>1267.7</v>
      </c>
      <c r="E179" s="62">
        <v>1267.7</v>
      </c>
      <c r="F179" s="153"/>
      <c r="G179" s="153"/>
      <c r="H179" s="153"/>
      <c r="I179" s="147"/>
    </row>
    <row r="180" spans="1:9" ht="14.25" customHeight="1" x14ac:dyDescent="0.25">
      <c r="A180" s="162"/>
      <c r="B180" s="73" t="s">
        <v>155</v>
      </c>
      <c r="C180" s="74">
        <v>1198.73</v>
      </c>
      <c r="D180" s="62">
        <v>1198.72785</v>
      </c>
      <c r="E180" s="62">
        <v>1198.72785</v>
      </c>
      <c r="F180" s="153"/>
      <c r="G180" s="153"/>
      <c r="H180" s="153"/>
      <c r="I180" s="147"/>
    </row>
    <row r="181" spans="1:9" ht="14.25" customHeight="1" x14ac:dyDescent="0.25">
      <c r="A181" s="162"/>
      <c r="B181" s="73" t="s">
        <v>156</v>
      </c>
      <c r="C181" s="74"/>
      <c r="D181" s="62"/>
      <c r="E181" s="62"/>
      <c r="F181" s="153"/>
      <c r="G181" s="153"/>
      <c r="H181" s="153"/>
      <c r="I181" s="147"/>
    </row>
    <row r="182" spans="1:9" ht="26.25" customHeight="1" x14ac:dyDescent="0.25">
      <c r="A182" s="162"/>
      <c r="B182" s="73" t="s">
        <v>157</v>
      </c>
      <c r="C182" s="75"/>
      <c r="D182" s="63"/>
      <c r="E182" s="63"/>
      <c r="F182" s="153"/>
      <c r="G182" s="153"/>
      <c r="H182" s="153"/>
      <c r="I182" s="147"/>
    </row>
    <row r="183" spans="1:9" ht="14.25" customHeight="1" x14ac:dyDescent="0.25">
      <c r="A183" s="162"/>
      <c r="B183" s="76" t="s">
        <v>158</v>
      </c>
      <c r="C183" s="77"/>
      <c r="D183" s="64"/>
      <c r="E183" s="64"/>
      <c r="F183" s="153"/>
      <c r="G183" s="153"/>
      <c r="H183" s="153"/>
      <c r="I183" s="147"/>
    </row>
    <row r="184" spans="1:9" ht="30" customHeight="1" x14ac:dyDescent="0.25">
      <c r="A184" s="163"/>
      <c r="B184" s="78" t="s">
        <v>159</v>
      </c>
      <c r="C184" s="79"/>
      <c r="D184" s="65"/>
      <c r="E184" s="65"/>
      <c r="F184" s="153"/>
      <c r="G184" s="153"/>
      <c r="H184" s="153"/>
      <c r="I184" s="147"/>
    </row>
    <row r="185" spans="1:9" ht="52.5" customHeight="1" x14ac:dyDescent="0.25">
      <c r="A185" s="184" t="s">
        <v>83</v>
      </c>
      <c r="B185" s="38" t="s">
        <v>243</v>
      </c>
      <c r="C185" s="72"/>
      <c r="D185" s="66"/>
      <c r="E185" s="66"/>
      <c r="F185" s="156"/>
      <c r="G185" s="156"/>
      <c r="H185" s="156"/>
      <c r="I185" s="148"/>
    </row>
    <row r="186" spans="1:9" ht="14.25" customHeight="1" x14ac:dyDescent="0.25">
      <c r="A186" s="185"/>
      <c r="B186" s="73" t="s">
        <v>164</v>
      </c>
      <c r="C186" s="74">
        <f>C187+C188</f>
        <v>1590</v>
      </c>
      <c r="D186" s="62">
        <f>D187+D188</f>
        <v>1590</v>
      </c>
      <c r="E186" s="62">
        <f>E187+E188</f>
        <v>1590</v>
      </c>
      <c r="F186" s="189" t="s">
        <v>244</v>
      </c>
      <c r="G186" s="189" t="s">
        <v>229</v>
      </c>
      <c r="H186" s="179" t="s">
        <v>245</v>
      </c>
      <c r="I186" s="146"/>
    </row>
    <row r="187" spans="1:9" ht="14.25" customHeight="1" x14ac:dyDescent="0.25">
      <c r="A187" s="185"/>
      <c r="B187" s="73" t="s">
        <v>154</v>
      </c>
      <c r="C187" s="74"/>
      <c r="D187" s="62"/>
      <c r="E187" s="62"/>
      <c r="F187" s="190"/>
      <c r="G187" s="190"/>
      <c r="H187" s="153"/>
      <c r="I187" s="147"/>
    </row>
    <row r="188" spans="1:9" ht="14.25" customHeight="1" x14ac:dyDescent="0.25">
      <c r="A188" s="185"/>
      <c r="B188" s="73" t="s">
        <v>155</v>
      </c>
      <c r="C188" s="74">
        <v>1590</v>
      </c>
      <c r="D188" s="62">
        <v>1590</v>
      </c>
      <c r="E188" s="62">
        <v>1590</v>
      </c>
      <c r="F188" s="190"/>
      <c r="G188" s="190"/>
      <c r="H188" s="153"/>
      <c r="I188" s="147"/>
    </row>
    <row r="189" spans="1:9" ht="14.25" customHeight="1" x14ac:dyDescent="0.25">
      <c r="A189" s="185"/>
      <c r="B189" s="73" t="s">
        <v>156</v>
      </c>
      <c r="C189" s="74"/>
      <c r="D189" s="62"/>
      <c r="E189" s="62"/>
      <c r="F189" s="190"/>
      <c r="G189" s="190"/>
      <c r="H189" s="153"/>
      <c r="I189" s="147"/>
    </row>
    <row r="190" spans="1:9" ht="27.75" customHeight="1" x14ac:dyDescent="0.25">
      <c r="A190" s="185"/>
      <c r="B190" s="73" t="s">
        <v>157</v>
      </c>
      <c r="C190" s="75"/>
      <c r="D190" s="63"/>
      <c r="E190" s="63"/>
      <c r="F190" s="190"/>
      <c r="G190" s="190"/>
      <c r="H190" s="153"/>
      <c r="I190" s="147"/>
    </row>
    <row r="191" spans="1:9" ht="14.25" customHeight="1" x14ac:dyDescent="0.25">
      <c r="A191" s="185"/>
      <c r="B191" s="76" t="s">
        <v>158</v>
      </c>
      <c r="C191" s="77"/>
      <c r="D191" s="64"/>
      <c r="E191" s="64"/>
      <c r="F191" s="190"/>
      <c r="G191" s="190"/>
      <c r="H191" s="153"/>
      <c r="I191" s="147"/>
    </row>
    <row r="192" spans="1:9" ht="30" customHeight="1" x14ac:dyDescent="0.25">
      <c r="A192" s="185"/>
      <c r="B192" s="78" t="s">
        <v>159</v>
      </c>
      <c r="C192" s="79"/>
      <c r="D192" s="65"/>
      <c r="E192" s="65"/>
      <c r="F192" s="190"/>
      <c r="G192" s="190"/>
      <c r="H192" s="153"/>
      <c r="I192" s="147"/>
    </row>
    <row r="193" spans="1:20" ht="73.5" customHeight="1" x14ac:dyDescent="0.25">
      <c r="A193" s="80"/>
      <c r="B193" s="81" t="s">
        <v>246</v>
      </c>
      <c r="C193" s="45">
        <f>C180</f>
        <v>1198.73</v>
      </c>
      <c r="D193" s="45">
        <f>D180</f>
        <v>1198.72785</v>
      </c>
      <c r="E193" s="45">
        <f>E180</f>
        <v>1198.72785</v>
      </c>
      <c r="F193" s="191"/>
      <c r="G193" s="191"/>
      <c r="H193" s="156"/>
      <c r="I193" s="148"/>
    </row>
    <row r="194" spans="1:20" s="49" customFormat="1" ht="39.75" customHeight="1" x14ac:dyDescent="0.2">
      <c r="A194" s="46"/>
      <c r="B194" s="47" t="s">
        <v>247</v>
      </c>
      <c r="C194" s="45">
        <f>C179</f>
        <v>1267.7</v>
      </c>
      <c r="D194" s="45">
        <f>D179</f>
        <v>1267.7</v>
      </c>
      <c r="E194" s="45">
        <f>E179</f>
        <v>1267.7</v>
      </c>
      <c r="F194" s="33" t="s">
        <v>184</v>
      </c>
      <c r="G194" s="33"/>
      <c r="H194" s="33" t="s">
        <v>184</v>
      </c>
      <c r="I194" s="48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0" s="49" customFormat="1" ht="96" customHeight="1" x14ac:dyDescent="0.2">
      <c r="A195" s="46"/>
      <c r="B195" s="47" t="s">
        <v>248</v>
      </c>
      <c r="C195" s="45">
        <f>C188</f>
        <v>1590</v>
      </c>
      <c r="D195" s="45">
        <f>D188</f>
        <v>1590</v>
      </c>
      <c r="E195" s="45">
        <f>E188</f>
        <v>1590</v>
      </c>
      <c r="F195" s="33" t="s">
        <v>184</v>
      </c>
      <c r="G195" s="33"/>
      <c r="H195" s="33" t="s">
        <v>184</v>
      </c>
      <c r="I195" s="48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0" s="49" customFormat="1" ht="14.25" customHeight="1" x14ac:dyDescent="0.2">
      <c r="A196" s="46"/>
      <c r="B196" s="50" t="s">
        <v>249</v>
      </c>
      <c r="C196" s="41"/>
      <c r="D196" s="41"/>
      <c r="E196" s="41"/>
      <c r="F196" s="33" t="s">
        <v>184</v>
      </c>
      <c r="G196" s="33"/>
      <c r="H196" s="33" t="s">
        <v>184</v>
      </c>
      <c r="I196" s="48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0" s="49" customFormat="1" ht="14.25" customHeight="1" x14ac:dyDescent="0.2">
      <c r="A197" s="46"/>
      <c r="B197" s="50" t="s">
        <v>250</v>
      </c>
      <c r="C197" s="51"/>
      <c r="D197" s="51"/>
      <c r="E197" s="51"/>
      <c r="F197" s="33"/>
      <c r="G197" s="33"/>
      <c r="H197" s="33"/>
      <c r="I197" s="48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0" s="52" customFormat="1" ht="14.25" customHeight="1" x14ac:dyDescent="0.25">
      <c r="A198" s="46"/>
      <c r="B198" s="54" t="s">
        <v>201</v>
      </c>
      <c r="C198" s="54"/>
      <c r="D198" s="54"/>
      <c r="E198" s="54"/>
      <c r="F198" s="33"/>
      <c r="G198" s="33"/>
      <c r="H198" s="33"/>
      <c r="I198" s="48"/>
    </row>
    <row r="199" spans="1:20" ht="14.25" customHeight="1" x14ac:dyDescent="0.25">
      <c r="A199" s="158" t="s">
        <v>251</v>
      </c>
      <c r="B199" s="159"/>
      <c r="C199" s="159"/>
      <c r="D199" s="159"/>
      <c r="E199" s="159"/>
      <c r="F199" s="159"/>
      <c r="G199" s="159"/>
      <c r="H199" s="159"/>
      <c r="I199" s="160"/>
    </row>
    <row r="200" spans="1:20" ht="14.25" customHeight="1" x14ac:dyDescent="0.25">
      <c r="A200" s="161"/>
      <c r="B200" s="82" t="s">
        <v>161</v>
      </c>
      <c r="C200" s="57">
        <f t="shared" ref="C200:E202" si="5">C208+C216+C224+C232+C248++C256+C264+C240</f>
        <v>267562.94063999999</v>
      </c>
      <c r="D200" s="57">
        <f t="shared" si="5"/>
        <v>266933.70782999997</v>
      </c>
      <c r="E200" s="57">
        <f t="shared" si="5"/>
        <v>266933.70782999997</v>
      </c>
      <c r="F200" s="67"/>
      <c r="G200" s="67"/>
      <c r="H200" s="67"/>
      <c r="I200" s="67"/>
    </row>
    <row r="201" spans="1:20" ht="14.25" customHeight="1" x14ac:dyDescent="0.25">
      <c r="A201" s="162"/>
      <c r="B201" s="68" t="s">
        <v>154</v>
      </c>
      <c r="C201" s="57">
        <f t="shared" si="5"/>
        <v>183772.40307</v>
      </c>
      <c r="D201" s="57">
        <f t="shared" si="5"/>
        <v>183291.77283000003</v>
      </c>
      <c r="E201" s="57">
        <f t="shared" si="5"/>
        <v>183291.77283000003</v>
      </c>
      <c r="F201" s="164"/>
      <c r="G201" s="164"/>
      <c r="H201" s="164"/>
      <c r="I201" s="164"/>
    </row>
    <row r="202" spans="1:20" ht="14.25" customHeight="1" x14ac:dyDescent="0.25">
      <c r="A202" s="162"/>
      <c r="B202" s="68" t="s">
        <v>155</v>
      </c>
      <c r="C202" s="57">
        <f t="shared" si="5"/>
        <v>83790.53757</v>
      </c>
      <c r="D202" s="57">
        <f t="shared" si="5"/>
        <v>83641.934999999998</v>
      </c>
      <c r="E202" s="57">
        <f t="shared" si="5"/>
        <v>83641.934999999998</v>
      </c>
      <c r="F202" s="165"/>
      <c r="G202" s="165"/>
      <c r="H202" s="165"/>
      <c r="I202" s="165"/>
    </row>
    <row r="203" spans="1:20" ht="14.25" customHeight="1" x14ac:dyDescent="0.25">
      <c r="A203" s="162"/>
      <c r="B203" s="68" t="s">
        <v>156</v>
      </c>
      <c r="C203" s="58"/>
      <c r="D203" s="58"/>
      <c r="E203" s="58"/>
      <c r="F203" s="165"/>
      <c r="G203" s="165"/>
      <c r="H203" s="165"/>
      <c r="I203" s="165"/>
    </row>
    <row r="204" spans="1:20" ht="28.5" customHeight="1" x14ac:dyDescent="0.25">
      <c r="A204" s="162"/>
      <c r="B204" s="68" t="s">
        <v>157</v>
      </c>
      <c r="C204" s="59"/>
      <c r="D204" s="59"/>
      <c r="E204" s="59"/>
      <c r="F204" s="165"/>
      <c r="G204" s="165"/>
      <c r="H204" s="165"/>
      <c r="I204" s="165"/>
    </row>
    <row r="205" spans="1:20" ht="14.25" customHeight="1" x14ac:dyDescent="0.25">
      <c r="A205" s="162"/>
      <c r="B205" s="70" t="s">
        <v>158</v>
      </c>
      <c r="C205" s="59"/>
      <c r="D205" s="59"/>
      <c r="E205" s="59"/>
      <c r="F205" s="165"/>
      <c r="G205" s="165"/>
      <c r="H205" s="165"/>
      <c r="I205" s="165"/>
    </row>
    <row r="206" spans="1:20" ht="30" customHeight="1" x14ac:dyDescent="0.25">
      <c r="A206" s="163"/>
      <c r="B206" s="71" t="s">
        <v>159</v>
      </c>
      <c r="C206" s="60"/>
      <c r="D206" s="60"/>
      <c r="E206" s="60"/>
      <c r="F206" s="165"/>
      <c r="G206" s="165"/>
      <c r="H206" s="165"/>
      <c r="I206" s="165"/>
    </row>
    <row r="207" spans="1:20" ht="81" customHeight="1" x14ac:dyDescent="0.25">
      <c r="A207" s="183" t="s">
        <v>87</v>
      </c>
      <c r="B207" s="38" t="s">
        <v>252</v>
      </c>
      <c r="C207" s="72"/>
      <c r="D207" s="66"/>
      <c r="E207" s="66"/>
      <c r="F207" s="166"/>
      <c r="G207" s="166"/>
      <c r="H207" s="166"/>
      <c r="I207" s="166"/>
    </row>
    <row r="208" spans="1:20" ht="14.25" customHeight="1" x14ac:dyDescent="0.25">
      <c r="A208" s="162"/>
      <c r="B208" s="73" t="s">
        <v>164</v>
      </c>
      <c r="C208" s="74">
        <f>C209+C210</f>
        <v>114313.49043999999</v>
      </c>
      <c r="D208" s="62">
        <f>D209+D210</f>
        <v>114313.24043999999</v>
      </c>
      <c r="E208" s="62">
        <f>E209+E210</f>
        <v>114313.24043999999</v>
      </c>
      <c r="F208" s="170">
        <v>2015</v>
      </c>
      <c r="G208" s="170" t="s">
        <v>240</v>
      </c>
      <c r="H208" s="154"/>
      <c r="I208" s="146" t="s">
        <v>253</v>
      </c>
    </row>
    <row r="209" spans="1:9" ht="14.25" customHeight="1" x14ac:dyDescent="0.25">
      <c r="A209" s="162"/>
      <c r="B209" s="73" t="s">
        <v>154</v>
      </c>
      <c r="C209" s="74">
        <v>43940.657440000003</v>
      </c>
      <c r="D209" s="62">
        <f>E209</f>
        <v>43940.657440000003</v>
      </c>
      <c r="E209" s="62">
        <v>43940.657440000003</v>
      </c>
      <c r="F209" s="171"/>
      <c r="G209" s="171"/>
      <c r="H209" s="155"/>
      <c r="I209" s="147"/>
    </row>
    <row r="210" spans="1:9" ht="14.25" customHeight="1" x14ac:dyDescent="0.25">
      <c r="A210" s="162"/>
      <c r="B210" s="73" t="s">
        <v>155</v>
      </c>
      <c r="C210" s="74">
        <v>70372.832999999999</v>
      </c>
      <c r="D210" s="62">
        <f>E210</f>
        <v>70372.582999999999</v>
      </c>
      <c r="E210" s="62">
        <v>70372.582999999999</v>
      </c>
      <c r="F210" s="171"/>
      <c r="G210" s="171"/>
      <c r="H210" s="155"/>
      <c r="I210" s="147"/>
    </row>
    <row r="211" spans="1:9" ht="14.25" customHeight="1" x14ac:dyDescent="0.25">
      <c r="A211" s="162"/>
      <c r="B211" s="73" t="s">
        <v>156</v>
      </c>
      <c r="C211" s="74"/>
      <c r="D211" s="62"/>
      <c r="E211" s="62"/>
      <c r="F211" s="171"/>
      <c r="G211" s="171"/>
      <c r="H211" s="155"/>
      <c r="I211" s="147"/>
    </row>
    <row r="212" spans="1:9" ht="27" customHeight="1" x14ac:dyDescent="0.25">
      <c r="A212" s="162"/>
      <c r="B212" s="73" t="s">
        <v>157</v>
      </c>
      <c r="C212" s="74"/>
      <c r="D212" s="62"/>
      <c r="E212" s="62"/>
      <c r="F212" s="171"/>
      <c r="G212" s="171"/>
      <c r="H212" s="155"/>
      <c r="I212" s="147"/>
    </row>
    <row r="213" spans="1:9" ht="14.25" customHeight="1" x14ac:dyDescent="0.25">
      <c r="A213" s="162"/>
      <c r="B213" s="76" t="s">
        <v>158</v>
      </c>
      <c r="C213" s="77"/>
      <c r="D213" s="64"/>
      <c r="E213" s="64"/>
      <c r="F213" s="171"/>
      <c r="G213" s="171"/>
      <c r="H213" s="155"/>
      <c r="I213" s="147"/>
    </row>
    <row r="214" spans="1:9" ht="26.25" customHeight="1" x14ac:dyDescent="0.25">
      <c r="A214" s="163"/>
      <c r="B214" s="78" t="s">
        <v>159</v>
      </c>
      <c r="C214" s="79"/>
      <c r="D214" s="65"/>
      <c r="E214" s="65"/>
      <c r="F214" s="171"/>
      <c r="G214" s="171"/>
      <c r="H214" s="155"/>
      <c r="I214" s="147"/>
    </row>
    <row r="215" spans="1:9" ht="73.5" customHeight="1" x14ac:dyDescent="0.25">
      <c r="A215" s="184" t="s">
        <v>90</v>
      </c>
      <c r="B215" s="38" t="s">
        <v>254</v>
      </c>
      <c r="C215" s="72"/>
      <c r="D215" s="66"/>
      <c r="E215" s="66"/>
      <c r="F215" s="172"/>
      <c r="G215" s="172"/>
      <c r="H215" s="157"/>
      <c r="I215" s="148"/>
    </row>
    <row r="216" spans="1:9" ht="14.25" customHeight="1" x14ac:dyDescent="0.25">
      <c r="A216" s="185"/>
      <c r="B216" s="73" t="s">
        <v>164</v>
      </c>
      <c r="C216" s="74">
        <f>C217+C218</f>
        <v>1848.41</v>
      </c>
      <c r="D216" s="62">
        <f>D217+D218</f>
        <v>1848.41</v>
      </c>
      <c r="E216" s="62">
        <f>E217+E218</f>
        <v>1848.41</v>
      </c>
      <c r="F216" s="170" t="s">
        <v>206</v>
      </c>
      <c r="G216" s="170" t="s">
        <v>240</v>
      </c>
      <c r="H216" s="154"/>
      <c r="I216" s="146" t="s">
        <v>255</v>
      </c>
    </row>
    <row r="217" spans="1:9" ht="14.25" customHeight="1" x14ac:dyDescent="0.25">
      <c r="A217" s="185"/>
      <c r="B217" s="73" t="s">
        <v>154</v>
      </c>
      <c r="C217" s="74">
        <v>1246.7</v>
      </c>
      <c r="D217" s="62">
        <v>1246.7</v>
      </c>
      <c r="E217" s="62">
        <v>1246.7</v>
      </c>
      <c r="F217" s="171"/>
      <c r="G217" s="171"/>
      <c r="H217" s="155"/>
      <c r="I217" s="147"/>
    </row>
    <row r="218" spans="1:9" ht="14.25" customHeight="1" x14ac:dyDescent="0.25">
      <c r="A218" s="185"/>
      <c r="B218" s="73" t="s">
        <v>155</v>
      </c>
      <c r="C218" s="83">
        <v>601.71</v>
      </c>
      <c r="D218" s="62">
        <v>601.71</v>
      </c>
      <c r="E218" s="62">
        <v>601.71</v>
      </c>
      <c r="F218" s="171"/>
      <c r="G218" s="171"/>
      <c r="H218" s="155"/>
      <c r="I218" s="147"/>
    </row>
    <row r="219" spans="1:9" ht="14.25" customHeight="1" x14ac:dyDescent="0.25">
      <c r="A219" s="185"/>
      <c r="B219" s="73" t="s">
        <v>156</v>
      </c>
      <c r="C219" s="74"/>
      <c r="D219" s="62"/>
      <c r="E219" s="62"/>
      <c r="F219" s="171"/>
      <c r="G219" s="171"/>
      <c r="H219" s="155"/>
      <c r="I219" s="147"/>
    </row>
    <row r="220" spans="1:9" ht="29.25" customHeight="1" x14ac:dyDescent="0.25">
      <c r="A220" s="185"/>
      <c r="B220" s="73" t="s">
        <v>157</v>
      </c>
      <c r="C220" s="74"/>
      <c r="D220" s="62"/>
      <c r="E220" s="62"/>
      <c r="F220" s="171"/>
      <c r="G220" s="171"/>
      <c r="H220" s="155"/>
      <c r="I220" s="147"/>
    </row>
    <row r="221" spans="1:9" ht="14.25" customHeight="1" x14ac:dyDescent="0.25">
      <c r="A221" s="185"/>
      <c r="B221" s="76" t="s">
        <v>158</v>
      </c>
      <c r="C221" s="77"/>
      <c r="D221" s="64"/>
      <c r="E221" s="64"/>
      <c r="F221" s="171"/>
      <c r="G221" s="171"/>
      <c r="H221" s="155"/>
      <c r="I221" s="147"/>
    </row>
    <row r="222" spans="1:9" ht="26.25" customHeight="1" x14ac:dyDescent="0.25">
      <c r="A222" s="185"/>
      <c r="B222" s="78" t="s">
        <v>159</v>
      </c>
      <c r="C222" s="79"/>
      <c r="D222" s="65"/>
      <c r="E222" s="65"/>
      <c r="F222" s="171"/>
      <c r="G222" s="171"/>
      <c r="H222" s="155"/>
      <c r="I222" s="147"/>
    </row>
    <row r="223" spans="1:9" ht="60.75" customHeight="1" x14ac:dyDescent="0.25">
      <c r="A223" s="167" t="s">
        <v>91</v>
      </c>
      <c r="B223" s="38" t="s">
        <v>256</v>
      </c>
      <c r="C223" s="66"/>
      <c r="D223" s="66"/>
      <c r="E223" s="66"/>
      <c r="F223" s="172"/>
      <c r="G223" s="172"/>
      <c r="H223" s="157"/>
      <c r="I223" s="148"/>
    </row>
    <row r="224" spans="1:9" ht="14.25" customHeight="1" x14ac:dyDescent="0.25">
      <c r="A224" s="150"/>
      <c r="B224" s="32" t="s">
        <v>164</v>
      </c>
      <c r="C224" s="62">
        <f>C225+C226</f>
        <v>714.9</v>
      </c>
      <c r="D224" s="62">
        <f>D225+D226</f>
        <v>714.9</v>
      </c>
      <c r="E224" s="62">
        <f>E225+E226</f>
        <v>714.9</v>
      </c>
      <c r="F224" s="186">
        <v>42125</v>
      </c>
      <c r="G224" s="170" t="s">
        <v>257</v>
      </c>
      <c r="H224" s="154"/>
      <c r="I224" s="146" t="s">
        <v>258</v>
      </c>
    </row>
    <row r="225" spans="1:9" ht="14.25" customHeight="1" x14ac:dyDescent="0.25">
      <c r="A225" s="150"/>
      <c r="B225" s="32" t="s">
        <v>154</v>
      </c>
      <c r="C225" s="62"/>
      <c r="D225" s="62">
        <v>0</v>
      </c>
      <c r="E225" s="62"/>
      <c r="F225" s="187"/>
      <c r="G225" s="171"/>
      <c r="H225" s="155"/>
      <c r="I225" s="147"/>
    </row>
    <row r="226" spans="1:9" ht="14.25" customHeight="1" x14ac:dyDescent="0.25">
      <c r="A226" s="150"/>
      <c r="B226" s="32" t="s">
        <v>155</v>
      </c>
      <c r="C226" s="84">
        <v>714.9</v>
      </c>
      <c r="D226" s="84">
        <v>714.9</v>
      </c>
      <c r="E226" s="84">
        <v>714.9</v>
      </c>
      <c r="F226" s="187"/>
      <c r="G226" s="171"/>
      <c r="H226" s="155"/>
      <c r="I226" s="147"/>
    </row>
    <row r="227" spans="1:9" ht="14.25" customHeight="1" x14ac:dyDescent="0.25">
      <c r="A227" s="150"/>
      <c r="B227" s="32" t="s">
        <v>156</v>
      </c>
      <c r="C227" s="62"/>
      <c r="D227" s="62"/>
      <c r="E227" s="62"/>
      <c r="F227" s="187"/>
      <c r="G227" s="171"/>
      <c r="H227" s="155"/>
      <c r="I227" s="147"/>
    </row>
    <row r="228" spans="1:9" ht="31.5" customHeight="1" x14ac:dyDescent="0.25">
      <c r="A228" s="150"/>
      <c r="B228" s="32" t="s">
        <v>157</v>
      </c>
      <c r="C228" s="62"/>
      <c r="D228" s="62"/>
      <c r="E228" s="62"/>
      <c r="F228" s="187"/>
      <c r="G228" s="171"/>
      <c r="H228" s="155"/>
      <c r="I228" s="147"/>
    </row>
    <row r="229" spans="1:9" ht="24" customHeight="1" x14ac:dyDescent="0.25">
      <c r="A229" s="150"/>
      <c r="B229" s="34" t="s">
        <v>158</v>
      </c>
      <c r="C229" s="64"/>
      <c r="D229" s="64"/>
      <c r="E229" s="64"/>
      <c r="F229" s="187"/>
      <c r="G229" s="171"/>
      <c r="H229" s="155"/>
      <c r="I229" s="147"/>
    </row>
    <row r="230" spans="1:9" ht="28.5" customHeight="1" x14ac:dyDescent="0.25">
      <c r="A230" s="151"/>
      <c r="B230" s="35" t="s">
        <v>159</v>
      </c>
      <c r="C230" s="65"/>
      <c r="D230" s="65"/>
      <c r="E230" s="65"/>
      <c r="F230" s="187"/>
      <c r="G230" s="171"/>
      <c r="H230" s="155"/>
      <c r="I230" s="147"/>
    </row>
    <row r="231" spans="1:9" ht="70.5" customHeight="1" x14ac:dyDescent="0.25">
      <c r="A231" s="149" t="s">
        <v>93</v>
      </c>
      <c r="B231" s="38" t="s">
        <v>259</v>
      </c>
      <c r="C231" s="66"/>
      <c r="D231" s="66"/>
      <c r="E231" s="66"/>
      <c r="F231" s="188"/>
      <c r="G231" s="172"/>
      <c r="H231" s="157"/>
      <c r="I231" s="148"/>
    </row>
    <row r="232" spans="1:9" ht="14.25" customHeight="1" x14ac:dyDescent="0.25">
      <c r="A232" s="150"/>
      <c r="B232" s="32" t="s">
        <v>164</v>
      </c>
      <c r="C232" s="62">
        <f>C233+C234</f>
        <v>0</v>
      </c>
      <c r="D232" s="62">
        <f>D233+D234</f>
        <v>0</v>
      </c>
      <c r="E232" s="62">
        <f>E233+E234</f>
        <v>0</v>
      </c>
      <c r="F232" s="154"/>
      <c r="G232" s="154"/>
      <c r="H232" s="154"/>
      <c r="I232" s="180"/>
    </row>
    <row r="233" spans="1:9" ht="14.25" customHeight="1" x14ac:dyDescent="0.25">
      <c r="A233" s="150"/>
      <c r="B233" s="32" t="s">
        <v>154</v>
      </c>
      <c r="C233" s="84">
        <v>0</v>
      </c>
      <c r="D233" s="84">
        <v>0</v>
      </c>
      <c r="E233" s="84">
        <v>0</v>
      </c>
      <c r="F233" s="155"/>
      <c r="G233" s="155"/>
      <c r="H233" s="155"/>
      <c r="I233" s="181"/>
    </row>
    <row r="234" spans="1:9" ht="14.25" customHeight="1" x14ac:dyDescent="0.25">
      <c r="A234" s="150"/>
      <c r="B234" s="32" t="s">
        <v>155</v>
      </c>
      <c r="C234" s="84"/>
      <c r="D234" s="84"/>
      <c r="E234" s="84"/>
      <c r="F234" s="155"/>
      <c r="G234" s="155"/>
      <c r="H234" s="155"/>
      <c r="I234" s="181"/>
    </row>
    <row r="235" spans="1:9" ht="14.25" customHeight="1" x14ac:dyDescent="0.25">
      <c r="A235" s="150"/>
      <c r="B235" s="32" t="s">
        <v>156</v>
      </c>
      <c r="C235" s="62"/>
      <c r="D235" s="62"/>
      <c r="E235" s="62"/>
      <c r="F235" s="155"/>
      <c r="G235" s="155"/>
      <c r="H235" s="155"/>
      <c r="I235" s="181"/>
    </row>
    <row r="236" spans="1:9" ht="27" customHeight="1" x14ac:dyDescent="0.25">
      <c r="A236" s="150"/>
      <c r="B236" s="32" t="s">
        <v>157</v>
      </c>
      <c r="C236" s="62"/>
      <c r="D236" s="62"/>
      <c r="E236" s="62"/>
      <c r="F236" s="155"/>
      <c r="G236" s="155"/>
      <c r="H236" s="155"/>
      <c r="I236" s="181"/>
    </row>
    <row r="237" spans="1:9" ht="14.25" customHeight="1" x14ac:dyDescent="0.25">
      <c r="A237" s="150"/>
      <c r="B237" s="34" t="s">
        <v>158</v>
      </c>
      <c r="C237" s="64"/>
      <c r="D237" s="64"/>
      <c r="E237" s="64"/>
      <c r="F237" s="155"/>
      <c r="G237" s="155"/>
      <c r="H237" s="155"/>
      <c r="I237" s="181"/>
    </row>
    <row r="238" spans="1:9" ht="30" customHeight="1" x14ac:dyDescent="0.25">
      <c r="A238" s="151"/>
      <c r="B238" s="35" t="s">
        <v>159</v>
      </c>
      <c r="C238" s="65"/>
      <c r="D238" s="65"/>
      <c r="E238" s="65"/>
      <c r="F238" s="155"/>
      <c r="G238" s="155"/>
      <c r="H238" s="155"/>
      <c r="I238" s="181"/>
    </row>
    <row r="239" spans="1:9" ht="37.5" customHeight="1" x14ac:dyDescent="0.25">
      <c r="A239" s="149" t="s">
        <v>95</v>
      </c>
      <c r="B239" s="85" t="s">
        <v>260</v>
      </c>
      <c r="C239" s="66"/>
      <c r="D239" s="66"/>
      <c r="E239" s="66"/>
      <c r="F239" s="157"/>
      <c r="G239" s="157"/>
      <c r="H239" s="157"/>
      <c r="I239" s="182"/>
    </row>
    <row r="240" spans="1:9" ht="14.25" customHeight="1" x14ac:dyDescent="0.25">
      <c r="A240" s="150"/>
      <c r="B240" s="32" t="s">
        <v>164</v>
      </c>
      <c r="C240" s="62">
        <f>C241+C242</f>
        <v>926.2</v>
      </c>
      <c r="D240" s="62">
        <f>D241+D242</f>
        <v>926.2</v>
      </c>
      <c r="E240" s="62">
        <f>E241+E242</f>
        <v>926.2</v>
      </c>
      <c r="F240" s="179">
        <v>2014</v>
      </c>
      <c r="G240" s="179">
        <v>2018</v>
      </c>
      <c r="H240" s="179"/>
      <c r="I240" s="146" t="s">
        <v>253</v>
      </c>
    </row>
    <row r="241" spans="1:9" ht="14.25" customHeight="1" x14ac:dyDescent="0.25">
      <c r="A241" s="150"/>
      <c r="B241" s="32" t="s">
        <v>154</v>
      </c>
      <c r="C241" s="84">
        <v>926.2</v>
      </c>
      <c r="D241" s="84">
        <v>926.2</v>
      </c>
      <c r="E241" s="84">
        <v>926.2</v>
      </c>
      <c r="F241" s="153"/>
      <c r="G241" s="153"/>
      <c r="H241" s="153"/>
      <c r="I241" s="147"/>
    </row>
    <row r="242" spans="1:9" ht="14.25" customHeight="1" x14ac:dyDescent="0.25">
      <c r="A242" s="150"/>
      <c r="B242" s="32" t="s">
        <v>155</v>
      </c>
      <c r="C242" s="62">
        <v>0</v>
      </c>
      <c r="D242" s="62">
        <v>0</v>
      </c>
      <c r="E242" s="62">
        <v>0</v>
      </c>
      <c r="F242" s="153"/>
      <c r="G242" s="153"/>
      <c r="H242" s="153"/>
      <c r="I242" s="147"/>
    </row>
    <row r="243" spans="1:9" ht="14.25" customHeight="1" x14ac:dyDescent="0.25">
      <c r="A243" s="150"/>
      <c r="B243" s="32" t="s">
        <v>156</v>
      </c>
      <c r="C243" s="62"/>
      <c r="D243" s="62"/>
      <c r="E243" s="62"/>
      <c r="F243" s="153"/>
      <c r="G243" s="153"/>
      <c r="H243" s="153"/>
      <c r="I243" s="147"/>
    </row>
    <row r="244" spans="1:9" ht="30.75" customHeight="1" x14ac:dyDescent="0.25">
      <c r="A244" s="150"/>
      <c r="B244" s="32" t="s">
        <v>157</v>
      </c>
      <c r="C244" s="62"/>
      <c r="D244" s="62"/>
      <c r="E244" s="62"/>
      <c r="F244" s="153"/>
      <c r="G244" s="153"/>
      <c r="H244" s="153"/>
      <c r="I244" s="147"/>
    </row>
    <row r="245" spans="1:9" ht="14.25" customHeight="1" x14ac:dyDescent="0.25">
      <c r="A245" s="150"/>
      <c r="B245" s="34" t="s">
        <v>158</v>
      </c>
      <c r="C245" s="64"/>
      <c r="D245" s="64"/>
      <c r="E245" s="64"/>
      <c r="F245" s="153"/>
      <c r="G245" s="153"/>
      <c r="H245" s="153"/>
      <c r="I245" s="147"/>
    </row>
    <row r="246" spans="1:9" ht="25.5" customHeight="1" x14ac:dyDescent="0.25">
      <c r="A246" s="151"/>
      <c r="B246" s="35" t="s">
        <v>159</v>
      </c>
      <c r="C246" s="65"/>
      <c r="D246" s="65"/>
      <c r="E246" s="65"/>
      <c r="F246" s="153"/>
      <c r="G246" s="153"/>
      <c r="H246" s="153"/>
      <c r="I246" s="147"/>
    </row>
    <row r="247" spans="1:9" ht="50.25" customHeight="1" x14ac:dyDescent="0.25">
      <c r="A247" s="149" t="s">
        <v>97</v>
      </c>
      <c r="B247" s="85" t="s">
        <v>261</v>
      </c>
      <c r="C247" s="66"/>
      <c r="D247" s="66"/>
      <c r="E247" s="66"/>
      <c r="F247" s="156"/>
      <c r="G247" s="156"/>
      <c r="H247" s="156"/>
      <c r="I247" s="148"/>
    </row>
    <row r="248" spans="1:9" ht="14.25" customHeight="1" x14ac:dyDescent="0.25">
      <c r="A248" s="150"/>
      <c r="B248" s="32" t="s">
        <v>164</v>
      </c>
      <c r="C248" s="62">
        <f>C249+C250</f>
        <v>20848.065019999998</v>
      </c>
      <c r="D248" s="62">
        <f>D249+D250</f>
        <v>20423.954409999998</v>
      </c>
      <c r="E248" s="62">
        <f>E249+E250</f>
        <v>20423.954409999998</v>
      </c>
      <c r="F248" s="176">
        <v>42125</v>
      </c>
      <c r="G248" s="176">
        <v>42339</v>
      </c>
      <c r="H248" s="179"/>
      <c r="I248" s="146" t="s">
        <v>253</v>
      </c>
    </row>
    <row r="249" spans="1:9" ht="14.25" customHeight="1" x14ac:dyDescent="0.25">
      <c r="A249" s="150"/>
      <c r="B249" s="32" t="s">
        <v>154</v>
      </c>
      <c r="C249" s="84">
        <v>20848.065019999998</v>
      </c>
      <c r="D249" s="84">
        <f>E249</f>
        <v>20423.954409999998</v>
      </c>
      <c r="E249" s="84">
        <v>20423.954409999998</v>
      </c>
      <c r="F249" s="177"/>
      <c r="G249" s="177"/>
      <c r="H249" s="153"/>
      <c r="I249" s="147"/>
    </row>
    <row r="250" spans="1:9" ht="14.25" customHeight="1" x14ac:dyDescent="0.25">
      <c r="A250" s="150"/>
      <c r="B250" s="32" t="s">
        <v>155</v>
      </c>
      <c r="C250" s="62">
        <v>0</v>
      </c>
      <c r="D250" s="62">
        <v>0</v>
      </c>
      <c r="E250" s="62">
        <v>0</v>
      </c>
      <c r="F250" s="177"/>
      <c r="G250" s="177"/>
      <c r="H250" s="153"/>
      <c r="I250" s="147"/>
    </row>
    <row r="251" spans="1:9" ht="14.25" customHeight="1" x14ac:dyDescent="0.25">
      <c r="A251" s="150"/>
      <c r="B251" s="32" t="s">
        <v>156</v>
      </c>
      <c r="C251" s="62"/>
      <c r="D251" s="62"/>
      <c r="E251" s="62"/>
      <c r="F251" s="177"/>
      <c r="G251" s="177"/>
      <c r="H251" s="153"/>
      <c r="I251" s="147"/>
    </row>
    <row r="252" spans="1:9" ht="30" customHeight="1" x14ac:dyDescent="0.25">
      <c r="A252" s="150"/>
      <c r="B252" s="32" t="s">
        <v>157</v>
      </c>
      <c r="C252" s="62"/>
      <c r="D252" s="62"/>
      <c r="E252" s="62"/>
      <c r="F252" s="177"/>
      <c r="G252" s="177"/>
      <c r="H252" s="153"/>
      <c r="I252" s="147"/>
    </row>
    <row r="253" spans="1:9" ht="14.25" customHeight="1" x14ac:dyDescent="0.25">
      <c r="A253" s="150"/>
      <c r="B253" s="34" t="s">
        <v>158</v>
      </c>
      <c r="C253" s="64"/>
      <c r="D253" s="64"/>
      <c r="E253" s="64"/>
      <c r="F253" s="177"/>
      <c r="G253" s="177"/>
      <c r="H253" s="153"/>
      <c r="I253" s="147"/>
    </row>
    <row r="254" spans="1:9" ht="27" customHeight="1" x14ac:dyDescent="0.25">
      <c r="A254" s="151"/>
      <c r="B254" s="35" t="s">
        <v>159</v>
      </c>
      <c r="C254" s="65"/>
      <c r="D254" s="65"/>
      <c r="E254" s="65"/>
      <c r="F254" s="177"/>
      <c r="G254" s="177"/>
      <c r="H254" s="153"/>
      <c r="I254" s="147"/>
    </row>
    <row r="255" spans="1:9" ht="125.25" customHeight="1" x14ac:dyDescent="0.25">
      <c r="A255" s="149" t="s">
        <v>99</v>
      </c>
      <c r="B255" s="85" t="s">
        <v>262</v>
      </c>
      <c r="C255" s="66"/>
      <c r="D255" s="66"/>
      <c r="E255" s="66"/>
      <c r="F255" s="178"/>
      <c r="G255" s="178"/>
      <c r="H255" s="156"/>
      <c r="I255" s="148"/>
    </row>
    <row r="256" spans="1:9" ht="14.25" customHeight="1" x14ac:dyDescent="0.25">
      <c r="A256" s="150"/>
      <c r="B256" s="32" t="s">
        <v>164</v>
      </c>
      <c r="C256" s="62">
        <f>C257+C258</f>
        <v>128709.80318</v>
      </c>
      <c r="D256" s="62">
        <f>D257+D258</f>
        <v>128504.93098</v>
      </c>
      <c r="E256" s="62">
        <f>E257+E258</f>
        <v>128504.93098</v>
      </c>
      <c r="F256" s="152" t="s">
        <v>206</v>
      </c>
      <c r="G256" s="152" t="s">
        <v>240</v>
      </c>
      <c r="H256" s="154"/>
      <c r="I256" s="180"/>
    </row>
    <row r="257" spans="1:20" ht="14.25" customHeight="1" x14ac:dyDescent="0.25">
      <c r="A257" s="150"/>
      <c r="B257" s="32" t="s">
        <v>154</v>
      </c>
      <c r="C257" s="84">
        <v>116810.78061</v>
      </c>
      <c r="D257" s="62">
        <f>E257</f>
        <v>116754.26098000001</v>
      </c>
      <c r="E257" s="62">
        <v>116754.26098000001</v>
      </c>
      <c r="F257" s="153"/>
      <c r="G257" s="153"/>
      <c r="H257" s="155"/>
      <c r="I257" s="181"/>
    </row>
    <row r="258" spans="1:20" ht="14.25" customHeight="1" x14ac:dyDescent="0.25">
      <c r="A258" s="150"/>
      <c r="B258" s="32" t="s">
        <v>155</v>
      </c>
      <c r="C258" s="62">
        <v>11899.022569999999</v>
      </c>
      <c r="D258" s="62">
        <v>11750.67</v>
      </c>
      <c r="E258" s="62">
        <v>11750.67</v>
      </c>
      <c r="F258" s="153"/>
      <c r="G258" s="153"/>
      <c r="H258" s="155"/>
      <c r="I258" s="181"/>
    </row>
    <row r="259" spans="1:20" ht="14.25" customHeight="1" x14ac:dyDescent="0.25">
      <c r="A259" s="150"/>
      <c r="B259" s="32" t="s">
        <v>156</v>
      </c>
      <c r="C259" s="62"/>
      <c r="D259" s="62"/>
      <c r="E259" s="62"/>
      <c r="F259" s="153"/>
      <c r="G259" s="153"/>
      <c r="H259" s="155"/>
      <c r="I259" s="181"/>
    </row>
    <row r="260" spans="1:20" ht="26.25" customHeight="1" x14ac:dyDescent="0.25">
      <c r="A260" s="150"/>
      <c r="B260" s="32" t="s">
        <v>157</v>
      </c>
      <c r="C260" s="63"/>
      <c r="D260" s="63"/>
      <c r="E260" s="63"/>
      <c r="F260" s="153"/>
      <c r="G260" s="153"/>
      <c r="H260" s="155"/>
      <c r="I260" s="181"/>
    </row>
    <row r="261" spans="1:20" ht="14.25" customHeight="1" x14ac:dyDescent="0.25">
      <c r="A261" s="150"/>
      <c r="B261" s="34" t="s">
        <v>158</v>
      </c>
      <c r="C261" s="64"/>
      <c r="D261" s="64"/>
      <c r="E261" s="64"/>
      <c r="F261" s="153"/>
      <c r="G261" s="153"/>
      <c r="H261" s="155"/>
      <c r="I261" s="181"/>
    </row>
    <row r="262" spans="1:20" ht="27.75" customHeight="1" x14ac:dyDescent="0.25">
      <c r="A262" s="151"/>
      <c r="B262" s="35" t="s">
        <v>159</v>
      </c>
      <c r="C262" s="65"/>
      <c r="D262" s="65"/>
      <c r="E262" s="65"/>
      <c r="F262" s="153"/>
      <c r="G262" s="153"/>
      <c r="H262" s="155"/>
      <c r="I262" s="181"/>
    </row>
    <row r="263" spans="1:20" ht="53.25" customHeight="1" x14ac:dyDescent="0.25">
      <c r="A263" s="149" t="s">
        <v>101</v>
      </c>
      <c r="B263" s="85" t="s">
        <v>263</v>
      </c>
      <c r="C263" s="66"/>
      <c r="D263" s="66"/>
      <c r="E263" s="66"/>
      <c r="F263" s="156"/>
      <c r="G263" s="156"/>
      <c r="H263" s="157"/>
      <c r="I263" s="182"/>
    </row>
    <row r="264" spans="1:20" ht="14.25" customHeight="1" x14ac:dyDescent="0.25">
      <c r="A264" s="150"/>
      <c r="B264" s="32" t="s">
        <v>164</v>
      </c>
      <c r="C264" s="62">
        <f>C265+C266</f>
        <v>202.072</v>
      </c>
      <c r="D264" s="62">
        <f>D265+D266</f>
        <v>202.072</v>
      </c>
      <c r="E264" s="62">
        <f>E265+E266</f>
        <v>202.072</v>
      </c>
      <c r="F264" s="154"/>
      <c r="G264" s="154"/>
      <c r="H264" s="154"/>
      <c r="I264" s="146" t="s">
        <v>255</v>
      </c>
    </row>
    <row r="265" spans="1:20" ht="14.25" customHeight="1" x14ac:dyDescent="0.25">
      <c r="A265" s="150"/>
      <c r="B265" s="32" t="s">
        <v>154</v>
      </c>
      <c r="C265" s="62"/>
      <c r="D265" s="62"/>
      <c r="E265" s="62"/>
      <c r="F265" s="155"/>
      <c r="G265" s="155"/>
      <c r="H265" s="155"/>
      <c r="I265" s="147"/>
    </row>
    <row r="266" spans="1:20" ht="14.25" customHeight="1" x14ac:dyDescent="0.25">
      <c r="A266" s="150"/>
      <c r="B266" s="32" t="s">
        <v>155</v>
      </c>
      <c r="C266" s="84">
        <v>202.072</v>
      </c>
      <c r="D266" s="62">
        <v>202.072</v>
      </c>
      <c r="E266" s="62">
        <v>202.072</v>
      </c>
      <c r="F266" s="155"/>
      <c r="G266" s="155"/>
      <c r="H266" s="155"/>
      <c r="I266" s="147"/>
    </row>
    <row r="267" spans="1:20" ht="14.25" customHeight="1" x14ac:dyDescent="0.25">
      <c r="A267" s="150"/>
      <c r="B267" s="32" t="s">
        <v>156</v>
      </c>
      <c r="C267" s="62"/>
      <c r="D267" s="62"/>
      <c r="E267" s="62"/>
      <c r="F267" s="155"/>
      <c r="G267" s="155"/>
      <c r="H267" s="155"/>
      <c r="I267" s="147"/>
    </row>
    <row r="268" spans="1:20" ht="29.25" customHeight="1" x14ac:dyDescent="0.25">
      <c r="A268" s="150"/>
      <c r="B268" s="32" t="s">
        <v>157</v>
      </c>
      <c r="C268" s="63"/>
      <c r="D268" s="63"/>
      <c r="E268" s="63"/>
      <c r="F268" s="155"/>
      <c r="G268" s="155"/>
      <c r="H268" s="155"/>
      <c r="I268" s="147"/>
    </row>
    <row r="269" spans="1:20" ht="14.25" customHeight="1" x14ac:dyDescent="0.25">
      <c r="A269" s="150"/>
      <c r="B269" s="34" t="s">
        <v>158</v>
      </c>
      <c r="C269" s="64"/>
      <c r="D269" s="64"/>
      <c r="E269" s="64"/>
      <c r="F269" s="155"/>
      <c r="G269" s="155"/>
      <c r="H269" s="155"/>
      <c r="I269" s="147"/>
    </row>
    <row r="270" spans="1:20" ht="27" customHeight="1" x14ac:dyDescent="0.25">
      <c r="A270" s="151"/>
      <c r="B270" s="35" t="s">
        <v>159</v>
      </c>
      <c r="C270" s="65"/>
      <c r="D270" s="65"/>
      <c r="E270" s="65"/>
      <c r="F270" s="155"/>
      <c r="G270" s="155"/>
      <c r="H270" s="155"/>
      <c r="I270" s="147"/>
    </row>
    <row r="271" spans="1:20" ht="60.75" customHeight="1" x14ac:dyDescent="0.25">
      <c r="A271" s="86"/>
      <c r="B271" s="47" t="s">
        <v>264</v>
      </c>
      <c r="C271" s="45">
        <f>C208</f>
        <v>114313.49043999999</v>
      </c>
      <c r="D271" s="45">
        <f>D208</f>
        <v>114313.24043999999</v>
      </c>
      <c r="E271" s="45">
        <f>E208</f>
        <v>114313.24043999999</v>
      </c>
      <c r="F271" s="157"/>
      <c r="G271" s="157"/>
      <c r="H271" s="157"/>
      <c r="I271" s="148"/>
    </row>
    <row r="272" spans="1:20" s="49" customFormat="1" ht="58.5" customHeight="1" x14ac:dyDescent="0.2">
      <c r="A272" s="46"/>
      <c r="B272" s="47" t="s">
        <v>265</v>
      </c>
      <c r="C272" s="45">
        <f>C216</f>
        <v>1848.41</v>
      </c>
      <c r="D272" s="45">
        <f>D216</f>
        <v>1848.41</v>
      </c>
      <c r="E272" s="45">
        <f>E216</f>
        <v>1848.41</v>
      </c>
      <c r="F272" s="33" t="s">
        <v>184</v>
      </c>
      <c r="G272" s="33"/>
      <c r="H272" s="33" t="s">
        <v>184</v>
      </c>
      <c r="I272" s="48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</row>
    <row r="273" spans="1:20" s="49" customFormat="1" ht="46.5" customHeight="1" x14ac:dyDescent="0.2">
      <c r="A273" s="46"/>
      <c r="B273" s="47" t="s">
        <v>266</v>
      </c>
      <c r="C273" s="45">
        <f>C240</f>
        <v>926.2</v>
      </c>
      <c r="D273" s="45">
        <f>D240</f>
        <v>926.2</v>
      </c>
      <c r="E273" s="45">
        <f>E240</f>
        <v>926.2</v>
      </c>
      <c r="F273" s="33" t="s">
        <v>184</v>
      </c>
      <c r="G273" s="33"/>
      <c r="H273" s="33" t="s">
        <v>184</v>
      </c>
      <c r="I273" s="48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</row>
    <row r="274" spans="1:20" s="49" customFormat="1" ht="14.25" customHeight="1" x14ac:dyDescent="0.2">
      <c r="A274" s="46"/>
      <c r="B274" s="50" t="s">
        <v>267</v>
      </c>
      <c r="C274" s="41"/>
      <c r="D274" s="41"/>
      <c r="E274" s="41"/>
      <c r="F274" s="33" t="s">
        <v>184</v>
      </c>
      <c r="G274" s="33"/>
      <c r="H274" s="33" t="s">
        <v>184</v>
      </c>
      <c r="I274" s="48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</row>
    <row r="275" spans="1:20" s="49" customFormat="1" ht="14.25" customHeight="1" x14ac:dyDescent="0.2">
      <c r="A275" s="46"/>
      <c r="B275" s="50" t="s">
        <v>268</v>
      </c>
      <c r="C275" s="51"/>
      <c r="D275" s="51"/>
      <c r="E275" s="51"/>
      <c r="F275" s="33"/>
      <c r="G275" s="33"/>
      <c r="H275" s="33"/>
      <c r="I275" s="48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</row>
    <row r="276" spans="1:20" s="52" customFormat="1" ht="14.25" customHeight="1" x14ac:dyDescent="0.25">
      <c r="A276" s="46"/>
      <c r="B276" s="54" t="s">
        <v>201</v>
      </c>
      <c r="C276" s="54"/>
      <c r="D276" s="54"/>
      <c r="E276" s="54"/>
      <c r="F276" s="33"/>
      <c r="G276" s="33"/>
      <c r="H276" s="33"/>
      <c r="I276" s="48"/>
    </row>
    <row r="277" spans="1:20" ht="14.25" customHeight="1" x14ac:dyDescent="0.25">
      <c r="A277" s="158" t="s">
        <v>269</v>
      </c>
      <c r="B277" s="159"/>
      <c r="C277" s="159"/>
      <c r="D277" s="159"/>
      <c r="E277" s="159"/>
      <c r="F277" s="159"/>
      <c r="G277" s="159"/>
      <c r="H277" s="159"/>
      <c r="I277" s="160"/>
    </row>
    <row r="278" spans="1:20" ht="14.25" customHeight="1" x14ac:dyDescent="0.25">
      <c r="A278" s="29"/>
      <c r="B278" s="30" t="s">
        <v>161</v>
      </c>
      <c r="C278" s="57">
        <f t="shared" ref="C278:E280" si="6">C286</f>
        <v>3081.7</v>
      </c>
      <c r="D278" s="57">
        <f t="shared" si="6"/>
        <v>3081.7</v>
      </c>
      <c r="E278" s="57">
        <f t="shared" si="6"/>
        <v>3081.7</v>
      </c>
      <c r="F278" s="67"/>
      <c r="G278" s="67"/>
      <c r="H278" s="67"/>
      <c r="I278" s="67"/>
    </row>
    <row r="279" spans="1:20" ht="14.25" customHeight="1" x14ac:dyDescent="0.25">
      <c r="A279" s="87"/>
      <c r="B279" s="32" t="s">
        <v>154</v>
      </c>
      <c r="C279" s="57">
        <f t="shared" si="6"/>
        <v>0</v>
      </c>
      <c r="D279" s="69">
        <f t="shared" si="6"/>
        <v>0</v>
      </c>
      <c r="E279" s="69">
        <f t="shared" si="6"/>
        <v>0</v>
      </c>
      <c r="F279" s="164"/>
      <c r="G279" s="164"/>
      <c r="H279" s="164"/>
      <c r="I279" s="164"/>
    </row>
    <row r="280" spans="1:20" ht="14.25" customHeight="1" x14ac:dyDescent="0.25">
      <c r="A280" s="88"/>
      <c r="B280" s="32" t="s">
        <v>155</v>
      </c>
      <c r="C280" s="57">
        <f t="shared" si="6"/>
        <v>3081.7</v>
      </c>
      <c r="D280" s="69">
        <f t="shared" si="6"/>
        <v>3081.7</v>
      </c>
      <c r="E280" s="69">
        <f t="shared" si="6"/>
        <v>3081.7</v>
      </c>
      <c r="F280" s="165"/>
      <c r="G280" s="165"/>
      <c r="H280" s="165"/>
      <c r="I280" s="165"/>
    </row>
    <row r="281" spans="1:20" ht="14.25" customHeight="1" x14ac:dyDescent="0.25">
      <c r="A281" s="88"/>
      <c r="B281" s="32" t="s">
        <v>156</v>
      </c>
      <c r="C281" s="58"/>
      <c r="D281" s="58"/>
      <c r="E281" s="58"/>
      <c r="F281" s="165"/>
      <c r="G281" s="165"/>
      <c r="H281" s="165"/>
      <c r="I281" s="165"/>
    </row>
    <row r="282" spans="1:20" ht="31.5" customHeight="1" x14ac:dyDescent="0.25">
      <c r="A282" s="88"/>
      <c r="B282" s="32" t="s">
        <v>157</v>
      </c>
      <c r="C282" s="58"/>
      <c r="D282" s="58"/>
      <c r="E282" s="58"/>
      <c r="F282" s="165"/>
      <c r="G282" s="165"/>
      <c r="H282" s="165"/>
      <c r="I282" s="165"/>
    </row>
    <row r="283" spans="1:20" ht="14.25" customHeight="1" x14ac:dyDescent="0.25">
      <c r="A283" s="88"/>
      <c r="B283" s="34" t="s">
        <v>158</v>
      </c>
      <c r="C283" s="59"/>
      <c r="D283" s="59"/>
      <c r="E283" s="59"/>
      <c r="F283" s="165"/>
      <c r="G283" s="165"/>
      <c r="H283" s="165"/>
      <c r="I283" s="165"/>
    </row>
    <row r="284" spans="1:20" ht="28.5" customHeight="1" x14ac:dyDescent="0.25">
      <c r="A284" s="88"/>
      <c r="B284" s="35" t="s">
        <v>159</v>
      </c>
      <c r="C284" s="60"/>
      <c r="D284" s="60"/>
      <c r="E284" s="60"/>
      <c r="F284" s="165"/>
      <c r="G284" s="165"/>
      <c r="H284" s="165"/>
      <c r="I284" s="165"/>
    </row>
    <row r="285" spans="1:20" ht="51.75" customHeight="1" x14ac:dyDescent="0.25">
      <c r="A285" s="169" t="s">
        <v>104</v>
      </c>
      <c r="B285" s="85" t="s">
        <v>270</v>
      </c>
      <c r="C285" s="66"/>
      <c r="D285" s="66"/>
      <c r="E285" s="66"/>
      <c r="F285" s="166"/>
      <c r="G285" s="166"/>
      <c r="H285" s="166"/>
      <c r="I285" s="166"/>
    </row>
    <row r="286" spans="1:20" ht="14.25" customHeight="1" x14ac:dyDescent="0.25">
      <c r="A286" s="150"/>
      <c r="B286" s="32" t="s">
        <v>164</v>
      </c>
      <c r="C286" s="62">
        <f>C287+C288</f>
        <v>3081.7</v>
      </c>
      <c r="D286" s="62">
        <f>D287+D288</f>
        <v>3081.7</v>
      </c>
      <c r="E286" s="62">
        <f>E287+E288</f>
        <v>3081.7</v>
      </c>
      <c r="F286" s="173">
        <v>42186</v>
      </c>
      <c r="G286" s="173">
        <v>42278</v>
      </c>
      <c r="H286" s="154"/>
      <c r="I286" s="146" t="s">
        <v>271</v>
      </c>
    </row>
    <row r="287" spans="1:20" ht="14.25" customHeight="1" x14ac:dyDescent="0.25">
      <c r="A287" s="150"/>
      <c r="B287" s="32" t="s">
        <v>154</v>
      </c>
      <c r="C287" s="62">
        <v>0</v>
      </c>
      <c r="D287" s="62">
        <v>0</v>
      </c>
      <c r="E287" s="62">
        <v>0</v>
      </c>
      <c r="F287" s="174"/>
      <c r="G287" s="174"/>
      <c r="H287" s="155"/>
      <c r="I287" s="147"/>
    </row>
    <row r="288" spans="1:20" ht="14.25" customHeight="1" x14ac:dyDescent="0.25">
      <c r="A288" s="150"/>
      <c r="B288" s="32" t="s">
        <v>155</v>
      </c>
      <c r="C288" s="62">
        <v>3081.7</v>
      </c>
      <c r="D288" s="62">
        <v>3081.7</v>
      </c>
      <c r="E288" s="62">
        <v>3081.7</v>
      </c>
      <c r="F288" s="174"/>
      <c r="G288" s="174"/>
      <c r="H288" s="155"/>
      <c r="I288" s="147"/>
    </row>
    <row r="289" spans="1:20" ht="14.25" customHeight="1" x14ac:dyDescent="0.25">
      <c r="A289" s="150"/>
      <c r="B289" s="32" t="s">
        <v>156</v>
      </c>
      <c r="C289" s="62"/>
      <c r="D289" s="62"/>
      <c r="E289" s="62"/>
      <c r="F289" s="174"/>
      <c r="G289" s="174"/>
      <c r="H289" s="155"/>
      <c r="I289" s="147"/>
    </row>
    <row r="290" spans="1:20" ht="26.25" customHeight="1" x14ac:dyDescent="0.25">
      <c r="A290" s="150"/>
      <c r="B290" s="32" t="s">
        <v>157</v>
      </c>
      <c r="C290" s="62"/>
      <c r="D290" s="62"/>
      <c r="E290" s="62"/>
      <c r="F290" s="174"/>
      <c r="G290" s="174"/>
      <c r="H290" s="155"/>
      <c r="I290" s="147"/>
    </row>
    <row r="291" spans="1:20" ht="14.25" customHeight="1" x14ac:dyDescent="0.25">
      <c r="A291" s="150"/>
      <c r="B291" s="34" t="s">
        <v>158</v>
      </c>
      <c r="C291" s="64"/>
      <c r="D291" s="64"/>
      <c r="E291" s="64"/>
      <c r="F291" s="174"/>
      <c r="G291" s="174"/>
      <c r="H291" s="155"/>
      <c r="I291" s="147"/>
    </row>
    <row r="292" spans="1:20" ht="27" customHeight="1" x14ac:dyDescent="0.25">
      <c r="A292" s="151"/>
      <c r="B292" s="35" t="s">
        <v>159</v>
      </c>
      <c r="C292" s="65"/>
      <c r="D292" s="65"/>
      <c r="E292" s="65"/>
      <c r="F292" s="174"/>
      <c r="G292" s="174"/>
      <c r="H292" s="155"/>
      <c r="I292" s="147"/>
    </row>
    <row r="293" spans="1:20" ht="68.25" customHeight="1" x14ac:dyDescent="0.25">
      <c r="A293" s="86"/>
      <c r="B293" s="47" t="s">
        <v>272</v>
      </c>
      <c r="C293" s="45">
        <f>C286</f>
        <v>3081.7</v>
      </c>
      <c r="D293" s="45">
        <f>D286</f>
        <v>3081.7</v>
      </c>
      <c r="E293" s="45">
        <f>E286</f>
        <v>3081.7</v>
      </c>
      <c r="F293" s="175"/>
      <c r="G293" s="175"/>
      <c r="H293" s="157"/>
      <c r="I293" s="148"/>
    </row>
    <row r="294" spans="1:20" s="49" customFormat="1" ht="14.25" customHeight="1" x14ac:dyDescent="0.2">
      <c r="A294" s="46"/>
      <c r="B294" s="50" t="s">
        <v>273</v>
      </c>
      <c r="C294" s="41"/>
      <c r="D294" s="41"/>
      <c r="E294" s="41"/>
      <c r="F294" s="33" t="s">
        <v>184</v>
      </c>
      <c r="G294" s="33"/>
      <c r="H294" s="33" t="s">
        <v>184</v>
      </c>
      <c r="I294" s="48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</row>
    <row r="295" spans="1:20" s="49" customFormat="1" ht="14.25" customHeight="1" x14ac:dyDescent="0.2">
      <c r="A295" s="46"/>
      <c r="B295" s="50" t="s">
        <v>274</v>
      </c>
      <c r="C295" s="51"/>
      <c r="D295" s="51"/>
      <c r="E295" s="51"/>
      <c r="F295" s="33"/>
      <c r="G295" s="33"/>
      <c r="H295" s="33"/>
      <c r="I295" s="48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</row>
    <row r="296" spans="1:20" s="52" customFormat="1" ht="14.25" customHeight="1" x14ac:dyDescent="0.25">
      <c r="A296" s="46"/>
      <c r="B296" s="54" t="s">
        <v>201</v>
      </c>
      <c r="C296" s="54"/>
      <c r="D296" s="54"/>
      <c r="E296" s="54"/>
      <c r="F296" s="33"/>
      <c r="G296" s="33"/>
      <c r="H296" s="33"/>
      <c r="I296" s="48"/>
    </row>
    <row r="297" spans="1:20" ht="24" customHeight="1" x14ac:dyDescent="0.25">
      <c r="A297" s="158" t="s">
        <v>275</v>
      </c>
      <c r="B297" s="159"/>
      <c r="C297" s="159"/>
      <c r="D297" s="159"/>
      <c r="E297" s="159"/>
      <c r="F297" s="159"/>
      <c r="G297" s="159"/>
      <c r="H297" s="159"/>
      <c r="I297" s="160"/>
    </row>
    <row r="298" spans="1:20" ht="14.25" customHeight="1" x14ac:dyDescent="0.25">
      <c r="A298" s="168"/>
      <c r="B298" s="30" t="s">
        <v>161</v>
      </c>
      <c r="C298" s="57">
        <f>C306+C314+C322+C330+C338+C346+C354+C362</f>
        <v>38991.770000000004</v>
      </c>
      <c r="D298" s="57">
        <f>D306+D314+D322+D330+D338+D346+D354+D362</f>
        <v>38991.764999999999</v>
      </c>
      <c r="E298" s="57">
        <f>E306+E314+E322+E330+E338+E346+E354+E362</f>
        <v>38991.764999999999</v>
      </c>
      <c r="F298" s="67"/>
      <c r="G298" s="67"/>
      <c r="H298" s="67"/>
      <c r="I298" s="67"/>
    </row>
    <row r="299" spans="1:20" ht="14.25" customHeight="1" x14ac:dyDescent="0.25">
      <c r="A299" s="150"/>
      <c r="B299" s="32" t="s">
        <v>154</v>
      </c>
      <c r="C299" s="69">
        <f t="shared" ref="C299:E300" si="7">C307+C315+C323+C331+C339+C347+C355+C363</f>
        <v>1366.8</v>
      </c>
      <c r="D299" s="69">
        <f t="shared" si="7"/>
        <v>1366.8</v>
      </c>
      <c r="E299" s="69">
        <f t="shared" si="7"/>
        <v>1366.8</v>
      </c>
      <c r="F299" s="164"/>
      <c r="G299" s="164"/>
      <c r="H299" s="164"/>
      <c r="I299" s="164"/>
    </row>
    <row r="300" spans="1:20" ht="14.25" customHeight="1" x14ac:dyDescent="0.25">
      <c r="A300" s="88"/>
      <c r="B300" s="32" t="s">
        <v>155</v>
      </c>
      <c r="C300" s="69">
        <f t="shared" si="7"/>
        <v>37624.97</v>
      </c>
      <c r="D300" s="69">
        <f t="shared" si="7"/>
        <v>37624.964999999997</v>
      </c>
      <c r="E300" s="69">
        <f t="shared" si="7"/>
        <v>37624.964999999997</v>
      </c>
      <c r="F300" s="165"/>
      <c r="G300" s="165"/>
      <c r="H300" s="165"/>
      <c r="I300" s="165"/>
    </row>
    <row r="301" spans="1:20" ht="14.25" customHeight="1" x14ac:dyDescent="0.25">
      <c r="A301" s="88"/>
      <c r="B301" s="32" t="s">
        <v>156</v>
      </c>
      <c r="C301" s="58"/>
      <c r="D301" s="58"/>
      <c r="E301" s="58"/>
      <c r="F301" s="165"/>
      <c r="G301" s="165"/>
      <c r="H301" s="165"/>
      <c r="I301" s="165"/>
    </row>
    <row r="302" spans="1:20" ht="30" customHeight="1" x14ac:dyDescent="0.25">
      <c r="A302" s="88"/>
      <c r="B302" s="32" t="s">
        <v>157</v>
      </c>
      <c r="C302" s="58"/>
      <c r="D302" s="58"/>
      <c r="E302" s="58"/>
      <c r="F302" s="165"/>
      <c r="G302" s="165"/>
      <c r="H302" s="165"/>
      <c r="I302" s="165"/>
    </row>
    <row r="303" spans="1:20" ht="14.25" customHeight="1" x14ac:dyDescent="0.25">
      <c r="A303" s="88"/>
      <c r="B303" s="34" t="s">
        <v>158</v>
      </c>
      <c r="C303" s="59"/>
      <c r="D303" s="59"/>
      <c r="E303" s="59"/>
      <c r="F303" s="165"/>
      <c r="G303" s="165"/>
      <c r="H303" s="165"/>
      <c r="I303" s="165"/>
    </row>
    <row r="304" spans="1:20" ht="30.75" customHeight="1" x14ac:dyDescent="0.25">
      <c r="A304" s="88"/>
      <c r="B304" s="35" t="s">
        <v>159</v>
      </c>
      <c r="C304" s="60"/>
      <c r="D304" s="60"/>
      <c r="E304" s="60"/>
      <c r="F304" s="165"/>
      <c r="G304" s="165"/>
      <c r="H304" s="165"/>
      <c r="I304" s="165"/>
    </row>
    <row r="305" spans="1:9" ht="75.75" customHeight="1" x14ac:dyDescent="0.25">
      <c r="A305" s="169" t="s">
        <v>107</v>
      </c>
      <c r="B305" s="85" t="s">
        <v>276</v>
      </c>
      <c r="C305" s="66"/>
      <c r="D305" s="66"/>
      <c r="E305" s="66"/>
      <c r="F305" s="166"/>
      <c r="G305" s="166"/>
      <c r="H305" s="166"/>
      <c r="I305" s="166"/>
    </row>
    <row r="306" spans="1:9" ht="14.25" customHeight="1" x14ac:dyDescent="0.25">
      <c r="A306" s="150"/>
      <c r="B306" s="32" t="s">
        <v>164</v>
      </c>
      <c r="C306" s="62">
        <f>C307+C308</f>
        <v>8076.18</v>
      </c>
      <c r="D306" s="62">
        <f>D307+D308</f>
        <v>8076.18</v>
      </c>
      <c r="E306" s="62">
        <f>E307+E308</f>
        <v>8076.18</v>
      </c>
      <c r="F306" s="170">
        <v>2015</v>
      </c>
      <c r="G306" s="170">
        <v>2016</v>
      </c>
      <c r="H306" s="154"/>
      <c r="I306" s="146" t="s">
        <v>277</v>
      </c>
    </row>
    <row r="307" spans="1:9" ht="14.25" customHeight="1" x14ac:dyDescent="0.25">
      <c r="A307" s="150"/>
      <c r="B307" s="32" t="s">
        <v>154</v>
      </c>
      <c r="C307" s="62">
        <v>0</v>
      </c>
      <c r="D307" s="62">
        <v>0</v>
      </c>
      <c r="E307" s="62">
        <v>0</v>
      </c>
      <c r="F307" s="171"/>
      <c r="G307" s="171"/>
      <c r="H307" s="155"/>
      <c r="I307" s="147"/>
    </row>
    <row r="308" spans="1:9" ht="14.25" customHeight="1" x14ac:dyDescent="0.25">
      <c r="A308" s="150"/>
      <c r="B308" s="32" t="s">
        <v>155</v>
      </c>
      <c r="C308" s="62">
        <v>8076.18</v>
      </c>
      <c r="D308" s="62">
        <v>8076.18</v>
      </c>
      <c r="E308" s="62">
        <v>8076.18</v>
      </c>
      <c r="F308" s="171"/>
      <c r="G308" s="171"/>
      <c r="H308" s="155"/>
      <c r="I308" s="147"/>
    </row>
    <row r="309" spans="1:9" ht="14.25" customHeight="1" x14ac:dyDescent="0.25">
      <c r="A309" s="150"/>
      <c r="B309" s="32" t="s">
        <v>156</v>
      </c>
      <c r="C309" s="62"/>
      <c r="D309" s="62"/>
      <c r="E309" s="62"/>
      <c r="F309" s="171"/>
      <c r="G309" s="171"/>
      <c r="H309" s="155"/>
      <c r="I309" s="147"/>
    </row>
    <row r="310" spans="1:9" ht="30.75" customHeight="1" x14ac:dyDescent="0.25">
      <c r="A310" s="150"/>
      <c r="B310" s="32" t="s">
        <v>157</v>
      </c>
      <c r="C310" s="62"/>
      <c r="D310" s="62"/>
      <c r="E310" s="62"/>
      <c r="F310" s="171"/>
      <c r="G310" s="171"/>
      <c r="H310" s="155"/>
      <c r="I310" s="147"/>
    </row>
    <row r="311" spans="1:9" ht="14.25" customHeight="1" x14ac:dyDescent="0.25">
      <c r="A311" s="150"/>
      <c r="B311" s="34" t="s">
        <v>158</v>
      </c>
      <c r="C311" s="64"/>
      <c r="D311" s="64"/>
      <c r="E311" s="64"/>
      <c r="F311" s="171"/>
      <c r="G311" s="171"/>
      <c r="H311" s="155"/>
      <c r="I311" s="147"/>
    </row>
    <row r="312" spans="1:9" ht="30" customHeight="1" x14ac:dyDescent="0.25">
      <c r="A312" s="151"/>
      <c r="B312" s="35" t="s">
        <v>159</v>
      </c>
      <c r="C312" s="65"/>
      <c r="D312" s="65"/>
      <c r="E312" s="65"/>
      <c r="F312" s="171"/>
      <c r="G312" s="171"/>
      <c r="H312" s="155"/>
      <c r="I312" s="147"/>
    </row>
    <row r="313" spans="1:9" ht="80.25" customHeight="1" x14ac:dyDescent="0.25">
      <c r="A313" s="149" t="s">
        <v>109</v>
      </c>
      <c r="B313" s="85" t="s">
        <v>278</v>
      </c>
      <c r="C313" s="66"/>
      <c r="D313" s="66"/>
      <c r="E313" s="66"/>
      <c r="F313" s="172"/>
      <c r="G313" s="172"/>
      <c r="H313" s="157"/>
      <c r="I313" s="148"/>
    </row>
    <row r="314" spans="1:9" ht="14.25" customHeight="1" x14ac:dyDescent="0.25">
      <c r="A314" s="150"/>
      <c r="B314" s="32" t="s">
        <v>164</v>
      </c>
      <c r="C314" s="62">
        <f>C315+C316</f>
        <v>250</v>
      </c>
      <c r="D314" s="62">
        <f>D315+D316</f>
        <v>250</v>
      </c>
      <c r="E314" s="62">
        <f>E315+E316</f>
        <v>250</v>
      </c>
      <c r="F314" s="152" t="s">
        <v>206</v>
      </c>
      <c r="G314" s="152" t="s">
        <v>240</v>
      </c>
      <c r="H314" s="154"/>
      <c r="I314" s="146"/>
    </row>
    <row r="315" spans="1:9" ht="14.25" customHeight="1" x14ac:dyDescent="0.25">
      <c r="A315" s="150"/>
      <c r="B315" s="32" t="s">
        <v>154</v>
      </c>
      <c r="C315" s="62">
        <v>0</v>
      </c>
      <c r="D315" s="62">
        <v>0</v>
      </c>
      <c r="E315" s="62">
        <v>0</v>
      </c>
      <c r="F315" s="153"/>
      <c r="G315" s="153"/>
      <c r="H315" s="155"/>
      <c r="I315" s="147"/>
    </row>
    <row r="316" spans="1:9" ht="14.25" customHeight="1" x14ac:dyDescent="0.25">
      <c r="A316" s="150"/>
      <c r="B316" s="32" t="s">
        <v>155</v>
      </c>
      <c r="C316" s="62">
        <v>250</v>
      </c>
      <c r="D316" s="62">
        <v>250</v>
      </c>
      <c r="E316" s="62">
        <v>250</v>
      </c>
      <c r="F316" s="153"/>
      <c r="G316" s="153"/>
      <c r="H316" s="155"/>
      <c r="I316" s="147"/>
    </row>
    <row r="317" spans="1:9" ht="14.25" customHeight="1" x14ac:dyDescent="0.25">
      <c r="A317" s="150"/>
      <c r="B317" s="32" t="s">
        <v>156</v>
      </c>
      <c r="C317" s="62"/>
      <c r="D317" s="62"/>
      <c r="E317" s="62"/>
      <c r="F317" s="153"/>
      <c r="G317" s="153"/>
      <c r="H317" s="155"/>
      <c r="I317" s="147"/>
    </row>
    <row r="318" spans="1:9" ht="30" customHeight="1" x14ac:dyDescent="0.25">
      <c r="A318" s="150"/>
      <c r="B318" s="32" t="s">
        <v>157</v>
      </c>
      <c r="C318" s="62"/>
      <c r="D318" s="62"/>
      <c r="E318" s="62"/>
      <c r="F318" s="153"/>
      <c r="G318" s="153"/>
      <c r="H318" s="155"/>
      <c r="I318" s="147"/>
    </row>
    <row r="319" spans="1:9" ht="14.25" customHeight="1" x14ac:dyDescent="0.25">
      <c r="A319" s="150"/>
      <c r="B319" s="34" t="s">
        <v>158</v>
      </c>
      <c r="C319" s="64"/>
      <c r="D319" s="64"/>
      <c r="E319" s="64"/>
      <c r="F319" s="153"/>
      <c r="G319" s="153"/>
      <c r="H319" s="155"/>
      <c r="I319" s="147"/>
    </row>
    <row r="320" spans="1:9" ht="26.25" customHeight="1" x14ac:dyDescent="0.25">
      <c r="A320" s="151"/>
      <c r="B320" s="35" t="s">
        <v>159</v>
      </c>
      <c r="C320" s="65"/>
      <c r="D320" s="65"/>
      <c r="E320" s="65"/>
      <c r="F320" s="153"/>
      <c r="G320" s="153"/>
      <c r="H320" s="155"/>
      <c r="I320" s="147"/>
    </row>
    <row r="321" spans="1:9" ht="74.25" customHeight="1" x14ac:dyDescent="0.25">
      <c r="A321" s="149" t="s">
        <v>111</v>
      </c>
      <c r="B321" s="85" t="s">
        <v>279</v>
      </c>
      <c r="C321" s="66"/>
      <c r="D321" s="66"/>
      <c r="E321" s="66"/>
      <c r="F321" s="156"/>
      <c r="G321" s="156"/>
      <c r="H321" s="157"/>
      <c r="I321" s="148"/>
    </row>
    <row r="322" spans="1:9" ht="14.25" customHeight="1" x14ac:dyDescent="0.25">
      <c r="A322" s="150"/>
      <c r="B322" s="32" t="s">
        <v>164</v>
      </c>
      <c r="C322" s="62">
        <f>C323+C324</f>
        <v>7194</v>
      </c>
      <c r="D322" s="62">
        <f>D323+D324</f>
        <v>7194</v>
      </c>
      <c r="E322" s="62">
        <f>E323+E324</f>
        <v>7194</v>
      </c>
      <c r="F322" s="152" t="s">
        <v>206</v>
      </c>
      <c r="G322" s="152" t="s">
        <v>240</v>
      </c>
      <c r="H322" s="154"/>
      <c r="I322" s="146"/>
    </row>
    <row r="323" spans="1:9" ht="14.25" customHeight="1" x14ac:dyDescent="0.25">
      <c r="A323" s="150"/>
      <c r="B323" s="32" t="s">
        <v>154</v>
      </c>
      <c r="C323" s="62">
        <v>0</v>
      </c>
      <c r="D323" s="62">
        <v>0</v>
      </c>
      <c r="E323" s="62">
        <v>0</v>
      </c>
      <c r="F323" s="153"/>
      <c r="G323" s="153"/>
      <c r="H323" s="155"/>
      <c r="I323" s="147"/>
    </row>
    <row r="324" spans="1:9" ht="14.25" customHeight="1" x14ac:dyDescent="0.25">
      <c r="A324" s="150"/>
      <c r="B324" s="32" t="s">
        <v>155</v>
      </c>
      <c r="C324" s="62">
        <v>7194</v>
      </c>
      <c r="D324" s="62">
        <v>7194</v>
      </c>
      <c r="E324" s="62">
        <v>7194</v>
      </c>
      <c r="F324" s="153"/>
      <c r="G324" s="153"/>
      <c r="H324" s="155"/>
      <c r="I324" s="147"/>
    </row>
    <row r="325" spans="1:9" ht="14.25" customHeight="1" x14ac:dyDescent="0.25">
      <c r="A325" s="150"/>
      <c r="B325" s="32" t="s">
        <v>156</v>
      </c>
      <c r="C325" s="62"/>
      <c r="D325" s="62"/>
      <c r="E325" s="62"/>
      <c r="F325" s="153"/>
      <c r="G325" s="153"/>
      <c r="H325" s="155"/>
      <c r="I325" s="147"/>
    </row>
    <row r="326" spans="1:9" ht="14.25" customHeight="1" x14ac:dyDescent="0.25">
      <c r="A326" s="150"/>
      <c r="B326" s="32" t="s">
        <v>157</v>
      </c>
      <c r="C326" s="62"/>
      <c r="D326" s="62"/>
      <c r="E326" s="62"/>
      <c r="F326" s="153"/>
      <c r="G326" s="153"/>
      <c r="H326" s="155"/>
      <c r="I326" s="147"/>
    </row>
    <row r="327" spans="1:9" ht="14.25" customHeight="1" x14ac:dyDescent="0.25">
      <c r="A327" s="150"/>
      <c r="B327" s="34" t="s">
        <v>158</v>
      </c>
      <c r="C327" s="64"/>
      <c r="D327" s="64"/>
      <c r="E327" s="64"/>
      <c r="F327" s="153"/>
      <c r="G327" s="153"/>
      <c r="H327" s="155"/>
      <c r="I327" s="147"/>
    </row>
    <row r="328" spans="1:9" ht="14.25" customHeight="1" x14ac:dyDescent="0.25">
      <c r="A328" s="151"/>
      <c r="B328" s="35" t="s">
        <v>159</v>
      </c>
      <c r="C328" s="65"/>
      <c r="D328" s="65"/>
      <c r="E328" s="65"/>
      <c r="F328" s="153"/>
      <c r="G328" s="153"/>
      <c r="H328" s="155"/>
      <c r="I328" s="147"/>
    </row>
    <row r="329" spans="1:9" ht="66" customHeight="1" x14ac:dyDescent="0.25">
      <c r="A329" s="149" t="s">
        <v>113</v>
      </c>
      <c r="B329" s="85" t="s">
        <v>280</v>
      </c>
      <c r="C329" s="66"/>
      <c r="D329" s="66"/>
      <c r="E329" s="66"/>
      <c r="F329" s="156"/>
      <c r="G329" s="156"/>
      <c r="H329" s="157"/>
      <c r="I329" s="148"/>
    </row>
    <row r="330" spans="1:9" ht="14.25" customHeight="1" x14ac:dyDescent="0.25">
      <c r="A330" s="150"/>
      <c r="B330" s="32" t="s">
        <v>164</v>
      </c>
      <c r="C330" s="62">
        <f>C331+C332</f>
        <v>959.8</v>
      </c>
      <c r="D330" s="62">
        <f>D331+D332</f>
        <v>959.8</v>
      </c>
      <c r="E330" s="62">
        <f>E331+E332</f>
        <v>959.8</v>
      </c>
      <c r="F330" s="152" t="s">
        <v>206</v>
      </c>
      <c r="G330" s="152" t="s">
        <v>240</v>
      </c>
      <c r="H330" s="154"/>
      <c r="I330" s="146"/>
    </row>
    <row r="331" spans="1:9" ht="14.25" customHeight="1" x14ac:dyDescent="0.25">
      <c r="A331" s="150"/>
      <c r="B331" s="32" t="s">
        <v>154</v>
      </c>
      <c r="C331" s="62">
        <v>959.8</v>
      </c>
      <c r="D331" s="62">
        <v>959.8</v>
      </c>
      <c r="E331" s="62">
        <v>959.8</v>
      </c>
      <c r="F331" s="153"/>
      <c r="G331" s="153"/>
      <c r="H331" s="155"/>
      <c r="I331" s="147"/>
    </row>
    <row r="332" spans="1:9" ht="14.25" customHeight="1" x14ac:dyDescent="0.25">
      <c r="A332" s="150"/>
      <c r="B332" s="32" t="s">
        <v>155</v>
      </c>
      <c r="C332" s="62">
        <v>0</v>
      </c>
      <c r="D332" s="62">
        <v>0</v>
      </c>
      <c r="E332" s="62">
        <v>0</v>
      </c>
      <c r="F332" s="153"/>
      <c r="G332" s="153"/>
      <c r="H332" s="155"/>
      <c r="I332" s="147"/>
    </row>
    <row r="333" spans="1:9" ht="14.25" customHeight="1" x14ac:dyDescent="0.25">
      <c r="A333" s="150"/>
      <c r="B333" s="32" t="s">
        <v>156</v>
      </c>
      <c r="C333" s="62"/>
      <c r="D333" s="62"/>
      <c r="E333" s="62"/>
      <c r="F333" s="153"/>
      <c r="G333" s="153"/>
      <c r="H333" s="155"/>
      <c r="I333" s="147"/>
    </row>
    <row r="334" spans="1:9" ht="27.75" customHeight="1" x14ac:dyDescent="0.25">
      <c r="A334" s="150"/>
      <c r="B334" s="32" t="s">
        <v>157</v>
      </c>
      <c r="C334" s="62"/>
      <c r="D334" s="62"/>
      <c r="E334" s="62"/>
      <c r="F334" s="153"/>
      <c r="G334" s="153"/>
      <c r="H334" s="155"/>
      <c r="I334" s="147"/>
    </row>
    <row r="335" spans="1:9" ht="14.25" customHeight="1" x14ac:dyDescent="0.25">
      <c r="A335" s="150"/>
      <c r="B335" s="34" t="s">
        <v>158</v>
      </c>
      <c r="C335" s="64"/>
      <c r="D335" s="64"/>
      <c r="E335" s="64"/>
      <c r="F335" s="153"/>
      <c r="G335" s="153"/>
      <c r="H335" s="155"/>
      <c r="I335" s="147"/>
    </row>
    <row r="336" spans="1:9" ht="27" customHeight="1" x14ac:dyDescent="0.25">
      <c r="A336" s="151"/>
      <c r="B336" s="35" t="s">
        <v>159</v>
      </c>
      <c r="C336" s="65"/>
      <c r="D336" s="65"/>
      <c r="E336" s="65"/>
      <c r="F336" s="153"/>
      <c r="G336" s="153"/>
      <c r="H336" s="155"/>
      <c r="I336" s="147"/>
    </row>
    <row r="337" spans="1:9" ht="52.5" customHeight="1" x14ac:dyDescent="0.25">
      <c r="A337" s="149" t="s">
        <v>115</v>
      </c>
      <c r="B337" s="85" t="s">
        <v>281</v>
      </c>
      <c r="C337" s="66"/>
      <c r="D337" s="66"/>
      <c r="E337" s="66"/>
      <c r="F337" s="156"/>
      <c r="G337" s="156"/>
      <c r="H337" s="157"/>
      <c r="I337" s="148"/>
    </row>
    <row r="338" spans="1:9" ht="14.25" customHeight="1" x14ac:dyDescent="0.25">
      <c r="A338" s="150"/>
      <c r="B338" s="32" t="s">
        <v>164</v>
      </c>
      <c r="C338" s="62">
        <f>C339+C340</f>
        <v>250.8</v>
      </c>
      <c r="D338" s="62">
        <f>D339+D340</f>
        <v>250.8</v>
      </c>
      <c r="E338" s="62">
        <f>E339+E340</f>
        <v>250.8</v>
      </c>
      <c r="F338" s="152" t="s">
        <v>206</v>
      </c>
      <c r="G338" s="152" t="s">
        <v>240</v>
      </c>
      <c r="H338" s="154"/>
      <c r="I338" s="146"/>
    </row>
    <row r="339" spans="1:9" ht="14.25" customHeight="1" x14ac:dyDescent="0.25">
      <c r="A339" s="150"/>
      <c r="B339" s="32" t="s">
        <v>154</v>
      </c>
      <c r="C339" s="62">
        <v>250.8</v>
      </c>
      <c r="D339" s="62">
        <v>250.8</v>
      </c>
      <c r="E339" s="62">
        <v>250.8</v>
      </c>
      <c r="F339" s="153"/>
      <c r="G339" s="153"/>
      <c r="H339" s="155"/>
      <c r="I339" s="147"/>
    </row>
    <row r="340" spans="1:9" ht="14.25" customHeight="1" x14ac:dyDescent="0.25">
      <c r="A340" s="150"/>
      <c r="B340" s="32" t="s">
        <v>155</v>
      </c>
      <c r="C340" s="62">
        <v>0</v>
      </c>
      <c r="D340" s="62">
        <v>0</v>
      </c>
      <c r="E340" s="62">
        <v>0</v>
      </c>
      <c r="F340" s="153"/>
      <c r="G340" s="153"/>
      <c r="H340" s="155"/>
      <c r="I340" s="147"/>
    </row>
    <row r="341" spans="1:9" ht="14.25" customHeight="1" x14ac:dyDescent="0.25">
      <c r="A341" s="150"/>
      <c r="B341" s="32" t="s">
        <v>156</v>
      </c>
      <c r="C341" s="62"/>
      <c r="D341" s="62"/>
      <c r="E341" s="62"/>
      <c r="F341" s="153"/>
      <c r="G341" s="153"/>
      <c r="H341" s="155"/>
      <c r="I341" s="147"/>
    </row>
    <row r="342" spans="1:9" ht="31.5" customHeight="1" x14ac:dyDescent="0.25">
      <c r="A342" s="150"/>
      <c r="B342" s="32" t="s">
        <v>157</v>
      </c>
      <c r="C342" s="62"/>
      <c r="D342" s="62"/>
      <c r="E342" s="62"/>
      <c r="F342" s="153"/>
      <c r="G342" s="153"/>
      <c r="H342" s="155"/>
      <c r="I342" s="147"/>
    </row>
    <row r="343" spans="1:9" ht="14.25" customHeight="1" x14ac:dyDescent="0.25">
      <c r="A343" s="150"/>
      <c r="B343" s="34" t="s">
        <v>158</v>
      </c>
      <c r="C343" s="64"/>
      <c r="D343" s="64"/>
      <c r="E343" s="64"/>
      <c r="F343" s="153"/>
      <c r="G343" s="153"/>
      <c r="H343" s="155"/>
      <c r="I343" s="147"/>
    </row>
    <row r="344" spans="1:9" ht="31.5" customHeight="1" x14ac:dyDescent="0.25">
      <c r="A344" s="151"/>
      <c r="B344" s="35" t="s">
        <v>159</v>
      </c>
      <c r="C344" s="65"/>
      <c r="D344" s="65"/>
      <c r="E344" s="65"/>
      <c r="F344" s="153"/>
      <c r="G344" s="153"/>
      <c r="H344" s="155"/>
      <c r="I344" s="147"/>
    </row>
    <row r="345" spans="1:9" ht="74.25" customHeight="1" x14ac:dyDescent="0.25">
      <c r="A345" s="149" t="s">
        <v>117</v>
      </c>
      <c r="B345" s="85" t="s">
        <v>282</v>
      </c>
      <c r="C345" s="66"/>
      <c r="D345" s="66"/>
      <c r="E345" s="66"/>
      <c r="F345" s="156"/>
      <c r="G345" s="156"/>
      <c r="H345" s="157"/>
      <c r="I345" s="148"/>
    </row>
    <row r="346" spans="1:9" ht="14.25" customHeight="1" x14ac:dyDescent="0.25">
      <c r="A346" s="150"/>
      <c r="B346" s="32" t="s">
        <v>164</v>
      </c>
      <c r="C346" s="62">
        <f>C347+C348</f>
        <v>156.19999999999999</v>
      </c>
      <c r="D346" s="62">
        <f>D347+D348</f>
        <v>156.19999999999999</v>
      </c>
      <c r="E346" s="62">
        <f>E347+E348</f>
        <v>156.19999999999999</v>
      </c>
      <c r="F346" s="152" t="s">
        <v>206</v>
      </c>
      <c r="G346" s="152" t="s">
        <v>240</v>
      </c>
      <c r="H346" s="154"/>
      <c r="I346" s="146"/>
    </row>
    <row r="347" spans="1:9" ht="14.25" customHeight="1" x14ac:dyDescent="0.25">
      <c r="A347" s="150"/>
      <c r="B347" s="32" t="s">
        <v>154</v>
      </c>
      <c r="C347" s="62">
        <v>156.19999999999999</v>
      </c>
      <c r="D347" s="62">
        <v>156.19999999999999</v>
      </c>
      <c r="E347" s="62">
        <v>156.19999999999999</v>
      </c>
      <c r="F347" s="153"/>
      <c r="G347" s="153"/>
      <c r="H347" s="155"/>
      <c r="I347" s="147"/>
    </row>
    <row r="348" spans="1:9" ht="14.25" customHeight="1" x14ac:dyDescent="0.25">
      <c r="A348" s="150"/>
      <c r="B348" s="32" t="s">
        <v>155</v>
      </c>
      <c r="C348" s="62">
        <v>0</v>
      </c>
      <c r="D348" s="62">
        <v>0</v>
      </c>
      <c r="E348" s="62">
        <v>0</v>
      </c>
      <c r="F348" s="153"/>
      <c r="G348" s="153"/>
      <c r="H348" s="155"/>
      <c r="I348" s="147"/>
    </row>
    <row r="349" spans="1:9" ht="14.25" customHeight="1" x14ac:dyDescent="0.25">
      <c r="A349" s="150"/>
      <c r="B349" s="32" t="s">
        <v>156</v>
      </c>
      <c r="C349" s="62"/>
      <c r="D349" s="62"/>
      <c r="E349" s="62"/>
      <c r="F349" s="153"/>
      <c r="G349" s="153"/>
      <c r="H349" s="155"/>
      <c r="I349" s="147"/>
    </row>
    <row r="350" spans="1:9" ht="25.5" customHeight="1" x14ac:dyDescent="0.25">
      <c r="A350" s="150"/>
      <c r="B350" s="32" t="s">
        <v>157</v>
      </c>
      <c r="C350" s="62"/>
      <c r="D350" s="62"/>
      <c r="E350" s="62"/>
      <c r="F350" s="153"/>
      <c r="G350" s="153"/>
      <c r="H350" s="155"/>
      <c r="I350" s="147"/>
    </row>
    <row r="351" spans="1:9" ht="14.25" customHeight="1" x14ac:dyDescent="0.25">
      <c r="A351" s="150"/>
      <c r="B351" s="34" t="s">
        <v>158</v>
      </c>
      <c r="C351" s="64"/>
      <c r="D351" s="64"/>
      <c r="E351" s="64"/>
      <c r="F351" s="153"/>
      <c r="G351" s="153"/>
      <c r="H351" s="155"/>
      <c r="I351" s="147"/>
    </row>
    <row r="352" spans="1:9" ht="29.25" customHeight="1" x14ac:dyDescent="0.25">
      <c r="A352" s="151"/>
      <c r="B352" s="35" t="s">
        <v>159</v>
      </c>
      <c r="C352" s="65"/>
      <c r="D352" s="65"/>
      <c r="E352" s="65"/>
      <c r="F352" s="153"/>
      <c r="G352" s="153"/>
      <c r="H352" s="155"/>
      <c r="I352" s="147"/>
    </row>
    <row r="353" spans="1:9" ht="63" customHeight="1" x14ac:dyDescent="0.25">
      <c r="A353" s="149" t="s">
        <v>119</v>
      </c>
      <c r="B353" s="85" t="s">
        <v>283</v>
      </c>
      <c r="C353" s="66"/>
      <c r="D353" s="66"/>
      <c r="E353" s="66"/>
      <c r="F353" s="156"/>
      <c r="G353" s="156"/>
      <c r="H353" s="157"/>
      <c r="I353" s="148"/>
    </row>
    <row r="354" spans="1:9" ht="14.25" customHeight="1" x14ac:dyDescent="0.25">
      <c r="A354" s="150"/>
      <c r="B354" s="32" t="s">
        <v>164</v>
      </c>
      <c r="C354" s="62">
        <f>C355+C356</f>
        <v>22104.79</v>
      </c>
      <c r="D354" s="62">
        <f>D355+D356</f>
        <v>22104.785</v>
      </c>
      <c r="E354" s="62">
        <f>E355+E356</f>
        <v>22104.785</v>
      </c>
      <c r="F354" s="152" t="s">
        <v>206</v>
      </c>
      <c r="G354" s="152" t="s">
        <v>240</v>
      </c>
      <c r="H354" s="154"/>
      <c r="I354" s="146" t="s">
        <v>258</v>
      </c>
    </row>
    <row r="355" spans="1:9" ht="14.25" customHeight="1" x14ac:dyDescent="0.25">
      <c r="A355" s="150"/>
      <c r="B355" s="32" t="s">
        <v>154</v>
      </c>
      <c r="C355" s="62"/>
      <c r="D355" s="62"/>
      <c r="E355" s="62"/>
      <c r="F355" s="153"/>
      <c r="G355" s="153"/>
      <c r="H355" s="155"/>
      <c r="I355" s="147"/>
    </row>
    <row r="356" spans="1:9" ht="14.25" customHeight="1" x14ac:dyDescent="0.25">
      <c r="A356" s="150"/>
      <c r="B356" s="32" t="s">
        <v>155</v>
      </c>
      <c r="C356" s="62">
        <v>22104.79</v>
      </c>
      <c r="D356" s="62">
        <v>22104.785</v>
      </c>
      <c r="E356" s="62">
        <v>22104.785</v>
      </c>
      <c r="F356" s="153"/>
      <c r="G356" s="153"/>
      <c r="H356" s="155"/>
      <c r="I356" s="147"/>
    </row>
    <row r="357" spans="1:9" ht="14.25" customHeight="1" x14ac:dyDescent="0.25">
      <c r="A357" s="150"/>
      <c r="B357" s="32" t="s">
        <v>156</v>
      </c>
      <c r="C357" s="62"/>
      <c r="D357" s="62"/>
      <c r="E357" s="62"/>
      <c r="F357" s="153"/>
      <c r="G357" s="153"/>
      <c r="H357" s="155"/>
      <c r="I357" s="147"/>
    </row>
    <row r="358" spans="1:9" ht="31.5" customHeight="1" x14ac:dyDescent="0.25">
      <c r="A358" s="150"/>
      <c r="B358" s="32" t="s">
        <v>157</v>
      </c>
      <c r="C358" s="62"/>
      <c r="D358" s="62"/>
      <c r="E358" s="62"/>
      <c r="F358" s="153"/>
      <c r="G358" s="153"/>
      <c r="H358" s="155"/>
      <c r="I358" s="147"/>
    </row>
    <row r="359" spans="1:9" ht="14.25" customHeight="1" x14ac:dyDescent="0.25">
      <c r="A359" s="150"/>
      <c r="B359" s="34" t="s">
        <v>158</v>
      </c>
      <c r="C359" s="64"/>
      <c r="D359" s="64"/>
      <c r="E359" s="64"/>
      <c r="F359" s="153"/>
      <c r="G359" s="153"/>
      <c r="H359" s="155"/>
      <c r="I359" s="147"/>
    </row>
    <row r="360" spans="1:9" ht="33.75" customHeight="1" x14ac:dyDescent="0.25">
      <c r="A360" s="151"/>
      <c r="B360" s="35" t="s">
        <v>159</v>
      </c>
      <c r="C360" s="65"/>
      <c r="D360" s="65"/>
      <c r="E360" s="65"/>
      <c r="F360" s="153"/>
      <c r="G360" s="153"/>
      <c r="H360" s="155"/>
      <c r="I360" s="147"/>
    </row>
    <row r="361" spans="1:9" ht="51.75" customHeight="1" x14ac:dyDescent="0.25">
      <c r="A361" s="149" t="s">
        <v>121</v>
      </c>
      <c r="B361" s="85" t="s">
        <v>284</v>
      </c>
      <c r="C361" s="66"/>
      <c r="D361" s="66"/>
      <c r="E361" s="66"/>
      <c r="F361" s="156"/>
      <c r="G361" s="156"/>
      <c r="H361" s="157"/>
      <c r="I361" s="148"/>
    </row>
    <row r="362" spans="1:9" ht="14.25" customHeight="1" x14ac:dyDescent="0.25">
      <c r="A362" s="150"/>
      <c r="B362" s="32" t="s">
        <v>164</v>
      </c>
      <c r="C362" s="62">
        <f>C363+C364</f>
        <v>0</v>
      </c>
      <c r="D362" s="62">
        <f>D363+D364</f>
        <v>0</v>
      </c>
      <c r="E362" s="62">
        <f>E363+E364</f>
        <v>0</v>
      </c>
      <c r="F362" s="152"/>
      <c r="G362" s="152"/>
      <c r="H362" s="154"/>
      <c r="I362" s="146"/>
    </row>
    <row r="363" spans="1:9" ht="14.25" customHeight="1" x14ac:dyDescent="0.25">
      <c r="A363" s="150"/>
      <c r="B363" s="32" t="s">
        <v>154</v>
      </c>
      <c r="C363" s="62"/>
      <c r="D363" s="62"/>
      <c r="E363" s="62"/>
      <c r="F363" s="153"/>
      <c r="G363" s="153"/>
      <c r="H363" s="155"/>
      <c r="I363" s="147"/>
    </row>
    <row r="364" spans="1:9" ht="14.25" customHeight="1" x14ac:dyDescent="0.25">
      <c r="A364" s="150"/>
      <c r="B364" s="32" t="s">
        <v>155</v>
      </c>
      <c r="C364" s="62">
        <v>0</v>
      </c>
      <c r="D364" s="62">
        <v>0</v>
      </c>
      <c r="E364" s="62">
        <v>0</v>
      </c>
      <c r="F364" s="153"/>
      <c r="G364" s="153"/>
      <c r="H364" s="155"/>
      <c r="I364" s="147"/>
    </row>
    <row r="365" spans="1:9" ht="14.25" customHeight="1" x14ac:dyDescent="0.25">
      <c r="A365" s="150"/>
      <c r="B365" s="32" t="s">
        <v>156</v>
      </c>
      <c r="C365" s="62"/>
      <c r="D365" s="62"/>
      <c r="E365" s="62"/>
      <c r="F365" s="153"/>
      <c r="G365" s="153"/>
      <c r="H365" s="155"/>
      <c r="I365" s="147"/>
    </row>
    <row r="366" spans="1:9" ht="28.5" customHeight="1" x14ac:dyDescent="0.25">
      <c r="A366" s="150"/>
      <c r="B366" s="32" t="s">
        <v>157</v>
      </c>
      <c r="C366" s="62"/>
      <c r="D366" s="62"/>
      <c r="E366" s="62"/>
      <c r="F366" s="153"/>
      <c r="G366" s="153"/>
      <c r="H366" s="155"/>
      <c r="I366" s="147"/>
    </row>
    <row r="367" spans="1:9" ht="14.25" customHeight="1" x14ac:dyDescent="0.25">
      <c r="A367" s="150"/>
      <c r="B367" s="34" t="s">
        <v>158</v>
      </c>
      <c r="C367" s="64"/>
      <c r="D367" s="64"/>
      <c r="E367" s="64"/>
      <c r="F367" s="153"/>
      <c r="G367" s="153"/>
      <c r="H367" s="155"/>
      <c r="I367" s="147"/>
    </row>
    <row r="368" spans="1:9" ht="33" customHeight="1" x14ac:dyDescent="0.25">
      <c r="A368" s="151"/>
      <c r="B368" s="35" t="s">
        <v>159</v>
      </c>
      <c r="C368" s="65"/>
      <c r="D368" s="65"/>
      <c r="E368" s="65"/>
      <c r="F368" s="153"/>
      <c r="G368" s="153"/>
      <c r="H368" s="155"/>
      <c r="I368" s="147"/>
    </row>
    <row r="369" spans="1:20" ht="81" customHeight="1" x14ac:dyDescent="0.25">
      <c r="A369" s="86"/>
      <c r="B369" s="47" t="s">
        <v>285</v>
      </c>
      <c r="C369" s="45">
        <f>C306</f>
        <v>8076.18</v>
      </c>
      <c r="D369" s="45">
        <f>D306</f>
        <v>8076.18</v>
      </c>
      <c r="E369" s="45">
        <f>E306</f>
        <v>8076.18</v>
      </c>
      <c r="F369" s="156"/>
      <c r="G369" s="156"/>
      <c r="H369" s="157"/>
      <c r="I369" s="148"/>
    </row>
    <row r="370" spans="1:20" s="49" customFormat="1" ht="67.5" customHeight="1" x14ac:dyDescent="0.2">
      <c r="A370" s="46"/>
      <c r="B370" s="47" t="s">
        <v>286</v>
      </c>
      <c r="C370" s="45">
        <f>C314</f>
        <v>250</v>
      </c>
      <c r="D370" s="45">
        <f>D314</f>
        <v>250</v>
      </c>
      <c r="E370" s="45">
        <f>E314</f>
        <v>250</v>
      </c>
      <c r="F370" s="33" t="s">
        <v>184</v>
      </c>
      <c r="G370" s="33"/>
      <c r="H370" s="33" t="s">
        <v>184</v>
      </c>
      <c r="I370" s="48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</row>
    <row r="371" spans="1:20" s="49" customFormat="1" ht="84.75" customHeight="1" x14ac:dyDescent="0.2">
      <c r="A371" s="46"/>
      <c r="B371" s="47" t="s">
        <v>287</v>
      </c>
      <c r="C371" s="45">
        <f>C322</f>
        <v>7194</v>
      </c>
      <c r="D371" s="45">
        <f>D322</f>
        <v>7194</v>
      </c>
      <c r="E371" s="45">
        <f>E322</f>
        <v>7194</v>
      </c>
      <c r="F371" s="33" t="s">
        <v>184</v>
      </c>
      <c r="G371" s="33"/>
      <c r="H371" s="33" t="s">
        <v>184</v>
      </c>
      <c r="I371" s="48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</row>
    <row r="372" spans="1:20" s="49" customFormat="1" ht="14.25" customHeight="1" x14ac:dyDescent="0.2">
      <c r="A372" s="46"/>
      <c r="B372" s="50" t="s">
        <v>288</v>
      </c>
      <c r="C372" s="41"/>
      <c r="D372" s="41"/>
      <c r="E372" s="41"/>
      <c r="F372" s="33" t="s">
        <v>184</v>
      </c>
      <c r="G372" s="33"/>
      <c r="H372" s="33" t="s">
        <v>184</v>
      </c>
      <c r="I372" s="48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</row>
    <row r="373" spans="1:20" s="49" customFormat="1" ht="14.25" customHeight="1" x14ac:dyDescent="0.2">
      <c r="A373" s="46"/>
      <c r="B373" s="50" t="s">
        <v>289</v>
      </c>
      <c r="C373" s="51"/>
      <c r="D373" s="51"/>
      <c r="E373" s="51"/>
      <c r="F373" s="33"/>
      <c r="G373" s="33"/>
      <c r="H373" s="33"/>
      <c r="I373" s="48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</row>
    <row r="374" spans="1:20" s="52" customFormat="1" ht="14.25" customHeight="1" x14ac:dyDescent="0.25">
      <c r="A374" s="46"/>
      <c r="B374" s="54" t="s">
        <v>201</v>
      </c>
      <c r="C374" s="54"/>
      <c r="D374" s="54"/>
      <c r="E374" s="54"/>
      <c r="F374" s="33"/>
      <c r="G374" s="33"/>
      <c r="H374" s="33"/>
      <c r="I374" s="48"/>
    </row>
    <row r="375" spans="1:20" ht="14.25" customHeight="1" x14ac:dyDescent="0.25">
      <c r="A375" s="158" t="s">
        <v>290</v>
      </c>
      <c r="B375" s="159"/>
      <c r="C375" s="159"/>
      <c r="D375" s="159"/>
      <c r="E375" s="159"/>
      <c r="F375" s="159"/>
      <c r="G375" s="159"/>
      <c r="H375" s="159"/>
      <c r="I375" s="160"/>
    </row>
    <row r="376" spans="1:20" ht="14.25" customHeight="1" x14ac:dyDescent="0.25">
      <c r="A376" s="161"/>
      <c r="B376" s="82" t="s">
        <v>161</v>
      </c>
      <c r="C376" s="57">
        <f t="shared" ref="C376:E378" si="8">C384+C392+C400+C408</f>
        <v>130686.98693000001</v>
      </c>
      <c r="D376" s="57">
        <f t="shared" si="8"/>
        <v>130098.63569999998</v>
      </c>
      <c r="E376" s="57">
        <f t="shared" si="8"/>
        <v>130098.63569999998</v>
      </c>
      <c r="F376" s="67"/>
      <c r="G376" s="67"/>
      <c r="H376" s="67"/>
      <c r="I376" s="67"/>
    </row>
    <row r="377" spans="1:20" ht="14.25" customHeight="1" x14ac:dyDescent="0.25">
      <c r="A377" s="162"/>
      <c r="B377" s="68" t="s">
        <v>154</v>
      </c>
      <c r="C377" s="57">
        <f t="shared" si="8"/>
        <v>70909.496929999994</v>
      </c>
      <c r="D377" s="57">
        <f t="shared" si="8"/>
        <v>70837.590459999992</v>
      </c>
      <c r="E377" s="57">
        <f t="shared" si="8"/>
        <v>70837.590459999992</v>
      </c>
      <c r="F377" s="164"/>
      <c r="G377" s="164"/>
      <c r="H377" s="164"/>
      <c r="I377" s="164"/>
    </row>
    <row r="378" spans="1:20" ht="14.25" customHeight="1" x14ac:dyDescent="0.25">
      <c r="A378" s="162"/>
      <c r="B378" s="68" t="s">
        <v>155</v>
      </c>
      <c r="C378" s="57">
        <f t="shared" si="8"/>
        <v>59777.490000000005</v>
      </c>
      <c r="D378" s="57">
        <f t="shared" si="8"/>
        <v>59261.045240000007</v>
      </c>
      <c r="E378" s="57">
        <f t="shared" si="8"/>
        <v>59261.045240000007</v>
      </c>
      <c r="F378" s="165"/>
      <c r="G378" s="165"/>
      <c r="H378" s="165"/>
      <c r="I378" s="165"/>
    </row>
    <row r="379" spans="1:20" ht="14.25" customHeight="1" x14ac:dyDescent="0.25">
      <c r="A379" s="162"/>
      <c r="B379" s="68" t="s">
        <v>156</v>
      </c>
      <c r="C379" s="58"/>
      <c r="D379" s="58"/>
      <c r="E379" s="58"/>
      <c r="F379" s="165"/>
      <c r="G379" s="165"/>
      <c r="H379" s="165"/>
      <c r="I379" s="165"/>
    </row>
    <row r="380" spans="1:20" ht="28.5" customHeight="1" x14ac:dyDescent="0.25">
      <c r="A380" s="162"/>
      <c r="B380" s="68" t="s">
        <v>157</v>
      </c>
      <c r="C380" s="58"/>
      <c r="D380" s="58"/>
      <c r="E380" s="58"/>
      <c r="F380" s="165"/>
      <c r="G380" s="165"/>
      <c r="H380" s="165"/>
      <c r="I380" s="165"/>
    </row>
    <row r="381" spans="1:20" ht="14.25" customHeight="1" x14ac:dyDescent="0.25">
      <c r="A381" s="162"/>
      <c r="B381" s="70" t="s">
        <v>158</v>
      </c>
      <c r="C381" s="59"/>
      <c r="D381" s="59"/>
      <c r="E381" s="59"/>
      <c r="F381" s="165"/>
      <c r="G381" s="165"/>
      <c r="H381" s="165"/>
      <c r="I381" s="165"/>
    </row>
    <row r="382" spans="1:20" ht="32.25" customHeight="1" x14ac:dyDescent="0.25">
      <c r="A382" s="163"/>
      <c r="B382" s="71" t="s">
        <v>159</v>
      </c>
      <c r="C382" s="60"/>
      <c r="D382" s="60"/>
      <c r="E382" s="60"/>
      <c r="F382" s="165"/>
      <c r="G382" s="165"/>
      <c r="H382" s="165"/>
      <c r="I382" s="165"/>
    </row>
    <row r="383" spans="1:20" ht="93" customHeight="1" x14ac:dyDescent="0.25">
      <c r="A383" s="167" t="s">
        <v>124</v>
      </c>
      <c r="B383" s="85" t="s">
        <v>291</v>
      </c>
      <c r="C383" s="66"/>
      <c r="D383" s="66"/>
      <c r="E383" s="66"/>
      <c r="F383" s="166"/>
      <c r="G383" s="166"/>
      <c r="H383" s="166"/>
      <c r="I383" s="166"/>
    </row>
    <row r="384" spans="1:20" ht="14.25" customHeight="1" x14ac:dyDescent="0.25">
      <c r="A384" s="150"/>
      <c r="B384" s="32" t="s">
        <v>164</v>
      </c>
      <c r="C384" s="62">
        <f>C385+C386</f>
        <v>35562.9</v>
      </c>
      <c r="D384" s="62">
        <f>D385+D386</f>
        <v>35207.870000000003</v>
      </c>
      <c r="E384" s="62">
        <f>E385+E386</f>
        <v>35207.870000000003</v>
      </c>
      <c r="F384" s="152" t="s">
        <v>206</v>
      </c>
      <c r="G384" s="152" t="s">
        <v>240</v>
      </c>
      <c r="H384" s="154"/>
      <c r="I384" s="146"/>
    </row>
    <row r="385" spans="1:9" ht="14.25" customHeight="1" x14ac:dyDescent="0.25">
      <c r="A385" s="150"/>
      <c r="B385" s="32" t="s">
        <v>154</v>
      </c>
      <c r="C385" s="89">
        <v>0</v>
      </c>
      <c r="D385" s="89">
        <v>0</v>
      </c>
      <c r="E385" s="89">
        <v>0</v>
      </c>
      <c r="F385" s="153"/>
      <c r="G385" s="153"/>
      <c r="H385" s="155"/>
      <c r="I385" s="147"/>
    </row>
    <row r="386" spans="1:9" ht="14.25" customHeight="1" x14ac:dyDescent="0.25">
      <c r="A386" s="150"/>
      <c r="B386" s="32" t="s">
        <v>155</v>
      </c>
      <c r="C386" s="89">
        <v>35562.9</v>
      </c>
      <c r="D386" s="89">
        <v>35207.870000000003</v>
      </c>
      <c r="E386" s="89">
        <v>35207.870000000003</v>
      </c>
      <c r="F386" s="153"/>
      <c r="G386" s="153"/>
      <c r="H386" s="155"/>
      <c r="I386" s="147"/>
    </row>
    <row r="387" spans="1:9" ht="14.25" customHeight="1" x14ac:dyDescent="0.25">
      <c r="A387" s="150"/>
      <c r="B387" s="32" t="s">
        <v>156</v>
      </c>
      <c r="C387" s="62"/>
      <c r="D387" s="62"/>
      <c r="E387" s="62"/>
      <c r="F387" s="153"/>
      <c r="G387" s="153"/>
      <c r="H387" s="155"/>
      <c r="I387" s="147"/>
    </row>
    <row r="388" spans="1:9" ht="30" customHeight="1" x14ac:dyDescent="0.25">
      <c r="A388" s="150"/>
      <c r="B388" s="32" t="s">
        <v>157</v>
      </c>
      <c r="C388" s="62"/>
      <c r="D388" s="62"/>
      <c r="E388" s="62"/>
      <c r="F388" s="153"/>
      <c r="G388" s="153"/>
      <c r="H388" s="155"/>
      <c r="I388" s="147"/>
    </row>
    <row r="389" spans="1:9" ht="14.25" customHeight="1" x14ac:dyDescent="0.25">
      <c r="A389" s="150"/>
      <c r="B389" s="34" t="s">
        <v>158</v>
      </c>
      <c r="C389" s="64"/>
      <c r="D389" s="64"/>
      <c r="E389" s="64"/>
      <c r="F389" s="153"/>
      <c r="G389" s="153"/>
      <c r="H389" s="155"/>
      <c r="I389" s="147"/>
    </row>
    <row r="390" spans="1:9" ht="31.5" customHeight="1" x14ac:dyDescent="0.25">
      <c r="A390" s="151"/>
      <c r="B390" s="35" t="s">
        <v>159</v>
      </c>
      <c r="C390" s="65"/>
      <c r="D390" s="65"/>
      <c r="E390" s="65"/>
      <c r="F390" s="153"/>
      <c r="G390" s="153"/>
      <c r="H390" s="155"/>
      <c r="I390" s="147"/>
    </row>
    <row r="391" spans="1:9" ht="126.75" customHeight="1" x14ac:dyDescent="0.25">
      <c r="A391" s="149" t="s">
        <v>126</v>
      </c>
      <c r="B391" s="85" t="s">
        <v>292</v>
      </c>
      <c r="C391" s="66"/>
      <c r="D391" s="66"/>
      <c r="E391" s="66"/>
      <c r="F391" s="156"/>
      <c r="G391" s="156"/>
      <c r="H391" s="157"/>
      <c r="I391" s="148"/>
    </row>
    <row r="392" spans="1:9" ht="14.25" customHeight="1" x14ac:dyDescent="0.25">
      <c r="A392" s="150"/>
      <c r="B392" s="32" t="s">
        <v>164</v>
      </c>
      <c r="C392" s="62">
        <f>C393+C394</f>
        <v>54830.086930000005</v>
      </c>
      <c r="D392" s="62">
        <f>D393+D394</f>
        <v>54631.20955</v>
      </c>
      <c r="E392" s="62">
        <f>E393+E394</f>
        <v>54631.20955</v>
      </c>
      <c r="F392" s="152" t="s">
        <v>206</v>
      </c>
      <c r="G392" s="152" t="s">
        <v>240</v>
      </c>
      <c r="H392" s="154"/>
      <c r="I392" s="146"/>
    </row>
    <row r="393" spans="1:9" ht="14.25" customHeight="1" x14ac:dyDescent="0.25">
      <c r="A393" s="150"/>
      <c r="B393" s="32" t="s">
        <v>154</v>
      </c>
      <c r="C393" s="62">
        <v>31465.496930000001</v>
      </c>
      <c r="D393" s="62">
        <f>E393</f>
        <v>31428.034309999999</v>
      </c>
      <c r="E393" s="62">
        <v>31428.034309999999</v>
      </c>
      <c r="F393" s="153"/>
      <c r="G393" s="153"/>
      <c r="H393" s="155"/>
      <c r="I393" s="147"/>
    </row>
    <row r="394" spans="1:9" ht="14.25" customHeight="1" x14ac:dyDescent="0.25">
      <c r="A394" s="150"/>
      <c r="B394" s="32" t="s">
        <v>155</v>
      </c>
      <c r="C394" s="62">
        <v>23364.59</v>
      </c>
      <c r="D394" s="62">
        <f>E394</f>
        <v>23203.17524</v>
      </c>
      <c r="E394" s="62">
        <v>23203.17524</v>
      </c>
      <c r="F394" s="153"/>
      <c r="G394" s="153"/>
      <c r="H394" s="155"/>
      <c r="I394" s="147"/>
    </row>
    <row r="395" spans="1:9" ht="14.25" customHeight="1" x14ac:dyDescent="0.25">
      <c r="A395" s="150"/>
      <c r="B395" s="32" t="s">
        <v>156</v>
      </c>
      <c r="C395" s="62"/>
      <c r="D395" s="62"/>
      <c r="E395" s="62"/>
      <c r="F395" s="153"/>
      <c r="G395" s="153"/>
      <c r="H395" s="155"/>
      <c r="I395" s="147"/>
    </row>
    <row r="396" spans="1:9" ht="30" customHeight="1" x14ac:dyDescent="0.25">
      <c r="A396" s="150"/>
      <c r="B396" s="32" t="s">
        <v>157</v>
      </c>
      <c r="C396" s="62"/>
      <c r="D396" s="62"/>
      <c r="E396" s="62"/>
      <c r="F396" s="153"/>
      <c r="G396" s="153"/>
      <c r="H396" s="155"/>
      <c r="I396" s="147"/>
    </row>
    <row r="397" spans="1:9" ht="14.25" customHeight="1" x14ac:dyDescent="0.25">
      <c r="A397" s="150"/>
      <c r="B397" s="34" t="s">
        <v>158</v>
      </c>
      <c r="C397" s="64"/>
      <c r="D397" s="64"/>
      <c r="E397" s="64"/>
      <c r="F397" s="153"/>
      <c r="G397" s="153"/>
      <c r="H397" s="155"/>
      <c r="I397" s="147"/>
    </row>
    <row r="398" spans="1:9" ht="30" customHeight="1" x14ac:dyDescent="0.25">
      <c r="A398" s="151"/>
      <c r="B398" s="35" t="s">
        <v>159</v>
      </c>
      <c r="C398" s="65"/>
      <c r="D398" s="65"/>
      <c r="E398" s="65"/>
      <c r="F398" s="153"/>
      <c r="G398" s="153"/>
      <c r="H398" s="155"/>
      <c r="I398" s="147"/>
    </row>
    <row r="399" spans="1:9" ht="173.25" customHeight="1" x14ac:dyDescent="0.25">
      <c r="A399" s="149" t="s">
        <v>128</v>
      </c>
      <c r="B399" s="85" t="s">
        <v>293</v>
      </c>
      <c r="C399" s="66"/>
      <c r="D399" s="66"/>
      <c r="E399" s="66"/>
      <c r="F399" s="156"/>
      <c r="G399" s="156"/>
      <c r="H399" s="157"/>
      <c r="I399" s="148"/>
    </row>
    <row r="400" spans="1:9" ht="14.25" customHeight="1" x14ac:dyDescent="0.25">
      <c r="A400" s="150"/>
      <c r="B400" s="32" t="s">
        <v>164</v>
      </c>
      <c r="C400" s="62">
        <f>C401+C402</f>
        <v>39444</v>
      </c>
      <c r="D400" s="62">
        <f>D401+D402</f>
        <v>39409.556149999997</v>
      </c>
      <c r="E400" s="62">
        <f>E401+E402</f>
        <v>39409.556149999997</v>
      </c>
      <c r="F400" s="152" t="s">
        <v>206</v>
      </c>
      <c r="G400" s="152" t="s">
        <v>240</v>
      </c>
      <c r="H400" s="154"/>
      <c r="I400" s="146"/>
    </row>
    <row r="401" spans="1:9" ht="14.25" customHeight="1" x14ac:dyDescent="0.25">
      <c r="A401" s="150"/>
      <c r="B401" s="32" t="s">
        <v>154</v>
      </c>
      <c r="C401" s="62">
        <v>39444</v>
      </c>
      <c r="D401" s="62">
        <f>E401</f>
        <v>39409.556149999997</v>
      </c>
      <c r="E401" s="62">
        <v>39409.556149999997</v>
      </c>
      <c r="F401" s="153"/>
      <c r="G401" s="153"/>
      <c r="H401" s="155"/>
      <c r="I401" s="147"/>
    </row>
    <row r="402" spans="1:9" ht="14.25" customHeight="1" x14ac:dyDescent="0.25">
      <c r="A402" s="150"/>
      <c r="B402" s="32" t="s">
        <v>155</v>
      </c>
      <c r="C402" s="62"/>
      <c r="D402" s="62"/>
      <c r="E402" s="62"/>
      <c r="F402" s="153"/>
      <c r="G402" s="153"/>
      <c r="H402" s="155"/>
      <c r="I402" s="147"/>
    </row>
    <row r="403" spans="1:9" ht="14.25" customHeight="1" x14ac:dyDescent="0.25">
      <c r="A403" s="150"/>
      <c r="B403" s="32" t="s">
        <v>156</v>
      </c>
      <c r="C403" s="62"/>
      <c r="D403" s="62"/>
      <c r="E403" s="62"/>
      <c r="F403" s="153"/>
      <c r="G403" s="153"/>
      <c r="H403" s="155"/>
      <c r="I403" s="147"/>
    </row>
    <row r="404" spans="1:9" ht="30.75" customHeight="1" x14ac:dyDescent="0.25">
      <c r="A404" s="150"/>
      <c r="B404" s="32" t="s">
        <v>157</v>
      </c>
      <c r="C404" s="62"/>
      <c r="D404" s="62"/>
      <c r="E404" s="62"/>
      <c r="F404" s="153"/>
      <c r="G404" s="153"/>
      <c r="H404" s="155"/>
      <c r="I404" s="147"/>
    </row>
    <row r="405" spans="1:9" ht="14.25" customHeight="1" x14ac:dyDescent="0.25">
      <c r="A405" s="150"/>
      <c r="B405" s="34" t="s">
        <v>158</v>
      </c>
      <c r="C405" s="64"/>
      <c r="D405" s="64"/>
      <c r="E405" s="64"/>
      <c r="F405" s="153"/>
      <c r="G405" s="153"/>
      <c r="H405" s="155"/>
      <c r="I405" s="147"/>
    </row>
    <row r="406" spans="1:9" ht="27" customHeight="1" x14ac:dyDescent="0.25">
      <c r="A406" s="151"/>
      <c r="B406" s="35" t="s">
        <v>159</v>
      </c>
      <c r="C406" s="65"/>
      <c r="D406" s="65"/>
      <c r="E406" s="65"/>
      <c r="F406" s="153"/>
      <c r="G406" s="153"/>
      <c r="H406" s="155"/>
      <c r="I406" s="147"/>
    </row>
    <row r="407" spans="1:9" ht="73.5" customHeight="1" x14ac:dyDescent="0.25">
      <c r="A407" s="149" t="s">
        <v>130</v>
      </c>
      <c r="B407" s="85" t="s">
        <v>294</v>
      </c>
      <c r="C407" s="66"/>
      <c r="D407" s="66"/>
      <c r="E407" s="66"/>
      <c r="F407" s="156"/>
      <c r="G407" s="156"/>
      <c r="H407" s="157"/>
      <c r="I407" s="148"/>
    </row>
    <row r="408" spans="1:9" ht="14.25" customHeight="1" x14ac:dyDescent="0.25">
      <c r="A408" s="150"/>
      <c r="B408" s="32" t="s">
        <v>164</v>
      </c>
      <c r="C408" s="62">
        <f>C416+C424</f>
        <v>850</v>
      </c>
      <c r="D408" s="62">
        <f>D416+D424</f>
        <v>850</v>
      </c>
      <c r="E408" s="62">
        <f>E416+E424</f>
        <v>850</v>
      </c>
      <c r="F408" s="152"/>
      <c r="G408" s="152"/>
      <c r="H408" s="154"/>
      <c r="I408" s="146"/>
    </row>
    <row r="409" spans="1:9" ht="14.25" customHeight="1" x14ac:dyDescent="0.25">
      <c r="A409" s="150"/>
      <c r="B409" s="32" t="s">
        <v>154</v>
      </c>
      <c r="C409" s="62">
        <f t="shared" ref="C409:E410" si="9">C417+C425</f>
        <v>0</v>
      </c>
      <c r="D409" s="62">
        <f t="shared" si="9"/>
        <v>0</v>
      </c>
      <c r="E409" s="62">
        <f t="shared" si="9"/>
        <v>0</v>
      </c>
      <c r="F409" s="153"/>
      <c r="G409" s="153"/>
      <c r="H409" s="155"/>
      <c r="I409" s="147"/>
    </row>
    <row r="410" spans="1:9" ht="14.25" customHeight="1" x14ac:dyDescent="0.25">
      <c r="A410" s="150"/>
      <c r="B410" s="32" t="s">
        <v>155</v>
      </c>
      <c r="C410" s="62">
        <f t="shared" si="9"/>
        <v>850</v>
      </c>
      <c r="D410" s="62">
        <f t="shared" si="9"/>
        <v>850</v>
      </c>
      <c r="E410" s="62">
        <f t="shared" si="9"/>
        <v>850</v>
      </c>
      <c r="F410" s="153"/>
      <c r="G410" s="153"/>
      <c r="H410" s="155"/>
      <c r="I410" s="147"/>
    </row>
    <row r="411" spans="1:9" ht="14.25" customHeight="1" x14ac:dyDescent="0.25">
      <c r="A411" s="150"/>
      <c r="B411" s="32" t="s">
        <v>156</v>
      </c>
      <c r="C411" s="62"/>
      <c r="D411" s="62"/>
      <c r="E411" s="62"/>
      <c r="F411" s="153"/>
      <c r="G411" s="153"/>
      <c r="H411" s="155"/>
      <c r="I411" s="147"/>
    </row>
    <row r="412" spans="1:9" ht="28.5" customHeight="1" x14ac:dyDescent="0.25">
      <c r="A412" s="150"/>
      <c r="B412" s="32" t="s">
        <v>157</v>
      </c>
      <c r="C412" s="62"/>
      <c r="D412" s="62"/>
      <c r="E412" s="62"/>
      <c r="F412" s="153"/>
      <c r="G412" s="153"/>
      <c r="H412" s="155"/>
      <c r="I412" s="147"/>
    </row>
    <row r="413" spans="1:9" ht="14.25" customHeight="1" x14ac:dyDescent="0.25">
      <c r="A413" s="150"/>
      <c r="B413" s="34" t="s">
        <v>158</v>
      </c>
      <c r="C413" s="64"/>
      <c r="D413" s="64"/>
      <c r="E413" s="64"/>
      <c r="F413" s="153"/>
      <c r="G413" s="153"/>
      <c r="H413" s="155"/>
      <c r="I413" s="147"/>
    </row>
    <row r="414" spans="1:9" ht="28.5" customHeight="1" x14ac:dyDescent="0.25">
      <c r="A414" s="151"/>
      <c r="B414" s="35" t="s">
        <v>159</v>
      </c>
      <c r="C414" s="65"/>
      <c r="D414" s="65"/>
      <c r="E414" s="65"/>
      <c r="F414" s="153"/>
      <c r="G414" s="153"/>
      <c r="H414" s="155"/>
      <c r="I414" s="147"/>
    </row>
    <row r="415" spans="1:9" ht="94.5" customHeight="1" x14ac:dyDescent="0.25">
      <c r="A415" s="149" t="s">
        <v>132</v>
      </c>
      <c r="B415" s="85" t="s">
        <v>295</v>
      </c>
      <c r="C415" s="66"/>
      <c r="D415" s="66"/>
      <c r="E415" s="66"/>
      <c r="F415" s="156"/>
      <c r="G415" s="156"/>
      <c r="H415" s="157"/>
      <c r="I415" s="148"/>
    </row>
    <row r="416" spans="1:9" ht="14.25" customHeight="1" x14ac:dyDescent="0.25">
      <c r="A416" s="150"/>
      <c r="B416" s="32" t="s">
        <v>164</v>
      </c>
      <c r="C416" s="62">
        <f>C417+C418</f>
        <v>850</v>
      </c>
      <c r="D416" s="62">
        <f>D417+D418</f>
        <v>850</v>
      </c>
      <c r="E416" s="62">
        <f>E417+E418</f>
        <v>850</v>
      </c>
      <c r="F416" s="152"/>
      <c r="G416" s="152"/>
      <c r="H416" s="154"/>
      <c r="I416" s="146"/>
    </row>
    <row r="417" spans="1:20" ht="14.25" customHeight="1" x14ac:dyDescent="0.25">
      <c r="A417" s="150"/>
      <c r="B417" s="32" t="s">
        <v>154</v>
      </c>
      <c r="C417" s="62"/>
      <c r="D417" s="62"/>
      <c r="E417" s="62"/>
      <c r="F417" s="153"/>
      <c r="G417" s="153"/>
      <c r="H417" s="155"/>
      <c r="I417" s="147"/>
    </row>
    <row r="418" spans="1:20" ht="14.25" customHeight="1" x14ac:dyDescent="0.25">
      <c r="A418" s="150"/>
      <c r="B418" s="32" t="s">
        <v>155</v>
      </c>
      <c r="C418" s="62">
        <v>850</v>
      </c>
      <c r="D418" s="62">
        <v>850</v>
      </c>
      <c r="E418" s="62">
        <v>850</v>
      </c>
      <c r="F418" s="153"/>
      <c r="G418" s="153"/>
      <c r="H418" s="155"/>
      <c r="I418" s="147"/>
    </row>
    <row r="419" spans="1:20" ht="14.25" customHeight="1" x14ac:dyDescent="0.25">
      <c r="A419" s="150"/>
      <c r="B419" s="32" t="s">
        <v>156</v>
      </c>
      <c r="C419" s="62"/>
      <c r="D419" s="62"/>
      <c r="E419" s="62"/>
      <c r="F419" s="153"/>
      <c r="G419" s="153"/>
      <c r="H419" s="155"/>
      <c r="I419" s="147"/>
    </row>
    <row r="420" spans="1:20" ht="26.25" customHeight="1" x14ac:dyDescent="0.25">
      <c r="A420" s="150"/>
      <c r="B420" s="32" t="s">
        <v>157</v>
      </c>
      <c r="C420" s="62"/>
      <c r="D420" s="62"/>
      <c r="E420" s="62"/>
      <c r="F420" s="153"/>
      <c r="G420" s="153"/>
      <c r="H420" s="155"/>
      <c r="I420" s="147"/>
    </row>
    <row r="421" spans="1:20" ht="14.25" customHeight="1" x14ac:dyDescent="0.25">
      <c r="A421" s="150"/>
      <c r="B421" s="34" t="s">
        <v>158</v>
      </c>
      <c r="C421" s="64"/>
      <c r="D421" s="64"/>
      <c r="E421" s="64"/>
      <c r="F421" s="153"/>
      <c r="G421" s="153"/>
      <c r="H421" s="155"/>
      <c r="I421" s="147"/>
    </row>
    <row r="422" spans="1:20" ht="33" customHeight="1" x14ac:dyDescent="0.25">
      <c r="A422" s="151"/>
      <c r="B422" s="35" t="s">
        <v>159</v>
      </c>
      <c r="C422" s="65"/>
      <c r="D422" s="65"/>
      <c r="E422" s="65"/>
      <c r="F422" s="153"/>
      <c r="G422" s="153"/>
      <c r="H422" s="155"/>
      <c r="I422" s="147"/>
    </row>
    <row r="423" spans="1:20" ht="84.75" customHeight="1" x14ac:dyDescent="0.25">
      <c r="A423" s="149" t="s">
        <v>134</v>
      </c>
      <c r="B423" s="85" t="s">
        <v>296</v>
      </c>
      <c r="C423" s="66"/>
      <c r="D423" s="66"/>
      <c r="E423" s="66"/>
      <c r="F423" s="156"/>
      <c r="G423" s="156"/>
      <c r="H423" s="157"/>
      <c r="I423" s="148"/>
    </row>
    <row r="424" spans="1:20" ht="14.25" customHeight="1" x14ac:dyDescent="0.25">
      <c r="A424" s="150"/>
      <c r="B424" s="32" t="s">
        <v>164</v>
      </c>
      <c r="C424" s="62">
        <f>C425+C426</f>
        <v>0</v>
      </c>
      <c r="D424" s="62">
        <f>D425+D426</f>
        <v>0</v>
      </c>
      <c r="E424" s="62">
        <f>E425+E426</f>
        <v>0</v>
      </c>
      <c r="F424" s="152" t="s">
        <v>297</v>
      </c>
      <c r="G424" s="152" t="s">
        <v>298</v>
      </c>
      <c r="H424" s="154"/>
      <c r="I424" s="146"/>
    </row>
    <row r="425" spans="1:20" ht="14.25" customHeight="1" x14ac:dyDescent="0.25">
      <c r="A425" s="150"/>
      <c r="B425" s="32" t="s">
        <v>154</v>
      </c>
      <c r="C425" s="62"/>
      <c r="D425" s="62"/>
      <c r="E425" s="62"/>
      <c r="F425" s="153"/>
      <c r="G425" s="153"/>
      <c r="H425" s="155"/>
      <c r="I425" s="147"/>
    </row>
    <row r="426" spans="1:20" ht="14.25" customHeight="1" x14ac:dyDescent="0.25">
      <c r="A426" s="150"/>
      <c r="B426" s="32" t="s">
        <v>155</v>
      </c>
      <c r="C426" s="62">
        <v>0</v>
      </c>
      <c r="D426" s="62">
        <v>0</v>
      </c>
      <c r="E426" s="62">
        <v>0</v>
      </c>
      <c r="F426" s="153"/>
      <c r="G426" s="153"/>
      <c r="H426" s="155"/>
      <c r="I426" s="147"/>
    </row>
    <row r="427" spans="1:20" ht="14.25" customHeight="1" x14ac:dyDescent="0.25">
      <c r="A427" s="150"/>
      <c r="B427" s="32" t="s">
        <v>156</v>
      </c>
      <c r="C427" s="62"/>
      <c r="D427" s="62"/>
      <c r="E427" s="62"/>
      <c r="F427" s="153"/>
      <c r="G427" s="153"/>
      <c r="H427" s="155"/>
      <c r="I427" s="147"/>
    </row>
    <row r="428" spans="1:20" ht="14.25" customHeight="1" x14ac:dyDescent="0.25">
      <c r="A428" s="150"/>
      <c r="B428" s="32" t="s">
        <v>157</v>
      </c>
      <c r="C428" s="62"/>
      <c r="D428" s="62"/>
      <c r="E428" s="62"/>
      <c r="F428" s="153"/>
      <c r="G428" s="153"/>
      <c r="H428" s="155"/>
      <c r="I428" s="147"/>
    </row>
    <row r="429" spans="1:20" ht="14.25" customHeight="1" x14ac:dyDescent="0.25">
      <c r="A429" s="150"/>
      <c r="B429" s="34" t="s">
        <v>158</v>
      </c>
      <c r="C429" s="64"/>
      <c r="D429" s="64"/>
      <c r="E429" s="64"/>
      <c r="F429" s="153"/>
      <c r="G429" s="153"/>
      <c r="H429" s="155"/>
      <c r="I429" s="147"/>
    </row>
    <row r="430" spans="1:20" ht="14.25" customHeight="1" x14ac:dyDescent="0.25">
      <c r="A430" s="151"/>
      <c r="B430" s="35" t="s">
        <v>159</v>
      </c>
      <c r="C430" s="65"/>
      <c r="D430" s="65"/>
      <c r="E430" s="65"/>
      <c r="F430" s="153"/>
      <c r="G430" s="153"/>
      <c r="H430" s="155"/>
      <c r="I430" s="147"/>
    </row>
    <row r="431" spans="1:20" ht="104.25" hidden="1" customHeight="1" x14ac:dyDescent="0.25">
      <c r="A431" s="53"/>
      <c r="B431" s="85" t="s">
        <v>299</v>
      </c>
      <c r="C431" s="90">
        <f>C408</f>
        <v>850</v>
      </c>
      <c r="D431" s="90">
        <f>D408</f>
        <v>850</v>
      </c>
      <c r="E431" s="90">
        <f>E408</f>
        <v>850</v>
      </c>
      <c r="F431" s="55"/>
      <c r="G431" s="55"/>
      <c r="H431" s="144"/>
      <c r="I431" s="145"/>
    </row>
    <row r="432" spans="1:20" s="49" customFormat="1" ht="14.25" customHeight="1" x14ac:dyDescent="0.2">
      <c r="A432" s="46"/>
      <c r="B432" s="50" t="s">
        <v>300</v>
      </c>
      <c r="C432" s="41"/>
      <c r="D432" s="41"/>
      <c r="E432" s="41"/>
      <c r="F432" s="33" t="s">
        <v>184</v>
      </c>
      <c r="G432" s="33"/>
      <c r="H432" s="33" t="s">
        <v>184</v>
      </c>
      <c r="I432" s="48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</row>
    <row r="433" spans="1:20" s="49" customFormat="1" ht="14.25" customHeight="1" x14ac:dyDescent="0.2">
      <c r="A433" s="46"/>
      <c r="B433" s="50" t="s">
        <v>301</v>
      </c>
      <c r="C433" s="51"/>
      <c r="D433" s="51"/>
      <c r="E433" s="51"/>
      <c r="F433" s="33"/>
      <c r="G433" s="33"/>
      <c r="H433" s="33"/>
      <c r="I433" s="48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</row>
    <row r="434" spans="1:20" s="52" customFormat="1" ht="14.25" customHeight="1" x14ac:dyDescent="0.25">
      <c r="A434" s="46"/>
      <c r="B434" s="54" t="s">
        <v>201</v>
      </c>
      <c r="C434" s="54"/>
      <c r="D434" s="54"/>
      <c r="E434" s="54"/>
      <c r="F434" s="33"/>
      <c r="G434" s="33"/>
      <c r="H434" s="33"/>
      <c r="I434" s="48"/>
    </row>
    <row r="436" spans="1:20" ht="14.25" customHeight="1" x14ac:dyDescent="0.25">
      <c r="B436" s="91"/>
      <c r="C436" s="91"/>
      <c r="D436" s="91"/>
      <c r="E436" s="91"/>
    </row>
    <row r="437" spans="1:20" ht="14.25" customHeight="1" x14ac:dyDescent="0.25">
      <c r="A437" s="92"/>
      <c r="B437" s="91"/>
      <c r="C437" s="91"/>
      <c r="D437" s="91"/>
      <c r="E437" s="91"/>
      <c r="F437" s="91"/>
      <c r="G437" s="91"/>
      <c r="H437" s="91"/>
      <c r="I437" s="91"/>
    </row>
    <row r="438" spans="1:20" ht="14.25" customHeight="1" x14ac:dyDescent="0.25">
      <c r="A438" s="91"/>
      <c r="B438" s="91"/>
      <c r="C438" s="91"/>
      <c r="D438" s="91"/>
      <c r="E438" s="91"/>
      <c r="F438" s="91"/>
      <c r="G438" s="91"/>
      <c r="H438" s="91"/>
      <c r="I438" s="91"/>
    </row>
    <row r="439" spans="1:20" ht="14.25" customHeight="1" x14ac:dyDescent="0.25">
      <c r="A439" s="91"/>
      <c r="B439" s="91"/>
      <c r="C439" s="91"/>
      <c r="D439" s="91"/>
      <c r="E439" s="91"/>
      <c r="F439" s="91"/>
      <c r="G439" s="91"/>
      <c r="H439" s="91"/>
      <c r="I439" s="91"/>
    </row>
    <row r="440" spans="1:20" ht="14.25" customHeight="1" x14ac:dyDescent="0.25">
      <c r="A440" s="91"/>
      <c r="B440" s="91"/>
      <c r="C440" s="91"/>
      <c r="D440" s="91"/>
      <c r="E440" s="91"/>
      <c r="F440" s="91"/>
      <c r="G440" s="91"/>
      <c r="H440" s="91"/>
      <c r="I440" s="91"/>
    </row>
    <row r="441" spans="1:20" ht="14.25" customHeight="1" x14ac:dyDescent="0.25">
      <c r="A441" s="91"/>
      <c r="B441" s="91"/>
      <c r="C441" s="91"/>
      <c r="D441" s="91"/>
      <c r="E441" s="91"/>
      <c r="F441" s="91"/>
      <c r="G441" s="91"/>
      <c r="H441" s="91"/>
      <c r="I441" s="91"/>
    </row>
    <row r="442" spans="1:20" ht="14.25" customHeight="1" x14ac:dyDescent="0.25">
      <c r="A442" s="92"/>
      <c r="F442" s="91"/>
      <c r="G442" s="91"/>
      <c r="H442" s="91"/>
      <c r="I442" s="91"/>
    </row>
  </sheetData>
  <mergeCells count="258">
    <mergeCell ref="H1:I1"/>
    <mergeCell ref="A3:I3"/>
    <mergeCell ref="A5:C5"/>
    <mergeCell ref="D5:I5"/>
    <mergeCell ref="A6:C6"/>
    <mergeCell ref="A7:C7"/>
    <mergeCell ref="B20:I20"/>
    <mergeCell ref="A21:A27"/>
    <mergeCell ref="F21:F27"/>
    <mergeCell ref="G21:G27"/>
    <mergeCell ref="H21:H27"/>
    <mergeCell ref="I21:I27"/>
    <mergeCell ref="I9:I10"/>
    <mergeCell ref="B12:I12"/>
    <mergeCell ref="A13:A19"/>
    <mergeCell ref="F13:F19"/>
    <mergeCell ref="G13:G19"/>
    <mergeCell ref="H13:H19"/>
    <mergeCell ref="I13:I19"/>
    <mergeCell ref="A9:A10"/>
    <mergeCell ref="B9:B10"/>
    <mergeCell ref="C9:E9"/>
    <mergeCell ref="F9:F10"/>
    <mergeCell ref="G9:G10"/>
    <mergeCell ref="H9:H10"/>
    <mergeCell ref="A28:A35"/>
    <mergeCell ref="F28:F35"/>
    <mergeCell ref="G28:G35"/>
    <mergeCell ref="H28:H35"/>
    <mergeCell ref="I28:I35"/>
    <mergeCell ref="A36:A43"/>
    <mergeCell ref="F36:F43"/>
    <mergeCell ref="G36:G43"/>
    <mergeCell ref="H36:H43"/>
    <mergeCell ref="I36:I43"/>
    <mergeCell ref="A44:A51"/>
    <mergeCell ref="F44:F51"/>
    <mergeCell ref="G44:G51"/>
    <mergeCell ref="H44:H51"/>
    <mergeCell ref="I44:I51"/>
    <mergeCell ref="A52:A59"/>
    <mergeCell ref="F52:F59"/>
    <mergeCell ref="G52:G59"/>
    <mergeCell ref="H52:H59"/>
    <mergeCell ref="I52:I59"/>
    <mergeCell ref="A76:A83"/>
    <mergeCell ref="F76:F83"/>
    <mergeCell ref="G76:G83"/>
    <mergeCell ref="H76:H83"/>
    <mergeCell ref="I76:I83"/>
    <mergeCell ref="B95:I95"/>
    <mergeCell ref="A60:A67"/>
    <mergeCell ref="F60:F67"/>
    <mergeCell ref="G60:G67"/>
    <mergeCell ref="H60:H67"/>
    <mergeCell ref="I60:I67"/>
    <mergeCell ref="A68:A75"/>
    <mergeCell ref="F68:F75"/>
    <mergeCell ref="G68:G75"/>
    <mergeCell ref="H68:H75"/>
    <mergeCell ref="I68:I75"/>
    <mergeCell ref="A96:A102"/>
    <mergeCell ref="F96:F102"/>
    <mergeCell ref="G96:G102"/>
    <mergeCell ref="H96:H102"/>
    <mergeCell ref="I96:I102"/>
    <mergeCell ref="A103:A110"/>
    <mergeCell ref="F103:F110"/>
    <mergeCell ref="G103:G110"/>
    <mergeCell ref="H103:H110"/>
    <mergeCell ref="I103:I110"/>
    <mergeCell ref="H131:I131"/>
    <mergeCell ref="B132:I132"/>
    <mergeCell ref="A133:A139"/>
    <mergeCell ref="F133:F139"/>
    <mergeCell ref="G133:G139"/>
    <mergeCell ref="H133:H139"/>
    <mergeCell ref="I133:I139"/>
    <mergeCell ref="A111:A118"/>
    <mergeCell ref="F111:F118"/>
    <mergeCell ref="G111:G118"/>
    <mergeCell ref="H111:H118"/>
    <mergeCell ref="I111:I118"/>
    <mergeCell ref="A119:A126"/>
    <mergeCell ref="F119:F126"/>
    <mergeCell ref="G119:G126"/>
    <mergeCell ref="H119:H126"/>
    <mergeCell ref="I119:I126"/>
    <mergeCell ref="A156:A164"/>
    <mergeCell ref="F156:F164"/>
    <mergeCell ref="G156:G164"/>
    <mergeCell ref="H156:H164"/>
    <mergeCell ref="I156:I164"/>
    <mergeCell ref="A169:I169"/>
    <mergeCell ref="A140:A147"/>
    <mergeCell ref="F140:F147"/>
    <mergeCell ref="G140:G147"/>
    <mergeCell ref="H140:H147"/>
    <mergeCell ref="I140:I147"/>
    <mergeCell ref="A148:A155"/>
    <mergeCell ref="F148:F155"/>
    <mergeCell ref="G148:G155"/>
    <mergeCell ref="H148:H155"/>
    <mergeCell ref="I148:I155"/>
    <mergeCell ref="A185:A192"/>
    <mergeCell ref="F186:F193"/>
    <mergeCell ref="G186:G193"/>
    <mergeCell ref="H186:H193"/>
    <mergeCell ref="I186:I193"/>
    <mergeCell ref="A199:I199"/>
    <mergeCell ref="A170:A176"/>
    <mergeCell ref="F171:F177"/>
    <mergeCell ref="G171:G177"/>
    <mergeCell ref="H171:H177"/>
    <mergeCell ref="I171:I177"/>
    <mergeCell ref="A177:A184"/>
    <mergeCell ref="F178:F185"/>
    <mergeCell ref="G178:G185"/>
    <mergeCell ref="H178:H185"/>
    <mergeCell ref="I178:I185"/>
    <mergeCell ref="A200:A206"/>
    <mergeCell ref="F201:F207"/>
    <mergeCell ref="G201:G207"/>
    <mergeCell ref="H201:H207"/>
    <mergeCell ref="I201:I207"/>
    <mergeCell ref="A207:A214"/>
    <mergeCell ref="F208:F215"/>
    <mergeCell ref="G208:G215"/>
    <mergeCell ref="H208:H215"/>
    <mergeCell ref="I208:I215"/>
    <mergeCell ref="A215:A222"/>
    <mergeCell ref="F216:F223"/>
    <mergeCell ref="G216:G223"/>
    <mergeCell ref="H216:H223"/>
    <mergeCell ref="I216:I223"/>
    <mergeCell ref="A223:A230"/>
    <mergeCell ref="F224:F231"/>
    <mergeCell ref="G224:G231"/>
    <mergeCell ref="H224:H231"/>
    <mergeCell ref="I224:I231"/>
    <mergeCell ref="A231:A238"/>
    <mergeCell ref="F232:F239"/>
    <mergeCell ref="G232:G239"/>
    <mergeCell ref="H232:H239"/>
    <mergeCell ref="I232:I239"/>
    <mergeCell ref="A239:A246"/>
    <mergeCell ref="F240:F247"/>
    <mergeCell ref="G240:G247"/>
    <mergeCell ref="H240:H247"/>
    <mergeCell ref="I240:I247"/>
    <mergeCell ref="A263:A270"/>
    <mergeCell ref="F264:F271"/>
    <mergeCell ref="G264:G271"/>
    <mergeCell ref="H264:H271"/>
    <mergeCell ref="I264:I271"/>
    <mergeCell ref="A277:I277"/>
    <mergeCell ref="A247:A254"/>
    <mergeCell ref="F248:F255"/>
    <mergeCell ref="G248:G255"/>
    <mergeCell ref="H248:H255"/>
    <mergeCell ref="I248:I255"/>
    <mergeCell ref="A255:A262"/>
    <mergeCell ref="F256:F263"/>
    <mergeCell ref="G256:G263"/>
    <mergeCell ref="H256:H263"/>
    <mergeCell ref="I256:I263"/>
    <mergeCell ref="F279:F285"/>
    <mergeCell ref="G279:G285"/>
    <mergeCell ref="H279:H285"/>
    <mergeCell ref="I279:I285"/>
    <mergeCell ref="A285:A292"/>
    <mergeCell ref="F286:F293"/>
    <mergeCell ref="G286:G293"/>
    <mergeCell ref="H286:H293"/>
    <mergeCell ref="I286:I293"/>
    <mergeCell ref="A297:I297"/>
    <mergeCell ref="A298:A299"/>
    <mergeCell ref="F299:F305"/>
    <mergeCell ref="G299:G305"/>
    <mergeCell ref="H299:H305"/>
    <mergeCell ref="I299:I305"/>
    <mergeCell ref="A305:A312"/>
    <mergeCell ref="F306:F313"/>
    <mergeCell ref="G306:G313"/>
    <mergeCell ref="H306:H313"/>
    <mergeCell ref="I306:I313"/>
    <mergeCell ref="A313:A320"/>
    <mergeCell ref="F314:F321"/>
    <mergeCell ref="G314:G321"/>
    <mergeCell ref="H314:H321"/>
    <mergeCell ref="I314:I321"/>
    <mergeCell ref="A321:A328"/>
    <mergeCell ref="F322:F329"/>
    <mergeCell ref="G322:G329"/>
    <mergeCell ref="H322:H329"/>
    <mergeCell ref="I322:I329"/>
    <mergeCell ref="A329:A336"/>
    <mergeCell ref="F330:F337"/>
    <mergeCell ref="G330:G337"/>
    <mergeCell ref="H330:H337"/>
    <mergeCell ref="I330:I337"/>
    <mergeCell ref="A337:A344"/>
    <mergeCell ref="F338:F345"/>
    <mergeCell ref="G338:G345"/>
    <mergeCell ref="H338:H345"/>
    <mergeCell ref="I354:I361"/>
    <mergeCell ref="A361:A368"/>
    <mergeCell ref="F362:F369"/>
    <mergeCell ref="G362:G369"/>
    <mergeCell ref="H362:H369"/>
    <mergeCell ref="I362:I369"/>
    <mergeCell ref="I338:I345"/>
    <mergeCell ref="A345:A352"/>
    <mergeCell ref="F346:F353"/>
    <mergeCell ref="G346:G353"/>
    <mergeCell ref="H346:H353"/>
    <mergeCell ref="I346:I353"/>
    <mergeCell ref="A353:A360"/>
    <mergeCell ref="F354:F361"/>
    <mergeCell ref="G354:G361"/>
    <mergeCell ref="H354:H361"/>
    <mergeCell ref="A375:I375"/>
    <mergeCell ref="A376:A382"/>
    <mergeCell ref="F377:F383"/>
    <mergeCell ref="G377:G383"/>
    <mergeCell ref="H377:H383"/>
    <mergeCell ref="I377:I383"/>
    <mergeCell ref="A383:A390"/>
    <mergeCell ref="F384:F391"/>
    <mergeCell ref="G384:G391"/>
    <mergeCell ref="H384:H391"/>
    <mergeCell ref="I384:I391"/>
    <mergeCell ref="A391:A398"/>
    <mergeCell ref="F392:F399"/>
    <mergeCell ref="G392:G399"/>
    <mergeCell ref="H392:H399"/>
    <mergeCell ref="I392:I399"/>
    <mergeCell ref="A399:A406"/>
    <mergeCell ref="F400:F407"/>
    <mergeCell ref="G400:G407"/>
    <mergeCell ref="H400:H407"/>
    <mergeCell ref="H431:I431"/>
    <mergeCell ref="I416:I423"/>
    <mergeCell ref="A423:A430"/>
    <mergeCell ref="F424:F430"/>
    <mergeCell ref="G424:G430"/>
    <mergeCell ref="H424:H430"/>
    <mergeCell ref="I424:I430"/>
    <mergeCell ref="I400:I407"/>
    <mergeCell ref="A407:A414"/>
    <mergeCell ref="F408:F415"/>
    <mergeCell ref="G408:G415"/>
    <mergeCell ref="H408:H415"/>
    <mergeCell ref="I408:I415"/>
    <mergeCell ref="A415:A422"/>
    <mergeCell ref="F416:F423"/>
    <mergeCell ref="G416:G423"/>
    <mergeCell ref="H416:H423"/>
  </mergeCells>
  <pageMargins left="0.7" right="0.7" top="0.75" bottom="0.75" header="0.3" footer="0.3"/>
  <pageSetup paperSize="9" scale="85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view="pageBreakPreview" topLeftCell="A72" zoomScale="76" zoomScaleNormal="100" zoomScaleSheetLayoutView="76" workbookViewId="0">
      <selection activeCell="E75" sqref="E75"/>
    </sheetView>
  </sheetViews>
  <sheetFormatPr defaultRowHeight="12.75" x14ac:dyDescent="0.2"/>
  <cols>
    <col min="1" max="1" width="5.42578125" style="96" customWidth="1"/>
    <col min="2" max="2" width="23.42578125" style="97" customWidth="1"/>
    <col min="3" max="3" width="12.5703125" style="96" customWidth="1"/>
    <col min="4" max="4" width="19.5703125" style="96" customWidth="1"/>
    <col min="5" max="5" width="17.85546875" style="96" customWidth="1"/>
    <col min="6" max="6" width="17.85546875" style="17" customWidth="1"/>
    <col min="7" max="7" width="28.28515625" style="96" customWidth="1"/>
    <col min="8" max="256" width="9.140625" style="96"/>
    <col min="257" max="257" width="5.42578125" style="96" customWidth="1"/>
    <col min="258" max="258" width="23.42578125" style="96" customWidth="1"/>
    <col min="259" max="259" width="12.5703125" style="96" customWidth="1"/>
    <col min="260" max="260" width="19.5703125" style="96" customWidth="1"/>
    <col min="261" max="262" width="17.85546875" style="96" customWidth="1"/>
    <col min="263" max="263" width="28.28515625" style="96" customWidth="1"/>
    <col min="264" max="512" width="9.140625" style="96"/>
    <col min="513" max="513" width="5.42578125" style="96" customWidth="1"/>
    <col min="514" max="514" width="23.42578125" style="96" customWidth="1"/>
    <col min="515" max="515" width="12.5703125" style="96" customWidth="1"/>
    <col min="516" max="516" width="19.5703125" style="96" customWidth="1"/>
    <col min="517" max="518" width="17.85546875" style="96" customWidth="1"/>
    <col min="519" max="519" width="28.28515625" style="96" customWidth="1"/>
    <col min="520" max="768" width="9.140625" style="96"/>
    <col min="769" max="769" width="5.42578125" style="96" customWidth="1"/>
    <col min="770" max="770" width="23.42578125" style="96" customWidth="1"/>
    <col min="771" max="771" width="12.5703125" style="96" customWidth="1"/>
    <col min="772" max="772" width="19.5703125" style="96" customWidth="1"/>
    <col min="773" max="774" width="17.85546875" style="96" customWidth="1"/>
    <col min="775" max="775" width="28.28515625" style="96" customWidth="1"/>
    <col min="776" max="1024" width="9.140625" style="96"/>
    <col min="1025" max="1025" width="5.42578125" style="96" customWidth="1"/>
    <col min="1026" max="1026" width="23.42578125" style="96" customWidth="1"/>
    <col min="1027" max="1027" width="12.5703125" style="96" customWidth="1"/>
    <col min="1028" max="1028" width="19.5703125" style="96" customWidth="1"/>
    <col min="1029" max="1030" width="17.85546875" style="96" customWidth="1"/>
    <col min="1031" max="1031" width="28.28515625" style="96" customWidth="1"/>
    <col min="1032" max="1280" width="9.140625" style="96"/>
    <col min="1281" max="1281" width="5.42578125" style="96" customWidth="1"/>
    <col min="1282" max="1282" width="23.42578125" style="96" customWidth="1"/>
    <col min="1283" max="1283" width="12.5703125" style="96" customWidth="1"/>
    <col min="1284" max="1284" width="19.5703125" style="96" customWidth="1"/>
    <col min="1285" max="1286" width="17.85546875" style="96" customWidth="1"/>
    <col min="1287" max="1287" width="28.28515625" style="96" customWidth="1"/>
    <col min="1288" max="1536" width="9.140625" style="96"/>
    <col min="1537" max="1537" width="5.42578125" style="96" customWidth="1"/>
    <col min="1538" max="1538" width="23.42578125" style="96" customWidth="1"/>
    <col min="1539" max="1539" width="12.5703125" style="96" customWidth="1"/>
    <col min="1540" max="1540" width="19.5703125" style="96" customWidth="1"/>
    <col min="1541" max="1542" width="17.85546875" style="96" customWidth="1"/>
    <col min="1543" max="1543" width="28.28515625" style="96" customWidth="1"/>
    <col min="1544" max="1792" width="9.140625" style="96"/>
    <col min="1793" max="1793" width="5.42578125" style="96" customWidth="1"/>
    <col min="1794" max="1794" width="23.42578125" style="96" customWidth="1"/>
    <col min="1795" max="1795" width="12.5703125" style="96" customWidth="1"/>
    <col min="1796" max="1796" width="19.5703125" style="96" customWidth="1"/>
    <col min="1797" max="1798" width="17.85546875" style="96" customWidth="1"/>
    <col min="1799" max="1799" width="28.28515625" style="96" customWidth="1"/>
    <col min="1800" max="2048" width="9.140625" style="96"/>
    <col min="2049" max="2049" width="5.42578125" style="96" customWidth="1"/>
    <col min="2050" max="2050" width="23.42578125" style="96" customWidth="1"/>
    <col min="2051" max="2051" width="12.5703125" style="96" customWidth="1"/>
    <col min="2052" max="2052" width="19.5703125" style="96" customWidth="1"/>
    <col min="2053" max="2054" width="17.85546875" style="96" customWidth="1"/>
    <col min="2055" max="2055" width="28.28515625" style="96" customWidth="1"/>
    <col min="2056" max="2304" width="9.140625" style="96"/>
    <col min="2305" max="2305" width="5.42578125" style="96" customWidth="1"/>
    <col min="2306" max="2306" width="23.42578125" style="96" customWidth="1"/>
    <col min="2307" max="2307" width="12.5703125" style="96" customWidth="1"/>
    <col min="2308" max="2308" width="19.5703125" style="96" customWidth="1"/>
    <col min="2309" max="2310" width="17.85546875" style="96" customWidth="1"/>
    <col min="2311" max="2311" width="28.28515625" style="96" customWidth="1"/>
    <col min="2312" max="2560" width="9.140625" style="96"/>
    <col min="2561" max="2561" width="5.42578125" style="96" customWidth="1"/>
    <col min="2562" max="2562" width="23.42578125" style="96" customWidth="1"/>
    <col min="2563" max="2563" width="12.5703125" style="96" customWidth="1"/>
    <col min="2564" max="2564" width="19.5703125" style="96" customWidth="1"/>
    <col min="2565" max="2566" width="17.85546875" style="96" customWidth="1"/>
    <col min="2567" max="2567" width="28.28515625" style="96" customWidth="1"/>
    <col min="2568" max="2816" width="9.140625" style="96"/>
    <col min="2817" max="2817" width="5.42578125" style="96" customWidth="1"/>
    <col min="2818" max="2818" width="23.42578125" style="96" customWidth="1"/>
    <col min="2819" max="2819" width="12.5703125" style="96" customWidth="1"/>
    <col min="2820" max="2820" width="19.5703125" style="96" customWidth="1"/>
    <col min="2821" max="2822" width="17.85546875" style="96" customWidth="1"/>
    <col min="2823" max="2823" width="28.28515625" style="96" customWidth="1"/>
    <col min="2824" max="3072" width="9.140625" style="96"/>
    <col min="3073" max="3073" width="5.42578125" style="96" customWidth="1"/>
    <col min="3074" max="3074" width="23.42578125" style="96" customWidth="1"/>
    <col min="3075" max="3075" width="12.5703125" style="96" customWidth="1"/>
    <col min="3076" max="3076" width="19.5703125" style="96" customWidth="1"/>
    <col min="3077" max="3078" width="17.85546875" style="96" customWidth="1"/>
    <col min="3079" max="3079" width="28.28515625" style="96" customWidth="1"/>
    <col min="3080" max="3328" width="9.140625" style="96"/>
    <col min="3329" max="3329" width="5.42578125" style="96" customWidth="1"/>
    <col min="3330" max="3330" width="23.42578125" style="96" customWidth="1"/>
    <col min="3331" max="3331" width="12.5703125" style="96" customWidth="1"/>
    <col min="3332" max="3332" width="19.5703125" style="96" customWidth="1"/>
    <col min="3333" max="3334" width="17.85546875" style="96" customWidth="1"/>
    <col min="3335" max="3335" width="28.28515625" style="96" customWidth="1"/>
    <col min="3336" max="3584" width="9.140625" style="96"/>
    <col min="3585" max="3585" width="5.42578125" style="96" customWidth="1"/>
    <col min="3586" max="3586" width="23.42578125" style="96" customWidth="1"/>
    <col min="3587" max="3587" width="12.5703125" style="96" customWidth="1"/>
    <col min="3588" max="3588" width="19.5703125" style="96" customWidth="1"/>
    <col min="3589" max="3590" width="17.85546875" style="96" customWidth="1"/>
    <col min="3591" max="3591" width="28.28515625" style="96" customWidth="1"/>
    <col min="3592" max="3840" width="9.140625" style="96"/>
    <col min="3841" max="3841" width="5.42578125" style="96" customWidth="1"/>
    <col min="3842" max="3842" width="23.42578125" style="96" customWidth="1"/>
    <col min="3843" max="3843" width="12.5703125" style="96" customWidth="1"/>
    <col min="3844" max="3844" width="19.5703125" style="96" customWidth="1"/>
    <col min="3845" max="3846" width="17.85546875" style="96" customWidth="1"/>
    <col min="3847" max="3847" width="28.28515625" style="96" customWidth="1"/>
    <col min="3848" max="4096" width="9.140625" style="96"/>
    <col min="4097" max="4097" width="5.42578125" style="96" customWidth="1"/>
    <col min="4098" max="4098" width="23.42578125" style="96" customWidth="1"/>
    <col min="4099" max="4099" width="12.5703125" style="96" customWidth="1"/>
    <col min="4100" max="4100" width="19.5703125" style="96" customWidth="1"/>
    <col min="4101" max="4102" width="17.85546875" style="96" customWidth="1"/>
    <col min="4103" max="4103" width="28.28515625" style="96" customWidth="1"/>
    <col min="4104" max="4352" width="9.140625" style="96"/>
    <col min="4353" max="4353" width="5.42578125" style="96" customWidth="1"/>
    <col min="4354" max="4354" width="23.42578125" style="96" customWidth="1"/>
    <col min="4355" max="4355" width="12.5703125" style="96" customWidth="1"/>
    <col min="4356" max="4356" width="19.5703125" style="96" customWidth="1"/>
    <col min="4357" max="4358" width="17.85546875" style="96" customWidth="1"/>
    <col min="4359" max="4359" width="28.28515625" style="96" customWidth="1"/>
    <col min="4360" max="4608" width="9.140625" style="96"/>
    <col min="4609" max="4609" width="5.42578125" style="96" customWidth="1"/>
    <col min="4610" max="4610" width="23.42578125" style="96" customWidth="1"/>
    <col min="4611" max="4611" width="12.5703125" style="96" customWidth="1"/>
    <col min="4612" max="4612" width="19.5703125" style="96" customWidth="1"/>
    <col min="4613" max="4614" width="17.85546875" style="96" customWidth="1"/>
    <col min="4615" max="4615" width="28.28515625" style="96" customWidth="1"/>
    <col min="4616" max="4864" width="9.140625" style="96"/>
    <col min="4865" max="4865" width="5.42578125" style="96" customWidth="1"/>
    <col min="4866" max="4866" width="23.42578125" style="96" customWidth="1"/>
    <col min="4867" max="4867" width="12.5703125" style="96" customWidth="1"/>
    <col min="4868" max="4868" width="19.5703125" style="96" customWidth="1"/>
    <col min="4869" max="4870" width="17.85546875" style="96" customWidth="1"/>
    <col min="4871" max="4871" width="28.28515625" style="96" customWidth="1"/>
    <col min="4872" max="5120" width="9.140625" style="96"/>
    <col min="5121" max="5121" width="5.42578125" style="96" customWidth="1"/>
    <col min="5122" max="5122" width="23.42578125" style="96" customWidth="1"/>
    <col min="5123" max="5123" width="12.5703125" style="96" customWidth="1"/>
    <col min="5124" max="5124" width="19.5703125" style="96" customWidth="1"/>
    <col min="5125" max="5126" width="17.85546875" style="96" customWidth="1"/>
    <col min="5127" max="5127" width="28.28515625" style="96" customWidth="1"/>
    <col min="5128" max="5376" width="9.140625" style="96"/>
    <col min="5377" max="5377" width="5.42578125" style="96" customWidth="1"/>
    <col min="5378" max="5378" width="23.42578125" style="96" customWidth="1"/>
    <col min="5379" max="5379" width="12.5703125" style="96" customWidth="1"/>
    <col min="5380" max="5380" width="19.5703125" style="96" customWidth="1"/>
    <col min="5381" max="5382" width="17.85546875" style="96" customWidth="1"/>
    <col min="5383" max="5383" width="28.28515625" style="96" customWidth="1"/>
    <col min="5384" max="5632" width="9.140625" style="96"/>
    <col min="5633" max="5633" width="5.42578125" style="96" customWidth="1"/>
    <col min="5634" max="5634" width="23.42578125" style="96" customWidth="1"/>
    <col min="5635" max="5635" width="12.5703125" style="96" customWidth="1"/>
    <col min="5636" max="5636" width="19.5703125" style="96" customWidth="1"/>
    <col min="5637" max="5638" width="17.85546875" style="96" customWidth="1"/>
    <col min="5639" max="5639" width="28.28515625" style="96" customWidth="1"/>
    <col min="5640" max="5888" width="9.140625" style="96"/>
    <col min="5889" max="5889" width="5.42578125" style="96" customWidth="1"/>
    <col min="5890" max="5890" width="23.42578125" style="96" customWidth="1"/>
    <col min="5891" max="5891" width="12.5703125" style="96" customWidth="1"/>
    <col min="5892" max="5892" width="19.5703125" style="96" customWidth="1"/>
    <col min="5893" max="5894" width="17.85546875" style="96" customWidth="1"/>
    <col min="5895" max="5895" width="28.28515625" style="96" customWidth="1"/>
    <col min="5896" max="6144" width="9.140625" style="96"/>
    <col min="6145" max="6145" width="5.42578125" style="96" customWidth="1"/>
    <col min="6146" max="6146" width="23.42578125" style="96" customWidth="1"/>
    <col min="6147" max="6147" width="12.5703125" style="96" customWidth="1"/>
    <col min="6148" max="6148" width="19.5703125" style="96" customWidth="1"/>
    <col min="6149" max="6150" width="17.85546875" style="96" customWidth="1"/>
    <col min="6151" max="6151" width="28.28515625" style="96" customWidth="1"/>
    <col min="6152" max="6400" width="9.140625" style="96"/>
    <col min="6401" max="6401" width="5.42578125" style="96" customWidth="1"/>
    <col min="6402" max="6402" width="23.42578125" style="96" customWidth="1"/>
    <col min="6403" max="6403" width="12.5703125" style="96" customWidth="1"/>
    <col min="6404" max="6404" width="19.5703125" style="96" customWidth="1"/>
    <col min="6405" max="6406" width="17.85546875" style="96" customWidth="1"/>
    <col min="6407" max="6407" width="28.28515625" style="96" customWidth="1"/>
    <col min="6408" max="6656" width="9.140625" style="96"/>
    <col min="6657" max="6657" width="5.42578125" style="96" customWidth="1"/>
    <col min="6658" max="6658" width="23.42578125" style="96" customWidth="1"/>
    <col min="6659" max="6659" width="12.5703125" style="96" customWidth="1"/>
    <col min="6660" max="6660" width="19.5703125" style="96" customWidth="1"/>
    <col min="6661" max="6662" width="17.85546875" style="96" customWidth="1"/>
    <col min="6663" max="6663" width="28.28515625" style="96" customWidth="1"/>
    <col min="6664" max="6912" width="9.140625" style="96"/>
    <col min="6913" max="6913" width="5.42578125" style="96" customWidth="1"/>
    <col min="6914" max="6914" width="23.42578125" style="96" customWidth="1"/>
    <col min="6915" max="6915" width="12.5703125" style="96" customWidth="1"/>
    <col min="6916" max="6916" width="19.5703125" style="96" customWidth="1"/>
    <col min="6917" max="6918" width="17.85546875" style="96" customWidth="1"/>
    <col min="6919" max="6919" width="28.28515625" style="96" customWidth="1"/>
    <col min="6920" max="7168" width="9.140625" style="96"/>
    <col min="7169" max="7169" width="5.42578125" style="96" customWidth="1"/>
    <col min="7170" max="7170" width="23.42578125" style="96" customWidth="1"/>
    <col min="7171" max="7171" width="12.5703125" style="96" customWidth="1"/>
    <col min="7172" max="7172" width="19.5703125" style="96" customWidth="1"/>
    <col min="7173" max="7174" width="17.85546875" style="96" customWidth="1"/>
    <col min="7175" max="7175" width="28.28515625" style="96" customWidth="1"/>
    <col min="7176" max="7424" width="9.140625" style="96"/>
    <col min="7425" max="7425" width="5.42578125" style="96" customWidth="1"/>
    <col min="7426" max="7426" width="23.42578125" style="96" customWidth="1"/>
    <col min="7427" max="7427" width="12.5703125" style="96" customWidth="1"/>
    <col min="7428" max="7428" width="19.5703125" style="96" customWidth="1"/>
    <col min="7429" max="7430" width="17.85546875" style="96" customWidth="1"/>
    <col min="7431" max="7431" width="28.28515625" style="96" customWidth="1"/>
    <col min="7432" max="7680" width="9.140625" style="96"/>
    <col min="7681" max="7681" width="5.42578125" style="96" customWidth="1"/>
    <col min="7682" max="7682" width="23.42578125" style="96" customWidth="1"/>
    <col min="7683" max="7683" width="12.5703125" style="96" customWidth="1"/>
    <col min="7684" max="7684" width="19.5703125" style="96" customWidth="1"/>
    <col min="7685" max="7686" width="17.85546875" style="96" customWidth="1"/>
    <col min="7687" max="7687" width="28.28515625" style="96" customWidth="1"/>
    <col min="7688" max="7936" width="9.140625" style="96"/>
    <col min="7937" max="7937" width="5.42578125" style="96" customWidth="1"/>
    <col min="7938" max="7938" width="23.42578125" style="96" customWidth="1"/>
    <col min="7939" max="7939" width="12.5703125" style="96" customWidth="1"/>
    <col min="7940" max="7940" width="19.5703125" style="96" customWidth="1"/>
    <col min="7941" max="7942" width="17.85546875" style="96" customWidth="1"/>
    <col min="7943" max="7943" width="28.28515625" style="96" customWidth="1"/>
    <col min="7944" max="8192" width="9.140625" style="96"/>
    <col min="8193" max="8193" width="5.42578125" style="96" customWidth="1"/>
    <col min="8194" max="8194" width="23.42578125" style="96" customWidth="1"/>
    <col min="8195" max="8195" width="12.5703125" style="96" customWidth="1"/>
    <col min="8196" max="8196" width="19.5703125" style="96" customWidth="1"/>
    <col min="8197" max="8198" width="17.85546875" style="96" customWidth="1"/>
    <col min="8199" max="8199" width="28.28515625" style="96" customWidth="1"/>
    <col min="8200" max="8448" width="9.140625" style="96"/>
    <col min="8449" max="8449" width="5.42578125" style="96" customWidth="1"/>
    <col min="8450" max="8450" width="23.42578125" style="96" customWidth="1"/>
    <col min="8451" max="8451" width="12.5703125" style="96" customWidth="1"/>
    <col min="8452" max="8452" width="19.5703125" style="96" customWidth="1"/>
    <col min="8453" max="8454" width="17.85546875" style="96" customWidth="1"/>
    <col min="8455" max="8455" width="28.28515625" style="96" customWidth="1"/>
    <col min="8456" max="8704" width="9.140625" style="96"/>
    <col min="8705" max="8705" width="5.42578125" style="96" customWidth="1"/>
    <col min="8706" max="8706" width="23.42578125" style="96" customWidth="1"/>
    <col min="8707" max="8707" width="12.5703125" style="96" customWidth="1"/>
    <col min="8708" max="8708" width="19.5703125" style="96" customWidth="1"/>
    <col min="8709" max="8710" width="17.85546875" style="96" customWidth="1"/>
    <col min="8711" max="8711" width="28.28515625" style="96" customWidth="1"/>
    <col min="8712" max="8960" width="9.140625" style="96"/>
    <col min="8961" max="8961" width="5.42578125" style="96" customWidth="1"/>
    <col min="8962" max="8962" width="23.42578125" style="96" customWidth="1"/>
    <col min="8963" max="8963" width="12.5703125" style="96" customWidth="1"/>
    <col min="8964" max="8964" width="19.5703125" style="96" customWidth="1"/>
    <col min="8965" max="8966" width="17.85546875" style="96" customWidth="1"/>
    <col min="8967" max="8967" width="28.28515625" style="96" customWidth="1"/>
    <col min="8968" max="9216" width="9.140625" style="96"/>
    <col min="9217" max="9217" width="5.42578125" style="96" customWidth="1"/>
    <col min="9218" max="9218" width="23.42578125" style="96" customWidth="1"/>
    <col min="9219" max="9219" width="12.5703125" style="96" customWidth="1"/>
    <col min="9220" max="9220" width="19.5703125" style="96" customWidth="1"/>
    <col min="9221" max="9222" width="17.85546875" style="96" customWidth="1"/>
    <col min="9223" max="9223" width="28.28515625" style="96" customWidth="1"/>
    <col min="9224" max="9472" width="9.140625" style="96"/>
    <col min="9473" max="9473" width="5.42578125" style="96" customWidth="1"/>
    <col min="9474" max="9474" width="23.42578125" style="96" customWidth="1"/>
    <col min="9475" max="9475" width="12.5703125" style="96" customWidth="1"/>
    <col min="9476" max="9476" width="19.5703125" style="96" customWidth="1"/>
    <col min="9477" max="9478" width="17.85546875" style="96" customWidth="1"/>
    <col min="9479" max="9479" width="28.28515625" style="96" customWidth="1"/>
    <col min="9480" max="9728" width="9.140625" style="96"/>
    <col min="9729" max="9729" width="5.42578125" style="96" customWidth="1"/>
    <col min="9730" max="9730" width="23.42578125" style="96" customWidth="1"/>
    <col min="9731" max="9731" width="12.5703125" style="96" customWidth="1"/>
    <col min="9732" max="9732" width="19.5703125" style="96" customWidth="1"/>
    <col min="9733" max="9734" width="17.85546875" style="96" customWidth="1"/>
    <col min="9735" max="9735" width="28.28515625" style="96" customWidth="1"/>
    <col min="9736" max="9984" width="9.140625" style="96"/>
    <col min="9985" max="9985" width="5.42578125" style="96" customWidth="1"/>
    <col min="9986" max="9986" width="23.42578125" style="96" customWidth="1"/>
    <col min="9987" max="9987" width="12.5703125" style="96" customWidth="1"/>
    <col min="9988" max="9988" width="19.5703125" style="96" customWidth="1"/>
    <col min="9989" max="9990" width="17.85546875" style="96" customWidth="1"/>
    <col min="9991" max="9991" width="28.28515625" style="96" customWidth="1"/>
    <col min="9992" max="10240" width="9.140625" style="96"/>
    <col min="10241" max="10241" width="5.42578125" style="96" customWidth="1"/>
    <col min="10242" max="10242" width="23.42578125" style="96" customWidth="1"/>
    <col min="10243" max="10243" width="12.5703125" style="96" customWidth="1"/>
    <col min="10244" max="10244" width="19.5703125" style="96" customWidth="1"/>
    <col min="10245" max="10246" width="17.85546875" style="96" customWidth="1"/>
    <col min="10247" max="10247" width="28.28515625" style="96" customWidth="1"/>
    <col min="10248" max="10496" width="9.140625" style="96"/>
    <col min="10497" max="10497" width="5.42578125" style="96" customWidth="1"/>
    <col min="10498" max="10498" width="23.42578125" style="96" customWidth="1"/>
    <col min="10499" max="10499" width="12.5703125" style="96" customWidth="1"/>
    <col min="10500" max="10500" width="19.5703125" style="96" customWidth="1"/>
    <col min="10501" max="10502" width="17.85546875" style="96" customWidth="1"/>
    <col min="10503" max="10503" width="28.28515625" style="96" customWidth="1"/>
    <col min="10504" max="10752" width="9.140625" style="96"/>
    <col min="10753" max="10753" width="5.42578125" style="96" customWidth="1"/>
    <col min="10754" max="10754" width="23.42578125" style="96" customWidth="1"/>
    <col min="10755" max="10755" width="12.5703125" style="96" customWidth="1"/>
    <col min="10756" max="10756" width="19.5703125" style="96" customWidth="1"/>
    <col min="10757" max="10758" width="17.85546875" style="96" customWidth="1"/>
    <col min="10759" max="10759" width="28.28515625" style="96" customWidth="1"/>
    <col min="10760" max="11008" width="9.140625" style="96"/>
    <col min="11009" max="11009" width="5.42578125" style="96" customWidth="1"/>
    <col min="11010" max="11010" width="23.42578125" style="96" customWidth="1"/>
    <col min="11011" max="11011" width="12.5703125" style="96" customWidth="1"/>
    <col min="11012" max="11012" width="19.5703125" style="96" customWidth="1"/>
    <col min="11013" max="11014" width="17.85546875" style="96" customWidth="1"/>
    <col min="11015" max="11015" width="28.28515625" style="96" customWidth="1"/>
    <col min="11016" max="11264" width="9.140625" style="96"/>
    <col min="11265" max="11265" width="5.42578125" style="96" customWidth="1"/>
    <col min="11266" max="11266" width="23.42578125" style="96" customWidth="1"/>
    <col min="11267" max="11267" width="12.5703125" style="96" customWidth="1"/>
    <col min="11268" max="11268" width="19.5703125" style="96" customWidth="1"/>
    <col min="11269" max="11270" width="17.85546875" style="96" customWidth="1"/>
    <col min="11271" max="11271" width="28.28515625" style="96" customWidth="1"/>
    <col min="11272" max="11520" width="9.140625" style="96"/>
    <col min="11521" max="11521" width="5.42578125" style="96" customWidth="1"/>
    <col min="11522" max="11522" width="23.42578125" style="96" customWidth="1"/>
    <col min="11523" max="11523" width="12.5703125" style="96" customWidth="1"/>
    <col min="11524" max="11524" width="19.5703125" style="96" customWidth="1"/>
    <col min="11525" max="11526" width="17.85546875" style="96" customWidth="1"/>
    <col min="11527" max="11527" width="28.28515625" style="96" customWidth="1"/>
    <col min="11528" max="11776" width="9.140625" style="96"/>
    <col min="11777" max="11777" width="5.42578125" style="96" customWidth="1"/>
    <col min="11778" max="11778" width="23.42578125" style="96" customWidth="1"/>
    <col min="11779" max="11779" width="12.5703125" style="96" customWidth="1"/>
    <col min="11780" max="11780" width="19.5703125" style="96" customWidth="1"/>
    <col min="11781" max="11782" width="17.85546875" style="96" customWidth="1"/>
    <col min="11783" max="11783" width="28.28515625" style="96" customWidth="1"/>
    <col min="11784" max="12032" width="9.140625" style="96"/>
    <col min="12033" max="12033" width="5.42578125" style="96" customWidth="1"/>
    <col min="12034" max="12034" width="23.42578125" style="96" customWidth="1"/>
    <col min="12035" max="12035" width="12.5703125" style="96" customWidth="1"/>
    <col min="12036" max="12036" width="19.5703125" style="96" customWidth="1"/>
    <col min="12037" max="12038" width="17.85546875" style="96" customWidth="1"/>
    <col min="12039" max="12039" width="28.28515625" style="96" customWidth="1"/>
    <col min="12040" max="12288" width="9.140625" style="96"/>
    <col min="12289" max="12289" width="5.42578125" style="96" customWidth="1"/>
    <col min="12290" max="12290" width="23.42578125" style="96" customWidth="1"/>
    <col min="12291" max="12291" width="12.5703125" style="96" customWidth="1"/>
    <col min="12292" max="12292" width="19.5703125" style="96" customWidth="1"/>
    <col min="12293" max="12294" width="17.85546875" style="96" customWidth="1"/>
    <col min="12295" max="12295" width="28.28515625" style="96" customWidth="1"/>
    <col min="12296" max="12544" width="9.140625" style="96"/>
    <col min="12545" max="12545" width="5.42578125" style="96" customWidth="1"/>
    <col min="12546" max="12546" width="23.42578125" style="96" customWidth="1"/>
    <col min="12547" max="12547" width="12.5703125" style="96" customWidth="1"/>
    <col min="12548" max="12548" width="19.5703125" style="96" customWidth="1"/>
    <col min="12549" max="12550" width="17.85546875" style="96" customWidth="1"/>
    <col min="12551" max="12551" width="28.28515625" style="96" customWidth="1"/>
    <col min="12552" max="12800" width="9.140625" style="96"/>
    <col min="12801" max="12801" width="5.42578125" style="96" customWidth="1"/>
    <col min="12802" max="12802" width="23.42578125" style="96" customWidth="1"/>
    <col min="12803" max="12803" width="12.5703125" style="96" customWidth="1"/>
    <col min="12804" max="12804" width="19.5703125" style="96" customWidth="1"/>
    <col min="12805" max="12806" width="17.85546875" style="96" customWidth="1"/>
    <col min="12807" max="12807" width="28.28515625" style="96" customWidth="1"/>
    <col min="12808" max="13056" width="9.140625" style="96"/>
    <col min="13057" max="13057" width="5.42578125" style="96" customWidth="1"/>
    <col min="13058" max="13058" width="23.42578125" style="96" customWidth="1"/>
    <col min="13059" max="13059" width="12.5703125" style="96" customWidth="1"/>
    <col min="13060" max="13060" width="19.5703125" style="96" customWidth="1"/>
    <col min="13061" max="13062" width="17.85546875" style="96" customWidth="1"/>
    <col min="13063" max="13063" width="28.28515625" style="96" customWidth="1"/>
    <col min="13064" max="13312" width="9.140625" style="96"/>
    <col min="13313" max="13313" width="5.42578125" style="96" customWidth="1"/>
    <col min="13314" max="13314" width="23.42578125" style="96" customWidth="1"/>
    <col min="13315" max="13315" width="12.5703125" style="96" customWidth="1"/>
    <col min="13316" max="13316" width="19.5703125" style="96" customWidth="1"/>
    <col min="13317" max="13318" width="17.85546875" style="96" customWidth="1"/>
    <col min="13319" max="13319" width="28.28515625" style="96" customWidth="1"/>
    <col min="13320" max="13568" width="9.140625" style="96"/>
    <col min="13569" max="13569" width="5.42578125" style="96" customWidth="1"/>
    <col min="13570" max="13570" width="23.42578125" style="96" customWidth="1"/>
    <col min="13571" max="13571" width="12.5703125" style="96" customWidth="1"/>
    <col min="13572" max="13572" width="19.5703125" style="96" customWidth="1"/>
    <col min="13573" max="13574" width="17.85546875" style="96" customWidth="1"/>
    <col min="13575" max="13575" width="28.28515625" style="96" customWidth="1"/>
    <col min="13576" max="13824" width="9.140625" style="96"/>
    <col min="13825" max="13825" width="5.42578125" style="96" customWidth="1"/>
    <col min="13826" max="13826" width="23.42578125" style="96" customWidth="1"/>
    <col min="13827" max="13827" width="12.5703125" style="96" customWidth="1"/>
    <col min="13828" max="13828" width="19.5703125" style="96" customWidth="1"/>
    <col min="13829" max="13830" width="17.85546875" style="96" customWidth="1"/>
    <col min="13831" max="13831" width="28.28515625" style="96" customWidth="1"/>
    <col min="13832" max="14080" width="9.140625" style="96"/>
    <col min="14081" max="14081" width="5.42578125" style="96" customWidth="1"/>
    <col min="14082" max="14082" width="23.42578125" style="96" customWidth="1"/>
    <col min="14083" max="14083" width="12.5703125" style="96" customWidth="1"/>
    <col min="14084" max="14084" width="19.5703125" style="96" customWidth="1"/>
    <col min="14085" max="14086" width="17.85546875" style="96" customWidth="1"/>
    <col min="14087" max="14087" width="28.28515625" style="96" customWidth="1"/>
    <col min="14088" max="14336" width="9.140625" style="96"/>
    <col min="14337" max="14337" width="5.42578125" style="96" customWidth="1"/>
    <col min="14338" max="14338" width="23.42578125" style="96" customWidth="1"/>
    <col min="14339" max="14339" width="12.5703125" style="96" customWidth="1"/>
    <col min="14340" max="14340" width="19.5703125" style="96" customWidth="1"/>
    <col min="14341" max="14342" width="17.85546875" style="96" customWidth="1"/>
    <col min="14343" max="14343" width="28.28515625" style="96" customWidth="1"/>
    <col min="14344" max="14592" width="9.140625" style="96"/>
    <col min="14593" max="14593" width="5.42578125" style="96" customWidth="1"/>
    <col min="14594" max="14594" width="23.42578125" style="96" customWidth="1"/>
    <col min="14595" max="14595" width="12.5703125" style="96" customWidth="1"/>
    <col min="14596" max="14596" width="19.5703125" style="96" customWidth="1"/>
    <col min="14597" max="14598" width="17.85546875" style="96" customWidth="1"/>
    <col min="14599" max="14599" width="28.28515625" style="96" customWidth="1"/>
    <col min="14600" max="14848" width="9.140625" style="96"/>
    <col min="14849" max="14849" width="5.42578125" style="96" customWidth="1"/>
    <col min="14850" max="14850" width="23.42578125" style="96" customWidth="1"/>
    <col min="14851" max="14851" width="12.5703125" style="96" customWidth="1"/>
    <col min="14852" max="14852" width="19.5703125" style="96" customWidth="1"/>
    <col min="14853" max="14854" width="17.85546875" style="96" customWidth="1"/>
    <col min="14855" max="14855" width="28.28515625" style="96" customWidth="1"/>
    <col min="14856" max="15104" width="9.140625" style="96"/>
    <col min="15105" max="15105" width="5.42578125" style="96" customWidth="1"/>
    <col min="15106" max="15106" width="23.42578125" style="96" customWidth="1"/>
    <col min="15107" max="15107" width="12.5703125" style="96" customWidth="1"/>
    <col min="15108" max="15108" width="19.5703125" style="96" customWidth="1"/>
    <col min="15109" max="15110" width="17.85546875" style="96" customWidth="1"/>
    <col min="15111" max="15111" width="28.28515625" style="96" customWidth="1"/>
    <col min="15112" max="15360" width="9.140625" style="96"/>
    <col min="15361" max="15361" width="5.42578125" style="96" customWidth="1"/>
    <col min="15362" max="15362" width="23.42578125" style="96" customWidth="1"/>
    <col min="15363" max="15363" width="12.5703125" style="96" customWidth="1"/>
    <col min="15364" max="15364" width="19.5703125" style="96" customWidth="1"/>
    <col min="15365" max="15366" width="17.85546875" style="96" customWidth="1"/>
    <col min="15367" max="15367" width="28.28515625" style="96" customWidth="1"/>
    <col min="15368" max="15616" width="9.140625" style="96"/>
    <col min="15617" max="15617" width="5.42578125" style="96" customWidth="1"/>
    <col min="15618" max="15618" width="23.42578125" style="96" customWidth="1"/>
    <col min="15619" max="15619" width="12.5703125" style="96" customWidth="1"/>
    <col min="15620" max="15620" width="19.5703125" style="96" customWidth="1"/>
    <col min="15621" max="15622" width="17.85546875" style="96" customWidth="1"/>
    <col min="15623" max="15623" width="28.28515625" style="96" customWidth="1"/>
    <col min="15624" max="15872" width="9.140625" style="96"/>
    <col min="15873" max="15873" width="5.42578125" style="96" customWidth="1"/>
    <col min="15874" max="15874" width="23.42578125" style="96" customWidth="1"/>
    <col min="15875" max="15875" width="12.5703125" style="96" customWidth="1"/>
    <col min="15876" max="15876" width="19.5703125" style="96" customWidth="1"/>
    <col min="15877" max="15878" width="17.85546875" style="96" customWidth="1"/>
    <col min="15879" max="15879" width="28.28515625" style="96" customWidth="1"/>
    <col min="15880" max="16128" width="9.140625" style="96"/>
    <col min="16129" max="16129" width="5.42578125" style="96" customWidth="1"/>
    <col min="16130" max="16130" width="23.42578125" style="96" customWidth="1"/>
    <col min="16131" max="16131" width="12.5703125" style="96" customWidth="1"/>
    <col min="16132" max="16132" width="19.5703125" style="96" customWidth="1"/>
    <col min="16133" max="16134" width="17.85546875" style="96" customWidth="1"/>
    <col min="16135" max="16135" width="28.28515625" style="96" customWidth="1"/>
    <col min="16136" max="16384" width="9.140625" style="96"/>
  </cols>
  <sheetData>
    <row r="1" spans="1:7" s="93" customFormat="1" ht="15" x14ac:dyDescent="0.25">
      <c r="B1" s="94"/>
      <c r="F1" s="1"/>
      <c r="G1" s="95" t="s">
        <v>303</v>
      </c>
    </row>
    <row r="3" spans="1:7" ht="15.75" x14ac:dyDescent="0.25">
      <c r="A3" s="227" t="s">
        <v>304</v>
      </c>
      <c r="B3" s="227"/>
      <c r="C3" s="227"/>
      <c r="D3" s="227"/>
      <c r="E3" s="227"/>
      <c r="F3" s="227"/>
      <c r="G3" s="227"/>
    </row>
    <row r="5" spans="1:7" s="98" customFormat="1" ht="48" customHeight="1" x14ac:dyDescent="0.25">
      <c r="A5" s="228" t="s">
        <v>305</v>
      </c>
      <c r="B5" s="228" t="s">
        <v>306</v>
      </c>
      <c r="C5" s="228" t="s">
        <v>307</v>
      </c>
      <c r="D5" s="231" t="s">
        <v>308</v>
      </c>
      <c r="E5" s="232"/>
      <c r="F5" s="233"/>
      <c r="G5" s="228" t="s">
        <v>309</v>
      </c>
    </row>
    <row r="6" spans="1:7" s="98" customFormat="1" ht="26.25" customHeight="1" x14ac:dyDescent="0.25">
      <c r="A6" s="229"/>
      <c r="B6" s="229"/>
      <c r="C6" s="229"/>
      <c r="D6" s="228" t="s">
        <v>310</v>
      </c>
      <c r="E6" s="234" t="s">
        <v>311</v>
      </c>
      <c r="F6" s="235"/>
      <c r="G6" s="229"/>
    </row>
    <row r="7" spans="1:7" s="98" customFormat="1" ht="51" customHeight="1" x14ac:dyDescent="0.25">
      <c r="A7" s="230"/>
      <c r="B7" s="230"/>
      <c r="C7" s="230"/>
      <c r="D7" s="230"/>
      <c r="E7" s="99" t="s">
        <v>312</v>
      </c>
      <c r="F7" s="5" t="s">
        <v>313</v>
      </c>
      <c r="G7" s="230"/>
    </row>
    <row r="8" spans="1:7" s="93" customFormat="1" ht="27" customHeight="1" x14ac:dyDescent="0.25">
      <c r="A8" s="100">
        <v>1</v>
      </c>
      <c r="B8" s="100">
        <v>2</v>
      </c>
      <c r="C8" s="100">
        <v>3</v>
      </c>
      <c r="D8" s="100">
        <v>4</v>
      </c>
      <c r="E8" s="100">
        <v>5</v>
      </c>
      <c r="F8" s="127">
        <v>6</v>
      </c>
      <c r="G8" s="100">
        <v>7</v>
      </c>
    </row>
    <row r="9" spans="1:7" s="98" customFormat="1" ht="31.5" customHeight="1" x14ac:dyDescent="0.25">
      <c r="A9" s="231" t="s">
        <v>314</v>
      </c>
      <c r="B9" s="239"/>
      <c r="C9" s="239"/>
      <c r="D9" s="239"/>
      <c r="E9" s="239"/>
      <c r="F9" s="239"/>
      <c r="G9" s="240"/>
    </row>
    <row r="10" spans="1:7" s="98" customFormat="1" ht="260.25" customHeight="1" x14ac:dyDescent="0.25">
      <c r="A10" s="101">
        <v>1</v>
      </c>
      <c r="B10" s="102" t="s">
        <v>316</v>
      </c>
      <c r="C10" s="5" t="s">
        <v>317</v>
      </c>
      <c r="D10" s="12">
        <v>32.700000000000003</v>
      </c>
      <c r="E10" s="104">
        <v>34</v>
      </c>
      <c r="F10" s="12">
        <v>23.3</v>
      </c>
      <c r="G10" s="103" t="s">
        <v>469</v>
      </c>
    </row>
    <row r="11" spans="1:7" s="98" customFormat="1" ht="255" x14ac:dyDescent="0.25">
      <c r="A11" s="101">
        <v>2</v>
      </c>
      <c r="B11" s="102" t="s">
        <v>318</v>
      </c>
      <c r="C11" s="5" t="s">
        <v>319</v>
      </c>
      <c r="D11" s="12">
        <v>11.25</v>
      </c>
      <c r="E11" s="12">
        <v>11.5</v>
      </c>
      <c r="F11" s="12">
        <v>11.25</v>
      </c>
      <c r="G11" s="103" t="s">
        <v>320</v>
      </c>
    </row>
    <row r="12" spans="1:7" s="98" customFormat="1" ht="408" x14ac:dyDescent="0.25">
      <c r="A12" s="101">
        <v>3</v>
      </c>
      <c r="B12" s="102" t="s">
        <v>321</v>
      </c>
      <c r="C12" s="5" t="s">
        <v>319</v>
      </c>
      <c r="D12" s="12">
        <v>100</v>
      </c>
      <c r="E12" s="12">
        <v>70</v>
      </c>
      <c r="F12" s="12" t="s">
        <v>493</v>
      </c>
      <c r="G12" s="124" t="s">
        <v>459</v>
      </c>
    </row>
    <row r="13" spans="1:7" s="98" customFormat="1" ht="75" x14ac:dyDescent="0.25">
      <c r="A13" s="101">
        <v>4</v>
      </c>
      <c r="B13" s="125" t="s">
        <v>322</v>
      </c>
      <c r="C13" s="5" t="s">
        <v>319</v>
      </c>
      <c r="D13" s="12">
        <v>100</v>
      </c>
      <c r="E13" s="12">
        <v>100</v>
      </c>
      <c r="F13" s="12">
        <v>100</v>
      </c>
      <c r="G13" s="103"/>
    </row>
    <row r="14" spans="1:7" ht="165" x14ac:dyDescent="0.2">
      <c r="A14" s="12">
        <v>5</v>
      </c>
      <c r="B14" s="125" t="s">
        <v>323</v>
      </c>
      <c r="C14" s="5" t="s">
        <v>319</v>
      </c>
      <c r="D14" s="12">
        <v>0</v>
      </c>
      <c r="E14" s="12">
        <v>100</v>
      </c>
      <c r="F14" s="12">
        <v>100</v>
      </c>
      <c r="G14" s="125" t="s">
        <v>460</v>
      </c>
    </row>
    <row r="15" spans="1:7" ht="195" x14ac:dyDescent="0.2">
      <c r="A15" s="12">
        <v>6</v>
      </c>
      <c r="B15" s="125" t="s">
        <v>324</v>
      </c>
      <c r="C15" s="5" t="s">
        <v>319</v>
      </c>
      <c r="D15" s="12">
        <v>8.8999999999999996E-2</v>
      </c>
      <c r="E15" s="12">
        <v>0.151</v>
      </c>
      <c r="F15" s="12">
        <v>0.106</v>
      </c>
      <c r="G15" s="125"/>
    </row>
    <row r="16" spans="1:7" ht="90" x14ac:dyDescent="0.2">
      <c r="A16" s="101">
        <v>7</v>
      </c>
      <c r="B16" s="125" t="s">
        <v>325</v>
      </c>
      <c r="C16" s="5" t="s">
        <v>326</v>
      </c>
      <c r="D16" s="12">
        <v>1.1000000000000001</v>
      </c>
      <c r="E16" s="12">
        <v>0.95</v>
      </c>
      <c r="F16" s="12">
        <v>1.25</v>
      </c>
      <c r="G16" s="125"/>
    </row>
    <row r="17" spans="1:7" ht="75" x14ac:dyDescent="0.2">
      <c r="A17" s="101">
        <v>8</v>
      </c>
      <c r="B17" s="125" t="s">
        <v>327</v>
      </c>
      <c r="C17" s="5"/>
      <c r="D17" s="12"/>
      <c r="E17" s="12"/>
      <c r="F17" s="12"/>
      <c r="G17" s="125"/>
    </row>
    <row r="18" spans="1:7" ht="15" x14ac:dyDescent="0.2">
      <c r="A18" s="101"/>
      <c r="B18" s="125" t="s">
        <v>328</v>
      </c>
      <c r="C18" s="5" t="s">
        <v>319</v>
      </c>
      <c r="D18" s="12">
        <v>55.6</v>
      </c>
      <c r="E18" s="12">
        <v>55.6</v>
      </c>
      <c r="F18" s="12">
        <v>55.6</v>
      </c>
      <c r="G18" s="125"/>
    </row>
    <row r="19" spans="1:7" ht="15" x14ac:dyDescent="0.2">
      <c r="A19" s="12"/>
      <c r="B19" s="125" t="s">
        <v>329</v>
      </c>
      <c r="C19" s="5" t="s">
        <v>319</v>
      </c>
      <c r="D19" s="12">
        <v>0.65</v>
      </c>
      <c r="E19" s="12">
        <v>29.2</v>
      </c>
      <c r="F19" s="12">
        <v>29.2</v>
      </c>
      <c r="G19" s="125"/>
    </row>
    <row r="20" spans="1:7" ht="15" x14ac:dyDescent="0.2">
      <c r="A20" s="101"/>
      <c r="B20" s="125" t="s">
        <v>330</v>
      </c>
      <c r="C20" s="5" t="s">
        <v>319</v>
      </c>
      <c r="D20" s="12">
        <v>85</v>
      </c>
      <c r="E20" s="12">
        <v>79.8</v>
      </c>
      <c r="F20" s="12">
        <v>89.8</v>
      </c>
      <c r="G20" s="125"/>
    </row>
    <row r="21" spans="1:7" s="105" customFormat="1" ht="27" customHeight="1" x14ac:dyDescent="0.2">
      <c r="A21" s="241" t="s">
        <v>331</v>
      </c>
      <c r="B21" s="242"/>
      <c r="C21" s="242"/>
      <c r="D21" s="242"/>
      <c r="E21" s="242"/>
      <c r="F21" s="242"/>
      <c r="G21" s="243"/>
    </row>
    <row r="22" spans="1:7" ht="30" x14ac:dyDescent="0.2">
      <c r="A22" s="101"/>
      <c r="B22" s="102" t="s">
        <v>315</v>
      </c>
      <c r="C22" s="5"/>
      <c r="D22" s="12"/>
      <c r="E22" s="12"/>
      <c r="F22" s="12"/>
      <c r="G22" s="103"/>
    </row>
    <row r="23" spans="1:7" ht="75" x14ac:dyDescent="0.2">
      <c r="A23" s="101" t="s">
        <v>23</v>
      </c>
      <c r="B23" s="106" t="s">
        <v>332</v>
      </c>
      <c r="C23" s="5" t="s">
        <v>333</v>
      </c>
      <c r="D23" s="12">
        <v>6</v>
      </c>
      <c r="E23" s="12">
        <v>6</v>
      </c>
      <c r="F23" s="12">
        <v>6</v>
      </c>
      <c r="G23" s="103"/>
    </row>
    <row r="24" spans="1:7" ht="150" x14ac:dyDescent="0.2">
      <c r="A24" s="101" t="s">
        <v>25</v>
      </c>
      <c r="B24" s="107" t="s">
        <v>334</v>
      </c>
      <c r="C24" s="5" t="s">
        <v>333</v>
      </c>
      <c r="D24" s="12">
        <v>60</v>
      </c>
      <c r="E24" s="12">
        <v>60</v>
      </c>
      <c r="F24" s="12">
        <v>60</v>
      </c>
      <c r="G24" s="103"/>
    </row>
    <row r="25" spans="1:7" ht="255" x14ac:dyDescent="0.2">
      <c r="A25" s="101" t="s">
        <v>28</v>
      </c>
      <c r="B25" s="107" t="s">
        <v>335</v>
      </c>
      <c r="C25" s="5" t="s">
        <v>319</v>
      </c>
      <c r="D25" s="12">
        <v>11.25</v>
      </c>
      <c r="E25" s="12">
        <v>11.5</v>
      </c>
      <c r="F25" s="12">
        <v>11.25</v>
      </c>
      <c r="G25" s="125" t="s">
        <v>320</v>
      </c>
    </row>
    <row r="26" spans="1:7" ht="60" x14ac:dyDescent="0.2">
      <c r="A26" s="101" t="s">
        <v>30</v>
      </c>
      <c r="B26" s="107" t="s">
        <v>336</v>
      </c>
      <c r="C26" s="5" t="s">
        <v>333</v>
      </c>
      <c r="D26" s="12">
        <v>43</v>
      </c>
      <c r="E26" s="12">
        <v>43</v>
      </c>
      <c r="F26" s="12">
        <v>43</v>
      </c>
      <c r="G26" s="103"/>
    </row>
    <row r="27" spans="1:7" ht="90" x14ac:dyDescent="0.2">
      <c r="A27" s="101" t="s">
        <v>32</v>
      </c>
      <c r="B27" s="107" t="s">
        <v>337</v>
      </c>
      <c r="C27" s="5" t="s">
        <v>333</v>
      </c>
      <c r="D27" s="12">
        <v>2</v>
      </c>
      <c r="E27" s="12">
        <v>2</v>
      </c>
      <c r="F27" s="12">
        <v>2</v>
      </c>
      <c r="G27" s="103"/>
    </row>
    <row r="28" spans="1:7" ht="75" x14ac:dyDescent="0.2">
      <c r="A28" s="101" t="s">
        <v>34</v>
      </c>
      <c r="B28" s="107" t="s">
        <v>338</v>
      </c>
      <c r="C28" s="5" t="s">
        <v>333</v>
      </c>
      <c r="D28" s="12">
        <v>1</v>
      </c>
      <c r="E28" s="12">
        <v>2</v>
      </c>
      <c r="F28" s="12">
        <v>2</v>
      </c>
      <c r="G28" s="103"/>
    </row>
    <row r="29" spans="1:7" ht="60" x14ac:dyDescent="0.2">
      <c r="A29" s="101" t="s">
        <v>36</v>
      </c>
      <c r="B29" s="107" t="s">
        <v>339</v>
      </c>
      <c r="C29" s="5" t="s">
        <v>333</v>
      </c>
      <c r="D29" s="12">
        <v>1</v>
      </c>
      <c r="E29" s="12">
        <v>1</v>
      </c>
      <c r="F29" s="12">
        <v>1</v>
      </c>
      <c r="G29" s="103"/>
    </row>
    <row r="30" spans="1:7" ht="75" x14ac:dyDescent="0.2">
      <c r="A30" s="101" t="s">
        <v>340</v>
      </c>
      <c r="B30" s="107" t="s">
        <v>341</v>
      </c>
      <c r="C30" s="5" t="s">
        <v>333</v>
      </c>
      <c r="D30" s="12">
        <v>80</v>
      </c>
      <c r="E30" s="12">
        <v>80</v>
      </c>
      <c r="F30" s="12">
        <v>82</v>
      </c>
      <c r="G30" s="103"/>
    </row>
    <row r="31" spans="1:7" ht="75" x14ac:dyDescent="0.2">
      <c r="A31" s="101" t="s">
        <v>342</v>
      </c>
      <c r="B31" s="107" t="s">
        <v>343</v>
      </c>
      <c r="C31" s="5" t="s">
        <v>333</v>
      </c>
      <c r="D31" s="12">
        <v>1</v>
      </c>
      <c r="E31" s="12">
        <v>1</v>
      </c>
      <c r="F31" s="12">
        <v>1</v>
      </c>
      <c r="G31" s="103"/>
    </row>
    <row r="32" spans="1:7" ht="90" x14ac:dyDescent="0.2">
      <c r="A32" s="101" t="s">
        <v>344</v>
      </c>
      <c r="B32" s="102" t="s">
        <v>345</v>
      </c>
      <c r="C32" s="5" t="s">
        <v>333</v>
      </c>
      <c r="D32" s="12">
        <v>60</v>
      </c>
      <c r="E32" s="12">
        <v>100</v>
      </c>
      <c r="F32" s="12">
        <v>103</v>
      </c>
      <c r="G32" s="125" t="s">
        <v>461</v>
      </c>
    </row>
    <row r="33" spans="1:7" ht="45" x14ac:dyDescent="0.2">
      <c r="A33" s="101" t="s">
        <v>346</v>
      </c>
      <c r="B33" s="107" t="s">
        <v>347</v>
      </c>
      <c r="C33" s="5" t="s">
        <v>333</v>
      </c>
      <c r="D33" s="12">
        <v>1</v>
      </c>
      <c r="E33" s="12">
        <v>1</v>
      </c>
      <c r="F33" s="12">
        <v>1</v>
      </c>
      <c r="G33" s="103"/>
    </row>
    <row r="34" spans="1:7" ht="90" x14ac:dyDescent="0.2">
      <c r="A34" s="101" t="s">
        <v>348</v>
      </c>
      <c r="B34" s="107" t="s">
        <v>349</v>
      </c>
      <c r="C34" s="5" t="s">
        <v>333</v>
      </c>
      <c r="D34" s="12">
        <v>0</v>
      </c>
      <c r="E34" s="12">
        <v>2</v>
      </c>
      <c r="F34" s="12">
        <v>0</v>
      </c>
      <c r="G34" s="103"/>
    </row>
    <row r="35" spans="1:7" ht="31.5" customHeight="1" x14ac:dyDescent="0.2">
      <c r="A35" s="241" t="s">
        <v>350</v>
      </c>
      <c r="B35" s="242"/>
      <c r="C35" s="242"/>
      <c r="D35" s="242"/>
      <c r="E35" s="242"/>
      <c r="F35" s="242"/>
      <c r="G35" s="243"/>
    </row>
    <row r="36" spans="1:7" ht="30" x14ac:dyDescent="0.2">
      <c r="A36" s="101"/>
      <c r="B36" s="102" t="s">
        <v>315</v>
      </c>
      <c r="C36" s="5"/>
      <c r="D36" s="12"/>
      <c r="E36" s="12"/>
      <c r="F36" s="12"/>
      <c r="G36" s="103"/>
    </row>
    <row r="37" spans="1:7" ht="165" x14ac:dyDescent="0.2">
      <c r="A37" s="101" t="s">
        <v>42</v>
      </c>
      <c r="B37" s="107" t="s">
        <v>351</v>
      </c>
      <c r="C37" s="5" t="s">
        <v>333</v>
      </c>
      <c r="D37" s="12">
        <v>21</v>
      </c>
      <c r="E37" s="12">
        <v>20</v>
      </c>
      <c r="F37" s="12">
        <v>210</v>
      </c>
      <c r="G37" s="103" t="s">
        <v>462</v>
      </c>
    </row>
    <row r="38" spans="1:7" ht="165" x14ac:dyDescent="0.2">
      <c r="A38" s="101" t="s">
        <v>44</v>
      </c>
      <c r="B38" s="107" t="s">
        <v>352</v>
      </c>
      <c r="C38" s="5" t="s">
        <v>353</v>
      </c>
      <c r="D38" s="12">
        <v>2754.5</v>
      </c>
      <c r="E38" s="12">
        <v>1000</v>
      </c>
      <c r="F38" s="12">
        <v>1557</v>
      </c>
      <c r="G38" s="103" t="s">
        <v>463</v>
      </c>
    </row>
    <row r="39" spans="1:7" ht="90" x14ac:dyDescent="0.2">
      <c r="A39" s="244" t="s">
        <v>46</v>
      </c>
      <c r="B39" s="107" t="s">
        <v>354</v>
      </c>
      <c r="C39" s="5"/>
      <c r="D39" s="12"/>
      <c r="E39" s="12"/>
      <c r="F39" s="12"/>
      <c r="G39" s="245" t="s">
        <v>355</v>
      </c>
    </row>
    <row r="40" spans="1:7" ht="45" x14ac:dyDescent="0.2">
      <c r="A40" s="162"/>
      <c r="B40" s="107" t="s">
        <v>356</v>
      </c>
      <c r="C40" s="5"/>
      <c r="D40" s="12"/>
      <c r="E40" s="12">
        <v>4</v>
      </c>
      <c r="F40" s="12">
        <v>0</v>
      </c>
      <c r="G40" s="246"/>
    </row>
    <row r="41" spans="1:7" ht="88.5" customHeight="1" x14ac:dyDescent="0.2">
      <c r="A41" s="163"/>
      <c r="B41" s="107" t="s">
        <v>357</v>
      </c>
      <c r="C41" s="5"/>
      <c r="D41" s="12"/>
      <c r="E41" s="12">
        <v>4</v>
      </c>
      <c r="F41" s="12">
        <v>0</v>
      </c>
      <c r="G41" s="247"/>
    </row>
    <row r="42" spans="1:7" ht="90" x14ac:dyDescent="0.2">
      <c r="A42" s="248" t="s">
        <v>358</v>
      </c>
      <c r="B42" s="107" t="s">
        <v>359</v>
      </c>
      <c r="C42" s="5"/>
      <c r="D42" s="12"/>
      <c r="E42" s="12"/>
      <c r="F42" s="12"/>
      <c r="G42" s="249" t="s">
        <v>355</v>
      </c>
    </row>
    <row r="43" spans="1:7" ht="30" x14ac:dyDescent="0.2">
      <c r="A43" s="162"/>
      <c r="B43" s="107" t="s">
        <v>360</v>
      </c>
      <c r="C43" s="5"/>
      <c r="D43" s="12"/>
      <c r="E43" s="12">
        <v>1</v>
      </c>
      <c r="F43" s="12">
        <v>0</v>
      </c>
      <c r="G43" s="250"/>
    </row>
    <row r="44" spans="1:7" ht="96" customHeight="1" x14ac:dyDescent="0.2">
      <c r="A44" s="163"/>
      <c r="B44" s="107" t="s">
        <v>361</v>
      </c>
      <c r="C44" s="5"/>
      <c r="D44" s="12"/>
      <c r="E44" s="12">
        <v>1</v>
      </c>
      <c r="F44" s="12">
        <v>0</v>
      </c>
      <c r="G44" s="251"/>
    </row>
    <row r="45" spans="1:7" ht="26.25" customHeight="1" x14ac:dyDescent="0.2">
      <c r="A45" s="241" t="s">
        <v>362</v>
      </c>
      <c r="B45" s="242"/>
      <c r="C45" s="242"/>
      <c r="D45" s="242"/>
      <c r="E45" s="242"/>
      <c r="F45" s="242"/>
      <c r="G45" s="243"/>
    </row>
    <row r="46" spans="1:7" ht="30" x14ac:dyDescent="0.2">
      <c r="A46" s="101"/>
      <c r="B46" s="102" t="s">
        <v>315</v>
      </c>
      <c r="C46" s="5"/>
      <c r="D46" s="12"/>
      <c r="E46" s="12"/>
      <c r="F46" s="12"/>
      <c r="G46" s="103"/>
    </row>
    <row r="47" spans="1:7" ht="255" x14ac:dyDescent="0.2">
      <c r="A47" s="101" t="s">
        <v>52</v>
      </c>
      <c r="B47" s="107" t="s">
        <v>363</v>
      </c>
      <c r="C47" s="5" t="s">
        <v>319</v>
      </c>
      <c r="D47" s="12">
        <v>88.2</v>
      </c>
      <c r="E47" s="12">
        <v>100</v>
      </c>
      <c r="F47" s="12">
        <v>89.4</v>
      </c>
      <c r="G47" s="125" t="s">
        <v>464</v>
      </c>
    </row>
    <row r="48" spans="1:7" ht="255" x14ac:dyDescent="0.2">
      <c r="A48" s="101" t="s">
        <v>54</v>
      </c>
      <c r="B48" s="107" t="s">
        <v>364</v>
      </c>
      <c r="C48" s="5" t="s">
        <v>319</v>
      </c>
      <c r="D48" s="12">
        <v>13.42</v>
      </c>
      <c r="E48" s="12">
        <v>13.61</v>
      </c>
      <c r="F48" s="12">
        <v>14.03</v>
      </c>
      <c r="G48" s="125" t="s">
        <v>465</v>
      </c>
    </row>
    <row r="49" spans="1:7" ht="75" x14ac:dyDescent="0.2">
      <c r="A49" s="101" t="s">
        <v>56</v>
      </c>
      <c r="B49" s="107" t="s">
        <v>366</v>
      </c>
      <c r="C49" s="5" t="s">
        <v>367</v>
      </c>
      <c r="D49" s="12">
        <v>0</v>
      </c>
      <c r="E49" s="12">
        <v>0.2</v>
      </c>
      <c r="F49" s="12">
        <v>0</v>
      </c>
      <c r="G49" s="103" t="s">
        <v>365</v>
      </c>
    </row>
    <row r="50" spans="1:7" ht="225" x14ac:dyDescent="0.2">
      <c r="A50" s="101" t="s">
        <v>368</v>
      </c>
      <c r="B50" s="102" t="s">
        <v>369</v>
      </c>
      <c r="C50" s="5" t="s">
        <v>319</v>
      </c>
      <c r="D50" s="12">
        <v>77.77</v>
      </c>
      <c r="E50" s="12">
        <v>77.77</v>
      </c>
      <c r="F50" s="12">
        <v>77.77</v>
      </c>
      <c r="G50" s="103"/>
    </row>
    <row r="51" spans="1:7" ht="165" x14ac:dyDescent="0.2">
      <c r="A51" s="101" t="s">
        <v>370</v>
      </c>
      <c r="B51" s="107" t="s">
        <v>371</v>
      </c>
      <c r="C51" s="5" t="s">
        <v>319</v>
      </c>
      <c r="D51" s="12">
        <v>23.7</v>
      </c>
      <c r="E51" s="12">
        <v>23.7</v>
      </c>
      <c r="F51" s="12">
        <v>24.33</v>
      </c>
      <c r="G51" s="103" t="s">
        <v>465</v>
      </c>
    </row>
    <row r="52" spans="1:7" s="98" customFormat="1" ht="24" customHeight="1" x14ac:dyDescent="0.25">
      <c r="A52" s="101">
        <v>4</v>
      </c>
      <c r="B52" s="236" t="s">
        <v>372</v>
      </c>
      <c r="C52" s="237"/>
      <c r="D52" s="237"/>
      <c r="E52" s="237"/>
      <c r="F52" s="237"/>
      <c r="G52" s="252"/>
    </row>
    <row r="53" spans="1:7" s="98" customFormat="1" ht="285" x14ac:dyDescent="0.25">
      <c r="A53" s="108" t="s">
        <v>80</v>
      </c>
      <c r="B53" s="109" t="s">
        <v>373</v>
      </c>
      <c r="C53" s="5" t="s">
        <v>319</v>
      </c>
      <c r="D53" s="12">
        <v>6.19</v>
      </c>
      <c r="E53" s="12">
        <v>8</v>
      </c>
      <c r="F53" s="12">
        <v>6.2</v>
      </c>
      <c r="G53" s="103" t="s">
        <v>466</v>
      </c>
    </row>
    <row r="54" spans="1:7" s="98" customFormat="1" ht="75" x14ac:dyDescent="0.25">
      <c r="A54" s="108" t="s">
        <v>83</v>
      </c>
      <c r="B54" s="109" t="s">
        <v>374</v>
      </c>
      <c r="C54" s="5" t="s">
        <v>319</v>
      </c>
      <c r="D54" s="12">
        <v>4</v>
      </c>
      <c r="E54" s="12">
        <v>2.1</v>
      </c>
      <c r="F54" s="12">
        <v>5.7</v>
      </c>
      <c r="G54" s="103"/>
    </row>
    <row r="55" spans="1:7" s="98" customFormat="1" ht="27" customHeight="1" x14ac:dyDescent="0.25">
      <c r="A55" s="101">
        <v>5</v>
      </c>
      <c r="B55" s="236" t="s">
        <v>375</v>
      </c>
      <c r="C55" s="237"/>
      <c r="D55" s="237"/>
      <c r="E55" s="237"/>
      <c r="F55" s="252"/>
      <c r="G55" s="103"/>
    </row>
    <row r="56" spans="1:7" s="98" customFormat="1" ht="135" x14ac:dyDescent="0.25">
      <c r="A56" s="108" t="s">
        <v>87</v>
      </c>
      <c r="B56" s="109" t="s">
        <v>376</v>
      </c>
      <c r="C56" s="5" t="s">
        <v>319</v>
      </c>
      <c r="D56" s="12">
        <v>17.03</v>
      </c>
      <c r="E56" s="12">
        <v>85</v>
      </c>
      <c r="F56" s="12">
        <v>75.099999999999994</v>
      </c>
      <c r="G56" s="103"/>
    </row>
    <row r="57" spans="1:7" s="98" customFormat="1" ht="120" x14ac:dyDescent="0.25">
      <c r="A57" s="108" t="s">
        <v>90</v>
      </c>
      <c r="B57" s="109" t="s">
        <v>377</v>
      </c>
      <c r="C57" s="5" t="s">
        <v>319</v>
      </c>
      <c r="D57" s="12">
        <v>46.7</v>
      </c>
      <c r="E57" s="12">
        <v>35.799999999999997</v>
      </c>
      <c r="F57" s="12">
        <v>52.9</v>
      </c>
      <c r="G57" s="103"/>
    </row>
    <row r="58" spans="1:7" s="98" customFormat="1" ht="60" x14ac:dyDescent="0.25">
      <c r="A58" s="108" t="s">
        <v>91</v>
      </c>
      <c r="B58" s="109" t="s">
        <v>378</v>
      </c>
      <c r="C58" s="5" t="s">
        <v>319</v>
      </c>
      <c r="D58" s="12">
        <v>6.7</v>
      </c>
      <c r="E58" s="12">
        <v>23.4</v>
      </c>
      <c r="F58" s="12">
        <v>23.5</v>
      </c>
      <c r="G58" s="103"/>
    </row>
    <row r="59" spans="1:7" s="98" customFormat="1" ht="90" x14ac:dyDescent="0.25">
      <c r="A59" s="108" t="s">
        <v>93</v>
      </c>
      <c r="B59" s="109" t="s">
        <v>379</v>
      </c>
      <c r="C59" s="5" t="s">
        <v>319</v>
      </c>
      <c r="D59" s="12">
        <v>1.2</v>
      </c>
      <c r="E59" s="12">
        <v>4.8</v>
      </c>
      <c r="F59" s="12">
        <v>1.5</v>
      </c>
      <c r="G59" s="110" t="s">
        <v>467</v>
      </c>
    </row>
    <row r="60" spans="1:7" s="98" customFormat="1" ht="90" x14ac:dyDescent="0.25">
      <c r="A60" s="108" t="s">
        <v>95</v>
      </c>
      <c r="B60" s="109" t="s">
        <v>380</v>
      </c>
      <c r="C60" s="5" t="s">
        <v>319</v>
      </c>
      <c r="D60" s="12">
        <v>0.2</v>
      </c>
      <c r="E60" s="12">
        <v>0.2</v>
      </c>
      <c r="F60" s="12">
        <v>0</v>
      </c>
      <c r="G60" s="110" t="s">
        <v>468</v>
      </c>
    </row>
    <row r="61" spans="1:7" s="98" customFormat="1" ht="37.5" customHeight="1" x14ac:dyDescent="0.25">
      <c r="A61" s="101">
        <v>6</v>
      </c>
      <c r="B61" s="236" t="s">
        <v>381</v>
      </c>
      <c r="C61" s="237"/>
      <c r="D61" s="237"/>
      <c r="E61" s="237"/>
      <c r="F61" s="252"/>
      <c r="G61" s="103"/>
    </row>
    <row r="62" spans="1:7" s="98" customFormat="1" ht="150" x14ac:dyDescent="0.25">
      <c r="A62" s="108" t="s">
        <v>104</v>
      </c>
      <c r="B62" s="109" t="s">
        <v>382</v>
      </c>
      <c r="C62" s="5" t="s">
        <v>319</v>
      </c>
      <c r="D62" s="12">
        <v>93.3</v>
      </c>
      <c r="E62" s="12">
        <v>94.8</v>
      </c>
      <c r="F62" s="140">
        <v>96</v>
      </c>
      <c r="G62" s="103"/>
    </row>
    <row r="63" spans="1:7" s="98" customFormat="1" ht="120" x14ac:dyDescent="0.25">
      <c r="A63" s="15" t="s">
        <v>383</v>
      </c>
      <c r="B63" s="103" t="s">
        <v>384</v>
      </c>
      <c r="C63" s="5" t="s">
        <v>319</v>
      </c>
      <c r="D63" s="12">
        <v>0.4</v>
      </c>
      <c r="E63" s="12">
        <v>29.8</v>
      </c>
      <c r="F63" s="12">
        <v>38.5</v>
      </c>
      <c r="G63" s="103"/>
    </row>
    <row r="64" spans="1:7" s="98" customFormat="1" ht="105" x14ac:dyDescent="0.25">
      <c r="A64" s="15" t="s">
        <v>385</v>
      </c>
      <c r="B64" s="103" t="s">
        <v>386</v>
      </c>
      <c r="C64" s="5" t="s">
        <v>319</v>
      </c>
      <c r="D64" s="12">
        <v>2</v>
      </c>
      <c r="E64" s="12">
        <v>73.900000000000006</v>
      </c>
      <c r="F64" s="12">
        <v>92</v>
      </c>
      <c r="G64" s="103"/>
    </row>
    <row r="65" spans="1:7" s="98" customFormat="1" ht="36.75" customHeight="1" x14ac:dyDescent="0.25">
      <c r="A65" s="101">
        <v>7</v>
      </c>
      <c r="B65" s="236" t="s">
        <v>275</v>
      </c>
      <c r="C65" s="237"/>
      <c r="D65" s="237"/>
      <c r="E65" s="237"/>
      <c r="F65" s="252"/>
      <c r="G65" s="103"/>
    </row>
    <row r="66" spans="1:7" s="98" customFormat="1" ht="180" x14ac:dyDescent="0.25">
      <c r="A66" s="108" t="s">
        <v>107</v>
      </c>
      <c r="B66" s="109" t="s">
        <v>387</v>
      </c>
      <c r="C66" s="5" t="s">
        <v>319</v>
      </c>
      <c r="D66" s="12">
        <v>33</v>
      </c>
      <c r="E66" s="12">
        <v>33</v>
      </c>
      <c r="F66" s="12">
        <v>33</v>
      </c>
      <c r="G66" s="103"/>
    </row>
    <row r="67" spans="1:7" s="98" customFormat="1" ht="165" x14ac:dyDescent="0.25">
      <c r="A67" s="108" t="s">
        <v>109</v>
      </c>
      <c r="B67" s="109" t="s">
        <v>388</v>
      </c>
      <c r="C67" s="5" t="s">
        <v>319</v>
      </c>
      <c r="D67" s="12">
        <v>89</v>
      </c>
      <c r="E67" s="12">
        <v>93</v>
      </c>
      <c r="F67" s="12">
        <v>50.3</v>
      </c>
      <c r="G67" s="103"/>
    </row>
    <row r="68" spans="1:7" s="98" customFormat="1" ht="90" x14ac:dyDescent="0.25">
      <c r="A68" s="108" t="s">
        <v>111</v>
      </c>
      <c r="B68" s="109" t="s">
        <v>389</v>
      </c>
      <c r="C68" s="5"/>
      <c r="D68" s="12"/>
      <c r="E68" s="12"/>
      <c r="F68" s="12"/>
      <c r="G68" s="103"/>
    </row>
    <row r="69" spans="1:7" s="98" customFormat="1" ht="15" x14ac:dyDescent="0.25">
      <c r="A69" s="108" t="s">
        <v>390</v>
      </c>
      <c r="B69" s="109" t="s">
        <v>391</v>
      </c>
      <c r="C69" s="5" t="s">
        <v>319</v>
      </c>
      <c r="D69" s="12">
        <v>90</v>
      </c>
      <c r="E69" s="12">
        <v>90</v>
      </c>
      <c r="F69" s="12">
        <v>89</v>
      </c>
      <c r="G69" s="103"/>
    </row>
    <row r="70" spans="1:7" s="98" customFormat="1" ht="15" x14ac:dyDescent="0.25">
      <c r="A70" s="108" t="s">
        <v>392</v>
      </c>
      <c r="B70" s="109" t="s">
        <v>393</v>
      </c>
      <c r="C70" s="5" t="s">
        <v>319</v>
      </c>
      <c r="D70" s="12">
        <v>50</v>
      </c>
      <c r="E70" s="12">
        <v>50</v>
      </c>
      <c r="F70" s="12">
        <v>50</v>
      </c>
      <c r="G70" s="103"/>
    </row>
    <row r="71" spans="1:7" s="98" customFormat="1" ht="15" x14ac:dyDescent="0.25">
      <c r="A71" s="108" t="s">
        <v>394</v>
      </c>
      <c r="B71" s="109" t="s">
        <v>395</v>
      </c>
      <c r="C71" s="5" t="s">
        <v>319</v>
      </c>
      <c r="D71" s="12">
        <v>60</v>
      </c>
      <c r="E71" s="12">
        <v>60</v>
      </c>
      <c r="F71" s="12">
        <v>52.4</v>
      </c>
      <c r="G71" s="103"/>
    </row>
    <row r="72" spans="1:7" s="98" customFormat="1" ht="90" x14ac:dyDescent="0.25">
      <c r="A72" s="108" t="s">
        <v>113</v>
      </c>
      <c r="B72" s="109" t="s">
        <v>396</v>
      </c>
      <c r="C72" s="5" t="s">
        <v>319</v>
      </c>
      <c r="D72" s="12">
        <v>71.7</v>
      </c>
      <c r="E72" s="143">
        <v>85</v>
      </c>
      <c r="F72" s="143">
        <v>72.25</v>
      </c>
      <c r="G72" s="103"/>
    </row>
    <row r="73" spans="1:7" s="98" customFormat="1" ht="195" x14ac:dyDescent="0.25">
      <c r="A73" s="108" t="s">
        <v>115</v>
      </c>
      <c r="B73" s="102" t="s">
        <v>397</v>
      </c>
      <c r="C73" s="5" t="s">
        <v>319</v>
      </c>
      <c r="D73" s="12">
        <v>33</v>
      </c>
      <c r="E73" s="12">
        <v>34</v>
      </c>
      <c r="F73" s="12">
        <v>34</v>
      </c>
      <c r="G73" s="103"/>
    </row>
    <row r="74" spans="1:7" s="98" customFormat="1" ht="33" customHeight="1" x14ac:dyDescent="0.25">
      <c r="A74" s="101">
        <v>8</v>
      </c>
      <c r="B74" s="236" t="s">
        <v>398</v>
      </c>
      <c r="C74" s="237"/>
      <c r="D74" s="237"/>
      <c r="E74" s="237"/>
      <c r="F74" s="237"/>
      <c r="G74" s="238"/>
    </row>
    <row r="75" spans="1:7" s="98" customFormat="1" ht="409.5" x14ac:dyDescent="0.25">
      <c r="A75" s="108" t="s">
        <v>124</v>
      </c>
      <c r="B75" s="102" t="s">
        <v>399</v>
      </c>
      <c r="C75" s="99" t="s">
        <v>333</v>
      </c>
      <c r="D75" s="141" t="s">
        <v>493</v>
      </c>
      <c r="E75" s="142" t="s">
        <v>494</v>
      </c>
      <c r="F75" s="126" t="s">
        <v>493</v>
      </c>
      <c r="G75" s="5" t="s">
        <v>492</v>
      </c>
    </row>
    <row r="76" spans="1:7" s="98" customFormat="1" ht="120" x14ac:dyDescent="0.25">
      <c r="A76" s="108" t="s">
        <v>126</v>
      </c>
      <c r="B76" s="109" t="s">
        <v>400</v>
      </c>
      <c r="C76" s="99"/>
      <c r="D76" s="111"/>
      <c r="E76" s="99"/>
      <c r="F76" s="5"/>
      <c r="G76" s="5"/>
    </row>
    <row r="77" spans="1:7" ht="111" customHeight="1" x14ac:dyDescent="0.2">
      <c r="A77" s="108" t="s">
        <v>128</v>
      </c>
      <c r="B77" s="109" t="s">
        <v>401</v>
      </c>
      <c r="C77" s="99" t="s">
        <v>402</v>
      </c>
      <c r="D77" s="111">
        <v>10</v>
      </c>
      <c r="E77" s="99">
        <v>11</v>
      </c>
      <c r="F77" s="5">
        <v>11</v>
      </c>
      <c r="G77" s="5"/>
    </row>
    <row r="78" spans="1:7" ht="200.25" customHeight="1" x14ac:dyDescent="0.2">
      <c r="A78" s="108" t="s">
        <v>130</v>
      </c>
      <c r="B78" s="109" t="s">
        <v>403</v>
      </c>
      <c r="C78" s="99" t="s">
        <v>319</v>
      </c>
      <c r="D78" s="111">
        <v>95</v>
      </c>
      <c r="E78" s="99">
        <v>100</v>
      </c>
      <c r="F78" s="5">
        <v>96.5</v>
      </c>
      <c r="G78" s="5"/>
    </row>
    <row r="79" spans="1:7" ht="78.75" customHeight="1" x14ac:dyDescent="0.2">
      <c r="A79" s="108" t="s">
        <v>404</v>
      </c>
      <c r="B79" s="109" t="s">
        <v>405</v>
      </c>
      <c r="C79" s="99" t="s">
        <v>402</v>
      </c>
      <c r="D79" s="111">
        <v>5</v>
      </c>
      <c r="E79" s="99">
        <v>5</v>
      </c>
      <c r="F79" s="5">
        <v>5</v>
      </c>
      <c r="G79" s="5"/>
    </row>
    <row r="80" spans="1:7" ht="15" x14ac:dyDescent="0.2">
      <c r="A80" s="112"/>
      <c r="B80" s="113"/>
      <c r="C80" s="114"/>
      <c r="D80" s="115"/>
      <c r="E80" s="115"/>
      <c r="F80" s="115"/>
      <c r="G80" s="116"/>
    </row>
    <row r="82" spans="1:7" ht="13.5" x14ac:dyDescent="0.2">
      <c r="A82" s="117" t="s">
        <v>406</v>
      </c>
      <c r="B82" s="118"/>
      <c r="C82" s="105"/>
      <c r="D82" s="105"/>
      <c r="E82" s="105"/>
      <c r="F82" s="129"/>
      <c r="G82" s="105"/>
    </row>
  </sheetData>
  <mergeCells count="21">
    <mergeCell ref="B74:G74"/>
    <mergeCell ref="A9:G9"/>
    <mergeCell ref="A21:G21"/>
    <mergeCell ref="A35:G35"/>
    <mergeCell ref="A39:A41"/>
    <mergeCell ref="G39:G41"/>
    <mergeCell ref="A42:A44"/>
    <mergeCell ref="G42:G44"/>
    <mergeCell ref="A45:G45"/>
    <mergeCell ref="B52:G52"/>
    <mergeCell ref="B55:F55"/>
    <mergeCell ref="B61:F61"/>
    <mergeCell ref="B65:F65"/>
    <mergeCell ref="A3:G3"/>
    <mergeCell ref="A5:A7"/>
    <mergeCell ref="B5:B7"/>
    <mergeCell ref="C5:C7"/>
    <mergeCell ref="D5:F5"/>
    <mergeCell ref="G5:G7"/>
    <mergeCell ref="D6:D7"/>
    <mergeCell ref="E6:F6"/>
  </mergeCells>
  <pageMargins left="0.51181102362204722" right="0.51181102362204722" top="0.55118110236220474" bottom="0.55118110236220474" header="0" footer="0"/>
  <pageSetup paperSize="9" scale="67" orientation="portrait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view="pageBreakPreview" topLeftCell="A22" zoomScaleNormal="100" zoomScaleSheetLayoutView="100" workbookViewId="0">
      <selection activeCell="A27" sqref="A27:J27"/>
    </sheetView>
  </sheetViews>
  <sheetFormatPr defaultRowHeight="12.75" x14ac:dyDescent="0.2"/>
  <cols>
    <col min="1" max="1" width="6.140625" style="17" customWidth="1"/>
    <col min="2" max="2" width="32" style="17" customWidth="1"/>
    <col min="3" max="3" width="14.7109375" style="17" customWidth="1"/>
    <col min="4" max="4" width="11.7109375" style="17" customWidth="1"/>
    <col min="5" max="5" width="12.5703125" style="17" customWidth="1"/>
    <col min="6" max="6" width="11.7109375" style="17" customWidth="1"/>
    <col min="7" max="7" width="12.7109375" style="17" customWidth="1"/>
    <col min="8" max="8" width="9.5703125" style="17" customWidth="1"/>
    <col min="9" max="9" width="9.7109375" style="17" customWidth="1"/>
    <col min="10" max="10" width="18.140625" style="17" customWidth="1"/>
    <col min="11" max="256" width="9.140625" style="17"/>
    <col min="257" max="257" width="6.140625" style="17" customWidth="1"/>
    <col min="258" max="258" width="32" style="17" customWidth="1"/>
    <col min="259" max="259" width="14.7109375" style="17" customWidth="1"/>
    <col min="260" max="262" width="11.7109375" style="17" customWidth="1"/>
    <col min="263" max="263" width="12.7109375" style="17" customWidth="1"/>
    <col min="264" max="264" width="9.5703125" style="17" customWidth="1"/>
    <col min="265" max="265" width="9.7109375" style="17" customWidth="1"/>
    <col min="266" max="266" width="18.140625" style="17" customWidth="1"/>
    <col min="267" max="512" width="9.140625" style="17"/>
    <col min="513" max="513" width="6.140625" style="17" customWidth="1"/>
    <col min="514" max="514" width="32" style="17" customWidth="1"/>
    <col min="515" max="515" width="14.7109375" style="17" customWidth="1"/>
    <col min="516" max="518" width="11.7109375" style="17" customWidth="1"/>
    <col min="519" max="519" width="12.7109375" style="17" customWidth="1"/>
    <col min="520" max="520" width="9.5703125" style="17" customWidth="1"/>
    <col min="521" max="521" width="9.7109375" style="17" customWidth="1"/>
    <col min="522" max="522" width="18.140625" style="17" customWidth="1"/>
    <col min="523" max="768" width="9.140625" style="17"/>
    <col min="769" max="769" width="6.140625" style="17" customWidth="1"/>
    <col min="770" max="770" width="32" style="17" customWidth="1"/>
    <col min="771" max="771" width="14.7109375" style="17" customWidth="1"/>
    <col min="772" max="774" width="11.7109375" style="17" customWidth="1"/>
    <col min="775" max="775" width="12.7109375" style="17" customWidth="1"/>
    <col min="776" max="776" width="9.5703125" style="17" customWidth="1"/>
    <col min="777" max="777" width="9.7109375" style="17" customWidth="1"/>
    <col min="778" max="778" width="18.140625" style="17" customWidth="1"/>
    <col min="779" max="1024" width="9.140625" style="17"/>
    <col min="1025" max="1025" width="6.140625" style="17" customWidth="1"/>
    <col min="1026" max="1026" width="32" style="17" customWidth="1"/>
    <col min="1027" max="1027" width="14.7109375" style="17" customWidth="1"/>
    <col min="1028" max="1030" width="11.7109375" style="17" customWidth="1"/>
    <col min="1031" max="1031" width="12.7109375" style="17" customWidth="1"/>
    <col min="1032" max="1032" width="9.5703125" style="17" customWidth="1"/>
    <col min="1033" max="1033" width="9.7109375" style="17" customWidth="1"/>
    <col min="1034" max="1034" width="18.140625" style="17" customWidth="1"/>
    <col min="1035" max="1280" width="9.140625" style="17"/>
    <col min="1281" max="1281" width="6.140625" style="17" customWidth="1"/>
    <col min="1282" max="1282" width="32" style="17" customWidth="1"/>
    <col min="1283" max="1283" width="14.7109375" style="17" customWidth="1"/>
    <col min="1284" max="1286" width="11.7109375" style="17" customWidth="1"/>
    <col min="1287" max="1287" width="12.7109375" style="17" customWidth="1"/>
    <col min="1288" max="1288" width="9.5703125" style="17" customWidth="1"/>
    <col min="1289" max="1289" width="9.7109375" style="17" customWidth="1"/>
    <col min="1290" max="1290" width="18.140625" style="17" customWidth="1"/>
    <col min="1291" max="1536" width="9.140625" style="17"/>
    <col min="1537" max="1537" width="6.140625" style="17" customWidth="1"/>
    <col min="1538" max="1538" width="32" style="17" customWidth="1"/>
    <col min="1539" max="1539" width="14.7109375" style="17" customWidth="1"/>
    <col min="1540" max="1542" width="11.7109375" style="17" customWidth="1"/>
    <col min="1543" max="1543" width="12.7109375" style="17" customWidth="1"/>
    <col min="1544" max="1544" width="9.5703125" style="17" customWidth="1"/>
    <col min="1545" max="1545" width="9.7109375" style="17" customWidth="1"/>
    <col min="1546" max="1546" width="18.140625" style="17" customWidth="1"/>
    <col min="1547" max="1792" width="9.140625" style="17"/>
    <col min="1793" max="1793" width="6.140625" style="17" customWidth="1"/>
    <col min="1794" max="1794" width="32" style="17" customWidth="1"/>
    <col min="1795" max="1795" width="14.7109375" style="17" customWidth="1"/>
    <col min="1796" max="1798" width="11.7109375" style="17" customWidth="1"/>
    <col min="1799" max="1799" width="12.7109375" style="17" customWidth="1"/>
    <col min="1800" max="1800" width="9.5703125" style="17" customWidth="1"/>
    <col min="1801" max="1801" width="9.7109375" style="17" customWidth="1"/>
    <col min="1802" max="1802" width="18.140625" style="17" customWidth="1"/>
    <col min="1803" max="2048" width="9.140625" style="17"/>
    <col min="2049" max="2049" width="6.140625" style="17" customWidth="1"/>
    <col min="2050" max="2050" width="32" style="17" customWidth="1"/>
    <col min="2051" max="2051" width="14.7109375" style="17" customWidth="1"/>
    <col min="2052" max="2054" width="11.7109375" style="17" customWidth="1"/>
    <col min="2055" max="2055" width="12.7109375" style="17" customWidth="1"/>
    <col min="2056" max="2056" width="9.5703125" style="17" customWidth="1"/>
    <col min="2057" max="2057" width="9.7109375" style="17" customWidth="1"/>
    <col min="2058" max="2058" width="18.140625" style="17" customWidth="1"/>
    <col min="2059" max="2304" width="9.140625" style="17"/>
    <col min="2305" max="2305" width="6.140625" style="17" customWidth="1"/>
    <col min="2306" max="2306" width="32" style="17" customWidth="1"/>
    <col min="2307" max="2307" width="14.7109375" style="17" customWidth="1"/>
    <col min="2308" max="2310" width="11.7109375" style="17" customWidth="1"/>
    <col min="2311" max="2311" width="12.7109375" style="17" customWidth="1"/>
    <col min="2312" max="2312" width="9.5703125" style="17" customWidth="1"/>
    <col min="2313" max="2313" width="9.7109375" style="17" customWidth="1"/>
    <col min="2314" max="2314" width="18.140625" style="17" customWidth="1"/>
    <col min="2315" max="2560" width="9.140625" style="17"/>
    <col min="2561" max="2561" width="6.140625" style="17" customWidth="1"/>
    <col min="2562" max="2562" width="32" style="17" customWidth="1"/>
    <col min="2563" max="2563" width="14.7109375" style="17" customWidth="1"/>
    <col min="2564" max="2566" width="11.7109375" style="17" customWidth="1"/>
    <col min="2567" max="2567" width="12.7109375" style="17" customWidth="1"/>
    <col min="2568" max="2568" width="9.5703125" style="17" customWidth="1"/>
    <col min="2569" max="2569" width="9.7109375" style="17" customWidth="1"/>
    <col min="2570" max="2570" width="18.140625" style="17" customWidth="1"/>
    <col min="2571" max="2816" width="9.140625" style="17"/>
    <col min="2817" max="2817" width="6.140625" style="17" customWidth="1"/>
    <col min="2818" max="2818" width="32" style="17" customWidth="1"/>
    <col min="2819" max="2819" width="14.7109375" style="17" customWidth="1"/>
    <col min="2820" max="2822" width="11.7109375" style="17" customWidth="1"/>
    <col min="2823" max="2823" width="12.7109375" style="17" customWidth="1"/>
    <col min="2824" max="2824" width="9.5703125" style="17" customWidth="1"/>
    <col min="2825" max="2825" width="9.7109375" style="17" customWidth="1"/>
    <col min="2826" max="2826" width="18.140625" style="17" customWidth="1"/>
    <col min="2827" max="3072" width="9.140625" style="17"/>
    <col min="3073" max="3073" width="6.140625" style="17" customWidth="1"/>
    <col min="3074" max="3074" width="32" style="17" customWidth="1"/>
    <col min="3075" max="3075" width="14.7109375" style="17" customWidth="1"/>
    <col min="3076" max="3078" width="11.7109375" style="17" customWidth="1"/>
    <col min="3079" max="3079" width="12.7109375" style="17" customWidth="1"/>
    <col min="3080" max="3080" width="9.5703125" style="17" customWidth="1"/>
    <col min="3081" max="3081" width="9.7109375" style="17" customWidth="1"/>
    <col min="3082" max="3082" width="18.140625" style="17" customWidth="1"/>
    <col min="3083" max="3328" width="9.140625" style="17"/>
    <col min="3329" max="3329" width="6.140625" style="17" customWidth="1"/>
    <col min="3330" max="3330" width="32" style="17" customWidth="1"/>
    <col min="3331" max="3331" width="14.7109375" style="17" customWidth="1"/>
    <col min="3332" max="3334" width="11.7109375" style="17" customWidth="1"/>
    <col min="3335" max="3335" width="12.7109375" style="17" customWidth="1"/>
    <col min="3336" max="3336" width="9.5703125" style="17" customWidth="1"/>
    <col min="3337" max="3337" width="9.7109375" style="17" customWidth="1"/>
    <col min="3338" max="3338" width="18.140625" style="17" customWidth="1"/>
    <col min="3339" max="3584" width="9.140625" style="17"/>
    <col min="3585" max="3585" width="6.140625" style="17" customWidth="1"/>
    <col min="3586" max="3586" width="32" style="17" customWidth="1"/>
    <col min="3587" max="3587" width="14.7109375" style="17" customWidth="1"/>
    <col min="3588" max="3590" width="11.7109375" style="17" customWidth="1"/>
    <col min="3591" max="3591" width="12.7109375" style="17" customWidth="1"/>
    <col min="3592" max="3592" width="9.5703125" style="17" customWidth="1"/>
    <col min="3593" max="3593" width="9.7109375" style="17" customWidth="1"/>
    <col min="3594" max="3594" width="18.140625" style="17" customWidth="1"/>
    <col min="3595" max="3840" width="9.140625" style="17"/>
    <col min="3841" max="3841" width="6.140625" style="17" customWidth="1"/>
    <col min="3842" max="3842" width="32" style="17" customWidth="1"/>
    <col min="3843" max="3843" width="14.7109375" style="17" customWidth="1"/>
    <col min="3844" max="3846" width="11.7109375" style="17" customWidth="1"/>
    <col min="3847" max="3847" width="12.7109375" style="17" customWidth="1"/>
    <col min="3848" max="3848" width="9.5703125" style="17" customWidth="1"/>
    <col min="3849" max="3849" width="9.7109375" style="17" customWidth="1"/>
    <col min="3850" max="3850" width="18.140625" style="17" customWidth="1"/>
    <col min="3851" max="4096" width="9.140625" style="17"/>
    <col min="4097" max="4097" width="6.140625" style="17" customWidth="1"/>
    <col min="4098" max="4098" width="32" style="17" customWidth="1"/>
    <col min="4099" max="4099" width="14.7109375" style="17" customWidth="1"/>
    <col min="4100" max="4102" width="11.7109375" style="17" customWidth="1"/>
    <col min="4103" max="4103" width="12.7109375" style="17" customWidth="1"/>
    <col min="4104" max="4104" width="9.5703125" style="17" customWidth="1"/>
    <col min="4105" max="4105" width="9.7109375" style="17" customWidth="1"/>
    <col min="4106" max="4106" width="18.140625" style="17" customWidth="1"/>
    <col min="4107" max="4352" width="9.140625" style="17"/>
    <col min="4353" max="4353" width="6.140625" style="17" customWidth="1"/>
    <col min="4354" max="4354" width="32" style="17" customWidth="1"/>
    <col min="4355" max="4355" width="14.7109375" style="17" customWidth="1"/>
    <col min="4356" max="4358" width="11.7109375" style="17" customWidth="1"/>
    <col min="4359" max="4359" width="12.7109375" style="17" customWidth="1"/>
    <col min="4360" max="4360" width="9.5703125" style="17" customWidth="1"/>
    <col min="4361" max="4361" width="9.7109375" style="17" customWidth="1"/>
    <col min="4362" max="4362" width="18.140625" style="17" customWidth="1"/>
    <col min="4363" max="4608" width="9.140625" style="17"/>
    <col min="4609" max="4609" width="6.140625" style="17" customWidth="1"/>
    <col min="4610" max="4610" width="32" style="17" customWidth="1"/>
    <col min="4611" max="4611" width="14.7109375" style="17" customWidth="1"/>
    <col min="4612" max="4614" width="11.7109375" style="17" customWidth="1"/>
    <col min="4615" max="4615" width="12.7109375" style="17" customWidth="1"/>
    <col min="4616" max="4616" width="9.5703125" style="17" customWidth="1"/>
    <col min="4617" max="4617" width="9.7109375" style="17" customWidth="1"/>
    <col min="4618" max="4618" width="18.140625" style="17" customWidth="1"/>
    <col min="4619" max="4864" width="9.140625" style="17"/>
    <col min="4865" max="4865" width="6.140625" style="17" customWidth="1"/>
    <col min="4866" max="4866" width="32" style="17" customWidth="1"/>
    <col min="4867" max="4867" width="14.7109375" style="17" customWidth="1"/>
    <col min="4868" max="4870" width="11.7109375" style="17" customWidth="1"/>
    <col min="4871" max="4871" width="12.7109375" style="17" customWidth="1"/>
    <col min="4872" max="4872" width="9.5703125" style="17" customWidth="1"/>
    <col min="4873" max="4873" width="9.7109375" style="17" customWidth="1"/>
    <col min="4874" max="4874" width="18.140625" style="17" customWidth="1"/>
    <col min="4875" max="5120" width="9.140625" style="17"/>
    <col min="5121" max="5121" width="6.140625" style="17" customWidth="1"/>
    <col min="5122" max="5122" width="32" style="17" customWidth="1"/>
    <col min="5123" max="5123" width="14.7109375" style="17" customWidth="1"/>
    <col min="5124" max="5126" width="11.7109375" style="17" customWidth="1"/>
    <col min="5127" max="5127" width="12.7109375" style="17" customWidth="1"/>
    <col min="5128" max="5128" width="9.5703125" style="17" customWidth="1"/>
    <col min="5129" max="5129" width="9.7109375" style="17" customWidth="1"/>
    <col min="5130" max="5130" width="18.140625" style="17" customWidth="1"/>
    <col min="5131" max="5376" width="9.140625" style="17"/>
    <col min="5377" max="5377" width="6.140625" style="17" customWidth="1"/>
    <col min="5378" max="5378" width="32" style="17" customWidth="1"/>
    <col min="5379" max="5379" width="14.7109375" style="17" customWidth="1"/>
    <col min="5380" max="5382" width="11.7109375" style="17" customWidth="1"/>
    <col min="5383" max="5383" width="12.7109375" style="17" customWidth="1"/>
    <col min="5384" max="5384" width="9.5703125" style="17" customWidth="1"/>
    <col min="5385" max="5385" width="9.7109375" style="17" customWidth="1"/>
    <col min="5386" max="5386" width="18.140625" style="17" customWidth="1"/>
    <col min="5387" max="5632" width="9.140625" style="17"/>
    <col min="5633" max="5633" width="6.140625" style="17" customWidth="1"/>
    <col min="5634" max="5634" width="32" style="17" customWidth="1"/>
    <col min="5635" max="5635" width="14.7109375" style="17" customWidth="1"/>
    <col min="5636" max="5638" width="11.7109375" style="17" customWidth="1"/>
    <col min="5639" max="5639" width="12.7109375" style="17" customWidth="1"/>
    <col min="5640" max="5640" width="9.5703125" style="17" customWidth="1"/>
    <col min="5641" max="5641" width="9.7109375" style="17" customWidth="1"/>
    <col min="5642" max="5642" width="18.140625" style="17" customWidth="1"/>
    <col min="5643" max="5888" width="9.140625" style="17"/>
    <col min="5889" max="5889" width="6.140625" style="17" customWidth="1"/>
    <col min="5890" max="5890" width="32" style="17" customWidth="1"/>
    <col min="5891" max="5891" width="14.7109375" style="17" customWidth="1"/>
    <col min="5892" max="5894" width="11.7109375" style="17" customWidth="1"/>
    <col min="5895" max="5895" width="12.7109375" style="17" customWidth="1"/>
    <col min="5896" max="5896" width="9.5703125" style="17" customWidth="1"/>
    <col min="5897" max="5897" width="9.7109375" style="17" customWidth="1"/>
    <col min="5898" max="5898" width="18.140625" style="17" customWidth="1"/>
    <col min="5899" max="6144" width="9.140625" style="17"/>
    <col min="6145" max="6145" width="6.140625" style="17" customWidth="1"/>
    <col min="6146" max="6146" width="32" style="17" customWidth="1"/>
    <col min="6147" max="6147" width="14.7109375" style="17" customWidth="1"/>
    <col min="6148" max="6150" width="11.7109375" style="17" customWidth="1"/>
    <col min="6151" max="6151" width="12.7109375" style="17" customWidth="1"/>
    <col min="6152" max="6152" width="9.5703125" style="17" customWidth="1"/>
    <col min="6153" max="6153" width="9.7109375" style="17" customWidth="1"/>
    <col min="6154" max="6154" width="18.140625" style="17" customWidth="1"/>
    <col min="6155" max="6400" width="9.140625" style="17"/>
    <col min="6401" max="6401" width="6.140625" style="17" customWidth="1"/>
    <col min="6402" max="6402" width="32" style="17" customWidth="1"/>
    <col min="6403" max="6403" width="14.7109375" style="17" customWidth="1"/>
    <col min="6404" max="6406" width="11.7109375" style="17" customWidth="1"/>
    <col min="6407" max="6407" width="12.7109375" style="17" customWidth="1"/>
    <col min="6408" max="6408" width="9.5703125" style="17" customWidth="1"/>
    <col min="6409" max="6409" width="9.7109375" style="17" customWidth="1"/>
    <col min="6410" max="6410" width="18.140625" style="17" customWidth="1"/>
    <col min="6411" max="6656" width="9.140625" style="17"/>
    <col min="6657" max="6657" width="6.140625" style="17" customWidth="1"/>
    <col min="6658" max="6658" width="32" style="17" customWidth="1"/>
    <col min="6659" max="6659" width="14.7109375" style="17" customWidth="1"/>
    <col min="6660" max="6662" width="11.7109375" style="17" customWidth="1"/>
    <col min="6663" max="6663" width="12.7109375" style="17" customWidth="1"/>
    <col min="6664" max="6664" width="9.5703125" style="17" customWidth="1"/>
    <col min="6665" max="6665" width="9.7109375" style="17" customWidth="1"/>
    <col min="6666" max="6666" width="18.140625" style="17" customWidth="1"/>
    <col min="6667" max="6912" width="9.140625" style="17"/>
    <col min="6913" max="6913" width="6.140625" style="17" customWidth="1"/>
    <col min="6914" max="6914" width="32" style="17" customWidth="1"/>
    <col min="6915" max="6915" width="14.7109375" style="17" customWidth="1"/>
    <col min="6916" max="6918" width="11.7109375" style="17" customWidth="1"/>
    <col min="6919" max="6919" width="12.7109375" style="17" customWidth="1"/>
    <col min="6920" max="6920" width="9.5703125" style="17" customWidth="1"/>
    <col min="6921" max="6921" width="9.7109375" style="17" customWidth="1"/>
    <col min="6922" max="6922" width="18.140625" style="17" customWidth="1"/>
    <col min="6923" max="7168" width="9.140625" style="17"/>
    <col min="7169" max="7169" width="6.140625" style="17" customWidth="1"/>
    <col min="7170" max="7170" width="32" style="17" customWidth="1"/>
    <col min="7171" max="7171" width="14.7109375" style="17" customWidth="1"/>
    <col min="7172" max="7174" width="11.7109375" style="17" customWidth="1"/>
    <col min="7175" max="7175" width="12.7109375" style="17" customWidth="1"/>
    <col min="7176" max="7176" width="9.5703125" style="17" customWidth="1"/>
    <col min="7177" max="7177" width="9.7109375" style="17" customWidth="1"/>
    <col min="7178" max="7178" width="18.140625" style="17" customWidth="1"/>
    <col min="7179" max="7424" width="9.140625" style="17"/>
    <col min="7425" max="7425" width="6.140625" style="17" customWidth="1"/>
    <col min="7426" max="7426" width="32" style="17" customWidth="1"/>
    <col min="7427" max="7427" width="14.7109375" style="17" customWidth="1"/>
    <col min="7428" max="7430" width="11.7109375" style="17" customWidth="1"/>
    <col min="7431" max="7431" width="12.7109375" style="17" customWidth="1"/>
    <col min="7432" max="7432" width="9.5703125" style="17" customWidth="1"/>
    <col min="7433" max="7433" width="9.7109375" style="17" customWidth="1"/>
    <col min="7434" max="7434" width="18.140625" style="17" customWidth="1"/>
    <col min="7435" max="7680" width="9.140625" style="17"/>
    <col min="7681" max="7681" width="6.140625" style="17" customWidth="1"/>
    <col min="7682" max="7682" width="32" style="17" customWidth="1"/>
    <col min="7683" max="7683" width="14.7109375" style="17" customWidth="1"/>
    <col min="7684" max="7686" width="11.7109375" style="17" customWidth="1"/>
    <col min="7687" max="7687" width="12.7109375" style="17" customWidth="1"/>
    <col min="7688" max="7688" width="9.5703125" style="17" customWidth="1"/>
    <col min="7689" max="7689" width="9.7109375" style="17" customWidth="1"/>
    <col min="7690" max="7690" width="18.140625" style="17" customWidth="1"/>
    <col min="7691" max="7936" width="9.140625" style="17"/>
    <col min="7937" max="7937" width="6.140625" style="17" customWidth="1"/>
    <col min="7938" max="7938" width="32" style="17" customWidth="1"/>
    <col min="7939" max="7939" width="14.7109375" style="17" customWidth="1"/>
    <col min="7940" max="7942" width="11.7109375" style="17" customWidth="1"/>
    <col min="7943" max="7943" width="12.7109375" style="17" customWidth="1"/>
    <col min="7944" max="7944" width="9.5703125" style="17" customWidth="1"/>
    <col min="7945" max="7945" width="9.7109375" style="17" customWidth="1"/>
    <col min="7946" max="7946" width="18.140625" style="17" customWidth="1"/>
    <col min="7947" max="8192" width="9.140625" style="17"/>
    <col min="8193" max="8193" width="6.140625" style="17" customWidth="1"/>
    <col min="8194" max="8194" width="32" style="17" customWidth="1"/>
    <col min="8195" max="8195" width="14.7109375" style="17" customWidth="1"/>
    <col min="8196" max="8198" width="11.7109375" style="17" customWidth="1"/>
    <col min="8199" max="8199" width="12.7109375" style="17" customWidth="1"/>
    <col min="8200" max="8200" width="9.5703125" style="17" customWidth="1"/>
    <col min="8201" max="8201" width="9.7109375" style="17" customWidth="1"/>
    <col min="8202" max="8202" width="18.140625" style="17" customWidth="1"/>
    <col min="8203" max="8448" width="9.140625" style="17"/>
    <col min="8449" max="8449" width="6.140625" style="17" customWidth="1"/>
    <col min="8450" max="8450" width="32" style="17" customWidth="1"/>
    <col min="8451" max="8451" width="14.7109375" style="17" customWidth="1"/>
    <col min="8452" max="8454" width="11.7109375" style="17" customWidth="1"/>
    <col min="8455" max="8455" width="12.7109375" style="17" customWidth="1"/>
    <col min="8456" max="8456" width="9.5703125" style="17" customWidth="1"/>
    <col min="8457" max="8457" width="9.7109375" style="17" customWidth="1"/>
    <col min="8458" max="8458" width="18.140625" style="17" customWidth="1"/>
    <col min="8459" max="8704" width="9.140625" style="17"/>
    <col min="8705" max="8705" width="6.140625" style="17" customWidth="1"/>
    <col min="8706" max="8706" width="32" style="17" customWidth="1"/>
    <col min="8707" max="8707" width="14.7109375" style="17" customWidth="1"/>
    <col min="8708" max="8710" width="11.7109375" style="17" customWidth="1"/>
    <col min="8711" max="8711" width="12.7109375" style="17" customWidth="1"/>
    <col min="8712" max="8712" width="9.5703125" style="17" customWidth="1"/>
    <col min="8713" max="8713" width="9.7109375" style="17" customWidth="1"/>
    <col min="8714" max="8714" width="18.140625" style="17" customWidth="1"/>
    <col min="8715" max="8960" width="9.140625" style="17"/>
    <col min="8961" max="8961" width="6.140625" style="17" customWidth="1"/>
    <col min="8962" max="8962" width="32" style="17" customWidth="1"/>
    <col min="8963" max="8963" width="14.7109375" style="17" customWidth="1"/>
    <col min="8964" max="8966" width="11.7109375" style="17" customWidth="1"/>
    <col min="8967" max="8967" width="12.7109375" style="17" customWidth="1"/>
    <col min="8968" max="8968" width="9.5703125" style="17" customWidth="1"/>
    <col min="8969" max="8969" width="9.7109375" style="17" customWidth="1"/>
    <col min="8970" max="8970" width="18.140625" style="17" customWidth="1"/>
    <col min="8971" max="9216" width="9.140625" style="17"/>
    <col min="9217" max="9217" width="6.140625" style="17" customWidth="1"/>
    <col min="9218" max="9218" width="32" style="17" customWidth="1"/>
    <col min="9219" max="9219" width="14.7109375" style="17" customWidth="1"/>
    <col min="9220" max="9222" width="11.7109375" style="17" customWidth="1"/>
    <col min="9223" max="9223" width="12.7109375" style="17" customWidth="1"/>
    <col min="9224" max="9224" width="9.5703125" style="17" customWidth="1"/>
    <col min="9225" max="9225" width="9.7109375" style="17" customWidth="1"/>
    <col min="9226" max="9226" width="18.140625" style="17" customWidth="1"/>
    <col min="9227" max="9472" width="9.140625" style="17"/>
    <col min="9473" max="9473" width="6.140625" style="17" customWidth="1"/>
    <col min="9474" max="9474" width="32" style="17" customWidth="1"/>
    <col min="9475" max="9475" width="14.7109375" style="17" customWidth="1"/>
    <col min="9476" max="9478" width="11.7109375" style="17" customWidth="1"/>
    <col min="9479" max="9479" width="12.7109375" style="17" customWidth="1"/>
    <col min="9480" max="9480" width="9.5703125" style="17" customWidth="1"/>
    <col min="9481" max="9481" width="9.7109375" style="17" customWidth="1"/>
    <col min="9482" max="9482" width="18.140625" style="17" customWidth="1"/>
    <col min="9483" max="9728" width="9.140625" style="17"/>
    <col min="9729" max="9729" width="6.140625" style="17" customWidth="1"/>
    <col min="9730" max="9730" width="32" style="17" customWidth="1"/>
    <col min="9731" max="9731" width="14.7109375" style="17" customWidth="1"/>
    <col min="9732" max="9734" width="11.7109375" style="17" customWidth="1"/>
    <col min="9735" max="9735" width="12.7109375" style="17" customWidth="1"/>
    <col min="9736" max="9736" width="9.5703125" style="17" customWidth="1"/>
    <col min="9737" max="9737" width="9.7109375" style="17" customWidth="1"/>
    <col min="9738" max="9738" width="18.140625" style="17" customWidth="1"/>
    <col min="9739" max="9984" width="9.140625" style="17"/>
    <col min="9985" max="9985" width="6.140625" style="17" customWidth="1"/>
    <col min="9986" max="9986" width="32" style="17" customWidth="1"/>
    <col min="9987" max="9987" width="14.7109375" style="17" customWidth="1"/>
    <col min="9988" max="9990" width="11.7109375" style="17" customWidth="1"/>
    <col min="9991" max="9991" width="12.7109375" style="17" customWidth="1"/>
    <col min="9992" max="9992" width="9.5703125" style="17" customWidth="1"/>
    <col min="9993" max="9993" width="9.7109375" style="17" customWidth="1"/>
    <col min="9994" max="9994" width="18.140625" style="17" customWidth="1"/>
    <col min="9995" max="10240" width="9.140625" style="17"/>
    <col min="10241" max="10241" width="6.140625" style="17" customWidth="1"/>
    <col min="10242" max="10242" width="32" style="17" customWidth="1"/>
    <col min="10243" max="10243" width="14.7109375" style="17" customWidth="1"/>
    <col min="10244" max="10246" width="11.7109375" style="17" customWidth="1"/>
    <col min="10247" max="10247" width="12.7109375" style="17" customWidth="1"/>
    <col min="10248" max="10248" width="9.5703125" style="17" customWidth="1"/>
    <col min="10249" max="10249" width="9.7109375" style="17" customWidth="1"/>
    <col min="10250" max="10250" width="18.140625" style="17" customWidth="1"/>
    <col min="10251" max="10496" width="9.140625" style="17"/>
    <col min="10497" max="10497" width="6.140625" style="17" customWidth="1"/>
    <col min="10498" max="10498" width="32" style="17" customWidth="1"/>
    <col min="10499" max="10499" width="14.7109375" style="17" customWidth="1"/>
    <col min="10500" max="10502" width="11.7109375" style="17" customWidth="1"/>
    <col min="10503" max="10503" width="12.7109375" style="17" customWidth="1"/>
    <col min="10504" max="10504" width="9.5703125" style="17" customWidth="1"/>
    <col min="10505" max="10505" width="9.7109375" style="17" customWidth="1"/>
    <col min="10506" max="10506" width="18.140625" style="17" customWidth="1"/>
    <col min="10507" max="10752" width="9.140625" style="17"/>
    <col min="10753" max="10753" width="6.140625" style="17" customWidth="1"/>
    <col min="10754" max="10754" width="32" style="17" customWidth="1"/>
    <col min="10755" max="10755" width="14.7109375" style="17" customWidth="1"/>
    <col min="10756" max="10758" width="11.7109375" style="17" customWidth="1"/>
    <col min="10759" max="10759" width="12.7109375" style="17" customWidth="1"/>
    <col min="10760" max="10760" width="9.5703125" style="17" customWidth="1"/>
    <col min="10761" max="10761" width="9.7109375" style="17" customWidth="1"/>
    <col min="10762" max="10762" width="18.140625" style="17" customWidth="1"/>
    <col min="10763" max="11008" width="9.140625" style="17"/>
    <col min="11009" max="11009" width="6.140625" style="17" customWidth="1"/>
    <col min="11010" max="11010" width="32" style="17" customWidth="1"/>
    <col min="11011" max="11011" width="14.7109375" style="17" customWidth="1"/>
    <col min="11012" max="11014" width="11.7109375" style="17" customWidth="1"/>
    <col min="11015" max="11015" width="12.7109375" style="17" customWidth="1"/>
    <col min="11016" max="11016" width="9.5703125" style="17" customWidth="1"/>
    <col min="11017" max="11017" width="9.7109375" style="17" customWidth="1"/>
    <col min="11018" max="11018" width="18.140625" style="17" customWidth="1"/>
    <col min="11019" max="11264" width="9.140625" style="17"/>
    <col min="11265" max="11265" width="6.140625" style="17" customWidth="1"/>
    <col min="11266" max="11266" width="32" style="17" customWidth="1"/>
    <col min="11267" max="11267" width="14.7109375" style="17" customWidth="1"/>
    <col min="11268" max="11270" width="11.7109375" style="17" customWidth="1"/>
    <col min="11271" max="11271" width="12.7109375" style="17" customWidth="1"/>
    <col min="11272" max="11272" width="9.5703125" style="17" customWidth="1"/>
    <col min="11273" max="11273" width="9.7109375" style="17" customWidth="1"/>
    <col min="11274" max="11274" width="18.140625" style="17" customWidth="1"/>
    <col min="11275" max="11520" width="9.140625" style="17"/>
    <col min="11521" max="11521" width="6.140625" style="17" customWidth="1"/>
    <col min="11522" max="11522" width="32" style="17" customWidth="1"/>
    <col min="11523" max="11523" width="14.7109375" style="17" customWidth="1"/>
    <col min="11524" max="11526" width="11.7109375" style="17" customWidth="1"/>
    <col min="11527" max="11527" width="12.7109375" style="17" customWidth="1"/>
    <col min="11528" max="11528" width="9.5703125" style="17" customWidth="1"/>
    <col min="11529" max="11529" width="9.7109375" style="17" customWidth="1"/>
    <col min="11530" max="11530" width="18.140625" style="17" customWidth="1"/>
    <col min="11531" max="11776" width="9.140625" style="17"/>
    <col min="11777" max="11777" width="6.140625" style="17" customWidth="1"/>
    <col min="11778" max="11778" width="32" style="17" customWidth="1"/>
    <col min="11779" max="11779" width="14.7109375" style="17" customWidth="1"/>
    <col min="11780" max="11782" width="11.7109375" style="17" customWidth="1"/>
    <col min="11783" max="11783" width="12.7109375" style="17" customWidth="1"/>
    <col min="11784" max="11784" width="9.5703125" style="17" customWidth="1"/>
    <col min="11785" max="11785" width="9.7109375" style="17" customWidth="1"/>
    <col min="11786" max="11786" width="18.140625" style="17" customWidth="1"/>
    <col min="11787" max="12032" width="9.140625" style="17"/>
    <col min="12033" max="12033" width="6.140625" style="17" customWidth="1"/>
    <col min="12034" max="12034" width="32" style="17" customWidth="1"/>
    <col min="12035" max="12035" width="14.7109375" style="17" customWidth="1"/>
    <col min="12036" max="12038" width="11.7109375" style="17" customWidth="1"/>
    <col min="12039" max="12039" width="12.7109375" style="17" customWidth="1"/>
    <col min="12040" max="12040" width="9.5703125" style="17" customWidth="1"/>
    <col min="12041" max="12041" width="9.7109375" style="17" customWidth="1"/>
    <col min="12042" max="12042" width="18.140625" style="17" customWidth="1"/>
    <col min="12043" max="12288" width="9.140625" style="17"/>
    <col min="12289" max="12289" width="6.140625" style="17" customWidth="1"/>
    <col min="12290" max="12290" width="32" style="17" customWidth="1"/>
    <col min="12291" max="12291" width="14.7109375" style="17" customWidth="1"/>
    <col min="12292" max="12294" width="11.7109375" style="17" customWidth="1"/>
    <col min="12295" max="12295" width="12.7109375" style="17" customWidth="1"/>
    <col min="12296" max="12296" width="9.5703125" style="17" customWidth="1"/>
    <col min="12297" max="12297" width="9.7109375" style="17" customWidth="1"/>
    <col min="12298" max="12298" width="18.140625" style="17" customWidth="1"/>
    <col min="12299" max="12544" width="9.140625" style="17"/>
    <col min="12545" max="12545" width="6.140625" style="17" customWidth="1"/>
    <col min="12546" max="12546" width="32" style="17" customWidth="1"/>
    <col min="12547" max="12547" width="14.7109375" style="17" customWidth="1"/>
    <col min="12548" max="12550" width="11.7109375" style="17" customWidth="1"/>
    <col min="12551" max="12551" width="12.7109375" style="17" customWidth="1"/>
    <col min="12552" max="12552" width="9.5703125" style="17" customWidth="1"/>
    <col min="12553" max="12553" width="9.7109375" style="17" customWidth="1"/>
    <col min="12554" max="12554" width="18.140625" style="17" customWidth="1"/>
    <col min="12555" max="12800" width="9.140625" style="17"/>
    <col min="12801" max="12801" width="6.140625" style="17" customWidth="1"/>
    <col min="12802" max="12802" width="32" style="17" customWidth="1"/>
    <col min="12803" max="12803" width="14.7109375" style="17" customWidth="1"/>
    <col min="12804" max="12806" width="11.7109375" style="17" customWidth="1"/>
    <col min="12807" max="12807" width="12.7109375" style="17" customWidth="1"/>
    <col min="12808" max="12808" width="9.5703125" style="17" customWidth="1"/>
    <col min="12809" max="12809" width="9.7109375" style="17" customWidth="1"/>
    <col min="12810" max="12810" width="18.140625" style="17" customWidth="1"/>
    <col min="12811" max="13056" width="9.140625" style="17"/>
    <col min="13057" max="13057" width="6.140625" style="17" customWidth="1"/>
    <col min="13058" max="13058" width="32" style="17" customWidth="1"/>
    <col min="13059" max="13059" width="14.7109375" style="17" customWidth="1"/>
    <col min="13060" max="13062" width="11.7109375" style="17" customWidth="1"/>
    <col min="13063" max="13063" width="12.7109375" style="17" customWidth="1"/>
    <col min="13064" max="13064" width="9.5703125" style="17" customWidth="1"/>
    <col min="13065" max="13065" width="9.7109375" style="17" customWidth="1"/>
    <col min="13066" max="13066" width="18.140625" style="17" customWidth="1"/>
    <col min="13067" max="13312" width="9.140625" style="17"/>
    <col min="13313" max="13313" width="6.140625" style="17" customWidth="1"/>
    <col min="13314" max="13314" width="32" style="17" customWidth="1"/>
    <col min="13315" max="13315" width="14.7109375" style="17" customWidth="1"/>
    <col min="13316" max="13318" width="11.7109375" style="17" customWidth="1"/>
    <col min="13319" max="13319" width="12.7109375" style="17" customWidth="1"/>
    <col min="13320" max="13320" width="9.5703125" style="17" customWidth="1"/>
    <col min="13321" max="13321" width="9.7109375" style="17" customWidth="1"/>
    <col min="13322" max="13322" width="18.140625" style="17" customWidth="1"/>
    <col min="13323" max="13568" width="9.140625" style="17"/>
    <col min="13569" max="13569" width="6.140625" style="17" customWidth="1"/>
    <col min="13570" max="13570" width="32" style="17" customWidth="1"/>
    <col min="13571" max="13571" width="14.7109375" style="17" customWidth="1"/>
    <col min="13572" max="13574" width="11.7109375" style="17" customWidth="1"/>
    <col min="13575" max="13575" width="12.7109375" style="17" customWidth="1"/>
    <col min="13576" max="13576" width="9.5703125" style="17" customWidth="1"/>
    <col min="13577" max="13577" width="9.7109375" style="17" customWidth="1"/>
    <col min="13578" max="13578" width="18.140625" style="17" customWidth="1"/>
    <col min="13579" max="13824" width="9.140625" style="17"/>
    <col min="13825" max="13825" width="6.140625" style="17" customWidth="1"/>
    <col min="13826" max="13826" width="32" style="17" customWidth="1"/>
    <col min="13827" max="13827" width="14.7109375" style="17" customWidth="1"/>
    <col min="13828" max="13830" width="11.7109375" style="17" customWidth="1"/>
    <col min="13831" max="13831" width="12.7109375" style="17" customWidth="1"/>
    <col min="13832" max="13832" width="9.5703125" style="17" customWidth="1"/>
    <col min="13833" max="13833" width="9.7109375" style="17" customWidth="1"/>
    <col min="13834" max="13834" width="18.140625" style="17" customWidth="1"/>
    <col min="13835" max="14080" width="9.140625" style="17"/>
    <col min="14081" max="14081" width="6.140625" style="17" customWidth="1"/>
    <col min="14082" max="14082" width="32" style="17" customWidth="1"/>
    <col min="14083" max="14083" width="14.7109375" style="17" customWidth="1"/>
    <col min="14084" max="14086" width="11.7109375" style="17" customWidth="1"/>
    <col min="14087" max="14087" width="12.7109375" style="17" customWidth="1"/>
    <col min="14088" max="14088" width="9.5703125" style="17" customWidth="1"/>
    <col min="14089" max="14089" width="9.7109375" style="17" customWidth="1"/>
    <col min="14090" max="14090" width="18.140625" style="17" customWidth="1"/>
    <col min="14091" max="14336" width="9.140625" style="17"/>
    <col min="14337" max="14337" width="6.140625" style="17" customWidth="1"/>
    <col min="14338" max="14338" width="32" style="17" customWidth="1"/>
    <col min="14339" max="14339" width="14.7109375" style="17" customWidth="1"/>
    <col min="14340" max="14342" width="11.7109375" style="17" customWidth="1"/>
    <col min="14343" max="14343" width="12.7109375" style="17" customWidth="1"/>
    <col min="14344" max="14344" width="9.5703125" style="17" customWidth="1"/>
    <col min="14345" max="14345" width="9.7109375" style="17" customWidth="1"/>
    <col min="14346" max="14346" width="18.140625" style="17" customWidth="1"/>
    <col min="14347" max="14592" width="9.140625" style="17"/>
    <col min="14593" max="14593" width="6.140625" style="17" customWidth="1"/>
    <col min="14594" max="14594" width="32" style="17" customWidth="1"/>
    <col min="14595" max="14595" width="14.7109375" style="17" customWidth="1"/>
    <col min="14596" max="14598" width="11.7109375" style="17" customWidth="1"/>
    <col min="14599" max="14599" width="12.7109375" style="17" customWidth="1"/>
    <col min="14600" max="14600" width="9.5703125" style="17" customWidth="1"/>
    <col min="14601" max="14601" width="9.7109375" style="17" customWidth="1"/>
    <col min="14602" max="14602" width="18.140625" style="17" customWidth="1"/>
    <col min="14603" max="14848" width="9.140625" style="17"/>
    <col min="14849" max="14849" width="6.140625" style="17" customWidth="1"/>
    <col min="14850" max="14850" width="32" style="17" customWidth="1"/>
    <col min="14851" max="14851" width="14.7109375" style="17" customWidth="1"/>
    <col min="14852" max="14854" width="11.7109375" style="17" customWidth="1"/>
    <col min="14855" max="14855" width="12.7109375" style="17" customWidth="1"/>
    <col min="14856" max="14856" width="9.5703125" style="17" customWidth="1"/>
    <col min="14857" max="14857" width="9.7109375" style="17" customWidth="1"/>
    <col min="14858" max="14858" width="18.140625" style="17" customWidth="1"/>
    <col min="14859" max="15104" width="9.140625" style="17"/>
    <col min="15105" max="15105" width="6.140625" style="17" customWidth="1"/>
    <col min="15106" max="15106" width="32" style="17" customWidth="1"/>
    <col min="15107" max="15107" width="14.7109375" style="17" customWidth="1"/>
    <col min="15108" max="15110" width="11.7109375" style="17" customWidth="1"/>
    <col min="15111" max="15111" width="12.7109375" style="17" customWidth="1"/>
    <col min="15112" max="15112" width="9.5703125" style="17" customWidth="1"/>
    <col min="15113" max="15113" width="9.7109375" style="17" customWidth="1"/>
    <col min="15114" max="15114" width="18.140625" style="17" customWidth="1"/>
    <col min="15115" max="15360" width="9.140625" style="17"/>
    <col min="15361" max="15361" width="6.140625" style="17" customWidth="1"/>
    <col min="15362" max="15362" width="32" style="17" customWidth="1"/>
    <col min="15363" max="15363" width="14.7109375" style="17" customWidth="1"/>
    <col min="15364" max="15366" width="11.7109375" style="17" customWidth="1"/>
    <col min="15367" max="15367" width="12.7109375" style="17" customWidth="1"/>
    <col min="15368" max="15368" width="9.5703125" style="17" customWidth="1"/>
    <col min="15369" max="15369" width="9.7109375" style="17" customWidth="1"/>
    <col min="15370" max="15370" width="18.140625" style="17" customWidth="1"/>
    <col min="15371" max="15616" width="9.140625" style="17"/>
    <col min="15617" max="15617" width="6.140625" style="17" customWidth="1"/>
    <col min="15618" max="15618" width="32" style="17" customWidth="1"/>
    <col min="15619" max="15619" width="14.7109375" style="17" customWidth="1"/>
    <col min="15620" max="15622" width="11.7109375" style="17" customWidth="1"/>
    <col min="15623" max="15623" width="12.7109375" style="17" customWidth="1"/>
    <col min="15624" max="15624" width="9.5703125" style="17" customWidth="1"/>
    <col min="15625" max="15625" width="9.7109375" style="17" customWidth="1"/>
    <col min="15626" max="15626" width="18.140625" style="17" customWidth="1"/>
    <col min="15627" max="15872" width="9.140625" style="17"/>
    <col min="15873" max="15873" width="6.140625" style="17" customWidth="1"/>
    <col min="15874" max="15874" width="32" style="17" customWidth="1"/>
    <col min="15875" max="15875" width="14.7109375" style="17" customWidth="1"/>
    <col min="15876" max="15878" width="11.7109375" style="17" customWidth="1"/>
    <col min="15879" max="15879" width="12.7109375" style="17" customWidth="1"/>
    <col min="15880" max="15880" width="9.5703125" style="17" customWidth="1"/>
    <col min="15881" max="15881" width="9.7109375" style="17" customWidth="1"/>
    <col min="15882" max="15882" width="18.140625" style="17" customWidth="1"/>
    <col min="15883" max="16128" width="9.140625" style="17"/>
    <col min="16129" max="16129" width="6.140625" style="17" customWidth="1"/>
    <col min="16130" max="16130" width="32" style="17" customWidth="1"/>
    <col min="16131" max="16131" width="14.7109375" style="17" customWidth="1"/>
    <col min="16132" max="16134" width="11.7109375" style="17" customWidth="1"/>
    <col min="16135" max="16135" width="12.7109375" style="17" customWidth="1"/>
    <col min="16136" max="16136" width="9.5703125" style="17" customWidth="1"/>
    <col min="16137" max="16137" width="9.7109375" style="17" customWidth="1"/>
    <col min="16138" max="16138" width="18.140625" style="17" customWidth="1"/>
    <col min="16139" max="16384" width="9.140625" style="17"/>
  </cols>
  <sheetData>
    <row r="1" spans="1:10" s="1" customFormat="1" ht="16.5" customHeight="1" x14ac:dyDescent="0.25">
      <c r="J1" s="132" t="s">
        <v>407</v>
      </c>
    </row>
    <row r="2" spans="1:10" s="1" customFormat="1" ht="18.75" customHeight="1" x14ac:dyDescent="0.25"/>
    <row r="3" spans="1:10" ht="15.75" x14ac:dyDescent="0.25">
      <c r="A3" s="259" t="s">
        <v>408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5.75" x14ac:dyDescent="0.25">
      <c r="A4" s="259" t="s">
        <v>409</v>
      </c>
      <c r="B4" s="259"/>
      <c r="C4" s="259"/>
      <c r="D4" s="259"/>
      <c r="E4" s="259"/>
      <c r="F4" s="259"/>
      <c r="G4" s="259"/>
      <c r="H4" s="259"/>
      <c r="I4" s="259"/>
      <c r="J4" s="259"/>
    </row>
    <row r="5" spans="1:10" ht="15.75" x14ac:dyDescent="0.25">
      <c r="A5" s="259" t="s">
        <v>410</v>
      </c>
      <c r="B5" s="259"/>
      <c r="C5" s="259"/>
      <c r="D5" s="259"/>
      <c r="E5" s="259"/>
      <c r="F5" s="259"/>
      <c r="G5" s="259"/>
      <c r="H5" s="259"/>
      <c r="I5" s="259"/>
      <c r="J5" s="259"/>
    </row>
    <row r="6" spans="1:10" s="1" customFormat="1" ht="15" x14ac:dyDescent="0.25"/>
    <row r="7" spans="1:10" s="133" customFormat="1" ht="21.75" customHeight="1" x14ac:dyDescent="0.25">
      <c r="A7" s="260" t="s">
        <v>305</v>
      </c>
      <c r="B7" s="260" t="s">
        <v>411</v>
      </c>
      <c r="C7" s="260" t="s">
        <v>412</v>
      </c>
      <c r="D7" s="262" t="s">
        <v>413</v>
      </c>
      <c r="E7" s="263"/>
      <c r="F7" s="262" t="s">
        <v>414</v>
      </c>
      <c r="G7" s="263"/>
      <c r="H7" s="262" t="s">
        <v>415</v>
      </c>
      <c r="I7" s="263"/>
      <c r="J7" s="260" t="s">
        <v>416</v>
      </c>
    </row>
    <row r="8" spans="1:10" s="133" customFormat="1" ht="41.25" customHeight="1" x14ac:dyDescent="0.25">
      <c r="A8" s="261"/>
      <c r="B8" s="261"/>
      <c r="C8" s="261"/>
      <c r="D8" s="5" t="s">
        <v>417</v>
      </c>
      <c r="E8" s="5" t="s">
        <v>418</v>
      </c>
      <c r="F8" s="5" t="s">
        <v>417</v>
      </c>
      <c r="G8" s="5" t="s">
        <v>418</v>
      </c>
      <c r="H8" s="5" t="s">
        <v>419</v>
      </c>
      <c r="I8" s="5" t="s">
        <v>420</v>
      </c>
      <c r="J8" s="261"/>
    </row>
    <row r="9" spans="1:10" s="1" customFormat="1" ht="17.25" customHeight="1" x14ac:dyDescent="0.25">
      <c r="A9" s="127">
        <v>1</v>
      </c>
      <c r="B9" s="127">
        <v>2</v>
      </c>
      <c r="C9" s="127">
        <v>4</v>
      </c>
      <c r="D9" s="127">
        <v>5</v>
      </c>
      <c r="E9" s="127">
        <v>6</v>
      </c>
      <c r="F9" s="127">
        <v>7</v>
      </c>
      <c r="G9" s="127">
        <v>8</v>
      </c>
      <c r="H9" s="127">
        <v>9</v>
      </c>
      <c r="I9" s="127">
        <v>10</v>
      </c>
      <c r="J9" s="127">
        <v>11</v>
      </c>
    </row>
    <row r="10" spans="1:10" s="134" customFormat="1" ht="17.25" customHeight="1" x14ac:dyDescent="0.25">
      <c r="A10" s="256" t="s">
        <v>160</v>
      </c>
      <c r="B10" s="257"/>
      <c r="C10" s="257"/>
      <c r="D10" s="257"/>
      <c r="E10" s="257"/>
      <c r="F10" s="257"/>
      <c r="G10" s="257"/>
      <c r="H10" s="257"/>
      <c r="I10" s="257"/>
      <c r="J10" s="258"/>
    </row>
    <row r="11" spans="1:10" s="134" customFormat="1" ht="90" x14ac:dyDescent="0.25">
      <c r="A11" s="15" t="s">
        <v>25</v>
      </c>
      <c r="B11" s="131" t="s">
        <v>166</v>
      </c>
      <c r="C11" s="5" t="s">
        <v>142</v>
      </c>
      <c r="D11" s="15" t="s">
        <v>206</v>
      </c>
      <c r="E11" s="15" t="s">
        <v>206</v>
      </c>
      <c r="F11" s="15" t="s">
        <v>206</v>
      </c>
      <c r="G11" s="15" t="s">
        <v>206</v>
      </c>
      <c r="H11" s="128">
        <v>1</v>
      </c>
      <c r="I11" s="128">
        <v>1</v>
      </c>
      <c r="J11" s="5" t="s">
        <v>422</v>
      </c>
    </row>
    <row r="12" spans="1:10" s="134" customFormat="1" ht="123.75" customHeight="1" x14ac:dyDescent="0.25">
      <c r="A12" s="15"/>
      <c r="B12" s="131" t="s">
        <v>182</v>
      </c>
      <c r="C12" s="103"/>
      <c r="D12" s="15" t="s">
        <v>187</v>
      </c>
      <c r="E12" s="15" t="s">
        <v>470</v>
      </c>
      <c r="F12" s="15" t="s">
        <v>187</v>
      </c>
      <c r="G12" s="15" t="s">
        <v>470</v>
      </c>
      <c r="H12" s="12" t="s">
        <v>187</v>
      </c>
      <c r="I12" s="12" t="s">
        <v>187</v>
      </c>
      <c r="J12" s="103"/>
    </row>
    <row r="13" spans="1:10" s="134" customFormat="1" ht="81.75" customHeight="1" x14ac:dyDescent="0.25">
      <c r="A13" s="15"/>
      <c r="B13" s="131" t="s">
        <v>185</v>
      </c>
      <c r="C13" s="103"/>
      <c r="D13" s="15" t="s">
        <v>187</v>
      </c>
      <c r="E13" s="15" t="s">
        <v>470</v>
      </c>
      <c r="F13" s="15" t="s">
        <v>187</v>
      </c>
      <c r="G13" s="15" t="s">
        <v>470</v>
      </c>
      <c r="H13" s="12" t="s">
        <v>187</v>
      </c>
      <c r="I13" s="12" t="s">
        <v>187</v>
      </c>
      <c r="J13" s="103"/>
    </row>
    <row r="14" spans="1:10" s="134" customFormat="1" ht="90" x14ac:dyDescent="0.25">
      <c r="A14" s="15" t="s">
        <v>28</v>
      </c>
      <c r="B14" s="131" t="s">
        <v>423</v>
      </c>
      <c r="C14" s="5" t="s">
        <v>142</v>
      </c>
      <c r="D14" s="15" t="s">
        <v>206</v>
      </c>
      <c r="E14" s="15" t="s">
        <v>257</v>
      </c>
      <c r="F14" s="15" t="s">
        <v>206</v>
      </c>
      <c r="G14" s="15" t="s">
        <v>257</v>
      </c>
      <c r="H14" s="128">
        <v>1</v>
      </c>
      <c r="I14" s="128">
        <v>1</v>
      </c>
      <c r="J14" s="5" t="s">
        <v>422</v>
      </c>
    </row>
    <row r="15" spans="1:10" s="134" customFormat="1" ht="75" x14ac:dyDescent="0.25">
      <c r="A15" s="15"/>
      <c r="B15" s="131" t="s">
        <v>188</v>
      </c>
      <c r="C15" s="103"/>
      <c r="D15" s="15" t="s">
        <v>187</v>
      </c>
      <c r="E15" s="15" t="s">
        <v>473</v>
      </c>
      <c r="F15" s="15" t="s">
        <v>187</v>
      </c>
      <c r="G15" s="15" t="s">
        <v>473</v>
      </c>
      <c r="H15" s="12" t="s">
        <v>187</v>
      </c>
      <c r="I15" s="12" t="s">
        <v>187</v>
      </c>
      <c r="J15" s="5" t="s">
        <v>422</v>
      </c>
    </row>
    <row r="16" spans="1:10" s="134" customFormat="1" ht="94.5" customHeight="1" x14ac:dyDescent="0.25">
      <c r="A16" s="15" t="s">
        <v>30</v>
      </c>
      <c r="B16" s="131" t="s">
        <v>424</v>
      </c>
      <c r="C16" s="5" t="s">
        <v>142</v>
      </c>
      <c r="D16" s="15" t="s">
        <v>206</v>
      </c>
      <c r="E16" s="15" t="s">
        <v>206</v>
      </c>
      <c r="F16" s="15" t="s">
        <v>206</v>
      </c>
      <c r="G16" s="15" t="s">
        <v>206</v>
      </c>
      <c r="H16" s="128">
        <v>0.7</v>
      </c>
      <c r="I16" s="128">
        <v>0.7</v>
      </c>
      <c r="J16" s="5" t="s">
        <v>474</v>
      </c>
    </row>
    <row r="17" spans="1:11" s="134" customFormat="1" ht="160.5" customHeight="1" x14ac:dyDescent="0.25">
      <c r="A17" s="15"/>
      <c r="B17" s="131" t="s">
        <v>190</v>
      </c>
      <c r="C17" s="5"/>
      <c r="D17" s="15" t="s">
        <v>187</v>
      </c>
      <c r="E17" s="15" t="s">
        <v>229</v>
      </c>
      <c r="F17" s="15" t="s">
        <v>187</v>
      </c>
      <c r="G17" s="15" t="s">
        <v>187</v>
      </c>
      <c r="H17" s="128"/>
      <c r="I17" s="128"/>
      <c r="J17" s="5" t="s">
        <v>472</v>
      </c>
      <c r="K17" s="134" t="s">
        <v>471</v>
      </c>
    </row>
    <row r="18" spans="1:11" s="134" customFormat="1" ht="93.75" customHeight="1" x14ac:dyDescent="0.25">
      <c r="A18" s="15"/>
      <c r="B18" s="131" t="s">
        <v>192</v>
      </c>
      <c r="C18" s="5"/>
      <c r="D18" s="15" t="s">
        <v>187</v>
      </c>
      <c r="E18" s="15" t="s">
        <v>297</v>
      </c>
      <c r="F18" s="15" t="s">
        <v>187</v>
      </c>
      <c r="G18" s="15" t="s">
        <v>297</v>
      </c>
      <c r="H18" s="128" t="s">
        <v>187</v>
      </c>
      <c r="I18" s="128" t="s">
        <v>187</v>
      </c>
      <c r="J18" s="5"/>
    </row>
    <row r="19" spans="1:11" s="134" customFormat="1" ht="55.5" customHeight="1" x14ac:dyDescent="0.25">
      <c r="A19" s="15"/>
      <c r="B19" s="131" t="s">
        <v>194</v>
      </c>
      <c r="C19" s="103"/>
      <c r="D19" s="15" t="s">
        <v>187</v>
      </c>
      <c r="E19" s="15" t="s">
        <v>239</v>
      </c>
      <c r="F19" s="15" t="s">
        <v>187</v>
      </c>
      <c r="G19" s="15" t="s">
        <v>239</v>
      </c>
      <c r="H19" s="12" t="s">
        <v>187</v>
      </c>
      <c r="I19" s="12" t="s">
        <v>187</v>
      </c>
      <c r="J19" s="103"/>
    </row>
    <row r="20" spans="1:11" s="134" customFormat="1" ht="28.5" customHeight="1" x14ac:dyDescent="0.25">
      <c r="A20" s="256" t="s">
        <v>40</v>
      </c>
      <c r="B20" s="257"/>
      <c r="C20" s="257"/>
      <c r="D20" s="257"/>
      <c r="E20" s="257"/>
      <c r="F20" s="257"/>
      <c r="G20" s="257"/>
      <c r="H20" s="257"/>
      <c r="I20" s="257"/>
      <c r="J20" s="258"/>
    </row>
    <row r="21" spans="1:11" s="134" customFormat="1" ht="120" x14ac:dyDescent="0.25">
      <c r="A21" s="15" t="s">
        <v>42</v>
      </c>
      <c r="B21" s="131" t="s">
        <v>425</v>
      </c>
      <c r="C21" s="5" t="s">
        <v>142</v>
      </c>
      <c r="D21" s="15" t="s">
        <v>244</v>
      </c>
      <c r="E21" s="15" t="s">
        <v>470</v>
      </c>
      <c r="F21" s="15" t="s">
        <v>244</v>
      </c>
      <c r="G21" s="15" t="s">
        <v>229</v>
      </c>
      <c r="H21" s="128">
        <v>1</v>
      </c>
      <c r="I21" s="128">
        <v>1</v>
      </c>
      <c r="J21" s="5" t="s">
        <v>477</v>
      </c>
    </row>
    <row r="22" spans="1:11" s="129" customFormat="1" ht="77.25" customHeight="1" x14ac:dyDescent="0.2">
      <c r="A22" s="15"/>
      <c r="B22" s="131" t="s">
        <v>211</v>
      </c>
      <c r="C22" s="103"/>
      <c r="D22" s="15" t="s">
        <v>187</v>
      </c>
      <c r="E22" s="15" t="s">
        <v>244</v>
      </c>
      <c r="F22" s="15" t="s">
        <v>187</v>
      </c>
      <c r="G22" s="15" t="s">
        <v>229</v>
      </c>
      <c r="H22" s="12" t="s">
        <v>187</v>
      </c>
      <c r="I22" s="12" t="s">
        <v>187</v>
      </c>
      <c r="J22" s="103" t="s">
        <v>475</v>
      </c>
    </row>
    <row r="23" spans="1:11" ht="90" x14ac:dyDescent="0.2">
      <c r="A23" s="15" t="s">
        <v>203</v>
      </c>
      <c r="B23" s="131" t="s">
        <v>426</v>
      </c>
      <c r="C23" s="5" t="s">
        <v>142</v>
      </c>
      <c r="D23" s="15" t="s">
        <v>244</v>
      </c>
      <c r="E23" s="130" t="s">
        <v>476</v>
      </c>
      <c r="F23" s="15" t="s">
        <v>244</v>
      </c>
      <c r="G23" s="15" t="s">
        <v>229</v>
      </c>
      <c r="H23" s="128">
        <v>1</v>
      </c>
      <c r="I23" s="128">
        <v>1</v>
      </c>
      <c r="J23" s="5" t="s">
        <v>478</v>
      </c>
    </row>
    <row r="24" spans="1:11" ht="127.5" customHeight="1" x14ac:dyDescent="0.2">
      <c r="A24" s="15"/>
      <c r="B24" s="131" t="s">
        <v>213</v>
      </c>
      <c r="C24" s="103"/>
      <c r="D24" s="15" t="s">
        <v>187</v>
      </c>
      <c r="E24" s="130" t="s">
        <v>476</v>
      </c>
      <c r="F24" s="15" t="s">
        <v>187</v>
      </c>
      <c r="G24" s="15" t="s">
        <v>229</v>
      </c>
      <c r="H24" s="12" t="s">
        <v>187</v>
      </c>
      <c r="I24" s="12" t="s">
        <v>187</v>
      </c>
      <c r="J24" s="103" t="s">
        <v>478</v>
      </c>
    </row>
    <row r="25" spans="1:11" ht="127.5" customHeight="1" x14ac:dyDescent="0.2">
      <c r="A25" s="15" t="s">
        <v>208</v>
      </c>
      <c r="B25" s="137" t="s">
        <v>495</v>
      </c>
      <c r="C25" s="5" t="s">
        <v>142</v>
      </c>
      <c r="D25" s="15" t="s">
        <v>244</v>
      </c>
      <c r="E25" s="138" t="s">
        <v>229</v>
      </c>
      <c r="F25" s="15" t="s">
        <v>244</v>
      </c>
      <c r="G25" s="15" t="s">
        <v>229</v>
      </c>
      <c r="H25" s="128">
        <v>1</v>
      </c>
      <c r="I25" s="128">
        <v>1</v>
      </c>
      <c r="J25" s="5"/>
    </row>
    <row r="26" spans="1:11" ht="127.5" customHeight="1" x14ac:dyDescent="0.2">
      <c r="A26" s="15"/>
      <c r="B26" s="137" t="s">
        <v>496</v>
      </c>
      <c r="C26" s="103"/>
      <c r="D26" s="15" t="s">
        <v>187</v>
      </c>
      <c r="E26" s="138" t="s">
        <v>229</v>
      </c>
      <c r="F26" s="15" t="s">
        <v>187</v>
      </c>
      <c r="G26" s="15" t="s">
        <v>229</v>
      </c>
      <c r="H26" s="12" t="s">
        <v>187</v>
      </c>
      <c r="I26" s="12" t="s">
        <v>187</v>
      </c>
      <c r="J26" s="103" t="s">
        <v>478</v>
      </c>
    </row>
    <row r="27" spans="1:11" ht="29.25" customHeight="1" x14ac:dyDescent="0.2">
      <c r="A27" s="256" t="s">
        <v>362</v>
      </c>
      <c r="B27" s="257"/>
      <c r="C27" s="257"/>
      <c r="D27" s="257"/>
      <c r="E27" s="257"/>
      <c r="F27" s="257"/>
      <c r="G27" s="257"/>
      <c r="H27" s="257"/>
      <c r="I27" s="257"/>
      <c r="J27" s="258"/>
    </row>
    <row r="28" spans="1:11" ht="180" x14ac:dyDescent="0.2">
      <c r="A28" s="15" t="s">
        <v>52</v>
      </c>
      <c r="B28" s="131" t="s">
        <v>427</v>
      </c>
      <c r="C28" s="5" t="s">
        <v>142</v>
      </c>
      <c r="D28" s="15" t="s">
        <v>244</v>
      </c>
      <c r="E28" s="15" t="s">
        <v>229</v>
      </c>
      <c r="F28" s="15" t="s">
        <v>244</v>
      </c>
      <c r="G28" s="15" t="s">
        <v>229</v>
      </c>
      <c r="H28" s="128">
        <v>1</v>
      </c>
      <c r="I28" s="128">
        <v>1</v>
      </c>
      <c r="J28" s="5" t="s">
        <v>422</v>
      </c>
    </row>
    <row r="29" spans="1:11" ht="150" x14ac:dyDescent="0.2">
      <c r="A29" s="15"/>
      <c r="B29" s="131" t="s">
        <v>428</v>
      </c>
      <c r="C29" s="103"/>
      <c r="D29" s="15" t="s">
        <v>187</v>
      </c>
      <c r="E29" s="15" t="s">
        <v>229</v>
      </c>
      <c r="F29" s="15" t="s">
        <v>187</v>
      </c>
      <c r="G29" s="15" t="s">
        <v>229</v>
      </c>
      <c r="H29" s="12" t="s">
        <v>187</v>
      </c>
      <c r="I29" s="12" t="s">
        <v>187</v>
      </c>
      <c r="J29" s="103"/>
    </row>
    <row r="30" spans="1:11" ht="146.25" customHeight="1" x14ac:dyDescent="0.2">
      <c r="A30" s="15" t="s">
        <v>54</v>
      </c>
      <c r="B30" s="131" t="s">
        <v>429</v>
      </c>
      <c r="C30" s="5" t="s">
        <v>142</v>
      </c>
      <c r="D30" s="15" t="s">
        <v>479</v>
      </c>
      <c r="E30" s="15" t="s">
        <v>470</v>
      </c>
      <c r="F30" s="15" t="s">
        <v>479</v>
      </c>
      <c r="G30" s="15" t="s">
        <v>470</v>
      </c>
      <c r="H30" s="128">
        <v>1</v>
      </c>
      <c r="I30" s="128">
        <v>1</v>
      </c>
      <c r="J30" s="5" t="s">
        <v>422</v>
      </c>
    </row>
    <row r="31" spans="1:11" ht="90" x14ac:dyDescent="0.2">
      <c r="A31" s="15"/>
      <c r="B31" s="131" t="s">
        <v>231</v>
      </c>
      <c r="C31" s="103"/>
      <c r="D31" s="15" t="s">
        <v>187</v>
      </c>
      <c r="E31" s="130" t="s">
        <v>480</v>
      </c>
      <c r="F31" s="15" t="s">
        <v>187</v>
      </c>
      <c r="G31" s="130" t="s">
        <v>480</v>
      </c>
      <c r="H31" s="12" t="s">
        <v>187</v>
      </c>
      <c r="I31" s="12" t="s">
        <v>187</v>
      </c>
      <c r="J31" s="103"/>
    </row>
    <row r="32" spans="1:11" ht="104.25" customHeight="1" x14ac:dyDescent="0.2">
      <c r="A32" s="15" t="s">
        <v>56</v>
      </c>
      <c r="B32" s="131" t="s">
        <v>430</v>
      </c>
      <c r="C32" s="5" t="s">
        <v>142</v>
      </c>
      <c r="D32" s="130" t="s">
        <v>482</v>
      </c>
      <c r="E32" s="15" t="s">
        <v>473</v>
      </c>
      <c r="F32" s="130" t="s">
        <v>482</v>
      </c>
      <c r="G32" s="15" t="s">
        <v>473</v>
      </c>
      <c r="H32" s="128">
        <v>1</v>
      </c>
      <c r="I32" s="128">
        <v>1</v>
      </c>
      <c r="J32" s="5" t="s">
        <v>422</v>
      </c>
    </row>
    <row r="33" spans="1:10" ht="104.25" customHeight="1" x14ac:dyDescent="0.2">
      <c r="A33" s="15"/>
      <c r="B33" s="131" t="s">
        <v>481</v>
      </c>
      <c r="C33" s="5"/>
      <c r="D33" s="15" t="s">
        <v>187</v>
      </c>
      <c r="E33" s="15" t="s">
        <v>473</v>
      </c>
      <c r="F33" s="15" t="s">
        <v>187</v>
      </c>
      <c r="G33" s="15" t="s">
        <v>473</v>
      </c>
      <c r="H33" s="128" t="s">
        <v>187</v>
      </c>
      <c r="I33" s="128" t="s">
        <v>187</v>
      </c>
      <c r="J33" s="5"/>
    </row>
    <row r="34" spans="1:10" s="134" customFormat="1" ht="34.5" customHeight="1" x14ac:dyDescent="0.25">
      <c r="A34" s="256" t="s">
        <v>237</v>
      </c>
      <c r="B34" s="257"/>
      <c r="C34" s="257"/>
      <c r="D34" s="257"/>
      <c r="E34" s="257"/>
      <c r="F34" s="257"/>
      <c r="G34" s="257"/>
      <c r="H34" s="257"/>
      <c r="I34" s="257"/>
      <c r="J34" s="258"/>
    </row>
    <row r="35" spans="1:10" s="134" customFormat="1" ht="122.25" customHeight="1" x14ac:dyDescent="0.25">
      <c r="A35" s="15" t="s">
        <v>80</v>
      </c>
      <c r="B35" s="103" t="s">
        <v>431</v>
      </c>
      <c r="C35" s="103" t="s">
        <v>432</v>
      </c>
      <c r="D35" s="103">
        <v>2015</v>
      </c>
      <c r="E35" s="5">
        <v>2018</v>
      </c>
      <c r="F35" s="103">
        <v>2015</v>
      </c>
      <c r="G35" s="103">
        <v>2018</v>
      </c>
      <c r="H35" s="128">
        <v>1</v>
      </c>
      <c r="I35" s="128">
        <v>1</v>
      </c>
      <c r="J35" s="103"/>
    </row>
    <row r="36" spans="1:10" s="134" customFormat="1" ht="120" x14ac:dyDescent="0.25">
      <c r="A36" s="15"/>
      <c r="B36" s="103" t="s">
        <v>484</v>
      </c>
      <c r="C36" s="103" t="s">
        <v>432</v>
      </c>
      <c r="D36" s="15" t="s">
        <v>187</v>
      </c>
      <c r="E36" s="15" t="s">
        <v>485</v>
      </c>
      <c r="F36" s="15" t="s">
        <v>187</v>
      </c>
      <c r="G36" s="15" t="s">
        <v>485</v>
      </c>
      <c r="H36" s="12" t="s">
        <v>187</v>
      </c>
      <c r="I36" s="12" t="s">
        <v>187</v>
      </c>
      <c r="J36" s="103" t="s">
        <v>422</v>
      </c>
    </row>
    <row r="37" spans="1:10" s="134" customFormat="1" ht="120" x14ac:dyDescent="0.25">
      <c r="A37" s="15" t="s">
        <v>83</v>
      </c>
      <c r="B37" s="103" t="s">
        <v>483</v>
      </c>
      <c r="C37" s="103" t="s">
        <v>432</v>
      </c>
      <c r="D37" s="15" t="s">
        <v>206</v>
      </c>
      <c r="E37" s="15" t="s">
        <v>206</v>
      </c>
      <c r="F37" s="15" t="s">
        <v>206</v>
      </c>
      <c r="G37" s="15" t="s">
        <v>206</v>
      </c>
      <c r="H37" s="128">
        <v>1</v>
      </c>
      <c r="I37" s="128">
        <v>1</v>
      </c>
      <c r="J37" s="103"/>
    </row>
    <row r="38" spans="1:10" s="134" customFormat="1" ht="120" x14ac:dyDescent="0.25">
      <c r="A38" s="15"/>
      <c r="B38" s="103" t="s">
        <v>486</v>
      </c>
      <c r="C38" s="103" t="s">
        <v>432</v>
      </c>
      <c r="D38" s="15" t="s">
        <v>187</v>
      </c>
      <c r="E38" s="15" t="s">
        <v>229</v>
      </c>
      <c r="F38" s="15" t="s">
        <v>187</v>
      </c>
      <c r="G38" s="15" t="s">
        <v>229</v>
      </c>
      <c r="H38" s="12" t="s">
        <v>187</v>
      </c>
      <c r="I38" s="12" t="s">
        <v>187</v>
      </c>
      <c r="J38" s="103" t="s">
        <v>422</v>
      </c>
    </row>
    <row r="39" spans="1:10" s="134" customFormat="1" ht="15" x14ac:dyDescent="0.25">
      <c r="A39" s="253" t="s">
        <v>251</v>
      </c>
      <c r="B39" s="254"/>
      <c r="C39" s="254"/>
      <c r="D39" s="254"/>
      <c r="E39" s="254"/>
      <c r="F39" s="254"/>
      <c r="G39" s="254"/>
      <c r="H39" s="254"/>
      <c r="I39" s="254"/>
      <c r="J39" s="255"/>
    </row>
    <row r="40" spans="1:10" s="134" customFormat="1" ht="120" x14ac:dyDescent="0.25">
      <c r="A40" s="15" t="s">
        <v>87</v>
      </c>
      <c r="B40" s="124" t="s">
        <v>252</v>
      </c>
      <c r="C40" s="103" t="s">
        <v>432</v>
      </c>
      <c r="D40" s="15" t="s">
        <v>206</v>
      </c>
      <c r="E40" s="15" t="s">
        <v>240</v>
      </c>
      <c r="F40" s="15" t="s">
        <v>206</v>
      </c>
      <c r="G40" s="15" t="s">
        <v>240</v>
      </c>
      <c r="H40" s="128">
        <v>1</v>
      </c>
      <c r="I40" s="128">
        <v>1</v>
      </c>
      <c r="J40" s="103"/>
    </row>
    <row r="41" spans="1:10" s="134" customFormat="1" ht="120" x14ac:dyDescent="0.25">
      <c r="A41" s="15"/>
      <c r="B41" s="103" t="s">
        <v>264</v>
      </c>
      <c r="C41" s="103" t="s">
        <v>432</v>
      </c>
      <c r="D41" s="15" t="s">
        <v>187</v>
      </c>
      <c r="E41" s="15" t="s">
        <v>485</v>
      </c>
      <c r="F41" s="15" t="s">
        <v>187</v>
      </c>
      <c r="G41" s="15" t="s">
        <v>485</v>
      </c>
      <c r="H41" s="12" t="s">
        <v>187</v>
      </c>
      <c r="I41" s="12" t="s">
        <v>187</v>
      </c>
      <c r="J41" s="103" t="s">
        <v>422</v>
      </c>
    </row>
    <row r="42" spans="1:10" s="134" customFormat="1" ht="120" x14ac:dyDescent="0.25">
      <c r="A42" s="15"/>
      <c r="B42" s="103" t="s">
        <v>487</v>
      </c>
      <c r="C42" s="103" t="s">
        <v>432</v>
      </c>
      <c r="D42" s="15" t="s">
        <v>187</v>
      </c>
      <c r="E42" s="15" t="s">
        <v>485</v>
      </c>
      <c r="F42" s="15" t="s">
        <v>187</v>
      </c>
      <c r="G42" s="15" t="s">
        <v>485</v>
      </c>
      <c r="H42" s="12" t="s">
        <v>187</v>
      </c>
      <c r="I42" s="12" t="s">
        <v>187</v>
      </c>
      <c r="J42" s="103" t="s">
        <v>422</v>
      </c>
    </row>
    <row r="43" spans="1:10" s="134" customFormat="1" ht="120" x14ac:dyDescent="0.25">
      <c r="A43" s="15" t="s">
        <v>90</v>
      </c>
      <c r="B43" s="124" t="s">
        <v>254</v>
      </c>
      <c r="C43" s="103" t="s">
        <v>432</v>
      </c>
      <c r="D43" s="15" t="s">
        <v>206</v>
      </c>
      <c r="E43" s="15" t="s">
        <v>240</v>
      </c>
      <c r="F43" s="15" t="s">
        <v>206</v>
      </c>
      <c r="G43" s="15" t="s">
        <v>240</v>
      </c>
      <c r="H43" s="128">
        <v>1</v>
      </c>
      <c r="I43" s="128">
        <v>1</v>
      </c>
      <c r="J43" s="103"/>
    </row>
    <row r="44" spans="1:10" s="134" customFormat="1" ht="120" x14ac:dyDescent="0.25">
      <c r="A44" s="15" t="s">
        <v>91</v>
      </c>
      <c r="B44" s="124" t="s">
        <v>256</v>
      </c>
      <c r="C44" s="103" t="s">
        <v>432</v>
      </c>
      <c r="D44" s="15" t="s">
        <v>206</v>
      </c>
      <c r="E44" s="15" t="s">
        <v>240</v>
      </c>
      <c r="F44" s="15" t="s">
        <v>206</v>
      </c>
      <c r="G44" s="15" t="s">
        <v>240</v>
      </c>
      <c r="H44" s="128">
        <v>1</v>
      </c>
      <c r="I44" s="128">
        <v>1</v>
      </c>
      <c r="J44" s="103"/>
    </row>
    <row r="45" spans="1:10" s="134" customFormat="1" ht="120" hidden="1" x14ac:dyDescent="0.25">
      <c r="A45" s="15" t="s">
        <v>93</v>
      </c>
      <c r="B45" s="124" t="s">
        <v>259</v>
      </c>
      <c r="C45" s="103" t="s">
        <v>432</v>
      </c>
      <c r="D45" s="15"/>
      <c r="E45" s="15"/>
      <c r="F45" s="15"/>
      <c r="G45" s="15"/>
      <c r="H45" s="128"/>
      <c r="I45" s="128"/>
      <c r="J45" s="103"/>
    </row>
    <row r="46" spans="1:10" s="134" customFormat="1" ht="120" x14ac:dyDescent="0.25">
      <c r="A46" s="15" t="s">
        <v>95</v>
      </c>
      <c r="B46" s="85" t="s">
        <v>260</v>
      </c>
      <c r="C46" s="103" t="s">
        <v>432</v>
      </c>
      <c r="D46" s="15" t="s">
        <v>206</v>
      </c>
      <c r="E46" s="15" t="s">
        <v>240</v>
      </c>
      <c r="F46" s="15" t="s">
        <v>206</v>
      </c>
      <c r="G46" s="15" t="s">
        <v>240</v>
      </c>
      <c r="H46" s="128">
        <v>1</v>
      </c>
      <c r="I46" s="128">
        <v>1</v>
      </c>
      <c r="J46" s="103"/>
    </row>
    <row r="47" spans="1:10" s="134" customFormat="1" ht="120" x14ac:dyDescent="0.25">
      <c r="A47" s="15"/>
      <c r="B47" s="103" t="s">
        <v>488</v>
      </c>
      <c r="C47" s="103" t="s">
        <v>432</v>
      </c>
      <c r="D47" s="15" t="s">
        <v>187</v>
      </c>
      <c r="E47" s="15" t="s">
        <v>485</v>
      </c>
      <c r="F47" s="15" t="s">
        <v>187</v>
      </c>
      <c r="G47" s="15" t="s">
        <v>485</v>
      </c>
      <c r="H47" s="12" t="s">
        <v>187</v>
      </c>
      <c r="I47" s="12" t="s">
        <v>187</v>
      </c>
      <c r="J47" s="103" t="s">
        <v>422</v>
      </c>
    </row>
    <row r="48" spans="1:10" s="134" customFormat="1" ht="135" x14ac:dyDescent="0.25">
      <c r="A48" s="15" t="s">
        <v>97</v>
      </c>
      <c r="B48" s="85" t="s">
        <v>261</v>
      </c>
      <c r="C48" s="103" t="s">
        <v>432</v>
      </c>
      <c r="D48" s="15" t="s">
        <v>206</v>
      </c>
      <c r="E48" s="15" t="s">
        <v>240</v>
      </c>
      <c r="F48" s="15" t="s">
        <v>206</v>
      </c>
      <c r="G48" s="15" t="s">
        <v>240</v>
      </c>
      <c r="H48" s="128">
        <v>1</v>
      </c>
      <c r="I48" s="128">
        <v>0.98</v>
      </c>
      <c r="J48" s="103" t="s">
        <v>491</v>
      </c>
    </row>
    <row r="49" spans="1:10" s="134" customFormat="1" ht="120" x14ac:dyDescent="0.25">
      <c r="A49" s="15" t="s">
        <v>99</v>
      </c>
      <c r="B49" s="85" t="s">
        <v>262</v>
      </c>
      <c r="C49" s="103" t="s">
        <v>432</v>
      </c>
      <c r="D49" s="15" t="s">
        <v>206</v>
      </c>
      <c r="E49" s="15" t="s">
        <v>240</v>
      </c>
      <c r="F49" s="15" t="s">
        <v>206</v>
      </c>
      <c r="G49" s="15" t="s">
        <v>240</v>
      </c>
      <c r="H49" s="128">
        <v>1</v>
      </c>
      <c r="I49" s="128">
        <v>1</v>
      </c>
      <c r="J49" s="103"/>
    </row>
    <row r="50" spans="1:10" s="134" customFormat="1" ht="120" x14ac:dyDescent="0.25">
      <c r="A50" s="15" t="s">
        <v>101</v>
      </c>
      <c r="B50" s="85" t="s">
        <v>263</v>
      </c>
      <c r="C50" s="103" t="s">
        <v>432</v>
      </c>
      <c r="D50" s="15" t="s">
        <v>206</v>
      </c>
      <c r="E50" s="15" t="s">
        <v>240</v>
      </c>
      <c r="F50" s="15" t="s">
        <v>206</v>
      </c>
      <c r="G50" s="15" t="s">
        <v>240</v>
      </c>
      <c r="H50" s="128">
        <v>1</v>
      </c>
      <c r="I50" s="128">
        <v>1</v>
      </c>
      <c r="J50" s="103"/>
    </row>
    <row r="51" spans="1:10" s="134" customFormat="1" ht="15" x14ac:dyDescent="0.25">
      <c r="A51" s="253" t="s">
        <v>269</v>
      </c>
      <c r="B51" s="254"/>
      <c r="C51" s="254"/>
      <c r="D51" s="254"/>
      <c r="E51" s="254"/>
      <c r="F51" s="254"/>
      <c r="G51" s="254"/>
      <c r="H51" s="254"/>
      <c r="I51" s="254"/>
      <c r="J51" s="255"/>
    </row>
    <row r="52" spans="1:10" s="134" customFormat="1" ht="120" x14ac:dyDescent="0.25">
      <c r="A52" s="15" t="s">
        <v>104</v>
      </c>
      <c r="B52" s="85" t="s">
        <v>270</v>
      </c>
      <c r="C52" s="103" t="s">
        <v>432</v>
      </c>
      <c r="D52" s="15" t="s">
        <v>206</v>
      </c>
      <c r="E52" s="15" t="s">
        <v>240</v>
      </c>
      <c r="F52" s="15" t="s">
        <v>206</v>
      </c>
      <c r="G52" s="15" t="s">
        <v>240</v>
      </c>
      <c r="H52" s="128">
        <v>1</v>
      </c>
      <c r="I52" s="128">
        <v>1</v>
      </c>
      <c r="J52" s="103"/>
    </row>
    <row r="53" spans="1:10" s="134" customFormat="1" ht="120" x14ac:dyDescent="0.25">
      <c r="A53" s="15"/>
      <c r="B53" s="103" t="s">
        <v>489</v>
      </c>
      <c r="C53" s="103" t="s">
        <v>432</v>
      </c>
      <c r="D53" s="15" t="s">
        <v>187</v>
      </c>
      <c r="E53" s="15" t="s">
        <v>490</v>
      </c>
      <c r="F53" s="15" t="s">
        <v>187</v>
      </c>
      <c r="G53" s="15" t="s">
        <v>490</v>
      </c>
      <c r="H53" s="12" t="s">
        <v>187</v>
      </c>
      <c r="I53" s="12" t="s">
        <v>187</v>
      </c>
      <c r="J53" s="103" t="s">
        <v>422</v>
      </c>
    </row>
    <row r="54" spans="1:10" s="134" customFormat="1" ht="15" x14ac:dyDescent="0.25">
      <c r="A54" s="253" t="s">
        <v>275</v>
      </c>
      <c r="B54" s="254"/>
      <c r="C54" s="254"/>
      <c r="D54" s="254"/>
      <c r="E54" s="254"/>
      <c r="F54" s="254"/>
      <c r="G54" s="254"/>
      <c r="H54" s="254"/>
      <c r="I54" s="254"/>
      <c r="J54" s="255"/>
    </row>
    <row r="55" spans="1:10" s="134" customFormat="1" ht="120" x14ac:dyDescent="0.25">
      <c r="A55" s="15" t="s">
        <v>107</v>
      </c>
      <c r="B55" s="85" t="s">
        <v>276</v>
      </c>
      <c r="C55" s="103" t="s">
        <v>432</v>
      </c>
      <c r="D55" s="15" t="s">
        <v>206</v>
      </c>
      <c r="E55" s="15" t="s">
        <v>257</v>
      </c>
      <c r="F55" s="15" t="s">
        <v>206</v>
      </c>
      <c r="G55" s="15" t="s">
        <v>421</v>
      </c>
      <c r="H55" s="128">
        <v>1</v>
      </c>
      <c r="I55" s="128">
        <v>1</v>
      </c>
      <c r="J55" s="103"/>
    </row>
    <row r="56" spans="1:10" s="134" customFormat="1" ht="120" x14ac:dyDescent="0.25">
      <c r="A56" s="15"/>
      <c r="B56" s="103" t="s">
        <v>285</v>
      </c>
      <c r="C56" s="103" t="s">
        <v>432</v>
      </c>
      <c r="D56" s="15" t="s">
        <v>187</v>
      </c>
      <c r="E56" s="15" t="s">
        <v>229</v>
      </c>
      <c r="F56" s="15" t="s">
        <v>187</v>
      </c>
      <c r="G56" s="15" t="s">
        <v>229</v>
      </c>
      <c r="H56" s="12" t="s">
        <v>187</v>
      </c>
      <c r="I56" s="12" t="s">
        <v>187</v>
      </c>
      <c r="J56" s="103" t="s">
        <v>422</v>
      </c>
    </row>
    <row r="57" spans="1:10" s="134" customFormat="1" ht="120" x14ac:dyDescent="0.25">
      <c r="A57" s="15" t="s">
        <v>109</v>
      </c>
      <c r="B57" s="85" t="s">
        <v>278</v>
      </c>
      <c r="C57" s="103" t="s">
        <v>432</v>
      </c>
      <c r="D57" s="15" t="s">
        <v>206</v>
      </c>
      <c r="E57" s="15" t="s">
        <v>240</v>
      </c>
      <c r="F57" s="15" t="s">
        <v>206</v>
      </c>
      <c r="G57" s="15" t="s">
        <v>421</v>
      </c>
      <c r="H57" s="128">
        <v>1</v>
      </c>
      <c r="I57" s="128">
        <v>1</v>
      </c>
      <c r="J57" s="103"/>
    </row>
    <row r="58" spans="1:10" s="134" customFormat="1" ht="120" x14ac:dyDescent="0.25">
      <c r="A58" s="15"/>
      <c r="B58" s="103" t="s">
        <v>286</v>
      </c>
      <c r="C58" s="103" t="s">
        <v>432</v>
      </c>
      <c r="D58" s="15" t="s">
        <v>187</v>
      </c>
      <c r="E58" s="15" t="s">
        <v>229</v>
      </c>
      <c r="F58" s="15" t="s">
        <v>187</v>
      </c>
      <c r="G58" s="15" t="s">
        <v>229</v>
      </c>
      <c r="H58" s="12" t="s">
        <v>187</v>
      </c>
      <c r="I58" s="12" t="s">
        <v>187</v>
      </c>
      <c r="J58" s="103" t="s">
        <v>422</v>
      </c>
    </row>
    <row r="59" spans="1:10" s="134" customFormat="1" ht="120" x14ac:dyDescent="0.25">
      <c r="A59" s="15" t="s">
        <v>111</v>
      </c>
      <c r="B59" s="85" t="s">
        <v>279</v>
      </c>
      <c r="C59" s="103" t="s">
        <v>432</v>
      </c>
      <c r="D59" s="15" t="s">
        <v>206</v>
      </c>
      <c r="E59" s="15" t="s">
        <v>240</v>
      </c>
      <c r="F59" s="15" t="s">
        <v>206</v>
      </c>
      <c r="G59" s="15" t="s">
        <v>240</v>
      </c>
      <c r="H59" s="128">
        <v>1</v>
      </c>
      <c r="I59" s="128">
        <v>1</v>
      </c>
      <c r="J59" s="103"/>
    </row>
    <row r="60" spans="1:10" s="134" customFormat="1" ht="120" x14ac:dyDescent="0.25">
      <c r="A60" s="15"/>
      <c r="B60" s="103" t="s">
        <v>287</v>
      </c>
      <c r="C60" s="103" t="s">
        <v>432</v>
      </c>
      <c r="D60" s="15" t="s">
        <v>187</v>
      </c>
      <c r="E60" s="15" t="s">
        <v>229</v>
      </c>
      <c r="F60" s="15" t="s">
        <v>187</v>
      </c>
      <c r="G60" s="15" t="s">
        <v>229</v>
      </c>
      <c r="H60" s="12" t="s">
        <v>187</v>
      </c>
      <c r="I60" s="12" t="s">
        <v>187</v>
      </c>
      <c r="J60" s="103"/>
    </row>
    <row r="61" spans="1:10" s="134" customFormat="1" ht="120" x14ac:dyDescent="0.25">
      <c r="A61" s="15" t="s">
        <v>113</v>
      </c>
      <c r="B61" s="85" t="s">
        <v>280</v>
      </c>
      <c r="C61" s="103" t="s">
        <v>432</v>
      </c>
      <c r="D61" s="15" t="s">
        <v>206</v>
      </c>
      <c r="E61" s="15" t="s">
        <v>240</v>
      </c>
      <c r="F61" s="15" t="s">
        <v>206</v>
      </c>
      <c r="G61" s="15" t="s">
        <v>240</v>
      </c>
      <c r="H61" s="128">
        <v>1</v>
      </c>
      <c r="I61" s="128">
        <v>1</v>
      </c>
      <c r="J61" s="103"/>
    </row>
    <row r="62" spans="1:10" s="134" customFormat="1" ht="120" x14ac:dyDescent="0.25">
      <c r="A62" s="15" t="s">
        <v>115</v>
      </c>
      <c r="B62" s="85" t="s">
        <v>281</v>
      </c>
      <c r="C62" s="103" t="s">
        <v>432</v>
      </c>
      <c r="D62" s="15" t="s">
        <v>206</v>
      </c>
      <c r="E62" s="15" t="s">
        <v>240</v>
      </c>
      <c r="F62" s="15" t="s">
        <v>206</v>
      </c>
      <c r="G62" s="15" t="s">
        <v>240</v>
      </c>
      <c r="H62" s="128">
        <v>1</v>
      </c>
      <c r="I62" s="128">
        <v>1</v>
      </c>
      <c r="J62" s="103"/>
    </row>
    <row r="63" spans="1:10" s="134" customFormat="1" ht="120" x14ac:dyDescent="0.25">
      <c r="A63" s="15" t="s">
        <v>117</v>
      </c>
      <c r="B63" s="85" t="s">
        <v>282</v>
      </c>
      <c r="C63" s="103" t="s">
        <v>432</v>
      </c>
      <c r="D63" s="15" t="s">
        <v>206</v>
      </c>
      <c r="E63" s="15" t="s">
        <v>240</v>
      </c>
      <c r="F63" s="15" t="s">
        <v>206</v>
      </c>
      <c r="G63" s="15" t="s">
        <v>240</v>
      </c>
      <c r="H63" s="128">
        <v>1</v>
      </c>
      <c r="I63" s="128">
        <v>1</v>
      </c>
      <c r="J63" s="103"/>
    </row>
    <row r="64" spans="1:10" s="134" customFormat="1" ht="120" x14ac:dyDescent="0.25">
      <c r="A64" s="15" t="s">
        <v>119</v>
      </c>
      <c r="B64" s="85" t="s">
        <v>283</v>
      </c>
      <c r="C64" s="103" t="s">
        <v>432</v>
      </c>
      <c r="D64" s="15" t="s">
        <v>206</v>
      </c>
      <c r="E64" s="15" t="s">
        <v>240</v>
      </c>
      <c r="F64" s="15" t="s">
        <v>206</v>
      </c>
      <c r="G64" s="15" t="s">
        <v>240</v>
      </c>
      <c r="H64" s="128">
        <v>1</v>
      </c>
      <c r="I64" s="128">
        <v>1</v>
      </c>
      <c r="J64" s="103"/>
    </row>
    <row r="65" spans="1:10" s="134" customFormat="1" ht="38.25" hidden="1" x14ac:dyDescent="0.25">
      <c r="A65" s="15" t="s">
        <v>121</v>
      </c>
      <c r="B65" s="85" t="s">
        <v>284</v>
      </c>
      <c r="C65" s="103"/>
      <c r="D65" s="15" t="s">
        <v>206</v>
      </c>
      <c r="E65" s="15" t="s">
        <v>240</v>
      </c>
      <c r="F65" s="15" t="s">
        <v>206</v>
      </c>
      <c r="G65" s="15" t="s">
        <v>240</v>
      </c>
      <c r="H65" s="128">
        <v>1</v>
      </c>
      <c r="I65" s="128">
        <v>1</v>
      </c>
      <c r="J65" s="103"/>
    </row>
    <row r="66" spans="1:10" s="134" customFormat="1" ht="26.25" customHeight="1" x14ac:dyDescent="0.25">
      <c r="A66" s="253" t="s">
        <v>290</v>
      </c>
      <c r="B66" s="254"/>
      <c r="C66" s="254"/>
      <c r="D66" s="254"/>
      <c r="E66" s="254"/>
      <c r="F66" s="254"/>
      <c r="G66" s="254"/>
      <c r="H66" s="254"/>
      <c r="I66" s="254"/>
      <c r="J66" s="255"/>
    </row>
    <row r="67" spans="1:10" s="134" customFormat="1" ht="76.5" x14ac:dyDescent="0.25">
      <c r="A67" s="15" t="s">
        <v>124</v>
      </c>
      <c r="B67" s="85" t="s">
        <v>291</v>
      </c>
      <c r="C67" s="103"/>
      <c r="D67" s="15"/>
      <c r="E67" s="15"/>
      <c r="F67" s="15"/>
      <c r="G67" s="15"/>
      <c r="H67" s="128"/>
      <c r="I67" s="128"/>
      <c r="J67" s="103"/>
    </row>
    <row r="68" spans="1:10" s="134" customFormat="1" ht="120" x14ac:dyDescent="0.25">
      <c r="A68" s="15" t="s">
        <v>126</v>
      </c>
      <c r="B68" s="85" t="s">
        <v>292</v>
      </c>
      <c r="C68" s="103" t="s">
        <v>432</v>
      </c>
      <c r="D68" s="15" t="s">
        <v>206</v>
      </c>
      <c r="E68" s="15" t="s">
        <v>240</v>
      </c>
      <c r="F68" s="15" t="s">
        <v>206</v>
      </c>
      <c r="G68" s="15" t="s">
        <v>240</v>
      </c>
      <c r="H68" s="128">
        <v>1</v>
      </c>
      <c r="I68" s="128">
        <v>1</v>
      </c>
      <c r="J68" s="103"/>
    </row>
    <row r="69" spans="1:10" s="134" customFormat="1" ht="165.75" x14ac:dyDescent="0.25">
      <c r="A69" s="15" t="s">
        <v>128</v>
      </c>
      <c r="B69" s="85" t="s">
        <v>293</v>
      </c>
      <c r="C69" s="103" t="s">
        <v>432</v>
      </c>
      <c r="D69" s="15" t="s">
        <v>206</v>
      </c>
      <c r="E69" s="15" t="s">
        <v>240</v>
      </c>
      <c r="F69" s="15" t="s">
        <v>206</v>
      </c>
      <c r="G69" s="15" t="s">
        <v>240</v>
      </c>
      <c r="H69" s="128">
        <v>1</v>
      </c>
      <c r="I69" s="128">
        <v>1</v>
      </c>
      <c r="J69" s="103"/>
    </row>
    <row r="70" spans="1:10" s="134" customFormat="1" ht="120" x14ac:dyDescent="0.25">
      <c r="A70" s="15" t="s">
        <v>130</v>
      </c>
      <c r="B70" s="85" t="s">
        <v>294</v>
      </c>
      <c r="C70" s="103" t="s">
        <v>432</v>
      </c>
      <c r="D70" s="15" t="s">
        <v>206</v>
      </c>
      <c r="E70" s="15" t="s">
        <v>240</v>
      </c>
      <c r="F70" s="15" t="s">
        <v>206</v>
      </c>
      <c r="G70" s="15" t="s">
        <v>240</v>
      </c>
      <c r="H70" s="128">
        <v>1</v>
      </c>
      <c r="I70" s="128">
        <v>1</v>
      </c>
      <c r="J70" s="103"/>
    </row>
    <row r="71" spans="1:10" s="134" customFormat="1" ht="120" x14ac:dyDescent="0.25">
      <c r="A71" s="15" t="s">
        <v>132</v>
      </c>
      <c r="B71" s="85" t="s">
        <v>295</v>
      </c>
      <c r="C71" s="103" t="s">
        <v>432</v>
      </c>
      <c r="D71" s="15" t="s">
        <v>206</v>
      </c>
      <c r="E71" s="15" t="s">
        <v>240</v>
      </c>
      <c r="F71" s="15" t="s">
        <v>206</v>
      </c>
      <c r="G71" s="15" t="s">
        <v>240</v>
      </c>
      <c r="H71" s="128">
        <v>1</v>
      </c>
      <c r="I71" s="128">
        <v>1</v>
      </c>
      <c r="J71" s="103"/>
    </row>
    <row r="72" spans="1:10" s="134" customFormat="1" ht="120" x14ac:dyDescent="0.25">
      <c r="A72" s="15" t="s">
        <v>134</v>
      </c>
      <c r="B72" s="85" t="s">
        <v>296</v>
      </c>
      <c r="C72" s="103" t="s">
        <v>432</v>
      </c>
      <c r="D72" s="15"/>
      <c r="E72" s="15"/>
      <c r="F72" s="15"/>
      <c r="G72" s="15"/>
      <c r="H72" s="128"/>
      <c r="I72" s="128"/>
      <c r="J72" s="103"/>
    </row>
    <row r="73" spans="1:10" s="134" customFormat="1" ht="15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03"/>
    </row>
    <row r="74" spans="1:10" s="134" customFormat="1" ht="15" x14ac:dyDescent="0.2">
      <c r="A74" s="135" t="s">
        <v>433</v>
      </c>
      <c r="B74" s="129"/>
      <c r="C74" s="129"/>
      <c r="D74" s="129"/>
      <c r="E74" s="129"/>
      <c r="F74" s="129"/>
      <c r="G74" s="129"/>
      <c r="H74" s="129"/>
      <c r="I74" s="129"/>
      <c r="J74" s="136"/>
    </row>
  </sheetData>
  <mergeCells count="18">
    <mergeCell ref="A3:J3"/>
    <mergeCell ref="A4:J4"/>
    <mergeCell ref="A5:J5"/>
    <mergeCell ref="A7:A8"/>
    <mergeCell ref="B7:B8"/>
    <mergeCell ref="C7:C8"/>
    <mergeCell ref="D7:E7"/>
    <mergeCell ref="F7:G7"/>
    <mergeCell ref="H7:I7"/>
    <mergeCell ref="J7:J8"/>
    <mergeCell ref="A54:J54"/>
    <mergeCell ref="A66:J66"/>
    <mergeCell ref="A10:J10"/>
    <mergeCell ref="A20:J20"/>
    <mergeCell ref="A27:J27"/>
    <mergeCell ref="A34:J34"/>
    <mergeCell ref="A39:J39"/>
    <mergeCell ref="A51:J51"/>
  </mergeCells>
  <pageMargins left="0.51181102362204722" right="0.51181102362204722" top="0.55118110236220474" bottom="0.55118110236220474" header="0" footer="0"/>
  <pageSetup paperSize="9" scale="97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L24" sqref="L24"/>
    </sheetView>
  </sheetViews>
  <sheetFormatPr defaultRowHeight="12.75" x14ac:dyDescent="0.2"/>
  <cols>
    <col min="1" max="1" width="5.7109375" style="96" customWidth="1"/>
    <col min="2" max="2" width="22.7109375" style="96" customWidth="1"/>
    <col min="3" max="3" width="14.85546875" style="96" customWidth="1"/>
    <col min="4" max="5" width="9.7109375" style="96" customWidth="1"/>
    <col min="6" max="6" width="13.5703125" style="96" customWidth="1"/>
    <col min="7" max="10" width="9.7109375" style="96" customWidth="1"/>
    <col min="11" max="256" width="9.140625" style="96"/>
    <col min="257" max="257" width="5.7109375" style="96" customWidth="1"/>
    <col min="258" max="258" width="22.7109375" style="96" customWidth="1"/>
    <col min="259" max="259" width="14.85546875" style="96" customWidth="1"/>
    <col min="260" max="261" width="9.7109375" style="96" customWidth="1"/>
    <col min="262" max="262" width="13.5703125" style="96" customWidth="1"/>
    <col min="263" max="266" width="9.7109375" style="96" customWidth="1"/>
    <col min="267" max="512" width="9.140625" style="96"/>
    <col min="513" max="513" width="5.7109375" style="96" customWidth="1"/>
    <col min="514" max="514" width="22.7109375" style="96" customWidth="1"/>
    <col min="515" max="515" width="14.85546875" style="96" customWidth="1"/>
    <col min="516" max="517" width="9.7109375" style="96" customWidth="1"/>
    <col min="518" max="518" width="13.5703125" style="96" customWidth="1"/>
    <col min="519" max="522" width="9.7109375" style="96" customWidth="1"/>
    <col min="523" max="768" width="9.140625" style="96"/>
    <col min="769" max="769" width="5.7109375" style="96" customWidth="1"/>
    <col min="770" max="770" width="22.7109375" style="96" customWidth="1"/>
    <col min="771" max="771" width="14.85546875" style="96" customWidth="1"/>
    <col min="772" max="773" width="9.7109375" style="96" customWidth="1"/>
    <col min="774" max="774" width="13.5703125" style="96" customWidth="1"/>
    <col min="775" max="778" width="9.7109375" style="96" customWidth="1"/>
    <col min="779" max="1024" width="9.140625" style="96"/>
    <col min="1025" max="1025" width="5.7109375" style="96" customWidth="1"/>
    <col min="1026" max="1026" width="22.7109375" style="96" customWidth="1"/>
    <col min="1027" max="1027" width="14.85546875" style="96" customWidth="1"/>
    <col min="1028" max="1029" width="9.7109375" style="96" customWidth="1"/>
    <col min="1030" max="1030" width="13.5703125" style="96" customWidth="1"/>
    <col min="1031" max="1034" width="9.7109375" style="96" customWidth="1"/>
    <col min="1035" max="1280" width="9.140625" style="96"/>
    <col min="1281" max="1281" width="5.7109375" style="96" customWidth="1"/>
    <col min="1282" max="1282" width="22.7109375" style="96" customWidth="1"/>
    <col min="1283" max="1283" width="14.85546875" style="96" customWidth="1"/>
    <col min="1284" max="1285" width="9.7109375" style="96" customWidth="1"/>
    <col min="1286" max="1286" width="13.5703125" style="96" customWidth="1"/>
    <col min="1287" max="1290" width="9.7109375" style="96" customWidth="1"/>
    <col min="1291" max="1536" width="9.140625" style="96"/>
    <col min="1537" max="1537" width="5.7109375" style="96" customWidth="1"/>
    <col min="1538" max="1538" width="22.7109375" style="96" customWidth="1"/>
    <col min="1539" max="1539" width="14.85546875" style="96" customWidth="1"/>
    <col min="1540" max="1541" width="9.7109375" style="96" customWidth="1"/>
    <col min="1542" max="1542" width="13.5703125" style="96" customWidth="1"/>
    <col min="1543" max="1546" width="9.7109375" style="96" customWidth="1"/>
    <col min="1547" max="1792" width="9.140625" style="96"/>
    <col min="1793" max="1793" width="5.7109375" style="96" customWidth="1"/>
    <col min="1794" max="1794" width="22.7109375" style="96" customWidth="1"/>
    <col min="1795" max="1795" width="14.85546875" style="96" customWidth="1"/>
    <col min="1796" max="1797" width="9.7109375" style="96" customWidth="1"/>
    <col min="1798" max="1798" width="13.5703125" style="96" customWidth="1"/>
    <col min="1799" max="1802" width="9.7109375" style="96" customWidth="1"/>
    <col min="1803" max="2048" width="9.140625" style="96"/>
    <col min="2049" max="2049" width="5.7109375" style="96" customWidth="1"/>
    <col min="2050" max="2050" width="22.7109375" style="96" customWidth="1"/>
    <col min="2051" max="2051" width="14.85546875" style="96" customWidth="1"/>
    <col min="2052" max="2053" width="9.7109375" style="96" customWidth="1"/>
    <col min="2054" max="2054" width="13.5703125" style="96" customWidth="1"/>
    <col min="2055" max="2058" width="9.7109375" style="96" customWidth="1"/>
    <col min="2059" max="2304" width="9.140625" style="96"/>
    <col min="2305" max="2305" width="5.7109375" style="96" customWidth="1"/>
    <col min="2306" max="2306" width="22.7109375" style="96" customWidth="1"/>
    <col min="2307" max="2307" width="14.85546875" style="96" customWidth="1"/>
    <col min="2308" max="2309" width="9.7109375" style="96" customWidth="1"/>
    <col min="2310" max="2310" width="13.5703125" style="96" customWidth="1"/>
    <col min="2311" max="2314" width="9.7109375" style="96" customWidth="1"/>
    <col min="2315" max="2560" width="9.140625" style="96"/>
    <col min="2561" max="2561" width="5.7109375" style="96" customWidth="1"/>
    <col min="2562" max="2562" width="22.7109375" style="96" customWidth="1"/>
    <col min="2563" max="2563" width="14.85546875" style="96" customWidth="1"/>
    <col min="2564" max="2565" width="9.7109375" style="96" customWidth="1"/>
    <col min="2566" max="2566" width="13.5703125" style="96" customWidth="1"/>
    <col min="2567" max="2570" width="9.7109375" style="96" customWidth="1"/>
    <col min="2571" max="2816" width="9.140625" style="96"/>
    <col min="2817" max="2817" width="5.7109375" style="96" customWidth="1"/>
    <col min="2818" max="2818" width="22.7109375" style="96" customWidth="1"/>
    <col min="2819" max="2819" width="14.85546875" style="96" customWidth="1"/>
    <col min="2820" max="2821" width="9.7109375" style="96" customWidth="1"/>
    <col min="2822" max="2822" width="13.5703125" style="96" customWidth="1"/>
    <col min="2823" max="2826" width="9.7109375" style="96" customWidth="1"/>
    <col min="2827" max="3072" width="9.140625" style="96"/>
    <col min="3073" max="3073" width="5.7109375" style="96" customWidth="1"/>
    <col min="3074" max="3074" width="22.7109375" style="96" customWidth="1"/>
    <col min="3075" max="3075" width="14.85546875" style="96" customWidth="1"/>
    <col min="3076" max="3077" width="9.7109375" style="96" customWidth="1"/>
    <col min="3078" max="3078" width="13.5703125" style="96" customWidth="1"/>
    <col min="3079" max="3082" width="9.7109375" style="96" customWidth="1"/>
    <col min="3083" max="3328" width="9.140625" style="96"/>
    <col min="3329" max="3329" width="5.7109375" style="96" customWidth="1"/>
    <col min="3330" max="3330" width="22.7109375" style="96" customWidth="1"/>
    <col min="3331" max="3331" width="14.85546875" style="96" customWidth="1"/>
    <col min="3332" max="3333" width="9.7109375" style="96" customWidth="1"/>
    <col min="3334" max="3334" width="13.5703125" style="96" customWidth="1"/>
    <col min="3335" max="3338" width="9.7109375" style="96" customWidth="1"/>
    <col min="3339" max="3584" width="9.140625" style="96"/>
    <col min="3585" max="3585" width="5.7109375" style="96" customWidth="1"/>
    <col min="3586" max="3586" width="22.7109375" style="96" customWidth="1"/>
    <col min="3587" max="3587" width="14.85546875" style="96" customWidth="1"/>
    <col min="3588" max="3589" width="9.7109375" style="96" customWidth="1"/>
    <col min="3590" max="3590" width="13.5703125" style="96" customWidth="1"/>
    <col min="3591" max="3594" width="9.7109375" style="96" customWidth="1"/>
    <col min="3595" max="3840" width="9.140625" style="96"/>
    <col min="3841" max="3841" width="5.7109375" style="96" customWidth="1"/>
    <col min="3842" max="3842" width="22.7109375" style="96" customWidth="1"/>
    <col min="3843" max="3843" width="14.85546875" style="96" customWidth="1"/>
    <col min="3844" max="3845" width="9.7109375" style="96" customWidth="1"/>
    <col min="3846" max="3846" width="13.5703125" style="96" customWidth="1"/>
    <col min="3847" max="3850" width="9.7109375" style="96" customWidth="1"/>
    <col min="3851" max="4096" width="9.140625" style="96"/>
    <col min="4097" max="4097" width="5.7109375" style="96" customWidth="1"/>
    <col min="4098" max="4098" width="22.7109375" style="96" customWidth="1"/>
    <col min="4099" max="4099" width="14.85546875" style="96" customWidth="1"/>
    <col min="4100" max="4101" width="9.7109375" style="96" customWidth="1"/>
    <col min="4102" max="4102" width="13.5703125" style="96" customWidth="1"/>
    <col min="4103" max="4106" width="9.7109375" style="96" customWidth="1"/>
    <col min="4107" max="4352" width="9.140625" style="96"/>
    <col min="4353" max="4353" width="5.7109375" style="96" customWidth="1"/>
    <col min="4354" max="4354" width="22.7109375" style="96" customWidth="1"/>
    <col min="4355" max="4355" width="14.85546875" style="96" customWidth="1"/>
    <col min="4356" max="4357" width="9.7109375" style="96" customWidth="1"/>
    <col min="4358" max="4358" width="13.5703125" style="96" customWidth="1"/>
    <col min="4359" max="4362" width="9.7109375" style="96" customWidth="1"/>
    <col min="4363" max="4608" width="9.140625" style="96"/>
    <col min="4609" max="4609" width="5.7109375" style="96" customWidth="1"/>
    <col min="4610" max="4610" width="22.7109375" style="96" customWidth="1"/>
    <col min="4611" max="4611" width="14.85546875" style="96" customWidth="1"/>
    <col min="4612" max="4613" width="9.7109375" style="96" customWidth="1"/>
    <col min="4614" max="4614" width="13.5703125" style="96" customWidth="1"/>
    <col min="4615" max="4618" width="9.7109375" style="96" customWidth="1"/>
    <col min="4619" max="4864" width="9.140625" style="96"/>
    <col min="4865" max="4865" width="5.7109375" style="96" customWidth="1"/>
    <col min="4866" max="4866" width="22.7109375" style="96" customWidth="1"/>
    <col min="4867" max="4867" width="14.85546875" style="96" customWidth="1"/>
    <col min="4868" max="4869" width="9.7109375" style="96" customWidth="1"/>
    <col min="4870" max="4870" width="13.5703125" style="96" customWidth="1"/>
    <col min="4871" max="4874" width="9.7109375" style="96" customWidth="1"/>
    <col min="4875" max="5120" width="9.140625" style="96"/>
    <col min="5121" max="5121" width="5.7109375" style="96" customWidth="1"/>
    <col min="5122" max="5122" width="22.7109375" style="96" customWidth="1"/>
    <col min="5123" max="5123" width="14.85546875" style="96" customWidth="1"/>
    <col min="5124" max="5125" width="9.7109375" style="96" customWidth="1"/>
    <col min="5126" max="5126" width="13.5703125" style="96" customWidth="1"/>
    <col min="5127" max="5130" width="9.7109375" style="96" customWidth="1"/>
    <col min="5131" max="5376" width="9.140625" style="96"/>
    <col min="5377" max="5377" width="5.7109375" style="96" customWidth="1"/>
    <col min="5378" max="5378" width="22.7109375" style="96" customWidth="1"/>
    <col min="5379" max="5379" width="14.85546875" style="96" customWidth="1"/>
    <col min="5380" max="5381" width="9.7109375" style="96" customWidth="1"/>
    <col min="5382" max="5382" width="13.5703125" style="96" customWidth="1"/>
    <col min="5383" max="5386" width="9.7109375" style="96" customWidth="1"/>
    <col min="5387" max="5632" width="9.140625" style="96"/>
    <col min="5633" max="5633" width="5.7109375" style="96" customWidth="1"/>
    <col min="5634" max="5634" width="22.7109375" style="96" customWidth="1"/>
    <col min="5635" max="5635" width="14.85546875" style="96" customWidth="1"/>
    <col min="5636" max="5637" width="9.7109375" style="96" customWidth="1"/>
    <col min="5638" max="5638" width="13.5703125" style="96" customWidth="1"/>
    <col min="5639" max="5642" width="9.7109375" style="96" customWidth="1"/>
    <col min="5643" max="5888" width="9.140625" style="96"/>
    <col min="5889" max="5889" width="5.7109375" style="96" customWidth="1"/>
    <col min="5890" max="5890" width="22.7109375" style="96" customWidth="1"/>
    <col min="5891" max="5891" width="14.85546875" style="96" customWidth="1"/>
    <col min="5892" max="5893" width="9.7109375" style="96" customWidth="1"/>
    <col min="5894" max="5894" width="13.5703125" style="96" customWidth="1"/>
    <col min="5895" max="5898" width="9.7109375" style="96" customWidth="1"/>
    <col min="5899" max="6144" width="9.140625" style="96"/>
    <col min="6145" max="6145" width="5.7109375" style="96" customWidth="1"/>
    <col min="6146" max="6146" width="22.7109375" style="96" customWidth="1"/>
    <col min="6147" max="6147" width="14.85546875" style="96" customWidth="1"/>
    <col min="6148" max="6149" width="9.7109375" style="96" customWidth="1"/>
    <col min="6150" max="6150" width="13.5703125" style="96" customWidth="1"/>
    <col min="6151" max="6154" width="9.7109375" style="96" customWidth="1"/>
    <col min="6155" max="6400" width="9.140625" style="96"/>
    <col min="6401" max="6401" width="5.7109375" style="96" customWidth="1"/>
    <col min="6402" max="6402" width="22.7109375" style="96" customWidth="1"/>
    <col min="6403" max="6403" width="14.85546875" style="96" customWidth="1"/>
    <col min="6404" max="6405" width="9.7109375" style="96" customWidth="1"/>
    <col min="6406" max="6406" width="13.5703125" style="96" customWidth="1"/>
    <col min="6407" max="6410" width="9.7109375" style="96" customWidth="1"/>
    <col min="6411" max="6656" width="9.140625" style="96"/>
    <col min="6657" max="6657" width="5.7109375" style="96" customWidth="1"/>
    <col min="6658" max="6658" width="22.7109375" style="96" customWidth="1"/>
    <col min="6659" max="6659" width="14.85546875" style="96" customWidth="1"/>
    <col min="6660" max="6661" width="9.7109375" style="96" customWidth="1"/>
    <col min="6662" max="6662" width="13.5703125" style="96" customWidth="1"/>
    <col min="6663" max="6666" width="9.7109375" style="96" customWidth="1"/>
    <col min="6667" max="6912" width="9.140625" style="96"/>
    <col min="6913" max="6913" width="5.7109375" style="96" customWidth="1"/>
    <col min="6914" max="6914" width="22.7109375" style="96" customWidth="1"/>
    <col min="6915" max="6915" width="14.85546875" style="96" customWidth="1"/>
    <col min="6916" max="6917" width="9.7109375" style="96" customWidth="1"/>
    <col min="6918" max="6918" width="13.5703125" style="96" customWidth="1"/>
    <col min="6919" max="6922" width="9.7109375" style="96" customWidth="1"/>
    <col min="6923" max="7168" width="9.140625" style="96"/>
    <col min="7169" max="7169" width="5.7109375" style="96" customWidth="1"/>
    <col min="7170" max="7170" width="22.7109375" style="96" customWidth="1"/>
    <col min="7171" max="7171" width="14.85546875" style="96" customWidth="1"/>
    <col min="7172" max="7173" width="9.7109375" style="96" customWidth="1"/>
    <col min="7174" max="7174" width="13.5703125" style="96" customWidth="1"/>
    <col min="7175" max="7178" width="9.7109375" style="96" customWidth="1"/>
    <col min="7179" max="7424" width="9.140625" style="96"/>
    <col min="7425" max="7425" width="5.7109375" style="96" customWidth="1"/>
    <col min="7426" max="7426" width="22.7109375" style="96" customWidth="1"/>
    <col min="7427" max="7427" width="14.85546875" style="96" customWidth="1"/>
    <col min="7428" max="7429" width="9.7109375" style="96" customWidth="1"/>
    <col min="7430" max="7430" width="13.5703125" style="96" customWidth="1"/>
    <col min="7431" max="7434" width="9.7109375" style="96" customWidth="1"/>
    <col min="7435" max="7680" width="9.140625" style="96"/>
    <col min="7681" max="7681" width="5.7109375" style="96" customWidth="1"/>
    <col min="7682" max="7682" width="22.7109375" style="96" customWidth="1"/>
    <col min="7683" max="7683" width="14.85546875" style="96" customWidth="1"/>
    <col min="7684" max="7685" width="9.7109375" style="96" customWidth="1"/>
    <col min="7686" max="7686" width="13.5703125" style="96" customWidth="1"/>
    <col min="7687" max="7690" width="9.7109375" style="96" customWidth="1"/>
    <col min="7691" max="7936" width="9.140625" style="96"/>
    <col min="7937" max="7937" width="5.7109375" style="96" customWidth="1"/>
    <col min="7938" max="7938" width="22.7109375" style="96" customWidth="1"/>
    <col min="7939" max="7939" width="14.85546875" style="96" customWidth="1"/>
    <col min="7940" max="7941" width="9.7109375" style="96" customWidth="1"/>
    <col min="7942" max="7942" width="13.5703125" style="96" customWidth="1"/>
    <col min="7943" max="7946" width="9.7109375" style="96" customWidth="1"/>
    <col min="7947" max="8192" width="9.140625" style="96"/>
    <col min="8193" max="8193" width="5.7109375" style="96" customWidth="1"/>
    <col min="8194" max="8194" width="22.7109375" style="96" customWidth="1"/>
    <col min="8195" max="8195" width="14.85546875" style="96" customWidth="1"/>
    <col min="8196" max="8197" width="9.7109375" style="96" customWidth="1"/>
    <col min="8198" max="8198" width="13.5703125" style="96" customWidth="1"/>
    <col min="8199" max="8202" width="9.7109375" style="96" customWidth="1"/>
    <col min="8203" max="8448" width="9.140625" style="96"/>
    <col min="8449" max="8449" width="5.7109375" style="96" customWidth="1"/>
    <col min="8450" max="8450" width="22.7109375" style="96" customWidth="1"/>
    <col min="8451" max="8451" width="14.85546875" style="96" customWidth="1"/>
    <col min="8452" max="8453" width="9.7109375" style="96" customWidth="1"/>
    <col min="8454" max="8454" width="13.5703125" style="96" customWidth="1"/>
    <col min="8455" max="8458" width="9.7109375" style="96" customWidth="1"/>
    <col min="8459" max="8704" width="9.140625" style="96"/>
    <col min="8705" max="8705" width="5.7109375" style="96" customWidth="1"/>
    <col min="8706" max="8706" width="22.7109375" style="96" customWidth="1"/>
    <col min="8707" max="8707" width="14.85546875" style="96" customWidth="1"/>
    <col min="8708" max="8709" width="9.7109375" style="96" customWidth="1"/>
    <col min="8710" max="8710" width="13.5703125" style="96" customWidth="1"/>
    <col min="8711" max="8714" width="9.7109375" style="96" customWidth="1"/>
    <col min="8715" max="8960" width="9.140625" style="96"/>
    <col min="8961" max="8961" width="5.7109375" style="96" customWidth="1"/>
    <col min="8962" max="8962" width="22.7109375" style="96" customWidth="1"/>
    <col min="8963" max="8963" width="14.85546875" style="96" customWidth="1"/>
    <col min="8964" max="8965" width="9.7109375" style="96" customWidth="1"/>
    <col min="8966" max="8966" width="13.5703125" style="96" customWidth="1"/>
    <col min="8967" max="8970" width="9.7109375" style="96" customWidth="1"/>
    <col min="8971" max="9216" width="9.140625" style="96"/>
    <col min="9217" max="9217" width="5.7109375" style="96" customWidth="1"/>
    <col min="9218" max="9218" width="22.7109375" style="96" customWidth="1"/>
    <col min="9219" max="9219" width="14.85546875" style="96" customWidth="1"/>
    <col min="9220" max="9221" width="9.7109375" style="96" customWidth="1"/>
    <col min="9222" max="9222" width="13.5703125" style="96" customWidth="1"/>
    <col min="9223" max="9226" width="9.7109375" style="96" customWidth="1"/>
    <col min="9227" max="9472" width="9.140625" style="96"/>
    <col min="9473" max="9473" width="5.7109375" style="96" customWidth="1"/>
    <col min="9474" max="9474" width="22.7109375" style="96" customWidth="1"/>
    <col min="9475" max="9475" width="14.85546875" style="96" customWidth="1"/>
    <col min="9476" max="9477" width="9.7109375" style="96" customWidth="1"/>
    <col min="9478" max="9478" width="13.5703125" style="96" customWidth="1"/>
    <col min="9479" max="9482" width="9.7109375" style="96" customWidth="1"/>
    <col min="9483" max="9728" width="9.140625" style="96"/>
    <col min="9729" max="9729" width="5.7109375" style="96" customWidth="1"/>
    <col min="9730" max="9730" width="22.7109375" style="96" customWidth="1"/>
    <col min="9731" max="9731" width="14.85546875" style="96" customWidth="1"/>
    <col min="9732" max="9733" width="9.7109375" style="96" customWidth="1"/>
    <col min="9734" max="9734" width="13.5703125" style="96" customWidth="1"/>
    <col min="9735" max="9738" width="9.7109375" style="96" customWidth="1"/>
    <col min="9739" max="9984" width="9.140625" style="96"/>
    <col min="9985" max="9985" width="5.7109375" style="96" customWidth="1"/>
    <col min="9986" max="9986" width="22.7109375" style="96" customWidth="1"/>
    <col min="9987" max="9987" width="14.85546875" style="96" customWidth="1"/>
    <col min="9988" max="9989" width="9.7109375" style="96" customWidth="1"/>
    <col min="9990" max="9990" width="13.5703125" style="96" customWidth="1"/>
    <col min="9991" max="9994" width="9.7109375" style="96" customWidth="1"/>
    <col min="9995" max="10240" width="9.140625" style="96"/>
    <col min="10241" max="10241" width="5.7109375" style="96" customWidth="1"/>
    <col min="10242" max="10242" width="22.7109375" style="96" customWidth="1"/>
    <col min="10243" max="10243" width="14.85546875" style="96" customWidth="1"/>
    <col min="10244" max="10245" width="9.7109375" style="96" customWidth="1"/>
    <col min="10246" max="10246" width="13.5703125" style="96" customWidth="1"/>
    <col min="10247" max="10250" width="9.7109375" style="96" customWidth="1"/>
    <col min="10251" max="10496" width="9.140625" style="96"/>
    <col min="10497" max="10497" width="5.7109375" style="96" customWidth="1"/>
    <col min="10498" max="10498" width="22.7109375" style="96" customWidth="1"/>
    <col min="10499" max="10499" width="14.85546875" style="96" customWidth="1"/>
    <col min="10500" max="10501" width="9.7109375" style="96" customWidth="1"/>
    <col min="10502" max="10502" width="13.5703125" style="96" customWidth="1"/>
    <col min="10503" max="10506" width="9.7109375" style="96" customWidth="1"/>
    <col min="10507" max="10752" width="9.140625" style="96"/>
    <col min="10753" max="10753" width="5.7109375" style="96" customWidth="1"/>
    <col min="10754" max="10754" width="22.7109375" style="96" customWidth="1"/>
    <col min="10755" max="10755" width="14.85546875" style="96" customWidth="1"/>
    <col min="10756" max="10757" width="9.7109375" style="96" customWidth="1"/>
    <col min="10758" max="10758" width="13.5703125" style="96" customWidth="1"/>
    <col min="10759" max="10762" width="9.7109375" style="96" customWidth="1"/>
    <col min="10763" max="11008" width="9.140625" style="96"/>
    <col min="11009" max="11009" width="5.7109375" style="96" customWidth="1"/>
    <col min="11010" max="11010" width="22.7109375" style="96" customWidth="1"/>
    <col min="11011" max="11011" width="14.85546875" style="96" customWidth="1"/>
    <col min="11012" max="11013" width="9.7109375" style="96" customWidth="1"/>
    <col min="11014" max="11014" width="13.5703125" style="96" customWidth="1"/>
    <col min="11015" max="11018" width="9.7109375" style="96" customWidth="1"/>
    <col min="11019" max="11264" width="9.140625" style="96"/>
    <col min="11265" max="11265" width="5.7109375" style="96" customWidth="1"/>
    <col min="11266" max="11266" width="22.7109375" style="96" customWidth="1"/>
    <col min="11267" max="11267" width="14.85546875" style="96" customWidth="1"/>
    <col min="11268" max="11269" width="9.7109375" style="96" customWidth="1"/>
    <col min="11270" max="11270" width="13.5703125" style="96" customWidth="1"/>
    <col min="11271" max="11274" width="9.7109375" style="96" customWidth="1"/>
    <col min="11275" max="11520" width="9.140625" style="96"/>
    <col min="11521" max="11521" width="5.7109375" style="96" customWidth="1"/>
    <col min="11522" max="11522" width="22.7109375" style="96" customWidth="1"/>
    <col min="11523" max="11523" width="14.85546875" style="96" customWidth="1"/>
    <col min="11524" max="11525" width="9.7109375" style="96" customWidth="1"/>
    <col min="11526" max="11526" width="13.5703125" style="96" customWidth="1"/>
    <col min="11527" max="11530" width="9.7109375" style="96" customWidth="1"/>
    <col min="11531" max="11776" width="9.140625" style="96"/>
    <col min="11777" max="11777" width="5.7109375" style="96" customWidth="1"/>
    <col min="11778" max="11778" width="22.7109375" style="96" customWidth="1"/>
    <col min="11779" max="11779" width="14.85546875" style="96" customWidth="1"/>
    <col min="11780" max="11781" width="9.7109375" style="96" customWidth="1"/>
    <col min="11782" max="11782" width="13.5703125" style="96" customWidth="1"/>
    <col min="11783" max="11786" width="9.7109375" style="96" customWidth="1"/>
    <col min="11787" max="12032" width="9.140625" style="96"/>
    <col min="12033" max="12033" width="5.7109375" style="96" customWidth="1"/>
    <col min="12034" max="12034" width="22.7109375" style="96" customWidth="1"/>
    <col min="12035" max="12035" width="14.85546875" style="96" customWidth="1"/>
    <col min="12036" max="12037" width="9.7109375" style="96" customWidth="1"/>
    <col min="12038" max="12038" width="13.5703125" style="96" customWidth="1"/>
    <col min="12039" max="12042" width="9.7109375" style="96" customWidth="1"/>
    <col min="12043" max="12288" width="9.140625" style="96"/>
    <col min="12289" max="12289" width="5.7109375" style="96" customWidth="1"/>
    <col min="12290" max="12290" width="22.7109375" style="96" customWidth="1"/>
    <col min="12291" max="12291" width="14.85546875" style="96" customWidth="1"/>
    <col min="12292" max="12293" width="9.7109375" style="96" customWidth="1"/>
    <col min="12294" max="12294" width="13.5703125" style="96" customWidth="1"/>
    <col min="12295" max="12298" width="9.7109375" style="96" customWidth="1"/>
    <col min="12299" max="12544" width="9.140625" style="96"/>
    <col min="12545" max="12545" width="5.7109375" style="96" customWidth="1"/>
    <col min="12546" max="12546" width="22.7109375" style="96" customWidth="1"/>
    <col min="12547" max="12547" width="14.85546875" style="96" customWidth="1"/>
    <col min="12548" max="12549" width="9.7109375" style="96" customWidth="1"/>
    <col min="12550" max="12550" width="13.5703125" style="96" customWidth="1"/>
    <col min="12551" max="12554" width="9.7109375" style="96" customWidth="1"/>
    <col min="12555" max="12800" width="9.140625" style="96"/>
    <col min="12801" max="12801" width="5.7109375" style="96" customWidth="1"/>
    <col min="12802" max="12802" width="22.7109375" style="96" customWidth="1"/>
    <col min="12803" max="12803" width="14.85546875" style="96" customWidth="1"/>
    <col min="12804" max="12805" width="9.7109375" style="96" customWidth="1"/>
    <col min="12806" max="12806" width="13.5703125" style="96" customWidth="1"/>
    <col min="12807" max="12810" width="9.7109375" style="96" customWidth="1"/>
    <col min="12811" max="13056" width="9.140625" style="96"/>
    <col min="13057" max="13057" width="5.7109375" style="96" customWidth="1"/>
    <col min="13058" max="13058" width="22.7109375" style="96" customWidth="1"/>
    <col min="13059" max="13059" width="14.85546875" style="96" customWidth="1"/>
    <col min="13060" max="13061" width="9.7109375" style="96" customWidth="1"/>
    <col min="13062" max="13062" width="13.5703125" style="96" customWidth="1"/>
    <col min="13063" max="13066" width="9.7109375" style="96" customWidth="1"/>
    <col min="13067" max="13312" width="9.140625" style="96"/>
    <col min="13313" max="13313" width="5.7109375" style="96" customWidth="1"/>
    <col min="13314" max="13314" width="22.7109375" style="96" customWidth="1"/>
    <col min="13315" max="13315" width="14.85546875" style="96" customWidth="1"/>
    <col min="13316" max="13317" width="9.7109375" style="96" customWidth="1"/>
    <col min="13318" max="13318" width="13.5703125" style="96" customWidth="1"/>
    <col min="13319" max="13322" width="9.7109375" style="96" customWidth="1"/>
    <col min="13323" max="13568" width="9.140625" style="96"/>
    <col min="13569" max="13569" width="5.7109375" style="96" customWidth="1"/>
    <col min="13570" max="13570" width="22.7109375" style="96" customWidth="1"/>
    <col min="13571" max="13571" width="14.85546875" style="96" customWidth="1"/>
    <col min="13572" max="13573" width="9.7109375" style="96" customWidth="1"/>
    <col min="13574" max="13574" width="13.5703125" style="96" customWidth="1"/>
    <col min="13575" max="13578" width="9.7109375" style="96" customWidth="1"/>
    <col min="13579" max="13824" width="9.140625" style="96"/>
    <col min="13825" max="13825" width="5.7109375" style="96" customWidth="1"/>
    <col min="13826" max="13826" width="22.7109375" style="96" customWidth="1"/>
    <col min="13827" max="13827" width="14.85546875" style="96" customWidth="1"/>
    <col min="13828" max="13829" width="9.7109375" style="96" customWidth="1"/>
    <col min="13830" max="13830" width="13.5703125" style="96" customWidth="1"/>
    <col min="13831" max="13834" width="9.7109375" style="96" customWidth="1"/>
    <col min="13835" max="14080" width="9.140625" style="96"/>
    <col min="14081" max="14081" width="5.7109375" style="96" customWidth="1"/>
    <col min="14082" max="14082" width="22.7109375" style="96" customWidth="1"/>
    <col min="14083" max="14083" width="14.85546875" style="96" customWidth="1"/>
    <col min="14084" max="14085" width="9.7109375" style="96" customWidth="1"/>
    <col min="14086" max="14086" width="13.5703125" style="96" customWidth="1"/>
    <col min="14087" max="14090" width="9.7109375" style="96" customWidth="1"/>
    <col min="14091" max="14336" width="9.140625" style="96"/>
    <col min="14337" max="14337" width="5.7109375" style="96" customWidth="1"/>
    <col min="14338" max="14338" width="22.7109375" style="96" customWidth="1"/>
    <col min="14339" max="14339" width="14.85546875" style="96" customWidth="1"/>
    <col min="14340" max="14341" width="9.7109375" style="96" customWidth="1"/>
    <col min="14342" max="14342" width="13.5703125" style="96" customWidth="1"/>
    <col min="14343" max="14346" width="9.7109375" style="96" customWidth="1"/>
    <col min="14347" max="14592" width="9.140625" style="96"/>
    <col min="14593" max="14593" width="5.7109375" style="96" customWidth="1"/>
    <col min="14594" max="14594" width="22.7109375" style="96" customWidth="1"/>
    <col min="14595" max="14595" width="14.85546875" style="96" customWidth="1"/>
    <col min="14596" max="14597" width="9.7109375" style="96" customWidth="1"/>
    <col min="14598" max="14598" width="13.5703125" style="96" customWidth="1"/>
    <col min="14599" max="14602" width="9.7109375" style="96" customWidth="1"/>
    <col min="14603" max="14848" width="9.140625" style="96"/>
    <col min="14849" max="14849" width="5.7109375" style="96" customWidth="1"/>
    <col min="14850" max="14850" width="22.7109375" style="96" customWidth="1"/>
    <col min="14851" max="14851" width="14.85546875" style="96" customWidth="1"/>
    <col min="14852" max="14853" width="9.7109375" style="96" customWidth="1"/>
    <col min="14854" max="14854" width="13.5703125" style="96" customWidth="1"/>
    <col min="14855" max="14858" width="9.7109375" style="96" customWidth="1"/>
    <col min="14859" max="15104" width="9.140625" style="96"/>
    <col min="15105" max="15105" width="5.7109375" style="96" customWidth="1"/>
    <col min="15106" max="15106" width="22.7109375" style="96" customWidth="1"/>
    <col min="15107" max="15107" width="14.85546875" style="96" customWidth="1"/>
    <col min="15108" max="15109" width="9.7109375" style="96" customWidth="1"/>
    <col min="15110" max="15110" width="13.5703125" style="96" customWidth="1"/>
    <col min="15111" max="15114" width="9.7109375" style="96" customWidth="1"/>
    <col min="15115" max="15360" width="9.140625" style="96"/>
    <col min="15361" max="15361" width="5.7109375" style="96" customWidth="1"/>
    <col min="15362" max="15362" width="22.7109375" style="96" customWidth="1"/>
    <col min="15363" max="15363" width="14.85546875" style="96" customWidth="1"/>
    <col min="15364" max="15365" width="9.7109375" style="96" customWidth="1"/>
    <col min="15366" max="15366" width="13.5703125" style="96" customWidth="1"/>
    <col min="15367" max="15370" width="9.7109375" style="96" customWidth="1"/>
    <col min="15371" max="15616" width="9.140625" style="96"/>
    <col min="15617" max="15617" width="5.7109375" style="96" customWidth="1"/>
    <col min="15618" max="15618" width="22.7109375" style="96" customWidth="1"/>
    <col min="15619" max="15619" width="14.85546875" style="96" customWidth="1"/>
    <col min="15620" max="15621" width="9.7109375" style="96" customWidth="1"/>
    <col min="15622" max="15622" width="13.5703125" style="96" customWidth="1"/>
    <col min="15623" max="15626" width="9.7109375" style="96" customWidth="1"/>
    <col min="15627" max="15872" width="9.140625" style="96"/>
    <col min="15873" max="15873" width="5.7109375" style="96" customWidth="1"/>
    <col min="15874" max="15874" width="22.7109375" style="96" customWidth="1"/>
    <col min="15875" max="15875" width="14.85546875" style="96" customWidth="1"/>
    <col min="15876" max="15877" width="9.7109375" style="96" customWidth="1"/>
    <col min="15878" max="15878" width="13.5703125" style="96" customWidth="1"/>
    <col min="15879" max="15882" width="9.7109375" style="96" customWidth="1"/>
    <col min="15883" max="16128" width="9.140625" style="96"/>
    <col min="16129" max="16129" width="5.7109375" style="96" customWidth="1"/>
    <col min="16130" max="16130" width="22.7109375" style="96" customWidth="1"/>
    <col min="16131" max="16131" width="14.85546875" style="96" customWidth="1"/>
    <col min="16132" max="16133" width="9.7109375" style="96" customWidth="1"/>
    <col min="16134" max="16134" width="13.5703125" style="96" customWidth="1"/>
    <col min="16135" max="16138" width="9.7109375" style="96" customWidth="1"/>
    <col min="16139" max="16384" width="9.140625" style="96"/>
  </cols>
  <sheetData>
    <row r="1" spans="1:10" s="93" customFormat="1" ht="15" x14ac:dyDescent="0.25">
      <c r="J1" s="95" t="s">
        <v>434</v>
      </c>
    </row>
    <row r="3" spans="1:10" ht="15.75" x14ac:dyDescent="0.25">
      <c r="A3" s="227" t="s">
        <v>435</v>
      </c>
      <c r="B3" s="227"/>
      <c r="C3" s="227"/>
      <c r="D3" s="227"/>
      <c r="E3" s="227"/>
      <c r="F3" s="227"/>
      <c r="G3" s="227"/>
      <c r="H3" s="227"/>
      <c r="I3" s="227"/>
      <c r="J3" s="227"/>
    </row>
    <row r="5" spans="1:10" s="98" customFormat="1" ht="15" x14ac:dyDescent="0.25">
      <c r="A5" s="228" t="s">
        <v>305</v>
      </c>
      <c r="B5" s="228" t="s">
        <v>436</v>
      </c>
      <c r="C5" s="228" t="s">
        <v>437</v>
      </c>
      <c r="D5" s="231" t="s">
        <v>438</v>
      </c>
      <c r="E5" s="233"/>
      <c r="F5" s="231" t="s">
        <v>439</v>
      </c>
      <c r="G5" s="232"/>
      <c r="H5" s="233"/>
      <c r="I5" s="231" t="s">
        <v>440</v>
      </c>
      <c r="J5" s="233"/>
    </row>
    <row r="6" spans="1:10" s="98" customFormat="1" ht="45" x14ac:dyDescent="0.25">
      <c r="A6" s="229"/>
      <c r="B6" s="229"/>
      <c r="C6" s="229"/>
      <c r="D6" s="99" t="s">
        <v>312</v>
      </c>
      <c r="E6" s="99" t="s">
        <v>313</v>
      </c>
      <c r="F6" s="119" t="s">
        <v>441</v>
      </c>
      <c r="G6" s="99" t="s">
        <v>442</v>
      </c>
      <c r="H6" s="99" t="s">
        <v>443</v>
      </c>
      <c r="I6" s="99" t="s">
        <v>312</v>
      </c>
      <c r="J6" s="99" t="s">
        <v>313</v>
      </c>
    </row>
    <row r="7" spans="1:10" s="98" customFormat="1" ht="15" x14ac:dyDescent="0.25">
      <c r="A7" s="101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1">
        <v>7</v>
      </c>
      <c r="H7" s="101">
        <v>8</v>
      </c>
      <c r="I7" s="101">
        <v>9</v>
      </c>
      <c r="J7" s="101">
        <v>10</v>
      </c>
    </row>
    <row r="8" spans="1:10" s="98" customFormat="1" ht="15" x14ac:dyDescent="0.25">
      <c r="A8" s="264" t="s">
        <v>444</v>
      </c>
      <c r="B8" s="265"/>
      <c r="C8" s="265"/>
      <c r="D8" s="265"/>
      <c r="E8" s="265"/>
      <c r="F8" s="265"/>
      <c r="G8" s="265"/>
      <c r="H8" s="265"/>
      <c r="I8" s="265"/>
      <c r="J8" s="266"/>
    </row>
    <row r="9" spans="1:10" s="98" customFormat="1" ht="15" x14ac:dyDescent="0.25">
      <c r="A9" s="101">
        <v>1</v>
      </c>
      <c r="B9" s="103"/>
      <c r="C9" s="12"/>
      <c r="D9" s="12"/>
      <c r="E9" s="12"/>
      <c r="F9" s="12"/>
      <c r="G9" s="12"/>
      <c r="H9" s="12"/>
      <c r="I9" s="12"/>
      <c r="J9" s="12"/>
    </row>
    <row r="10" spans="1:10" s="98" customFormat="1" ht="15" x14ac:dyDescent="0.25">
      <c r="A10" s="101" t="s">
        <v>201</v>
      </c>
      <c r="B10" s="103"/>
      <c r="C10" s="12"/>
      <c r="D10" s="12"/>
      <c r="E10" s="12"/>
      <c r="F10" s="12"/>
      <c r="G10" s="12"/>
      <c r="H10" s="12"/>
      <c r="I10" s="12"/>
      <c r="J10" s="12"/>
    </row>
    <row r="11" spans="1:10" s="98" customFormat="1" ht="15" x14ac:dyDescent="0.25">
      <c r="A11" s="264" t="s">
        <v>445</v>
      </c>
      <c r="B11" s="265"/>
      <c r="C11" s="265"/>
      <c r="D11" s="265"/>
      <c r="E11" s="265"/>
      <c r="F11" s="265"/>
      <c r="G11" s="265"/>
      <c r="H11" s="265"/>
      <c r="I11" s="265"/>
      <c r="J11" s="266"/>
    </row>
    <row r="12" spans="1:10" s="98" customFormat="1" ht="15" x14ac:dyDescent="0.25">
      <c r="A12" s="101">
        <v>1</v>
      </c>
      <c r="B12" s="103"/>
      <c r="C12" s="12"/>
      <c r="D12" s="101" t="s">
        <v>187</v>
      </c>
      <c r="E12" s="101" t="s">
        <v>187</v>
      </c>
      <c r="F12" s="12"/>
      <c r="G12" s="12"/>
      <c r="H12" s="12"/>
      <c r="I12" s="12"/>
      <c r="J12" s="99" t="s">
        <v>187</v>
      </c>
    </row>
    <row r="13" spans="1:10" s="98" customFormat="1" ht="15" x14ac:dyDescent="0.25">
      <c r="A13" s="101">
        <v>2</v>
      </c>
      <c r="B13" s="103"/>
      <c r="C13" s="12"/>
      <c r="D13" s="101" t="s">
        <v>187</v>
      </c>
      <c r="E13" s="101" t="s">
        <v>187</v>
      </c>
      <c r="F13" s="12"/>
      <c r="G13" s="12"/>
      <c r="H13" s="12"/>
      <c r="I13" s="12"/>
      <c r="J13" s="99" t="s">
        <v>187</v>
      </c>
    </row>
    <row r="14" spans="1:10" s="93" customFormat="1" ht="15" x14ac:dyDescent="0.25"/>
    <row r="15" spans="1:10" s="93" customFormat="1" ht="29.25" customHeight="1" x14ac:dyDescent="0.25">
      <c r="A15" s="267" t="s">
        <v>446</v>
      </c>
      <c r="B15" s="267"/>
      <c r="C15" s="267"/>
      <c r="D15" s="267"/>
      <c r="E15" s="267"/>
      <c r="F15" s="267"/>
      <c r="G15" s="267"/>
      <c r="H15" s="267"/>
      <c r="I15" s="267"/>
      <c r="J15" s="267"/>
    </row>
    <row r="16" spans="1:10" s="93" customFormat="1" ht="15" x14ac:dyDescent="0.25"/>
  </sheetData>
  <mergeCells count="10">
    <mergeCell ref="A8:J8"/>
    <mergeCell ref="A11:J11"/>
    <mergeCell ref="A15:J15"/>
    <mergeCell ref="A3:J3"/>
    <mergeCell ref="A5:A6"/>
    <mergeCell ref="B5:B6"/>
    <mergeCell ref="C5:C6"/>
    <mergeCell ref="D5:E5"/>
    <mergeCell ref="F5:H5"/>
    <mergeCell ref="I5:J5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J15" sqref="J15"/>
    </sheetView>
  </sheetViews>
  <sheetFormatPr defaultRowHeight="12.75" x14ac:dyDescent="0.2"/>
  <cols>
    <col min="1" max="1" width="4.85546875" style="96" customWidth="1"/>
    <col min="2" max="2" width="24.7109375" style="96" customWidth="1"/>
    <col min="3" max="3" width="25.7109375" style="96" customWidth="1"/>
    <col min="4" max="4" width="20.7109375" style="96" customWidth="1"/>
    <col min="5" max="6" width="14.7109375" style="96" customWidth="1"/>
    <col min="7" max="7" width="24.7109375" style="96" customWidth="1"/>
    <col min="8" max="256" width="9.140625" style="96"/>
    <col min="257" max="257" width="4.85546875" style="96" customWidth="1"/>
    <col min="258" max="258" width="24.7109375" style="96" customWidth="1"/>
    <col min="259" max="259" width="25.7109375" style="96" customWidth="1"/>
    <col min="260" max="260" width="20.7109375" style="96" customWidth="1"/>
    <col min="261" max="262" width="14.7109375" style="96" customWidth="1"/>
    <col min="263" max="263" width="24.7109375" style="96" customWidth="1"/>
    <col min="264" max="512" width="9.140625" style="96"/>
    <col min="513" max="513" width="4.85546875" style="96" customWidth="1"/>
    <col min="514" max="514" width="24.7109375" style="96" customWidth="1"/>
    <col min="515" max="515" width="25.7109375" style="96" customWidth="1"/>
    <col min="516" max="516" width="20.7109375" style="96" customWidth="1"/>
    <col min="517" max="518" width="14.7109375" style="96" customWidth="1"/>
    <col min="519" max="519" width="24.7109375" style="96" customWidth="1"/>
    <col min="520" max="768" width="9.140625" style="96"/>
    <col min="769" max="769" width="4.85546875" style="96" customWidth="1"/>
    <col min="770" max="770" width="24.7109375" style="96" customWidth="1"/>
    <col min="771" max="771" width="25.7109375" style="96" customWidth="1"/>
    <col min="772" max="772" width="20.7109375" style="96" customWidth="1"/>
    <col min="773" max="774" width="14.7109375" style="96" customWidth="1"/>
    <col min="775" max="775" width="24.7109375" style="96" customWidth="1"/>
    <col min="776" max="1024" width="9.140625" style="96"/>
    <col min="1025" max="1025" width="4.85546875" style="96" customWidth="1"/>
    <col min="1026" max="1026" width="24.7109375" style="96" customWidth="1"/>
    <col min="1027" max="1027" width="25.7109375" style="96" customWidth="1"/>
    <col min="1028" max="1028" width="20.7109375" style="96" customWidth="1"/>
    <col min="1029" max="1030" width="14.7109375" style="96" customWidth="1"/>
    <col min="1031" max="1031" width="24.7109375" style="96" customWidth="1"/>
    <col min="1032" max="1280" width="9.140625" style="96"/>
    <col min="1281" max="1281" width="4.85546875" style="96" customWidth="1"/>
    <col min="1282" max="1282" width="24.7109375" style="96" customWidth="1"/>
    <col min="1283" max="1283" width="25.7109375" style="96" customWidth="1"/>
    <col min="1284" max="1284" width="20.7109375" style="96" customWidth="1"/>
    <col min="1285" max="1286" width="14.7109375" style="96" customWidth="1"/>
    <col min="1287" max="1287" width="24.7109375" style="96" customWidth="1"/>
    <col min="1288" max="1536" width="9.140625" style="96"/>
    <col min="1537" max="1537" width="4.85546875" style="96" customWidth="1"/>
    <col min="1538" max="1538" width="24.7109375" style="96" customWidth="1"/>
    <col min="1539" max="1539" width="25.7109375" style="96" customWidth="1"/>
    <col min="1540" max="1540" width="20.7109375" style="96" customWidth="1"/>
    <col min="1541" max="1542" width="14.7109375" style="96" customWidth="1"/>
    <col min="1543" max="1543" width="24.7109375" style="96" customWidth="1"/>
    <col min="1544" max="1792" width="9.140625" style="96"/>
    <col min="1793" max="1793" width="4.85546875" style="96" customWidth="1"/>
    <col min="1794" max="1794" width="24.7109375" style="96" customWidth="1"/>
    <col min="1795" max="1795" width="25.7109375" style="96" customWidth="1"/>
    <col min="1796" max="1796" width="20.7109375" style="96" customWidth="1"/>
    <col min="1797" max="1798" width="14.7109375" style="96" customWidth="1"/>
    <col min="1799" max="1799" width="24.7109375" style="96" customWidth="1"/>
    <col min="1800" max="2048" width="9.140625" style="96"/>
    <col min="2049" max="2049" width="4.85546875" style="96" customWidth="1"/>
    <col min="2050" max="2050" width="24.7109375" style="96" customWidth="1"/>
    <col min="2051" max="2051" width="25.7109375" style="96" customWidth="1"/>
    <col min="2052" max="2052" width="20.7109375" style="96" customWidth="1"/>
    <col min="2053" max="2054" width="14.7109375" style="96" customWidth="1"/>
    <col min="2055" max="2055" width="24.7109375" style="96" customWidth="1"/>
    <col min="2056" max="2304" width="9.140625" style="96"/>
    <col min="2305" max="2305" width="4.85546875" style="96" customWidth="1"/>
    <col min="2306" max="2306" width="24.7109375" style="96" customWidth="1"/>
    <col min="2307" max="2307" width="25.7109375" style="96" customWidth="1"/>
    <col min="2308" max="2308" width="20.7109375" style="96" customWidth="1"/>
    <col min="2309" max="2310" width="14.7109375" style="96" customWidth="1"/>
    <col min="2311" max="2311" width="24.7109375" style="96" customWidth="1"/>
    <col min="2312" max="2560" width="9.140625" style="96"/>
    <col min="2561" max="2561" width="4.85546875" style="96" customWidth="1"/>
    <col min="2562" max="2562" width="24.7109375" style="96" customWidth="1"/>
    <col min="2563" max="2563" width="25.7109375" style="96" customWidth="1"/>
    <col min="2564" max="2564" width="20.7109375" style="96" customWidth="1"/>
    <col min="2565" max="2566" width="14.7109375" style="96" customWidth="1"/>
    <col min="2567" max="2567" width="24.7109375" style="96" customWidth="1"/>
    <col min="2568" max="2816" width="9.140625" style="96"/>
    <col min="2817" max="2817" width="4.85546875" style="96" customWidth="1"/>
    <col min="2818" max="2818" width="24.7109375" style="96" customWidth="1"/>
    <col min="2819" max="2819" width="25.7109375" style="96" customWidth="1"/>
    <col min="2820" max="2820" width="20.7109375" style="96" customWidth="1"/>
    <col min="2821" max="2822" width="14.7109375" style="96" customWidth="1"/>
    <col min="2823" max="2823" width="24.7109375" style="96" customWidth="1"/>
    <col min="2824" max="3072" width="9.140625" style="96"/>
    <col min="3073" max="3073" width="4.85546875" style="96" customWidth="1"/>
    <col min="3074" max="3074" width="24.7109375" style="96" customWidth="1"/>
    <col min="3075" max="3075" width="25.7109375" style="96" customWidth="1"/>
    <col min="3076" max="3076" width="20.7109375" style="96" customWidth="1"/>
    <col min="3077" max="3078" width="14.7109375" style="96" customWidth="1"/>
    <col min="3079" max="3079" width="24.7109375" style="96" customWidth="1"/>
    <col min="3080" max="3328" width="9.140625" style="96"/>
    <col min="3329" max="3329" width="4.85546875" style="96" customWidth="1"/>
    <col min="3330" max="3330" width="24.7109375" style="96" customWidth="1"/>
    <col min="3331" max="3331" width="25.7109375" style="96" customWidth="1"/>
    <col min="3332" max="3332" width="20.7109375" style="96" customWidth="1"/>
    <col min="3333" max="3334" width="14.7109375" style="96" customWidth="1"/>
    <col min="3335" max="3335" width="24.7109375" style="96" customWidth="1"/>
    <col min="3336" max="3584" width="9.140625" style="96"/>
    <col min="3585" max="3585" width="4.85546875" style="96" customWidth="1"/>
    <col min="3586" max="3586" width="24.7109375" style="96" customWidth="1"/>
    <col min="3587" max="3587" width="25.7109375" style="96" customWidth="1"/>
    <col min="3588" max="3588" width="20.7109375" style="96" customWidth="1"/>
    <col min="3589" max="3590" width="14.7109375" style="96" customWidth="1"/>
    <col min="3591" max="3591" width="24.7109375" style="96" customWidth="1"/>
    <col min="3592" max="3840" width="9.140625" style="96"/>
    <col min="3841" max="3841" width="4.85546875" style="96" customWidth="1"/>
    <col min="3842" max="3842" width="24.7109375" style="96" customWidth="1"/>
    <col min="3843" max="3843" width="25.7109375" style="96" customWidth="1"/>
    <col min="3844" max="3844" width="20.7109375" style="96" customWidth="1"/>
    <col min="3845" max="3846" width="14.7109375" style="96" customWidth="1"/>
    <col min="3847" max="3847" width="24.7109375" style="96" customWidth="1"/>
    <col min="3848" max="4096" width="9.140625" style="96"/>
    <col min="4097" max="4097" width="4.85546875" style="96" customWidth="1"/>
    <col min="4098" max="4098" width="24.7109375" style="96" customWidth="1"/>
    <col min="4099" max="4099" width="25.7109375" style="96" customWidth="1"/>
    <col min="4100" max="4100" width="20.7109375" style="96" customWidth="1"/>
    <col min="4101" max="4102" width="14.7109375" style="96" customWidth="1"/>
    <col min="4103" max="4103" width="24.7109375" style="96" customWidth="1"/>
    <col min="4104" max="4352" width="9.140625" style="96"/>
    <col min="4353" max="4353" width="4.85546875" style="96" customWidth="1"/>
    <col min="4354" max="4354" width="24.7109375" style="96" customWidth="1"/>
    <col min="4355" max="4355" width="25.7109375" style="96" customWidth="1"/>
    <col min="4356" max="4356" width="20.7109375" style="96" customWidth="1"/>
    <col min="4357" max="4358" width="14.7109375" style="96" customWidth="1"/>
    <col min="4359" max="4359" width="24.7109375" style="96" customWidth="1"/>
    <col min="4360" max="4608" width="9.140625" style="96"/>
    <col min="4609" max="4609" width="4.85546875" style="96" customWidth="1"/>
    <col min="4610" max="4610" width="24.7109375" style="96" customWidth="1"/>
    <col min="4611" max="4611" width="25.7109375" style="96" customWidth="1"/>
    <col min="4612" max="4612" width="20.7109375" style="96" customWidth="1"/>
    <col min="4613" max="4614" width="14.7109375" style="96" customWidth="1"/>
    <col min="4615" max="4615" width="24.7109375" style="96" customWidth="1"/>
    <col min="4616" max="4864" width="9.140625" style="96"/>
    <col min="4865" max="4865" width="4.85546875" style="96" customWidth="1"/>
    <col min="4866" max="4866" width="24.7109375" style="96" customWidth="1"/>
    <col min="4867" max="4867" width="25.7109375" style="96" customWidth="1"/>
    <col min="4868" max="4868" width="20.7109375" style="96" customWidth="1"/>
    <col min="4869" max="4870" width="14.7109375" style="96" customWidth="1"/>
    <col min="4871" max="4871" width="24.7109375" style="96" customWidth="1"/>
    <col min="4872" max="5120" width="9.140625" style="96"/>
    <col min="5121" max="5121" width="4.85546875" style="96" customWidth="1"/>
    <col min="5122" max="5122" width="24.7109375" style="96" customWidth="1"/>
    <col min="5123" max="5123" width="25.7109375" style="96" customWidth="1"/>
    <col min="5124" max="5124" width="20.7109375" style="96" customWidth="1"/>
    <col min="5125" max="5126" width="14.7109375" style="96" customWidth="1"/>
    <col min="5127" max="5127" width="24.7109375" style="96" customWidth="1"/>
    <col min="5128" max="5376" width="9.140625" style="96"/>
    <col min="5377" max="5377" width="4.85546875" style="96" customWidth="1"/>
    <col min="5378" max="5378" width="24.7109375" style="96" customWidth="1"/>
    <col min="5379" max="5379" width="25.7109375" style="96" customWidth="1"/>
    <col min="5380" max="5380" width="20.7109375" style="96" customWidth="1"/>
    <col min="5381" max="5382" width="14.7109375" style="96" customWidth="1"/>
    <col min="5383" max="5383" width="24.7109375" style="96" customWidth="1"/>
    <col min="5384" max="5632" width="9.140625" style="96"/>
    <col min="5633" max="5633" width="4.85546875" style="96" customWidth="1"/>
    <col min="5634" max="5634" width="24.7109375" style="96" customWidth="1"/>
    <col min="5635" max="5635" width="25.7109375" style="96" customWidth="1"/>
    <col min="5636" max="5636" width="20.7109375" style="96" customWidth="1"/>
    <col min="5637" max="5638" width="14.7109375" style="96" customWidth="1"/>
    <col min="5639" max="5639" width="24.7109375" style="96" customWidth="1"/>
    <col min="5640" max="5888" width="9.140625" style="96"/>
    <col min="5889" max="5889" width="4.85546875" style="96" customWidth="1"/>
    <col min="5890" max="5890" width="24.7109375" style="96" customWidth="1"/>
    <col min="5891" max="5891" width="25.7109375" style="96" customWidth="1"/>
    <col min="5892" max="5892" width="20.7109375" style="96" customWidth="1"/>
    <col min="5893" max="5894" width="14.7109375" style="96" customWidth="1"/>
    <col min="5895" max="5895" width="24.7109375" style="96" customWidth="1"/>
    <col min="5896" max="6144" width="9.140625" style="96"/>
    <col min="6145" max="6145" width="4.85546875" style="96" customWidth="1"/>
    <col min="6146" max="6146" width="24.7109375" style="96" customWidth="1"/>
    <col min="6147" max="6147" width="25.7109375" style="96" customWidth="1"/>
    <col min="6148" max="6148" width="20.7109375" style="96" customWidth="1"/>
    <col min="6149" max="6150" width="14.7109375" style="96" customWidth="1"/>
    <col min="6151" max="6151" width="24.7109375" style="96" customWidth="1"/>
    <col min="6152" max="6400" width="9.140625" style="96"/>
    <col min="6401" max="6401" width="4.85546875" style="96" customWidth="1"/>
    <col min="6402" max="6402" width="24.7109375" style="96" customWidth="1"/>
    <col min="6403" max="6403" width="25.7109375" style="96" customWidth="1"/>
    <col min="6404" max="6404" width="20.7109375" style="96" customWidth="1"/>
    <col min="6405" max="6406" width="14.7109375" style="96" customWidth="1"/>
    <col min="6407" max="6407" width="24.7109375" style="96" customWidth="1"/>
    <col min="6408" max="6656" width="9.140625" style="96"/>
    <col min="6657" max="6657" width="4.85546875" style="96" customWidth="1"/>
    <col min="6658" max="6658" width="24.7109375" style="96" customWidth="1"/>
    <col min="6659" max="6659" width="25.7109375" style="96" customWidth="1"/>
    <col min="6660" max="6660" width="20.7109375" style="96" customWidth="1"/>
    <col min="6661" max="6662" width="14.7109375" style="96" customWidth="1"/>
    <col min="6663" max="6663" width="24.7109375" style="96" customWidth="1"/>
    <col min="6664" max="6912" width="9.140625" style="96"/>
    <col min="6913" max="6913" width="4.85546875" style="96" customWidth="1"/>
    <col min="6914" max="6914" width="24.7109375" style="96" customWidth="1"/>
    <col min="6915" max="6915" width="25.7109375" style="96" customWidth="1"/>
    <col min="6916" max="6916" width="20.7109375" style="96" customWidth="1"/>
    <col min="6917" max="6918" width="14.7109375" style="96" customWidth="1"/>
    <col min="6919" max="6919" width="24.7109375" style="96" customWidth="1"/>
    <col min="6920" max="7168" width="9.140625" style="96"/>
    <col min="7169" max="7169" width="4.85546875" style="96" customWidth="1"/>
    <col min="7170" max="7170" width="24.7109375" style="96" customWidth="1"/>
    <col min="7171" max="7171" width="25.7109375" style="96" customWidth="1"/>
    <col min="7172" max="7172" width="20.7109375" style="96" customWidth="1"/>
    <col min="7173" max="7174" width="14.7109375" style="96" customWidth="1"/>
    <col min="7175" max="7175" width="24.7109375" style="96" customWidth="1"/>
    <col min="7176" max="7424" width="9.140625" style="96"/>
    <col min="7425" max="7425" width="4.85546875" style="96" customWidth="1"/>
    <col min="7426" max="7426" width="24.7109375" style="96" customWidth="1"/>
    <col min="7427" max="7427" width="25.7109375" style="96" customWidth="1"/>
    <col min="7428" max="7428" width="20.7109375" style="96" customWidth="1"/>
    <col min="7429" max="7430" width="14.7109375" style="96" customWidth="1"/>
    <col min="7431" max="7431" width="24.7109375" style="96" customWidth="1"/>
    <col min="7432" max="7680" width="9.140625" style="96"/>
    <col min="7681" max="7681" width="4.85546875" style="96" customWidth="1"/>
    <col min="7682" max="7682" width="24.7109375" style="96" customWidth="1"/>
    <col min="7683" max="7683" width="25.7109375" style="96" customWidth="1"/>
    <col min="7684" max="7684" width="20.7109375" style="96" customWidth="1"/>
    <col min="7685" max="7686" width="14.7109375" style="96" customWidth="1"/>
    <col min="7687" max="7687" width="24.7109375" style="96" customWidth="1"/>
    <col min="7688" max="7936" width="9.140625" style="96"/>
    <col min="7937" max="7937" width="4.85546875" style="96" customWidth="1"/>
    <col min="7938" max="7938" width="24.7109375" style="96" customWidth="1"/>
    <col min="7939" max="7939" width="25.7109375" style="96" customWidth="1"/>
    <col min="7940" max="7940" width="20.7109375" style="96" customWidth="1"/>
    <col min="7941" max="7942" width="14.7109375" style="96" customWidth="1"/>
    <col min="7943" max="7943" width="24.7109375" style="96" customWidth="1"/>
    <col min="7944" max="8192" width="9.140625" style="96"/>
    <col min="8193" max="8193" width="4.85546875" style="96" customWidth="1"/>
    <col min="8194" max="8194" width="24.7109375" style="96" customWidth="1"/>
    <col min="8195" max="8195" width="25.7109375" style="96" customWidth="1"/>
    <col min="8196" max="8196" width="20.7109375" style="96" customWidth="1"/>
    <col min="8197" max="8198" width="14.7109375" style="96" customWidth="1"/>
    <col min="8199" max="8199" width="24.7109375" style="96" customWidth="1"/>
    <col min="8200" max="8448" width="9.140625" style="96"/>
    <col min="8449" max="8449" width="4.85546875" style="96" customWidth="1"/>
    <col min="8450" max="8450" width="24.7109375" style="96" customWidth="1"/>
    <col min="8451" max="8451" width="25.7109375" style="96" customWidth="1"/>
    <col min="8452" max="8452" width="20.7109375" style="96" customWidth="1"/>
    <col min="8453" max="8454" width="14.7109375" style="96" customWidth="1"/>
    <col min="8455" max="8455" width="24.7109375" style="96" customWidth="1"/>
    <col min="8456" max="8704" width="9.140625" style="96"/>
    <col min="8705" max="8705" width="4.85546875" style="96" customWidth="1"/>
    <col min="8706" max="8706" width="24.7109375" style="96" customWidth="1"/>
    <col min="8707" max="8707" width="25.7109375" style="96" customWidth="1"/>
    <col min="8708" max="8708" width="20.7109375" style="96" customWidth="1"/>
    <col min="8709" max="8710" width="14.7109375" style="96" customWidth="1"/>
    <col min="8711" max="8711" width="24.7109375" style="96" customWidth="1"/>
    <col min="8712" max="8960" width="9.140625" style="96"/>
    <col min="8961" max="8961" width="4.85546875" style="96" customWidth="1"/>
    <col min="8962" max="8962" width="24.7109375" style="96" customWidth="1"/>
    <col min="8963" max="8963" width="25.7109375" style="96" customWidth="1"/>
    <col min="8964" max="8964" width="20.7109375" style="96" customWidth="1"/>
    <col min="8965" max="8966" width="14.7109375" style="96" customWidth="1"/>
    <col min="8967" max="8967" width="24.7109375" style="96" customWidth="1"/>
    <col min="8968" max="9216" width="9.140625" style="96"/>
    <col min="9217" max="9217" width="4.85546875" style="96" customWidth="1"/>
    <col min="9218" max="9218" width="24.7109375" style="96" customWidth="1"/>
    <col min="9219" max="9219" width="25.7109375" style="96" customWidth="1"/>
    <col min="9220" max="9220" width="20.7109375" style="96" customWidth="1"/>
    <col min="9221" max="9222" width="14.7109375" style="96" customWidth="1"/>
    <col min="9223" max="9223" width="24.7109375" style="96" customWidth="1"/>
    <col min="9224" max="9472" width="9.140625" style="96"/>
    <col min="9473" max="9473" width="4.85546875" style="96" customWidth="1"/>
    <col min="9474" max="9474" width="24.7109375" style="96" customWidth="1"/>
    <col min="9475" max="9475" width="25.7109375" style="96" customWidth="1"/>
    <col min="9476" max="9476" width="20.7109375" style="96" customWidth="1"/>
    <col min="9477" max="9478" width="14.7109375" style="96" customWidth="1"/>
    <col min="9479" max="9479" width="24.7109375" style="96" customWidth="1"/>
    <col min="9480" max="9728" width="9.140625" style="96"/>
    <col min="9729" max="9729" width="4.85546875" style="96" customWidth="1"/>
    <col min="9730" max="9730" width="24.7109375" style="96" customWidth="1"/>
    <col min="9731" max="9731" width="25.7109375" style="96" customWidth="1"/>
    <col min="9732" max="9732" width="20.7109375" style="96" customWidth="1"/>
    <col min="9733" max="9734" width="14.7109375" style="96" customWidth="1"/>
    <col min="9735" max="9735" width="24.7109375" style="96" customWidth="1"/>
    <col min="9736" max="9984" width="9.140625" style="96"/>
    <col min="9985" max="9985" width="4.85546875" style="96" customWidth="1"/>
    <col min="9986" max="9986" width="24.7109375" style="96" customWidth="1"/>
    <col min="9987" max="9987" width="25.7109375" style="96" customWidth="1"/>
    <col min="9988" max="9988" width="20.7109375" style="96" customWidth="1"/>
    <col min="9989" max="9990" width="14.7109375" style="96" customWidth="1"/>
    <col min="9991" max="9991" width="24.7109375" style="96" customWidth="1"/>
    <col min="9992" max="10240" width="9.140625" style="96"/>
    <col min="10241" max="10241" width="4.85546875" style="96" customWidth="1"/>
    <col min="10242" max="10242" width="24.7109375" style="96" customWidth="1"/>
    <col min="10243" max="10243" width="25.7109375" style="96" customWidth="1"/>
    <col min="10244" max="10244" width="20.7109375" style="96" customWidth="1"/>
    <col min="10245" max="10246" width="14.7109375" style="96" customWidth="1"/>
    <col min="10247" max="10247" width="24.7109375" style="96" customWidth="1"/>
    <col min="10248" max="10496" width="9.140625" style="96"/>
    <col min="10497" max="10497" width="4.85546875" style="96" customWidth="1"/>
    <col min="10498" max="10498" width="24.7109375" style="96" customWidth="1"/>
    <col min="10499" max="10499" width="25.7109375" style="96" customWidth="1"/>
    <col min="10500" max="10500" width="20.7109375" style="96" customWidth="1"/>
    <col min="10501" max="10502" width="14.7109375" style="96" customWidth="1"/>
    <col min="10503" max="10503" width="24.7109375" style="96" customWidth="1"/>
    <col min="10504" max="10752" width="9.140625" style="96"/>
    <col min="10753" max="10753" width="4.85546875" style="96" customWidth="1"/>
    <col min="10754" max="10754" width="24.7109375" style="96" customWidth="1"/>
    <col min="10755" max="10755" width="25.7109375" style="96" customWidth="1"/>
    <col min="10756" max="10756" width="20.7109375" style="96" customWidth="1"/>
    <col min="10757" max="10758" width="14.7109375" style="96" customWidth="1"/>
    <col min="10759" max="10759" width="24.7109375" style="96" customWidth="1"/>
    <col min="10760" max="11008" width="9.140625" style="96"/>
    <col min="11009" max="11009" width="4.85546875" style="96" customWidth="1"/>
    <col min="11010" max="11010" width="24.7109375" style="96" customWidth="1"/>
    <col min="11011" max="11011" width="25.7109375" style="96" customWidth="1"/>
    <col min="11012" max="11012" width="20.7109375" style="96" customWidth="1"/>
    <col min="11013" max="11014" width="14.7109375" style="96" customWidth="1"/>
    <col min="11015" max="11015" width="24.7109375" style="96" customWidth="1"/>
    <col min="11016" max="11264" width="9.140625" style="96"/>
    <col min="11265" max="11265" width="4.85546875" style="96" customWidth="1"/>
    <col min="11266" max="11266" width="24.7109375" style="96" customWidth="1"/>
    <col min="11267" max="11267" width="25.7109375" style="96" customWidth="1"/>
    <col min="11268" max="11268" width="20.7109375" style="96" customWidth="1"/>
    <col min="11269" max="11270" width="14.7109375" style="96" customWidth="1"/>
    <col min="11271" max="11271" width="24.7109375" style="96" customWidth="1"/>
    <col min="11272" max="11520" width="9.140625" style="96"/>
    <col min="11521" max="11521" width="4.85546875" style="96" customWidth="1"/>
    <col min="11522" max="11522" width="24.7109375" style="96" customWidth="1"/>
    <col min="11523" max="11523" width="25.7109375" style="96" customWidth="1"/>
    <col min="11524" max="11524" width="20.7109375" style="96" customWidth="1"/>
    <col min="11525" max="11526" width="14.7109375" style="96" customWidth="1"/>
    <col min="11527" max="11527" width="24.7109375" style="96" customWidth="1"/>
    <col min="11528" max="11776" width="9.140625" style="96"/>
    <col min="11777" max="11777" width="4.85546875" style="96" customWidth="1"/>
    <col min="11778" max="11778" width="24.7109375" style="96" customWidth="1"/>
    <col min="11779" max="11779" width="25.7109375" style="96" customWidth="1"/>
    <col min="11780" max="11780" width="20.7109375" style="96" customWidth="1"/>
    <col min="11781" max="11782" width="14.7109375" style="96" customWidth="1"/>
    <col min="11783" max="11783" width="24.7109375" style="96" customWidth="1"/>
    <col min="11784" max="12032" width="9.140625" style="96"/>
    <col min="12033" max="12033" width="4.85546875" style="96" customWidth="1"/>
    <col min="12034" max="12034" width="24.7109375" style="96" customWidth="1"/>
    <col min="12035" max="12035" width="25.7109375" style="96" customWidth="1"/>
    <col min="12036" max="12036" width="20.7109375" style="96" customWidth="1"/>
    <col min="12037" max="12038" width="14.7109375" style="96" customWidth="1"/>
    <col min="12039" max="12039" width="24.7109375" style="96" customWidth="1"/>
    <col min="12040" max="12288" width="9.140625" style="96"/>
    <col min="12289" max="12289" width="4.85546875" style="96" customWidth="1"/>
    <col min="12290" max="12290" width="24.7109375" style="96" customWidth="1"/>
    <col min="12291" max="12291" width="25.7109375" style="96" customWidth="1"/>
    <col min="12292" max="12292" width="20.7109375" style="96" customWidth="1"/>
    <col min="12293" max="12294" width="14.7109375" style="96" customWidth="1"/>
    <col min="12295" max="12295" width="24.7109375" style="96" customWidth="1"/>
    <col min="12296" max="12544" width="9.140625" style="96"/>
    <col min="12545" max="12545" width="4.85546875" style="96" customWidth="1"/>
    <col min="12546" max="12546" width="24.7109375" style="96" customWidth="1"/>
    <col min="12547" max="12547" width="25.7109375" style="96" customWidth="1"/>
    <col min="12548" max="12548" width="20.7109375" style="96" customWidth="1"/>
    <col min="12549" max="12550" width="14.7109375" style="96" customWidth="1"/>
    <col min="12551" max="12551" width="24.7109375" style="96" customWidth="1"/>
    <col min="12552" max="12800" width="9.140625" style="96"/>
    <col min="12801" max="12801" width="4.85546875" style="96" customWidth="1"/>
    <col min="12802" max="12802" width="24.7109375" style="96" customWidth="1"/>
    <col min="12803" max="12803" width="25.7109375" style="96" customWidth="1"/>
    <col min="12804" max="12804" width="20.7109375" style="96" customWidth="1"/>
    <col min="12805" max="12806" width="14.7109375" style="96" customWidth="1"/>
    <col min="12807" max="12807" width="24.7109375" style="96" customWidth="1"/>
    <col min="12808" max="13056" width="9.140625" style="96"/>
    <col min="13057" max="13057" width="4.85546875" style="96" customWidth="1"/>
    <col min="13058" max="13058" width="24.7109375" style="96" customWidth="1"/>
    <col min="13059" max="13059" width="25.7109375" style="96" customWidth="1"/>
    <col min="13060" max="13060" width="20.7109375" style="96" customWidth="1"/>
    <col min="13061" max="13062" width="14.7109375" style="96" customWidth="1"/>
    <col min="13063" max="13063" width="24.7109375" style="96" customWidth="1"/>
    <col min="13064" max="13312" width="9.140625" style="96"/>
    <col min="13313" max="13313" width="4.85546875" style="96" customWidth="1"/>
    <col min="13314" max="13314" width="24.7109375" style="96" customWidth="1"/>
    <col min="13315" max="13315" width="25.7109375" style="96" customWidth="1"/>
    <col min="13316" max="13316" width="20.7109375" style="96" customWidth="1"/>
    <col min="13317" max="13318" width="14.7109375" style="96" customWidth="1"/>
    <col min="13319" max="13319" width="24.7109375" style="96" customWidth="1"/>
    <col min="13320" max="13568" width="9.140625" style="96"/>
    <col min="13569" max="13569" width="4.85546875" style="96" customWidth="1"/>
    <col min="13570" max="13570" width="24.7109375" style="96" customWidth="1"/>
    <col min="13571" max="13571" width="25.7109375" style="96" customWidth="1"/>
    <col min="13572" max="13572" width="20.7109375" style="96" customWidth="1"/>
    <col min="13573" max="13574" width="14.7109375" style="96" customWidth="1"/>
    <col min="13575" max="13575" width="24.7109375" style="96" customWidth="1"/>
    <col min="13576" max="13824" width="9.140625" style="96"/>
    <col min="13825" max="13825" width="4.85546875" style="96" customWidth="1"/>
    <col min="13826" max="13826" width="24.7109375" style="96" customWidth="1"/>
    <col min="13827" max="13827" width="25.7109375" style="96" customWidth="1"/>
    <col min="13828" max="13828" width="20.7109375" style="96" customWidth="1"/>
    <col min="13829" max="13830" width="14.7109375" style="96" customWidth="1"/>
    <col min="13831" max="13831" width="24.7109375" style="96" customWidth="1"/>
    <col min="13832" max="14080" width="9.140625" style="96"/>
    <col min="14081" max="14081" width="4.85546875" style="96" customWidth="1"/>
    <col min="14082" max="14082" width="24.7109375" style="96" customWidth="1"/>
    <col min="14083" max="14083" width="25.7109375" style="96" customWidth="1"/>
    <col min="14084" max="14084" width="20.7109375" style="96" customWidth="1"/>
    <col min="14085" max="14086" width="14.7109375" style="96" customWidth="1"/>
    <col min="14087" max="14087" width="24.7109375" style="96" customWidth="1"/>
    <col min="14088" max="14336" width="9.140625" style="96"/>
    <col min="14337" max="14337" width="4.85546875" style="96" customWidth="1"/>
    <col min="14338" max="14338" width="24.7109375" style="96" customWidth="1"/>
    <col min="14339" max="14339" width="25.7109375" style="96" customWidth="1"/>
    <col min="14340" max="14340" width="20.7109375" style="96" customWidth="1"/>
    <col min="14341" max="14342" width="14.7109375" style="96" customWidth="1"/>
    <col min="14343" max="14343" width="24.7109375" style="96" customWidth="1"/>
    <col min="14344" max="14592" width="9.140625" style="96"/>
    <col min="14593" max="14593" width="4.85546875" style="96" customWidth="1"/>
    <col min="14594" max="14594" width="24.7109375" style="96" customWidth="1"/>
    <col min="14595" max="14595" width="25.7109375" style="96" customWidth="1"/>
    <col min="14596" max="14596" width="20.7109375" style="96" customWidth="1"/>
    <col min="14597" max="14598" width="14.7109375" style="96" customWidth="1"/>
    <col min="14599" max="14599" width="24.7109375" style="96" customWidth="1"/>
    <col min="14600" max="14848" width="9.140625" style="96"/>
    <col min="14849" max="14849" width="4.85546875" style="96" customWidth="1"/>
    <col min="14850" max="14850" width="24.7109375" style="96" customWidth="1"/>
    <col min="14851" max="14851" width="25.7109375" style="96" customWidth="1"/>
    <col min="14852" max="14852" width="20.7109375" style="96" customWidth="1"/>
    <col min="14853" max="14854" width="14.7109375" style="96" customWidth="1"/>
    <col min="14855" max="14855" width="24.7109375" style="96" customWidth="1"/>
    <col min="14856" max="15104" width="9.140625" style="96"/>
    <col min="15105" max="15105" width="4.85546875" style="96" customWidth="1"/>
    <col min="15106" max="15106" width="24.7109375" style="96" customWidth="1"/>
    <col min="15107" max="15107" width="25.7109375" style="96" customWidth="1"/>
    <col min="15108" max="15108" width="20.7109375" style="96" customWidth="1"/>
    <col min="15109" max="15110" width="14.7109375" style="96" customWidth="1"/>
    <col min="15111" max="15111" width="24.7109375" style="96" customWidth="1"/>
    <col min="15112" max="15360" width="9.140625" style="96"/>
    <col min="15361" max="15361" width="4.85546875" style="96" customWidth="1"/>
    <col min="15362" max="15362" width="24.7109375" style="96" customWidth="1"/>
    <col min="15363" max="15363" width="25.7109375" style="96" customWidth="1"/>
    <col min="15364" max="15364" width="20.7109375" style="96" customWidth="1"/>
    <col min="15365" max="15366" width="14.7109375" style="96" customWidth="1"/>
    <col min="15367" max="15367" width="24.7109375" style="96" customWidth="1"/>
    <col min="15368" max="15616" width="9.140625" style="96"/>
    <col min="15617" max="15617" width="4.85546875" style="96" customWidth="1"/>
    <col min="15618" max="15618" width="24.7109375" style="96" customWidth="1"/>
    <col min="15619" max="15619" width="25.7109375" style="96" customWidth="1"/>
    <col min="15620" max="15620" width="20.7109375" style="96" customWidth="1"/>
    <col min="15621" max="15622" width="14.7109375" style="96" customWidth="1"/>
    <col min="15623" max="15623" width="24.7109375" style="96" customWidth="1"/>
    <col min="15624" max="15872" width="9.140625" style="96"/>
    <col min="15873" max="15873" width="4.85546875" style="96" customWidth="1"/>
    <col min="15874" max="15874" width="24.7109375" style="96" customWidth="1"/>
    <col min="15875" max="15875" width="25.7109375" style="96" customWidth="1"/>
    <col min="15876" max="15876" width="20.7109375" style="96" customWidth="1"/>
    <col min="15877" max="15878" width="14.7109375" style="96" customWidth="1"/>
    <col min="15879" max="15879" width="24.7109375" style="96" customWidth="1"/>
    <col min="15880" max="16128" width="9.140625" style="96"/>
    <col min="16129" max="16129" width="4.85546875" style="96" customWidth="1"/>
    <col min="16130" max="16130" width="24.7109375" style="96" customWidth="1"/>
    <col min="16131" max="16131" width="25.7109375" style="96" customWidth="1"/>
    <col min="16132" max="16132" width="20.7109375" style="96" customWidth="1"/>
    <col min="16133" max="16134" width="14.7109375" style="96" customWidth="1"/>
    <col min="16135" max="16135" width="24.7109375" style="96" customWidth="1"/>
    <col min="16136" max="16384" width="9.140625" style="96"/>
  </cols>
  <sheetData>
    <row r="1" spans="1:7" s="93" customFormat="1" ht="15" x14ac:dyDescent="0.25">
      <c r="G1" s="95" t="s">
        <v>447</v>
      </c>
    </row>
    <row r="2" spans="1:7" s="93" customFormat="1" ht="15" x14ac:dyDescent="0.25"/>
    <row r="3" spans="1:7" s="120" customFormat="1" ht="15.75" x14ac:dyDescent="0.25">
      <c r="A3" s="227" t="s">
        <v>448</v>
      </c>
      <c r="B3" s="227"/>
      <c r="C3" s="227"/>
      <c r="D3" s="227"/>
      <c r="E3" s="227"/>
      <c r="F3" s="227"/>
      <c r="G3" s="227"/>
    </row>
    <row r="4" spans="1:7" s="93" customFormat="1" ht="15" x14ac:dyDescent="0.25"/>
    <row r="5" spans="1:7" s="121" customFormat="1" ht="15" x14ac:dyDescent="0.25">
      <c r="A5" s="228" t="s">
        <v>449</v>
      </c>
      <c r="B5" s="228" t="s">
        <v>450</v>
      </c>
      <c r="C5" s="228" t="s">
        <v>451</v>
      </c>
      <c r="D5" s="271" t="s">
        <v>412</v>
      </c>
      <c r="E5" s="234" t="s">
        <v>452</v>
      </c>
      <c r="F5" s="235"/>
      <c r="G5" s="228" t="s">
        <v>453</v>
      </c>
    </row>
    <row r="6" spans="1:7" s="121" customFormat="1" ht="15" x14ac:dyDescent="0.25">
      <c r="A6" s="230"/>
      <c r="B6" s="230"/>
      <c r="C6" s="230"/>
      <c r="D6" s="272"/>
      <c r="E6" s="99" t="s">
        <v>312</v>
      </c>
      <c r="F6" s="99" t="s">
        <v>313</v>
      </c>
      <c r="G6" s="230"/>
    </row>
    <row r="7" spans="1:7" s="93" customFormat="1" ht="15" x14ac:dyDescent="0.25">
      <c r="A7" s="100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0">
        <v>7</v>
      </c>
    </row>
    <row r="8" spans="1:7" s="122" customFormat="1" ht="15" x14ac:dyDescent="0.25">
      <c r="A8" s="268" t="s">
        <v>454</v>
      </c>
      <c r="B8" s="269"/>
      <c r="C8" s="269"/>
      <c r="D8" s="269"/>
      <c r="E8" s="269"/>
      <c r="F8" s="269"/>
      <c r="G8" s="270"/>
    </row>
    <row r="9" spans="1:7" s="98" customFormat="1" ht="15" x14ac:dyDescent="0.25">
      <c r="A9" s="108" t="s">
        <v>455</v>
      </c>
      <c r="B9" s="109"/>
      <c r="C9" s="109"/>
      <c r="D9" s="109"/>
      <c r="E9" s="108"/>
      <c r="F9" s="108"/>
      <c r="G9" s="109"/>
    </row>
    <row r="10" spans="1:7" s="98" customFormat="1" ht="15" x14ac:dyDescent="0.25">
      <c r="A10" s="108" t="s">
        <v>456</v>
      </c>
      <c r="B10" s="109"/>
      <c r="C10" s="109"/>
      <c r="D10" s="109"/>
      <c r="E10" s="108"/>
      <c r="F10" s="108"/>
      <c r="G10" s="109"/>
    </row>
    <row r="11" spans="1:7" s="122" customFormat="1" ht="15" x14ac:dyDescent="0.25">
      <c r="A11" s="268" t="s">
        <v>457</v>
      </c>
      <c r="B11" s="269"/>
      <c r="C11" s="269"/>
      <c r="D11" s="269"/>
      <c r="E11" s="269"/>
      <c r="F11" s="269"/>
      <c r="G11" s="270"/>
    </row>
    <row r="12" spans="1:7" s="98" customFormat="1" ht="15" x14ac:dyDescent="0.25">
      <c r="A12" s="108"/>
      <c r="B12" s="109"/>
      <c r="C12" s="109"/>
      <c r="D12" s="109"/>
      <c r="E12" s="108"/>
      <c r="F12" s="108" t="s">
        <v>187</v>
      </c>
      <c r="G12" s="99" t="s">
        <v>187</v>
      </c>
    </row>
    <row r="13" spans="1:7" s="98" customFormat="1" ht="15" x14ac:dyDescent="0.25">
      <c r="A13" s="108"/>
      <c r="B13" s="109"/>
      <c r="C13" s="109"/>
      <c r="D13" s="109"/>
      <c r="E13" s="108"/>
      <c r="F13" s="108" t="s">
        <v>187</v>
      </c>
      <c r="G13" s="99" t="s">
        <v>187</v>
      </c>
    </row>
    <row r="14" spans="1:7" s="93" customFormat="1" ht="15" x14ac:dyDescent="0.25">
      <c r="B14" s="98"/>
    </row>
    <row r="15" spans="1:7" s="123" customFormat="1" ht="35.25" customHeight="1" x14ac:dyDescent="0.25">
      <c r="A15" s="267" t="s">
        <v>458</v>
      </c>
      <c r="B15" s="267"/>
      <c r="C15" s="267"/>
      <c r="D15" s="267"/>
      <c r="E15" s="267"/>
      <c r="F15" s="267"/>
      <c r="G15" s="267"/>
    </row>
    <row r="16" spans="1:7" s="93" customFormat="1" ht="15" x14ac:dyDescent="0.25"/>
  </sheetData>
  <mergeCells count="10">
    <mergeCell ref="A8:G8"/>
    <mergeCell ref="A11:G11"/>
    <mergeCell ref="A15:G15"/>
    <mergeCell ref="A3:G3"/>
    <mergeCell ref="A5:A6"/>
    <mergeCell ref="B5:B6"/>
    <mergeCell ref="C5:C6"/>
    <mergeCell ref="D5:D6"/>
    <mergeCell ref="E5:F5"/>
    <mergeCell ref="G5:G6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view="pageBreakPreview" zoomScaleNormal="100" zoomScaleSheetLayoutView="100" workbookViewId="0">
      <selection activeCell="A3" sqref="A3:I3"/>
    </sheetView>
  </sheetViews>
  <sheetFormatPr defaultRowHeight="15" x14ac:dyDescent="0.25"/>
  <cols>
    <col min="1" max="1" width="6.140625" style="17" customWidth="1"/>
    <col min="2" max="2" width="36.5703125" style="18" customWidth="1"/>
    <col min="3" max="3" width="37.7109375" style="17" customWidth="1"/>
    <col min="4" max="4" width="9.7109375" style="17" customWidth="1"/>
    <col min="5" max="5" width="12.28515625" style="19" customWidth="1"/>
    <col min="6" max="9" width="17.85546875" style="4" customWidth="1"/>
    <col min="10" max="256" width="9.140625" style="17"/>
    <col min="257" max="257" width="6.140625" style="17" customWidth="1"/>
    <col min="258" max="258" width="36.5703125" style="17" customWidth="1"/>
    <col min="259" max="259" width="37.7109375" style="17" customWidth="1"/>
    <col min="260" max="260" width="9.7109375" style="17" customWidth="1"/>
    <col min="261" max="261" width="12.28515625" style="17" customWidth="1"/>
    <col min="262" max="265" width="17.85546875" style="17" customWidth="1"/>
    <col min="266" max="512" width="9.140625" style="17"/>
    <col min="513" max="513" width="6.140625" style="17" customWidth="1"/>
    <col min="514" max="514" width="36.5703125" style="17" customWidth="1"/>
    <col min="515" max="515" width="37.7109375" style="17" customWidth="1"/>
    <col min="516" max="516" width="9.7109375" style="17" customWidth="1"/>
    <col min="517" max="517" width="12.28515625" style="17" customWidth="1"/>
    <col min="518" max="521" width="17.85546875" style="17" customWidth="1"/>
    <col min="522" max="768" width="9.140625" style="17"/>
    <col min="769" max="769" width="6.140625" style="17" customWidth="1"/>
    <col min="770" max="770" width="36.5703125" style="17" customWidth="1"/>
    <col min="771" max="771" width="37.7109375" style="17" customWidth="1"/>
    <col min="772" max="772" width="9.7109375" style="17" customWidth="1"/>
    <col min="773" max="773" width="12.28515625" style="17" customWidth="1"/>
    <col min="774" max="777" width="17.85546875" style="17" customWidth="1"/>
    <col min="778" max="1024" width="9.140625" style="17"/>
    <col min="1025" max="1025" width="6.140625" style="17" customWidth="1"/>
    <col min="1026" max="1026" width="36.5703125" style="17" customWidth="1"/>
    <col min="1027" max="1027" width="37.7109375" style="17" customWidth="1"/>
    <col min="1028" max="1028" width="9.7109375" style="17" customWidth="1"/>
    <col min="1029" max="1029" width="12.28515625" style="17" customWidth="1"/>
    <col min="1030" max="1033" width="17.85546875" style="17" customWidth="1"/>
    <col min="1034" max="1280" width="9.140625" style="17"/>
    <col min="1281" max="1281" width="6.140625" style="17" customWidth="1"/>
    <col min="1282" max="1282" width="36.5703125" style="17" customWidth="1"/>
    <col min="1283" max="1283" width="37.7109375" style="17" customWidth="1"/>
    <col min="1284" max="1284" width="9.7109375" style="17" customWidth="1"/>
    <col min="1285" max="1285" width="12.28515625" style="17" customWidth="1"/>
    <col min="1286" max="1289" width="17.85546875" style="17" customWidth="1"/>
    <col min="1290" max="1536" width="9.140625" style="17"/>
    <col min="1537" max="1537" width="6.140625" style="17" customWidth="1"/>
    <col min="1538" max="1538" width="36.5703125" style="17" customWidth="1"/>
    <col min="1539" max="1539" width="37.7109375" style="17" customWidth="1"/>
    <col min="1540" max="1540" width="9.7109375" style="17" customWidth="1"/>
    <col min="1541" max="1541" width="12.28515625" style="17" customWidth="1"/>
    <col min="1542" max="1545" width="17.85546875" style="17" customWidth="1"/>
    <col min="1546" max="1792" width="9.140625" style="17"/>
    <col min="1793" max="1793" width="6.140625" style="17" customWidth="1"/>
    <col min="1794" max="1794" width="36.5703125" style="17" customWidth="1"/>
    <col min="1795" max="1795" width="37.7109375" style="17" customWidth="1"/>
    <col min="1796" max="1796" width="9.7109375" style="17" customWidth="1"/>
    <col min="1797" max="1797" width="12.28515625" style="17" customWidth="1"/>
    <col min="1798" max="1801" width="17.85546875" style="17" customWidth="1"/>
    <col min="1802" max="2048" width="9.140625" style="17"/>
    <col min="2049" max="2049" width="6.140625" style="17" customWidth="1"/>
    <col min="2050" max="2050" width="36.5703125" style="17" customWidth="1"/>
    <col min="2051" max="2051" width="37.7109375" style="17" customWidth="1"/>
    <col min="2052" max="2052" width="9.7109375" style="17" customWidth="1"/>
    <col min="2053" max="2053" width="12.28515625" style="17" customWidth="1"/>
    <col min="2054" max="2057" width="17.85546875" style="17" customWidth="1"/>
    <col min="2058" max="2304" width="9.140625" style="17"/>
    <col min="2305" max="2305" width="6.140625" style="17" customWidth="1"/>
    <col min="2306" max="2306" width="36.5703125" style="17" customWidth="1"/>
    <col min="2307" max="2307" width="37.7109375" style="17" customWidth="1"/>
    <col min="2308" max="2308" width="9.7109375" style="17" customWidth="1"/>
    <col min="2309" max="2309" width="12.28515625" style="17" customWidth="1"/>
    <col min="2310" max="2313" width="17.85546875" style="17" customWidth="1"/>
    <col min="2314" max="2560" width="9.140625" style="17"/>
    <col min="2561" max="2561" width="6.140625" style="17" customWidth="1"/>
    <col min="2562" max="2562" width="36.5703125" style="17" customWidth="1"/>
    <col min="2563" max="2563" width="37.7109375" style="17" customWidth="1"/>
    <col min="2564" max="2564" width="9.7109375" style="17" customWidth="1"/>
    <col min="2565" max="2565" width="12.28515625" style="17" customWidth="1"/>
    <col min="2566" max="2569" width="17.85546875" style="17" customWidth="1"/>
    <col min="2570" max="2816" width="9.140625" style="17"/>
    <col min="2817" max="2817" width="6.140625" style="17" customWidth="1"/>
    <col min="2818" max="2818" width="36.5703125" style="17" customWidth="1"/>
    <col min="2819" max="2819" width="37.7109375" style="17" customWidth="1"/>
    <col min="2820" max="2820" width="9.7109375" style="17" customWidth="1"/>
    <col min="2821" max="2821" width="12.28515625" style="17" customWidth="1"/>
    <col min="2822" max="2825" width="17.85546875" style="17" customWidth="1"/>
    <col min="2826" max="3072" width="9.140625" style="17"/>
    <col min="3073" max="3073" width="6.140625" style="17" customWidth="1"/>
    <col min="3074" max="3074" width="36.5703125" style="17" customWidth="1"/>
    <col min="3075" max="3075" width="37.7109375" style="17" customWidth="1"/>
    <col min="3076" max="3076" width="9.7109375" style="17" customWidth="1"/>
    <col min="3077" max="3077" width="12.28515625" style="17" customWidth="1"/>
    <col min="3078" max="3081" width="17.85546875" style="17" customWidth="1"/>
    <col min="3082" max="3328" width="9.140625" style="17"/>
    <col min="3329" max="3329" width="6.140625" style="17" customWidth="1"/>
    <col min="3330" max="3330" width="36.5703125" style="17" customWidth="1"/>
    <col min="3331" max="3331" width="37.7109375" style="17" customWidth="1"/>
    <col min="3332" max="3332" width="9.7109375" style="17" customWidth="1"/>
    <col min="3333" max="3333" width="12.28515625" style="17" customWidth="1"/>
    <col min="3334" max="3337" width="17.85546875" style="17" customWidth="1"/>
    <col min="3338" max="3584" width="9.140625" style="17"/>
    <col min="3585" max="3585" width="6.140625" style="17" customWidth="1"/>
    <col min="3586" max="3586" width="36.5703125" style="17" customWidth="1"/>
    <col min="3587" max="3587" width="37.7109375" style="17" customWidth="1"/>
    <col min="3588" max="3588" width="9.7109375" style="17" customWidth="1"/>
    <col min="3589" max="3589" width="12.28515625" style="17" customWidth="1"/>
    <col min="3590" max="3593" width="17.85546875" style="17" customWidth="1"/>
    <col min="3594" max="3840" width="9.140625" style="17"/>
    <col min="3841" max="3841" width="6.140625" style="17" customWidth="1"/>
    <col min="3842" max="3842" width="36.5703125" style="17" customWidth="1"/>
    <col min="3843" max="3843" width="37.7109375" style="17" customWidth="1"/>
    <col min="3844" max="3844" width="9.7109375" style="17" customWidth="1"/>
    <col min="3845" max="3845" width="12.28515625" style="17" customWidth="1"/>
    <col min="3846" max="3849" width="17.85546875" style="17" customWidth="1"/>
    <col min="3850" max="4096" width="9.140625" style="17"/>
    <col min="4097" max="4097" width="6.140625" style="17" customWidth="1"/>
    <col min="4098" max="4098" width="36.5703125" style="17" customWidth="1"/>
    <col min="4099" max="4099" width="37.7109375" style="17" customWidth="1"/>
    <col min="4100" max="4100" width="9.7109375" style="17" customWidth="1"/>
    <col min="4101" max="4101" width="12.28515625" style="17" customWidth="1"/>
    <col min="4102" max="4105" width="17.85546875" style="17" customWidth="1"/>
    <col min="4106" max="4352" width="9.140625" style="17"/>
    <col min="4353" max="4353" width="6.140625" style="17" customWidth="1"/>
    <col min="4354" max="4354" width="36.5703125" style="17" customWidth="1"/>
    <col min="4355" max="4355" width="37.7109375" style="17" customWidth="1"/>
    <col min="4356" max="4356" width="9.7109375" style="17" customWidth="1"/>
    <col min="4357" max="4357" width="12.28515625" style="17" customWidth="1"/>
    <col min="4358" max="4361" width="17.85546875" style="17" customWidth="1"/>
    <col min="4362" max="4608" width="9.140625" style="17"/>
    <col min="4609" max="4609" width="6.140625" style="17" customWidth="1"/>
    <col min="4610" max="4610" width="36.5703125" style="17" customWidth="1"/>
    <col min="4611" max="4611" width="37.7109375" style="17" customWidth="1"/>
    <col min="4612" max="4612" width="9.7109375" style="17" customWidth="1"/>
    <col min="4613" max="4613" width="12.28515625" style="17" customWidth="1"/>
    <col min="4614" max="4617" width="17.85546875" style="17" customWidth="1"/>
    <col min="4618" max="4864" width="9.140625" style="17"/>
    <col min="4865" max="4865" width="6.140625" style="17" customWidth="1"/>
    <col min="4866" max="4866" width="36.5703125" style="17" customWidth="1"/>
    <col min="4867" max="4867" width="37.7109375" style="17" customWidth="1"/>
    <col min="4868" max="4868" width="9.7109375" style="17" customWidth="1"/>
    <col min="4869" max="4869" width="12.28515625" style="17" customWidth="1"/>
    <col min="4870" max="4873" width="17.85546875" style="17" customWidth="1"/>
    <col min="4874" max="5120" width="9.140625" style="17"/>
    <col min="5121" max="5121" width="6.140625" style="17" customWidth="1"/>
    <col min="5122" max="5122" width="36.5703125" style="17" customWidth="1"/>
    <col min="5123" max="5123" width="37.7109375" style="17" customWidth="1"/>
    <col min="5124" max="5124" width="9.7109375" style="17" customWidth="1"/>
    <col min="5125" max="5125" width="12.28515625" style="17" customWidth="1"/>
    <col min="5126" max="5129" width="17.85546875" style="17" customWidth="1"/>
    <col min="5130" max="5376" width="9.140625" style="17"/>
    <col min="5377" max="5377" width="6.140625" style="17" customWidth="1"/>
    <col min="5378" max="5378" width="36.5703125" style="17" customWidth="1"/>
    <col min="5379" max="5379" width="37.7109375" style="17" customWidth="1"/>
    <col min="5380" max="5380" width="9.7109375" style="17" customWidth="1"/>
    <col min="5381" max="5381" width="12.28515625" style="17" customWidth="1"/>
    <col min="5382" max="5385" width="17.85546875" style="17" customWidth="1"/>
    <col min="5386" max="5632" width="9.140625" style="17"/>
    <col min="5633" max="5633" width="6.140625" style="17" customWidth="1"/>
    <col min="5634" max="5634" width="36.5703125" style="17" customWidth="1"/>
    <col min="5635" max="5635" width="37.7109375" style="17" customWidth="1"/>
    <col min="5636" max="5636" width="9.7109375" style="17" customWidth="1"/>
    <col min="5637" max="5637" width="12.28515625" style="17" customWidth="1"/>
    <col min="5638" max="5641" width="17.85546875" style="17" customWidth="1"/>
    <col min="5642" max="5888" width="9.140625" style="17"/>
    <col min="5889" max="5889" width="6.140625" style="17" customWidth="1"/>
    <col min="5890" max="5890" width="36.5703125" style="17" customWidth="1"/>
    <col min="5891" max="5891" width="37.7109375" style="17" customWidth="1"/>
    <col min="5892" max="5892" width="9.7109375" style="17" customWidth="1"/>
    <col min="5893" max="5893" width="12.28515625" style="17" customWidth="1"/>
    <col min="5894" max="5897" width="17.85546875" style="17" customWidth="1"/>
    <col min="5898" max="6144" width="9.140625" style="17"/>
    <col min="6145" max="6145" width="6.140625" style="17" customWidth="1"/>
    <col min="6146" max="6146" width="36.5703125" style="17" customWidth="1"/>
    <col min="6147" max="6147" width="37.7109375" style="17" customWidth="1"/>
    <col min="6148" max="6148" width="9.7109375" style="17" customWidth="1"/>
    <col min="6149" max="6149" width="12.28515625" style="17" customWidth="1"/>
    <col min="6150" max="6153" width="17.85546875" style="17" customWidth="1"/>
    <col min="6154" max="6400" width="9.140625" style="17"/>
    <col min="6401" max="6401" width="6.140625" style="17" customWidth="1"/>
    <col min="6402" max="6402" width="36.5703125" style="17" customWidth="1"/>
    <col min="6403" max="6403" width="37.7109375" style="17" customWidth="1"/>
    <col min="6404" max="6404" width="9.7109375" style="17" customWidth="1"/>
    <col min="6405" max="6405" width="12.28515625" style="17" customWidth="1"/>
    <col min="6406" max="6409" width="17.85546875" style="17" customWidth="1"/>
    <col min="6410" max="6656" width="9.140625" style="17"/>
    <col min="6657" max="6657" width="6.140625" style="17" customWidth="1"/>
    <col min="6658" max="6658" width="36.5703125" style="17" customWidth="1"/>
    <col min="6659" max="6659" width="37.7109375" style="17" customWidth="1"/>
    <col min="6660" max="6660" width="9.7109375" style="17" customWidth="1"/>
    <col min="6661" max="6661" width="12.28515625" style="17" customWidth="1"/>
    <col min="6662" max="6665" width="17.85546875" style="17" customWidth="1"/>
    <col min="6666" max="6912" width="9.140625" style="17"/>
    <col min="6913" max="6913" width="6.140625" style="17" customWidth="1"/>
    <col min="6914" max="6914" width="36.5703125" style="17" customWidth="1"/>
    <col min="6915" max="6915" width="37.7109375" style="17" customWidth="1"/>
    <col min="6916" max="6916" width="9.7109375" style="17" customWidth="1"/>
    <col min="6917" max="6917" width="12.28515625" style="17" customWidth="1"/>
    <col min="6918" max="6921" width="17.85546875" style="17" customWidth="1"/>
    <col min="6922" max="7168" width="9.140625" style="17"/>
    <col min="7169" max="7169" width="6.140625" style="17" customWidth="1"/>
    <col min="7170" max="7170" width="36.5703125" style="17" customWidth="1"/>
    <col min="7171" max="7171" width="37.7109375" style="17" customWidth="1"/>
    <col min="7172" max="7172" width="9.7109375" style="17" customWidth="1"/>
    <col min="7173" max="7173" width="12.28515625" style="17" customWidth="1"/>
    <col min="7174" max="7177" width="17.85546875" style="17" customWidth="1"/>
    <col min="7178" max="7424" width="9.140625" style="17"/>
    <col min="7425" max="7425" width="6.140625" style="17" customWidth="1"/>
    <col min="7426" max="7426" width="36.5703125" style="17" customWidth="1"/>
    <col min="7427" max="7427" width="37.7109375" style="17" customWidth="1"/>
    <col min="7428" max="7428" width="9.7109375" style="17" customWidth="1"/>
    <col min="7429" max="7429" width="12.28515625" style="17" customWidth="1"/>
    <col min="7430" max="7433" width="17.85546875" style="17" customWidth="1"/>
    <col min="7434" max="7680" width="9.140625" style="17"/>
    <col min="7681" max="7681" width="6.140625" style="17" customWidth="1"/>
    <col min="7682" max="7682" width="36.5703125" style="17" customWidth="1"/>
    <col min="7683" max="7683" width="37.7109375" style="17" customWidth="1"/>
    <col min="7684" max="7684" width="9.7109375" style="17" customWidth="1"/>
    <col min="7685" max="7685" width="12.28515625" style="17" customWidth="1"/>
    <col min="7686" max="7689" width="17.85546875" style="17" customWidth="1"/>
    <col min="7690" max="7936" width="9.140625" style="17"/>
    <col min="7937" max="7937" width="6.140625" style="17" customWidth="1"/>
    <col min="7938" max="7938" width="36.5703125" style="17" customWidth="1"/>
    <col min="7939" max="7939" width="37.7109375" style="17" customWidth="1"/>
    <col min="7940" max="7940" width="9.7109375" style="17" customWidth="1"/>
    <col min="7941" max="7941" width="12.28515625" style="17" customWidth="1"/>
    <col min="7942" max="7945" width="17.85546875" style="17" customWidth="1"/>
    <col min="7946" max="8192" width="9.140625" style="17"/>
    <col min="8193" max="8193" width="6.140625" style="17" customWidth="1"/>
    <col min="8194" max="8194" width="36.5703125" style="17" customWidth="1"/>
    <col min="8195" max="8195" width="37.7109375" style="17" customWidth="1"/>
    <col min="8196" max="8196" width="9.7109375" style="17" customWidth="1"/>
    <col min="8197" max="8197" width="12.28515625" style="17" customWidth="1"/>
    <col min="8198" max="8201" width="17.85546875" style="17" customWidth="1"/>
    <col min="8202" max="8448" width="9.140625" style="17"/>
    <col min="8449" max="8449" width="6.140625" style="17" customWidth="1"/>
    <col min="8450" max="8450" width="36.5703125" style="17" customWidth="1"/>
    <col min="8451" max="8451" width="37.7109375" style="17" customWidth="1"/>
    <col min="8452" max="8452" width="9.7109375" style="17" customWidth="1"/>
    <col min="8453" max="8453" width="12.28515625" style="17" customWidth="1"/>
    <col min="8454" max="8457" width="17.85546875" style="17" customWidth="1"/>
    <col min="8458" max="8704" width="9.140625" style="17"/>
    <col min="8705" max="8705" width="6.140625" style="17" customWidth="1"/>
    <col min="8706" max="8706" width="36.5703125" style="17" customWidth="1"/>
    <col min="8707" max="8707" width="37.7109375" style="17" customWidth="1"/>
    <col min="8708" max="8708" width="9.7109375" style="17" customWidth="1"/>
    <col min="8709" max="8709" width="12.28515625" style="17" customWidth="1"/>
    <col min="8710" max="8713" width="17.85546875" style="17" customWidth="1"/>
    <col min="8714" max="8960" width="9.140625" style="17"/>
    <col min="8961" max="8961" width="6.140625" style="17" customWidth="1"/>
    <col min="8962" max="8962" width="36.5703125" style="17" customWidth="1"/>
    <col min="8963" max="8963" width="37.7109375" style="17" customWidth="1"/>
    <col min="8964" max="8964" width="9.7109375" style="17" customWidth="1"/>
    <col min="8965" max="8965" width="12.28515625" style="17" customWidth="1"/>
    <col min="8966" max="8969" width="17.85546875" style="17" customWidth="1"/>
    <col min="8970" max="9216" width="9.140625" style="17"/>
    <col min="9217" max="9217" width="6.140625" style="17" customWidth="1"/>
    <col min="9218" max="9218" width="36.5703125" style="17" customWidth="1"/>
    <col min="9219" max="9219" width="37.7109375" style="17" customWidth="1"/>
    <col min="9220" max="9220" width="9.7109375" style="17" customWidth="1"/>
    <col min="9221" max="9221" width="12.28515625" style="17" customWidth="1"/>
    <col min="9222" max="9225" width="17.85546875" style="17" customWidth="1"/>
    <col min="9226" max="9472" width="9.140625" style="17"/>
    <col min="9473" max="9473" width="6.140625" style="17" customWidth="1"/>
    <col min="9474" max="9474" width="36.5703125" style="17" customWidth="1"/>
    <col min="9475" max="9475" width="37.7109375" style="17" customWidth="1"/>
    <col min="9476" max="9476" width="9.7109375" style="17" customWidth="1"/>
    <col min="9477" max="9477" width="12.28515625" style="17" customWidth="1"/>
    <col min="9478" max="9481" width="17.85546875" style="17" customWidth="1"/>
    <col min="9482" max="9728" width="9.140625" style="17"/>
    <col min="9729" max="9729" width="6.140625" style="17" customWidth="1"/>
    <col min="9730" max="9730" width="36.5703125" style="17" customWidth="1"/>
    <col min="9731" max="9731" width="37.7109375" style="17" customWidth="1"/>
    <col min="9732" max="9732" width="9.7109375" style="17" customWidth="1"/>
    <col min="9733" max="9733" width="12.28515625" style="17" customWidth="1"/>
    <col min="9734" max="9737" width="17.85546875" style="17" customWidth="1"/>
    <col min="9738" max="9984" width="9.140625" style="17"/>
    <col min="9985" max="9985" width="6.140625" style="17" customWidth="1"/>
    <col min="9986" max="9986" width="36.5703125" style="17" customWidth="1"/>
    <col min="9987" max="9987" width="37.7109375" style="17" customWidth="1"/>
    <col min="9988" max="9988" width="9.7109375" style="17" customWidth="1"/>
    <col min="9989" max="9989" width="12.28515625" style="17" customWidth="1"/>
    <col min="9990" max="9993" width="17.85546875" style="17" customWidth="1"/>
    <col min="9994" max="10240" width="9.140625" style="17"/>
    <col min="10241" max="10241" width="6.140625" style="17" customWidth="1"/>
    <col min="10242" max="10242" width="36.5703125" style="17" customWidth="1"/>
    <col min="10243" max="10243" width="37.7109375" style="17" customWidth="1"/>
    <col min="10244" max="10244" width="9.7109375" style="17" customWidth="1"/>
    <col min="10245" max="10245" width="12.28515625" style="17" customWidth="1"/>
    <col min="10246" max="10249" width="17.85546875" style="17" customWidth="1"/>
    <col min="10250" max="10496" width="9.140625" style="17"/>
    <col min="10497" max="10497" width="6.140625" style="17" customWidth="1"/>
    <col min="10498" max="10498" width="36.5703125" style="17" customWidth="1"/>
    <col min="10499" max="10499" width="37.7109375" style="17" customWidth="1"/>
    <col min="10500" max="10500" width="9.7109375" style="17" customWidth="1"/>
    <col min="10501" max="10501" width="12.28515625" style="17" customWidth="1"/>
    <col min="10502" max="10505" width="17.85546875" style="17" customWidth="1"/>
    <col min="10506" max="10752" width="9.140625" style="17"/>
    <col min="10753" max="10753" width="6.140625" style="17" customWidth="1"/>
    <col min="10754" max="10754" width="36.5703125" style="17" customWidth="1"/>
    <col min="10755" max="10755" width="37.7109375" style="17" customWidth="1"/>
    <col min="10756" max="10756" width="9.7109375" style="17" customWidth="1"/>
    <col min="10757" max="10757" width="12.28515625" style="17" customWidth="1"/>
    <col min="10758" max="10761" width="17.85546875" style="17" customWidth="1"/>
    <col min="10762" max="11008" width="9.140625" style="17"/>
    <col min="11009" max="11009" width="6.140625" style="17" customWidth="1"/>
    <col min="11010" max="11010" width="36.5703125" style="17" customWidth="1"/>
    <col min="11011" max="11011" width="37.7109375" style="17" customWidth="1"/>
    <col min="11012" max="11012" width="9.7109375" style="17" customWidth="1"/>
    <col min="11013" max="11013" width="12.28515625" style="17" customWidth="1"/>
    <col min="11014" max="11017" width="17.85546875" style="17" customWidth="1"/>
    <col min="11018" max="11264" width="9.140625" style="17"/>
    <col min="11265" max="11265" width="6.140625" style="17" customWidth="1"/>
    <col min="11266" max="11266" width="36.5703125" style="17" customWidth="1"/>
    <col min="11267" max="11267" width="37.7109375" style="17" customWidth="1"/>
    <col min="11268" max="11268" width="9.7109375" style="17" customWidth="1"/>
    <col min="11269" max="11269" width="12.28515625" style="17" customWidth="1"/>
    <col min="11270" max="11273" width="17.85546875" style="17" customWidth="1"/>
    <col min="11274" max="11520" width="9.140625" style="17"/>
    <col min="11521" max="11521" width="6.140625" style="17" customWidth="1"/>
    <col min="11522" max="11522" width="36.5703125" style="17" customWidth="1"/>
    <col min="11523" max="11523" width="37.7109375" style="17" customWidth="1"/>
    <col min="11524" max="11524" width="9.7109375" style="17" customWidth="1"/>
    <col min="11525" max="11525" width="12.28515625" style="17" customWidth="1"/>
    <col min="11526" max="11529" width="17.85546875" style="17" customWidth="1"/>
    <col min="11530" max="11776" width="9.140625" style="17"/>
    <col min="11777" max="11777" width="6.140625" style="17" customWidth="1"/>
    <col min="11778" max="11778" width="36.5703125" style="17" customWidth="1"/>
    <col min="11779" max="11779" width="37.7109375" style="17" customWidth="1"/>
    <col min="11780" max="11780" width="9.7109375" style="17" customWidth="1"/>
    <col min="11781" max="11781" width="12.28515625" style="17" customWidth="1"/>
    <col min="11782" max="11785" width="17.85546875" style="17" customWidth="1"/>
    <col min="11786" max="12032" width="9.140625" style="17"/>
    <col min="12033" max="12033" width="6.140625" style="17" customWidth="1"/>
    <col min="12034" max="12034" width="36.5703125" style="17" customWidth="1"/>
    <col min="12035" max="12035" width="37.7109375" style="17" customWidth="1"/>
    <col min="12036" max="12036" width="9.7109375" style="17" customWidth="1"/>
    <col min="12037" max="12037" width="12.28515625" style="17" customWidth="1"/>
    <col min="12038" max="12041" width="17.85546875" style="17" customWidth="1"/>
    <col min="12042" max="12288" width="9.140625" style="17"/>
    <col min="12289" max="12289" width="6.140625" style="17" customWidth="1"/>
    <col min="12290" max="12290" width="36.5703125" style="17" customWidth="1"/>
    <col min="12291" max="12291" width="37.7109375" style="17" customWidth="1"/>
    <col min="12292" max="12292" width="9.7109375" style="17" customWidth="1"/>
    <col min="12293" max="12293" width="12.28515625" style="17" customWidth="1"/>
    <col min="12294" max="12297" width="17.85546875" style="17" customWidth="1"/>
    <col min="12298" max="12544" width="9.140625" style="17"/>
    <col min="12545" max="12545" width="6.140625" style="17" customWidth="1"/>
    <col min="12546" max="12546" width="36.5703125" style="17" customWidth="1"/>
    <col min="12547" max="12547" width="37.7109375" style="17" customWidth="1"/>
    <col min="12548" max="12548" width="9.7109375" style="17" customWidth="1"/>
    <col min="12549" max="12549" width="12.28515625" style="17" customWidth="1"/>
    <col min="12550" max="12553" width="17.85546875" style="17" customWidth="1"/>
    <col min="12554" max="12800" width="9.140625" style="17"/>
    <col min="12801" max="12801" width="6.140625" style="17" customWidth="1"/>
    <col min="12802" max="12802" width="36.5703125" style="17" customWidth="1"/>
    <col min="12803" max="12803" width="37.7109375" style="17" customWidth="1"/>
    <col min="12804" max="12804" width="9.7109375" style="17" customWidth="1"/>
    <col min="12805" max="12805" width="12.28515625" style="17" customWidth="1"/>
    <col min="12806" max="12809" width="17.85546875" style="17" customWidth="1"/>
    <col min="12810" max="13056" width="9.140625" style="17"/>
    <col min="13057" max="13057" width="6.140625" style="17" customWidth="1"/>
    <col min="13058" max="13058" width="36.5703125" style="17" customWidth="1"/>
    <col min="13059" max="13059" width="37.7109375" style="17" customWidth="1"/>
    <col min="13060" max="13060" width="9.7109375" style="17" customWidth="1"/>
    <col min="13061" max="13061" width="12.28515625" style="17" customWidth="1"/>
    <col min="13062" max="13065" width="17.85546875" style="17" customWidth="1"/>
    <col min="13066" max="13312" width="9.140625" style="17"/>
    <col min="13313" max="13313" width="6.140625" style="17" customWidth="1"/>
    <col min="13314" max="13314" width="36.5703125" style="17" customWidth="1"/>
    <col min="13315" max="13315" width="37.7109375" style="17" customWidth="1"/>
    <col min="13316" max="13316" width="9.7109375" style="17" customWidth="1"/>
    <col min="13317" max="13317" width="12.28515625" style="17" customWidth="1"/>
    <col min="13318" max="13321" width="17.85546875" style="17" customWidth="1"/>
    <col min="13322" max="13568" width="9.140625" style="17"/>
    <col min="13569" max="13569" width="6.140625" style="17" customWidth="1"/>
    <col min="13570" max="13570" width="36.5703125" style="17" customWidth="1"/>
    <col min="13571" max="13571" width="37.7109375" style="17" customWidth="1"/>
    <col min="13572" max="13572" width="9.7109375" style="17" customWidth="1"/>
    <col min="13573" max="13573" width="12.28515625" style="17" customWidth="1"/>
    <col min="13574" max="13577" width="17.85546875" style="17" customWidth="1"/>
    <col min="13578" max="13824" width="9.140625" style="17"/>
    <col min="13825" max="13825" width="6.140625" style="17" customWidth="1"/>
    <col min="13826" max="13826" width="36.5703125" style="17" customWidth="1"/>
    <col min="13827" max="13827" width="37.7109375" style="17" customWidth="1"/>
    <col min="13828" max="13828" width="9.7109375" style="17" customWidth="1"/>
    <col min="13829" max="13829" width="12.28515625" style="17" customWidth="1"/>
    <col min="13830" max="13833" width="17.85546875" style="17" customWidth="1"/>
    <col min="13834" max="14080" width="9.140625" style="17"/>
    <col min="14081" max="14081" width="6.140625" style="17" customWidth="1"/>
    <col min="14082" max="14082" width="36.5703125" style="17" customWidth="1"/>
    <col min="14083" max="14083" width="37.7109375" style="17" customWidth="1"/>
    <col min="14084" max="14084" width="9.7109375" style="17" customWidth="1"/>
    <col min="14085" max="14085" width="12.28515625" style="17" customWidth="1"/>
    <col min="14086" max="14089" width="17.85546875" style="17" customWidth="1"/>
    <col min="14090" max="14336" width="9.140625" style="17"/>
    <col min="14337" max="14337" width="6.140625" style="17" customWidth="1"/>
    <col min="14338" max="14338" width="36.5703125" style="17" customWidth="1"/>
    <col min="14339" max="14339" width="37.7109375" style="17" customWidth="1"/>
    <col min="14340" max="14340" width="9.7109375" style="17" customWidth="1"/>
    <col min="14341" max="14341" width="12.28515625" style="17" customWidth="1"/>
    <col min="14342" max="14345" width="17.85546875" style="17" customWidth="1"/>
    <col min="14346" max="14592" width="9.140625" style="17"/>
    <col min="14593" max="14593" width="6.140625" style="17" customWidth="1"/>
    <col min="14594" max="14594" width="36.5703125" style="17" customWidth="1"/>
    <col min="14595" max="14595" width="37.7109375" style="17" customWidth="1"/>
    <col min="14596" max="14596" width="9.7109375" style="17" customWidth="1"/>
    <col min="14597" max="14597" width="12.28515625" style="17" customWidth="1"/>
    <col min="14598" max="14601" width="17.85546875" style="17" customWidth="1"/>
    <col min="14602" max="14848" width="9.140625" style="17"/>
    <col min="14849" max="14849" width="6.140625" style="17" customWidth="1"/>
    <col min="14850" max="14850" width="36.5703125" style="17" customWidth="1"/>
    <col min="14851" max="14851" width="37.7109375" style="17" customWidth="1"/>
    <col min="14852" max="14852" width="9.7109375" style="17" customWidth="1"/>
    <col min="14853" max="14853" width="12.28515625" style="17" customWidth="1"/>
    <col min="14854" max="14857" width="17.85546875" style="17" customWidth="1"/>
    <col min="14858" max="15104" width="9.140625" style="17"/>
    <col min="15105" max="15105" width="6.140625" style="17" customWidth="1"/>
    <col min="15106" max="15106" width="36.5703125" style="17" customWidth="1"/>
    <col min="15107" max="15107" width="37.7109375" style="17" customWidth="1"/>
    <col min="15108" max="15108" width="9.7109375" style="17" customWidth="1"/>
    <col min="15109" max="15109" width="12.28515625" style="17" customWidth="1"/>
    <col min="15110" max="15113" width="17.85546875" style="17" customWidth="1"/>
    <col min="15114" max="15360" width="9.140625" style="17"/>
    <col min="15361" max="15361" width="6.140625" style="17" customWidth="1"/>
    <col min="15362" max="15362" width="36.5703125" style="17" customWidth="1"/>
    <col min="15363" max="15363" width="37.7109375" style="17" customWidth="1"/>
    <col min="15364" max="15364" width="9.7109375" style="17" customWidth="1"/>
    <col min="15365" max="15365" width="12.28515625" style="17" customWidth="1"/>
    <col min="15366" max="15369" width="17.85546875" style="17" customWidth="1"/>
    <col min="15370" max="15616" width="9.140625" style="17"/>
    <col min="15617" max="15617" width="6.140625" style="17" customWidth="1"/>
    <col min="15618" max="15618" width="36.5703125" style="17" customWidth="1"/>
    <col min="15619" max="15619" width="37.7109375" style="17" customWidth="1"/>
    <col min="15620" max="15620" width="9.7109375" style="17" customWidth="1"/>
    <col min="15621" max="15621" width="12.28515625" style="17" customWidth="1"/>
    <col min="15622" max="15625" width="17.85546875" style="17" customWidth="1"/>
    <col min="15626" max="15872" width="9.140625" style="17"/>
    <col min="15873" max="15873" width="6.140625" style="17" customWidth="1"/>
    <col min="15874" max="15874" width="36.5703125" style="17" customWidth="1"/>
    <col min="15875" max="15875" width="37.7109375" style="17" customWidth="1"/>
    <col min="15876" max="15876" width="9.7109375" style="17" customWidth="1"/>
    <col min="15877" max="15877" width="12.28515625" style="17" customWidth="1"/>
    <col min="15878" max="15881" width="17.85546875" style="17" customWidth="1"/>
    <col min="15882" max="16128" width="9.140625" style="17"/>
    <col min="16129" max="16129" width="6.140625" style="17" customWidth="1"/>
    <col min="16130" max="16130" width="36.5703125" style="17" customWidth="1"/>
    <col min="16131" max="16131" width="37.7109375" style="17" customWidth="1"/>
    <col min="16132" max="16132" width="9.7109375" style="17" customWidth="1"/>
    <col min="16133" max="16133" width="12.28515625" style="17" customWidth="1"/>
    <col min="16134" max="16137" width="17.85546875" style="17" customWidth="1"/>
    <col min="16138" max="16384" width="9.140625" style="17"/>
  </cols>
  <sheetData>
    <row r="1" spans="1:9" s="1" customFormat="1" x14ac:dyDescent="0.25">
      <c r="B1" s="2"/>
      <c r="C1" s="1" t="s">
        <v>471</v>
      </c>
      <c r="E1" s="3"/>
      <c r="F1" s="4"/>
      <c r="G1" s="4"/>
      <c r="H1" s="4"/>
      <c r="I1" s="4"/>
    </row>
    <row r="2" spans="1:9" s="1" customFormat="1" x14ac:dyDescent="0.25">
      <c r="B2" s="2"/>
      <c r="E2" s="3"/>
      <c r="F2" s="4"/>
      <c r="G2" s="4"/>
      <c r="H2" s="4"/>
      <c r="I2" s="4"/>
    </row>
    <row r="3" spans="1:9" s="1" customFormat="1" ht="15" customHeight="1" x14ac:dyDescent="0.25">
      <c r="A3" s="259" t="s">
        <v>0</v>
      </c>
      <c r="B3" s="259"/>
      <c r="C3" s="259"/>
      <c r="D3" s="259"/>
      <c r="E3" s="259"/>
      <c r="F3" s="259"/>
      <c r="G3" s="259"/>
      <c r="H3" s="259"/>
      <c r="I3" s="259"/>
    </row>
    <row r="4" spans="1:9" s="1" customFormat="1" ht="20.25" customHeight="1" x14ac:dyDescent="0.25">
      <c r="A4" s="285" t="s">
        <v>1</v>
      </c>
      <c r="B4" s="286"/>
      <c r="C4" s="286"/>
      <c r="D4" s="286"/>
      <c r="E4" s="286"/>
      <c r="F4" s="286"/>
      <c r="G4" s="286"/>
      <c r="H4" s="286"/>
      <c r="I4" s="286"/>
    </row>
    <row r="5" spans="1:9" s="1" customFormat="1" ht="36" customHeight="1" x14ac:dyDescent="0.25">
      <c r="A5" s="287" t="s">
        <v>2</v>
      </c>
      <c r="B5" s="289" t="s">
        <v>3</v>
      </c>
      <c r="C5" s="287"/>
      <c r="D5" s="291" t="s">
        <v>4</v>
      </c>
      <c r="E5" s="292"/>
      <c r="F5" s="293" t="s">
        <v>5</v>
      </c>
      <c r="G5" s="294"/>
      <c r="H5" s="294"/>
      <c r="I5" s="294"/>
    </row>
    <row r="6" spans="1:9" s="1" customFormat="1" ht="30" x14ac:dyDescent="0.25">
      <c r="A6" s="288"/>
      <c r="B6" s="290"/>
      <c r="C6" s="288"/>
      <c r="D6" s="5" t="s">
        <v>6</v>
      </c>
      <c r="E6" s="5" t="s">
        <v>7</v>
      </c>
      <c r="F6" s="6" t="s">
        <v>8</v>
      </c>
      <c r="G6" s="6" t="s">
        <v>9</v>
      </c>
      <c r="H6" s="6" t="s">
        <v>10</v>
      </c>
      <c r="I6" s="6" t="s">
        <v>11</v>
      </c>
    </row>
    <row r="7" spans="1:9" s="1" customFormat="1" x14ac:dyDescent="0.25">
      <c r="A7" s="7">
        <v>1</v>
      </c>
      <c r="B7" s="7">
        <v>2</v>
      </c>
      <c r="C7" s="8">
        <v>3</v>
      </c>
      <c r="D7" s="8">
        <v>4</v>
      </c>
      <c r="E7" s="8">
        <v>5</v>
      </c>
      <c r="F7" s="9">
        <v>6</v>
      </c>
      <c r="G7" s="9"/>
      <c r="H7" s="9">
        <v>7</v>
      </c>
      <c r="I7" s="9">
        <v>8</v>
      </c>
    </row>
    <row r="8" spans="1:9" s="14" customFormat="1" ht="18" customHeight="1" x14ac:dyDescent="0.25">
      <c r="A8" s="283"/>
      <c r="B8" s="284" t="s">
        <v>12</v>
      </c>
      <c r="C8" s="10" t="s">
        <v>13</v>
      </c>
      <c r="D8" s="11"/>
      <c r="E8" s="12"/>
      <c r="F8" s="13">
        <f>F9+F10+F11+F12+F13</f>
        <v>560243.27</v>
      </c>
      <c r="G8" s="13">
        <f t="shared" ref="G8:I8" si="0">G9+G10+G11+G12+G13</f>
        <v>538116.11257</v>
      </c>
      <c r="H8" s="13">
        <f t="shared" si="0"/>
        <v>534566.51338000002</v>
      </c>
      <c r="I8" s="13">
        <f t="shared" si="0"/>
        <v>534566.51338000002</v>
      </c>
    </row>
    <row r="9" spans="1:9" s="14" customFormat="1" ht="16.5" customHeight="1" x14ac:dyDescent="0.25">
      <c r="A9" s="283"/>
      <c r="B9" s="284"/>
      <c r="C9" s="10" t="s">
        <v>14</v>
      </c>
      <c r="D9" s="15"/>
      <c r="E9" s="12"/>
      <c r="F9" s="13">
        <f>F15+F63+F87+F111+F135+F189+F201+F255</f>
        <v>290034.90000000002</v>
      </c>
      <c r="G9" s="13">
        <f t="shared" ref="G9:I10" si="1">G15+G63+G87+G111+G135+G189+G201+G255</f>
        <v>267516.19999999995</v>
      </c>
      <c r="H9" s="13">
        <f t="shared" si="1"/>
        <v>266963.66329</v>
      </c>
      <c r="I9" s="13">
        <f t="shared" si="1"/>
        <v>266963.66329</v>
      </c>
    </row>
    <row r="10" spans="1:9" s="14" customFormat="1" ht="19.5" customHeight="1" x14ac:dyDescent="0.25">
      <c r="A10" s="283"/>
      <c r="B10" s="284"/>
      <c r="C10" s="10" t="s">
        <v>15</v>
      </c>
      <c r="D10" s="15"/>
      <c r="E10" s="12"/>
      <c r="F10" s="13">
        <f>F16+F64+F88+F112+F136+F190+F202+F256</f>
        <v>270208.37</v>
      </c>
      <c r="G10" s="13">
        <f t="shared" si="1"/>
        <v>270599.91257000004</v>
      </c>
      <c r="H10" s="13">
        <f t="shared" si="1"/>
        <v>267602.85009000002</v>
      </c>
      <c r="I10" s="13">
        <f t="shared" si="1"/>
        <v>267602.85009000002</v>
      </c>
    </row>
    <row r="11" spans="1:9" s="14" customFormat="1" ht="20.25" customHeight="1" x14ac:dyDescent="0.25">
      <c r="A11" s="283"/>
      <c r="B11" s="284"/>
      <c r="C11" s="10" t="s">
        <v>16</v>
      </c>
      <c r="D11" s="15"/>
      <c r="E11" s="12"/>
      <c r="F11" s="13">
        <f>F17+F65+F89+F113+F137+F191+F257</f>
        <v>0</v>
      </c>
      <c r="G11" s="13">
        <f t="shared" ref="G11:I11" si="2">G17+G65+G89+G113+G137+G191+G257</f>
        <v>0</v>
      </c>
      <c r="H11" s="13">
        <f t="shared" si="2"/>
        <v>0</v>
      </c>
      <c r="I11" s="13">
        <f t="shared" si="2"/>
        <v>0</v>
      </c>
    </row>
    <row r="12" spans="1:9" s="14" customFormat="1" ht="21" customHeight="1" x14ac:dyDescent="0.25">
      <c r="A12" s="283"/>
      <c r="B12" s="284"/>
      <c r="C12" s="10" t="s">
        <v>17</v>
      </c>
      <c r="D12" s="15"/>
      <c r="E12" s="12"/>
      <c r="F12" s="13">
        <f t="shared" ref="F12:I12" si="3">F18+F66+F90+F114+F138+F192+F258</f>
        <v>0</v>
      </c>
      <c r="G12" s="13">
        <f t="shared" si="3"/>
        <v>0</v>
      </c>
      <c r="H12" s="13">
        <f t="shared" si="3"/>
        <v>0</v>
      </c>
      <c r="I12" s="13">
        <f t="shared" si="3"/>
        <v>0</v>
      </c>
    </row>
    <row r="13" spans="1:9" s="14" customFormat="1" x14ac:dyDescent="0.25">
      <c r="A13" s="283"/>
      <c r="B13" s="284"/>
      <c r="C13" s="10" t="s">
        <v>18</v>
      </c>
      <c r="D13" s="15"/>
      <c r="E13" s="12"/>
      <c r="F13" s="13">
        <f t="shared" ref="F13:I13" si="4">F19+F67+F91+F115+F139+F193+F259</f>
        <v>0</v>
      </c>
      <c r="G13" s="13">
        <f t="shared" si="4"/>
        <v>0</v>
      </c>
      <c r="H13" s="13">
        <f t="shared" si="4"/>
        <v>0</v>
      </c>
      <c r="I13" s="13">
        <f t="shared" si="4"/>
        <v>0</v>
      </c>
    </row>
    <row r="14" spans="1:9" s="14" customFormat="1" x14ac:dyDescent="0.25">
      <c r="A14" s="273" t="s">
        <v>19</v>
      </c>
      <c r="B14" s="245" t="s">
        <v>20</v>
      </c>
      <c r="C14" s="10" t="s">
        <v>13</v>
      </c>
      <c r="D14" s="11"/>
      <c r="E14" s="12"/>
      <c r="F14" s="13">
        <f>F15+F16+F17+F18+F19</f>
        <v>42562.87</v>
      </c>
      <c r="G14" s="13">
        <f t="shared" ref="G14:I14" si="5">G15+G16+G17+G18+G19</f>
        <v>42275.53</v>
      </c>
      <c r="H14" s="13">
        <f t="shared" si="5"/>
        <v>41435.177000000003</v>
      </c>
      <c r="I14" s="13">
        <f t="shared" si="5"/>
        <v>41435.177000000003</v>
      </c>
    </row>
    <row r="15" spans="1:9" s="14" customFormat="1" ht="30" x14ac:dyDescent="0.25">
      <c r="A15" s="274"/>
      <c r="B15" s="280"/>
      <c r="C15" s="10" t="s">
        <v>14</v>
      </c>
      <c r="D15" s="15"/>
      <c r="E15" s="15"/>
      <c r="F15" s="13">
        <f>F21+F27+F33+F39+F45+F51+F57</f>
        <v>0</v>
      </c>
      <c r="G15" s="13">
        <f t="shared" ref="G15:I15" si="6">G21+G27+G33+G39+G45+G51+G57</f>
        <v>0</v>
      </c>
      <c r="H15" s="13">
        <f t="shared" si="6"/>
        <v>0</v>
      </c>
      <c r="I15" s="13">
        <f t="shared" si="6"/>
        <v>0</v>
      </c>
    </row>
    <row r="16" spans="1:9" s="14" customFormat="1" ht="18.75" customHeight="1" x14ac:dyDescent="0.25">
      <c r="A16" s="274"/>
      <c r="B16" s="280"/>
      <c r="C16" s="10" t="s">
        <v>15</v>
      </c>
      <c r="D16" s="15" t="s">
        <v>21</v>
      </c>
      <c r="E16" s="15" t="s">
        <v>22</v>
      </c>
      <c r="F16" s="13">
        <f t="shared" ref="F16:I19" si="7">F22+F28+F34+F40+F46+F52+F58</f>
        <v>42562.87</v>
      </c>
      <c r="G16" s="13">
        <f t="shared" si="7"/>
        <v>42275.53</v>
      </c>
      <c r="H16" s="13">
        <f t="shared" si="7"/>
        <v>41435.177000000003</v>
      </c>
      <c r="I16" s="13">
        <f t="shared" si="7"/>
        <v>41435.177000000003</v>
      </c>
    </row>
    <row r="17" spans="1:9" s="14" customFormat="1" ht="15" customHeight="1" x14ac:dyDescent="0.25">
      <c r="A17" s="274"/>
      <c r="B17" s="280"/>
      <c r="C17" s="10" t="s">
        <v>16</v>
      </c>
      <c r="D17" s="15"/>
      <c r="E17" s="15"/>
      <c r="F17" s="13">
        <f t="shared" si="7"/>
        <v>0</v>
      </c>
      <c r="G17" s="13">
        <f t="shared" si="7"/>
        <v>0</v>
      </c>
      <c r="H17" s="13">
        <f t="shared" si="7"/>
        <v>0</v>
      </c>
      <c r="I17" s="13">
        <f t="shared" si="7"/>
        <v>0</v>
      </c>
    </row>
    <row r="18" spans="1:9" s="14" customFormat="1" ht="18" customHeight="1" x14ac:dyDescent="0.25">
      <c r="A18" s="274"/>
      <c r="B18" s="280"/>
      <c r="C18" s="10" t="s">
        <v>17</v>
      </c>
      <c r="D18" s="15"/>
      <c r="E18" s="15"/>
      <c r="F18" s="13">
        <f t="shared" si="7"/>
        <v>0</v>
      </c>
      <c r="G18" s="13">
        <f t="shared" si="7"/>
        <v>0</v>
      </c>
      <c r="H18" s="13">
        <f t="shared" si="7"/>
        <v>0</v>
      </c>
      <c r="I18" s="13">
        <f t="shared" si="7"/>
        <v>0</v>
      </c>
    </row>
    <row r="19" spans="1:9" s="14" customFormat="1" ht="18.75" customHeight="1" x14ac:dyDescent="0.25">
      <c r="A19" s="275"/>
      <c r="B19" s="281"/>
      <c r="C19" s="10" t="s">
        <v>18</v>
      </c>
      <c r="D19" s="15"/>
      <c r="E19" s="15"/>
      <c r="F19" s="13">
        <f t="shared" si="7"/>
        <v>0</v>
      </c>
      <c r="G19" s="13">
        <f t="shared" si="7"/>
        <v>0</v>
      </c>
      <c r="H19" s="13">
        <f t="shared" si="7"/>
        <v>0</v>
      </c>
      <c r="I19" s="13">
        <f t="shared" si="7"/>
        <v>0</v>
      </c>
    </row>
    <row r="20" spans="1:9" s="14" customFormat="1" x14ac:dyDescent="0.25">
      <c r="A20" s="273" t="s">
        <v>23</v>
      </c>
      <c r="B20" s="245" t="s">
        <v>24</v>
      </c>
      <c r="C20" s="10" t="s">
        <v>13</v>
      </c>
      <c r="D20" s="11"/>
      <c r="E20" s="12"/>
      <c r="F20" s="13">
        <f>F21+F22+F23+F24+F25</f>
        <v>0</v>
      </c>
      <c r="G20" s="13">
        <f t="shared" ref="G20:I20" si="8">G21+G22+G23+G24+G25</f>
        <v>0</v>
      </c>
      <c r="H20" s="13">
        <f t="shared" si="8"/>
        <v>0</v>
      </c>
      <c r="I20" s="13">
        <f t="shared" si="8"/>
        <v>0</v>
      </c>
    </row>
    <row r="21" spans="1:9" s="14" customFormat="1" ht="30" x14ac:dyDescent="0.25">
      <c r="A21" s="274"/>
      <c r="B21" s="280"/>
      <c r="C21" s="10" t="s">
        <v>14</v>
      </c>
      <c r="D21" s="15"/>
      <c r="E21" s="15"/>
      <c r="F21" s="13"/>
      <c r="G21" s="13"/>
      <c r="H21" s="13"/>
      <c r="I21" s="13"/>
    </row>
    <row r="22" spans="1:9" s="14" customFormat="1" ht="18" customHeight="1" x14ac:dyDescent="0.25">
      <c r="A22" s="274"/>
      <c r="B22" s="280"/>
      <c r="C22" s="10" t="s">
        <v>15</v>
      </c>
      <c r="D22" s="15"/>
      <c r="E22" s="15"/>
      <c r="F22" s="13"/>
      <c r="G22" s="13"/>
      <c r="H22" s="13"/>
      <c r="I22" s="13"/>
    </row>
    <row r="23" spans="1:9" s="14" customFormat="1" x14ac:dyDescent="0.25">
      <c r="A23" s="274"/>
      <c r="B23" s="280"/>
      <c r="C23" s="10" t="s">
        <v>16</v>
      </c>
      <c r="D23" s="15"/>
      <c r="E23" s="15"/>
      <c r="F23" s="13"/>
      <c r="G23" s="13"/>
      <c r="H23" s="13"/>
      <c r="I23" s="13"/>
    </row>
    <row r="24" spans="1:9" s="14" customFormat="1" x14ac:dyDescent="0.25">
      <c r="A24" s="274"/>
      <c r="B24" s="280"/>
      <c r="C24" s="10" t="s">
        <v>17</v>
      </c>
      <c r="D24" s="15"/>
      <c r="E24" s="15"/>
      <c r="F24" s="13"/>
      <c r="G24" s="13"/>
      <c r="H24" s="13"/>
      <c r="I24" s="13"/>
    </row>
    <row r="25" spans="1:9" s="14" customFormat="1" ht="17.25" customHeight="1" x14ac:dyDescent="0.25">
      <c r="A25" s="275"/>
      <c r="B25" s="281"/>
      <c r="C25" s="10" t="s">
        <v>18</v>
      </c>
      <c r="D25" s="15"/>
      <c r="E25" s="15"/>
      <c r="F25" s="13"/>
      <c r="G25" s="13"/>
      <c r="H25" s="13"/>
      <c r="I25" s="13"/>
    </row>
    <row r="26" spans="1:9" s="14" customFormat="1" ht="17.25" customHeight="1" x14ac:dyDescent="0.25">
      <c r="A26" s="273" t="s">
        <v>25</v>
      </c>
      <c r="B26" s="245" t="s">
        <v>26</v>
      </c>
      <c r="C26" s="10" t="s">
        <v>13</v>
      </c>
      <c r="D26" s="11"/>
      <c r="E26" s="12"/>
      <c r="F26" s="13">
        <f>F27+F28+F29+F30+F31</f>
        <v>800</v>
      </c>
      <c r="G26" s="13">
        <f t="shared" ref="G26:I26" si="9">G27+G28+G29+G30+G31</f>
        <v>854.67700000000002</v>
      </c>
      <c r="H26" s="13">
        <f t="shared" si="9"/>
        <v>854.67700000000002</v>
      </c>
      <c r="I26" s="13">
        <f t="shared" si="9"/>
        <v>854.67700000000002</v>
      </c>
    </row>
    <row r="27" spans="1:9" s="14" customFormat="1" ht="17.25" customHeight="1" x14ac:dyDescent="0.25">
      <c r="A27" s="274"/>
      <c r="B27" s="280"/>
      <c r="C27" s="10" t="s">
        <v>14</v>
      </c>
      <c r="D27" s="15"/>
      <c r="E27" s="15"/>
      <c r="F27" s="13"/>
      <c r="G27" s="13"/>
      <c r="H27" s="13"/>
      <c r="I27" s="13"/>
    </row>
    <row r="28" spans="1:9" s="14" customFormat="1" ht="17.25" customHeight="1" x14ac:dyDescent="0.25">
      <c r="A28" s="274"/>
      <c r="B28" s="280"/>
      <c r="C28" s="10" t="s">
        <v>15</v>
      </c>
      <c r="D28" s="15" t="s">
        <v>21</v>
      </c>
      <c r="E28" s="15" t="s">
        <v>27</v>
      </c>
      <c r="F28" s="13">
        <v>800</v>
      </c>
      <c r="G28" s="13">
        <v>854.67700000000002</v>
      </c>
      <c r="H28" s="13">
        <v>854.67700000000002</v>
      </c>
      <c r="I28" s="13">
        <v>854.67700000000002</v>
      </c>
    </row>
    <row r="29" spans="1:9" s="14" customFormat="1" ht="17.25" customHeight="1" x14ac:dyDescent="0.25">
      <c r="A29" s="274"/>
      <c r="B29" s="280"/>
      <c r="C29" s="10" t="s">
        <v>16</v>
      </c>
      <c r="D29" s="15"/>
      <c r="E29" s="15"/>
      <c r="F29" s="13"/>
      <c r="G29" s="13"/>
      <c r="H29" s="13"/>
      <c r="I29" s="13"/>
    </row>
    <row r="30" spans="1:9" s="14" customFormat="1" ht="17.25" customHeight="1" x14ac:dyDescent="0.25">
      <c r="A30" s="274"/>
      <c r="B30" s="280"/>
      <c r="C30" s="10" t="s">
        <v>17</v>
      </c>
      <c r="D30" s="15"/>
      <c r="E30" s="15"/>
      <c r="F30" s="13"/>
      <c r="G30" s="13"/>
      <c r="H30" s="13"/>
      <c r="I30" s="13"/>
    </row>
    <row r="31" spans="1:9" s="14" customFormat="1" x14ac:dyDescent="0.25">
      <c r="A31" s="275"/>
      <c r="B31" s="281"/>
      <c r="C31" s="10" t="s">
        <v>18</v>
      </c>
      <c r="D31" s="15"/>
      <c r="E31" s="15"/>
      <c r="F31" s="13"/>
      <c r="G31" s="13"/>
      <c r="H31" s="13"/>
      <c r="I31" s="13"/>
    </row>
    <row r="32" spans="1:9" s="14" customFormat="1" ht="15" customHeight="1" x14ac:dyDescent="0.25">
      <c r="A32" s="273" t="s">
        <v>28</v>
      </c>
      <c r="B32" s="245" t="s">
        <v>29</v>
      </c>
      <c r="C32" s="10" t="s">
        <v>13</v>
      </c>
      <c r="D32" s="11"/>
      <c r="E32" s="12"/>
      <c r="F32" s="13">
        <f>F33+F34+F35+F36+F37</f>
        <v>2511</v>
      </c>
      <c r="G32" s="13">
        <f t="shared" ref="G32:I32" si="10">G33+G34+G35+G36+G37</f>
        <v>500</v>
      </c>
      <c r="H32" s="13">
        <f t="shared" si="10"/>
        <v>460</v>
      </c>
      <c r="I32" s="13">
        <f t="shared" si="10"/>
        <v>460</v>
      </c>
    </row>
    <row r="33" spans="1:9" s="14" customFormat="1" ht="18" customHeight="1" x14ac:dyDescent="0.25">
      <c r="A33" s="274"/>
      <c r="B33" s="280"/>
      <c r="C33" s="10" t="s">
        <v>14</v>
      </c>
      <c r="D33" s="15"/>
      <c r="E33" s="15"/>
      <c r="F33" s="13"/>
      <c r="G33" s="13"/>
      <c r="H33" s="13"/>
      <c r="I33" s="13"/>
    </row>
    <row r="34" spans="1:9" s="14" customFormat="1" x14ac:dyDescent="0.25">
      <c r="A34" s="274"/>
      <c r="B34" s="280"/>
      <c r="C34" s="10" t="s">
        <v>15</v>
      </c>
      <c r="D34" s="15" t="s">
        <v>21</v>
      </c>
      <c r="E34" s="15" t="s">
        <v>27</v>
      </c>
      <c r="F34" s="13">
        <v>2511</v>
      </c>
      <c r="G34" s="13">
        <v>500</v>
      </c>
      <c r="H34" s="13">
        <v>460</v>
      </c>
      <c r="I34" s="13">
        <v>460</v>
      </c>
    </row>
    <row r="35" spans="1:9" s="14" customFormat="1" x14ac:dyDescent="0.25">
      <c r="A35" s="274"/>
      <c r="B35" s="280"/>
      <c r="C35" s="10" t="s">
        <v>16</v>
      </c>
      <c r="D35" s="15"/>
      <c r="E35" s="15"/>
      <c r="F35" s="13"/>
      <c r="G35" s="13"/>
      <c r="H35" s="13"/>
      <c r="I35" s="13"/>
    </row>
    <row r="36" spans="1:9" s="14" customFormat="1" ht="17.25" customHeight="1" x14ac:dyDescent="0.25">
      <c r="A36" s="274"/>
      <c r="B36" s="280"/>
      <c r="C36" s="10" t="s">
        <v>17</v>
      </c>
      <c r="D36" s="15"/>
      <c r="E36" s="15"/>
      <c r="F36" s="13"/>
      <c r="G36" s="13"/>
      <c r="H36" s="13"/>
      <c r="I36" s="13"/>
    </row>
    <row r="37" spans="1:9" s="14" customFormat="1" x14ac:dyDescent="0.25">
      <c r="A37" s="275"/>
      <c r="B37" s="281"/>
      <c r="C37" s="10" t="s">
        <v>18</v>
      </c>
      <c r="D37" s="15"/>
      <c r="E37" s="15"/>
      <c r="F37" s="13"/>
      <c r="G37" s="13"/>
      <c r="H37" s="13"/>
      <c r="I37" s="13"/>
    </row>
    <row r="38" spans="1:9" s="14" customFormat="1" x14ac:dyDescent="0.25">
      <c r="A38" s="273" t="s">
        <v>30</v>
      </c>
      <c r="B38" s="245" t="s">
        <v>31</v>
      </c>
      <c r="C38" s="10" t="s">
        <v>13</v>
      </c>
      <c r="D38" s="11"/>
      <c r="E38" s="12"/>
      <c r="F38" s="13">
        <f>F39+F40+F41+F42+F43</f>
        <v>200</v>
      </c>
      <c r="G38" s="13">
        <f t="shared" ref="G38:I38" si="11">G39+G40+G41+G42+G43</f>
        <v>2156.3229999999999</v>
      </c>
      <c r="H38" s="13">
        <f t="shared" si="11"/>
        <v>1386.65</v>
      </c>
      <c r="I38" s="13">
        <f t="shared" si="11"/>
        <v>1386.65</v>
      </c>
    </row>
    <row r="39" spans="1:9" s="14" customFormat="1" ht="30" x14ac:dyDescent="0.25">
      <c r="A39" s="274"/>
      <c r="B39" s="280"/>
      <c r="C39" s="10" t="s">
        <v>14</v>
      </c>
      <c r="D39" s="15"/>
      <c r="E39" s="15"/>
      <c r="F39" s="13"/>
      <c r="G39" s="13"/>
      <c r="H39" s="13"/>
      <c r="I39" s="13"/>
    </row>
    <row r="40" spans="1:9" s="14" customFormat="1" x14ac:dyDescent="0.25">
      <c r="A40" s="274"/>
      <c r="B40" s="280"/>
      <c r="C40" s="10" t="s">
        <v>15</v>
      </c>
      <c r="D40" s="15" t="s">
        <v>21</v>
      </c>
      <c r="E40" s="15" t="s">
        <v>27</v>
      </c>
      <c r="F40" s="13">
        <v>200</v>
      </c>
      <c r="G40" s="13">
        <v>2156.3229999999999</v>
      </c>
      <c r="H40" s="13">
        <v>1386.65</v>
      </c>
      <c r="I40" s="13">
        <v>1386.65</v>
      </c>
    </row>
    <row r="41" spans="1:9" s="14" customFormat="1" x14ac:dyDescent="0.25">
      <c r="A41" s="274"/>
      <c r="B41" s="280"/>
      <c r="C41" s="10" t="s">
        <v>16</v>
      </c>
      <c r="D41" s="15"/>
      <c r="E41" s="15"/>
      <c r="F41" s="13"/>
      <c r="G41" s="13"/>
      <c r="H41" s="13"/>
      <c r="I41" s="13"/>
    </row>
    <row r="42" spans="1:9" s="14" customFormat="1" x14ac:dyDescent="0.25">
      <c r="A42" s="274"/>
      <c r="B42" s="280"/>
      <c r="C42" s="10" t="s">
        <v>17</v>
      </c>
      <c r="D42" s="15"/>
      <c r="E42" s="15"/>
      <c r="F42" s="13"/>
      <c r="G42" s="13"/>
      <c r="H42" s="13"/>
      <c r="I42" s="13"/>
    </row>
    <row r="43" spans="1:9" s="14" customFormat="1" x14ac:dyDescent="0.25">
      <c r="A43" s="275"/>
      <c r="B43" s="281"/>
      <c r="C43" s="10" t="s">
        <v>18</v>
      </c>
      <c r="D43" s="15"/>
      <c r="E43" s="15"/>
      <c r="F43" s="13"/>
      <c r="G43" s="13"/>
      <c r="H43" s="13"/>
      <c r="I43" s="13"/>
    </row>
    <row r="44" spans="1:9" s="14" customFormat="1" x14ac:dyDescent="0.25">
      <c r="A44" s="273" t="s">
        <v>32</v>
      </c>
      <c r="B44" s="245" t="s">
        <v>33</v>
      </c>
      <c r="C44" s="10" t="s">
        <v>13</v>
      </c>
      <c r="D44" s="11"/>
      <c r="E44" s="12"/>
      <c r="F44" s="13">
        <f>F45+F46+F47+F48+F49</f>
        <v>0</v>
      </c>
      <c r="G44" s="13">
        <f t="shared" ref="G44:I44" si="12">G45+G46+G47+G48+G49</f>
        <v>0</v>
      </c>
      <c r="H44" s="13">
        <f t="shared" si="12"/>
        <v>0</v>
      </c>
      <c r="I44" s="13">
        <f t="shared" si="12"/>
        <v>0</v>
      </c>
    </row>
    <row r="45" spans="1:9" s="14" customFormat="1" ht="18" customHeight="1" x14ac:dyDescent="0.25">
      <c r="A45" s="274"/>
      <c r="B45" s="280"/>
      <c r="C45" s="10" t="s">
        <v>14</v>
      </c>
      <c r="D45" s="15"/>
      <c r="E45" s="15"/>
      <c r="F45" s="13"/>
      <c r="G45" s="13"/>
      <c r="H45" s="13"/>
      <c r="I45" s="13"/>
    </row>
    <row r="46" spans="1:9" s="14" customFormat="1" x14ac:dyDescent="0.25">
      <c r="A46" s="274"/>
      <c r="B46" s="280"/>
      <c r="C46" s="10" t="s">
        <v>15</v>
      </c>
      <c r="D46" s="15" t="s">
        <v>21</v>
      </c>
      <c r="E46" s="15" t="s">
        <v>27</v>
      </c>
      <c r="F46" s="13"/>
      <c r="G46" s="13"/>
      <c r="H46" s="13"/>
      <c r="I46" s="13"/>
    </row>
    <row r="47" spans="1:9" s="14" customFormat="1" x14ac:dyDescent="0.25">
      <c r="A47" s="274"/>
      <c r="B47" s="280"/>
      <c r="C47" s="10" t="s">
        <v>16</v>
      </c>
      <c r="D47" s="15"/>
      <c r="E47" s="15"/>
      <c r="F47" s="13"/>
      <c r="G47" s="13"/>
      <c r="H47" s="13"/>
      <c r="I47" s="13"/>
    </row>
    <row r="48" spans="1:9" s="14" customFormat="1" ht="17.25" customHeight="1" x14ac:dyDescent="0.25">
      <c r="A48" s="274"/>
      <c r="B48" s="280"/>
      <c r="C48" s="10" t="s">
        <v>17</v>
      </c>
      <c r="D48" s="15"/>
      <c r="E48" s="15"/>
      <c r="F48" s="13"/>
      <c r="G48" s="13"/>
      <c r="H48" s="13"/>
      <c r="I48" s="13"/>
    </row>
    <row r="49" spans="1:9" s="14" customFormat="1" x14ac:dyDescent="0.25">
      <c r="A49" s="275"/>
      <c r="B49" s="281"/>
      <c r="C49" s="10" t="s">
        <v>18</v>
      </c>
      <c r="D49" s="15"/>
      <c r="E49" s="15"/>
      <c r="F49" s="13"/>
      <c r="G49" s="13"/>
      <c r="H49" s="13"/>
      <c r="I49" s="13"/>
    </row>
    <row r="50" spans="1:9" s="14" customFormat="1" x14ac:dyDescent="0.25">
      <c r="A50" s="273" t="s">
        <v>34</v>
      </c>
      <c r="B50" s="245" t="s">
        <v>35</v>
      </c>
      <c r="C50" s="10" t="s">
        <v>13</v>
      </c>
      <c r="D50" s="11"/>
      <c r="E50" s="12"/>
      <c r="F50" s="13">
        <f>F51+F52+F53+F54+F55</f>
        <v>300</v>
      </c>
      <c r="G50" s="13">
        <f t="shared" ref="G50:I50" si="13">G51+G52+G53+G54+G55</f>
        <v>279.60000000000002</v>
      </c>
      <c r="H50" s="13">
        <f t="shared" si="13"/>
        <v>279.60000000000002</v>
      </c>
      <c r="I50" s="13">
        <f t="shared" si="13"/>
        <v>279.60000000000002</v>
      </c>
    </row>
    <row r="51" spans="1:9" s="14" customFormat="1" ht="18.75" customHeight="1" x14ac:dyDescent="0.25">
      <c r="A51" s="274"/>
      <c r="B51" s="280"/>
      <c r="C51" s="10" t="s">
        <v>14</v>
      </c>
      <c r="D51" s="15"/>
      <c r="E51" s="15"/>
      <c r="F51" s="13"/>
      <c r="G51" s="13"/>
      <c r="H51" s="13"/>
      <c r="I51" s="13"/>
    </row>
    <row r="52" spans="1:9" s="14" customFormat="1" ht="15" customHeight="1" x14ac:dyDescent="0.25">
      <c r="A52" s="274"/>
      <c r="B52" s="280"/>
      <c r="C52" s="10" t="s">
        <v>15</v>
      </c>
      <c r="D52" s="15" t="s">
        <v>21</v>
      </c>
      <c r="E52" s="15" t="s">
        <v>27</v>
      </c>
      <c r="F52" s="13">
        <v>300</v>
      </c>
      <c r="G52" s="13">
        <v>279.60000000000002</v>
      </c>
      <c r="H52" s="13">
        <v>279.60000000000002</v>
      </c>
      <c r="I52" s="13">
        <v>279.60000000000002</v>
      </c>
    </row>
    <row r="53" spans="1:9" s="14" customFormat="1" ht="18" customHeight="1" x14ac:dyDescent="0.25">
      <c r="A53" s="274"/>
      <c r="B53" s="280"/>
      <c r="C53" s="10" t="s">
        <v>16</v>
      </c>
      <c r="D53" s="15"/>
      <c r="E53" s="15"/>
      <c r="F53" s="13"/>
      <c r="G53" s="13"/>
      <c r="H53" s="13"/>
      <c r="I53" s="13"/>
    </row>
    <row r="54" spans="1:9" s="14" customFormat="1" ht="18.75" customHeight="1" x14ac:dyDescent="0.25">
      <c r="A54" s="274"/>
      <c r="B54" s="280"/>
      <c r="C54" s="10" t="s">
        <v>17</v>
      </c>
      <c r="D54" s="15"/>
      <c r="E54" s="15"/>
      <c r="F54" s="13"/>
      <c r="G54" s="13"/>
      <c r="H54" s="13"/>
      <c r="I54" s="13"/>
    </row>
    <row r="55" spans="1:9" s="14" customFormat="1" x14ac:dyDescent="0.25">
      <c r="A55" s="275"/>
      <c r="B55" s="281"/>
      <c r="C55" s="10" t="s">
        <v>18</v>
      </c>
      <c r="D55" s="15"/>
      <c r="E55" s="15"/>
      <c r="F55" s="13"/>
      <c r="G55" s="13"/>
      <c r="H55" s="13"/>
      <c r="I55" s="13"/>
    </row>
    <row r="56" spans="1:9" s="14" customFormat="1" x14ac:dyDescent="0.25">
      <c r="A56" s="273" t="s">
        <v>36</v>
      </c>
      <c r="B56" s="245" t="s">
        <v>37</v>
      </c>
      <c r="C56" s="10" t="s">
        <v>13</v>
      </c>
      <c r="D56" s="11"/>
      <c r="E56" s="12"/>
      <c r="F56" s="13">
        <f>F57+F58+F59+F60+F61</f>
        <v>38751.870000000003</v>
      </c>
      <c r="G56" s="13">
        <f t="shared" ref="G56:I56" si="14">G57+G58+G59+G60+G61</f>
        <v>38484.93</v>
      </c>
      <c r="H56" s="13">
        <f t="shared" si="14"/>
        <v>38454.25</v>
      </c>
      <c r="I56" s="13">
        <f t="shared" si="14"/>
        <v>38454.25</v>
      </c>
    </row>
    <row r="57" spans="1:9" s="14" customFormat="1" ht="18" customHeight="1" x14ac:dyDescent="0.25">
      <c r="A57" s="274"/>
      <c r="B57" s="280"/>
      <c r="C57" s="10" t="s">
        <v>14</v>
      </c>
      <c r="D57" s="15"/>
      <c r="E57" s="15"/>
      <c r="F57" s="13"/>
      <c r="G57" s="13"/>
      <c r="H57" s="13"/>
      <c r="I57" s="13"/>
    </row>
    <row r="58" spans="1:9" s="14" customFormat="1" x14ac:dyDescent="0.25">
      <c r="A58" s="274"/>
      <c r="B58" s="280"/>
      <c r="C58" s="10" t="s">
        <v>15</v>
      </c>
      <c r="D58" s="15" t="s">
        <v>21</v>
      </c>
      <c r="E58" s="15" t="s">
        <v>38</v>
      </c>
      <c r="F58" s="20">
        <v>38751.870000000003</v>
      </c>
      <c r="G58" s="13">
        <v>38484.93</v>
      </c>
      <c r="H58" s="13">
        <v>38454.25</v>
      </c>
      <c r="I58" s="13">
        <v>38454.25</v>
      </c>
    </row>
    <row r="59" spans="1:9" s="14" customFormat="1" x14ac:dyDescent="0.25">
      <c r="A59" s="274"/>
      <c r="B59" s="280"/>
      <c r="C59" s="10" t="s">
        <v>16</v>
      </c>
      <c r="D59" s="15"/>
      <c r="E59" s="15"/>
      <c r="F59" s="13"/>
      <c r="G59" s="13"/>
      <c r="H59" s="13"/>
      <c r="I59" s="13"/>
    </row>
    <row r="60" spans="1:9" s="14" customFormat="1" ht="17.25" customHeight="1" x14ac:dyDescent="0.25">
      <c r="A60" s="274"/>
      <c r="B60" s="280"/>
      <c r="C60" s="10" t="s">
        <v>17</v>
      </c>
      <c r="D60" s="15"/>
      <c r="E60" s="15"/>
      <c r="F60" s="13"/>
      <c r="G60" s="13"/>
      <c r="H60" s="13"/>
      <c r="I60" s="13"/>
    </row>
    <row r="61" spans="1:9" s="14" customFormat="1" x14ac:dyDescent="0.25">
      <c r="A61" s="275"/>
      <c r="B61" s="281"/>
      <c r="C61" s="10" t="s">
        <v>18</v>
      </c>
      <c r="D61" s="15"/>
      <c r="E61" s="15"/>
      <c r="F61" s="13"/>
      <c r="G61" s="13"/>
      <c r="H61" s="13"/>
      <c r="I61" s="13"/>
    </row>
    <row r="62" spans="1:9" s="14" customFormat="1" x14ac:dyDescent="0.25">
      <c r="A62" s="283" t="s">
        <v>39</v>
      </c>
      <c r="B62" s="284" t="s">
        <v>40</v>
      </c>
      <c r="C62" s="10" t="s">
        <v>13</v>
      </c>
      <c r="D62" s="11"/>
      <c r="E62" s="12"/>
      <c r="F62" s="16">
        <f>F64</f>
        <v>40636.200000000004</v>
      </c>
      <c r="G62" s="16">
        <f>G64</f>
        <v>38849.955000000002</v>
      </c>
      <c r="H62" s="16">
        <f>H64</f>
        <v>37358.300000000003</v>
      </c>
      <c r="I62" s="16">
        <f>I64</f>
        <v>37358.300000000003</v>
      </c>
    </row>
    <row r="63" spans="1:9" s="14" customFormat="1" ht="18" customHeight="1" x14ac:dyDescent="0.25">
      <c r="A63" s="283"/>
      <c r="B63" s="284"/>
      <c r="C63" s="10" t="s">
        <v>14</v>
      </c>
      <c r="D63" s="15"/>
      <c r="E63" s="12"/>
      <c r="F63" s="16">
        <f>F69+F75+F81</f>
        <v>0</v>
      </c>
      <c r="G63" s="16">
        <f t="shared" ref="G63:I63" si="15">G69+G75+G81</f>
        <v>0</v>
      </c>
      <c r="H63" s="16">
        <f t="shared" si="15"/>
        <v>0</v>
      </c>
      <c r="I63" s="16">
        <f t="shared" si="15"/>
        <v>0</v>
      </c>
    </row>
    <row r="64" spans="1:9" s="14" customFormat="1" x14ac:dyDescent="0.25">
      <c r="A64" s="283"/>
      <c r="B64" s="284"/>
      <c r="C64" s="10" t="s">
        <v>15</v>
      </c>
      <c r="D64" s="15" t="s">
        <v>21</v>
      </c>
      <c r="E64" s="15" t="s">
        <v>41</v>
      </c>
      <c r="F64" s="16">
        <f t="shared" ref="F64:I67" si="16">F70+F76+F82</f>
        <v>40636.200000000004</v>
      </c>
      <c r="G64" s="16">
        <f t="shared" si="16"/>
        <v>38849.955000000002</v>
      </c>
      <c r="H64" s="16">
        <f t="shared" si="16"/>
        <v>37358.300000000003</v>
      </c>
      <c r="I64" s="16">
        <f t="shared" si="16"/>
        <v>37358.300000000003</v>
      </c>
    </row>
    <row r="65" spans="1:9" s="14" customFormat="1" x14ac:dyDescent="0.25">
      <c r="A65" s="283"/>
      <c r="B65" s="284"/>
      <c r="C65" s="10" t="s">
        <v>16</v>
      </c>
      <c r="D65" s="15"/>
      <c r="E65" s="12"/>
      <c r="F65" s="16">
        <f t="shared" si="16"/>
        <v>0</v>
      </c>
      <c r="G65" s="16">
        <f t="shared" si="16"/>
        <v>0</v>
      </c>
      <c r="H65" s="16">
        <f t="shared" si="16"/>
        <v>0</v>
      </c>
      <c r="I65" s="16">
        <f t="shared" si="16"/>
        <v>0</v>
      </c>
    </row>
    <row r="66" spans="1:9" s="14" customFormat="1" ht="17.25" customHeight="1" x14ac:dyDescent="0.25">
      <c r="A66" s="283"/>
      <c r="B66" s="284"/>
      <c r="C66" s="10" t="s">
        <v>17</v>
      </c>
      <c r="D66" s="15"/>
      <c r="E66" s="12"/>
      <c r="F66" s="16">
        <f t="shared" si="16"/>
        <v>0</v>
      </c>
      <c r="G66" s="16">
        <f t="shared" si="16"/>
        <v>0</v>
      </c>
      <c r="H66" s="16">
        <f t="shared" si="16"/>
        <v>0</v>
      </c>
      <c r="I66" s="16">
        <f t="shared" si="16"/>
        <v>0</v>
      </c>
    </row>
    <row r="67" spans="1:9" s="14" customFormat="1" x14ac:dyDescent="0.25">
      <c r="A67" s="283"/>
      <c r="B67" s="284"/>
      <c r="C67" s="10" t="s">
        <v>18</v>
      </c>
      <c r="D67" s="15"/>
      <c r="E67" s="12"/>
      <c r="F67" s="16">
        <f t="shared" si="16"/>
        <v>0</v>
      </c>
      <c r="G67" s="16">
        <f t="shared" si="16"/>
        <v>0</v>
      </c>
      <c r="H67" s="16">
        <f t="shared" si="16"/>
        <v>0</v>
      </c>
      <c r="I67" s="16">
        <f t="shared" si="16"/>
        <v>0</v>
      </c>
    </row>
    <row r="68" spans="1:9" s="14" customFormat="1" x14ac:dyDescent="0.25">
      <c r="A68" s="260" t="s">
        <v>42</v>
      </c>
      <c r="B68" s="245" t="s">
        <v>43</v>
      </c>
      <c r="C68" s="10" t="s">
        <v>13</v>
      </c>
      <c r="D68" s="11"/>
      <c r="E68" s="12"/>
      <c r="F68" s="13">
        <f>F69+F70+F71+F72+F73</f>
        <v>1608.874</v>
      </c>
      <c r="G68" s="13">
        <f t="shared" ref="G68:I68" si="17">G69+G70+G71+G72+G73</f>
        <v>2858.8739999999998</v>
      </c>
      <c r="H68" s="13">
        <f t="shared" si="17"/>
        <v>2858.8739999999998</v>
      </c>
      <c r="I68" s="13">
        <f t="shared" si="17"/>
        <v>2858.8739999999998</v>
      </c>
    </row>
    <row r="69" spans="1:9" s="14" customFormat="1" ht="30" x14ac:dyDescent="0.25">
      <c r="A69" s="282"/>
      <c r="B69" s="280"/>
      <c r="C69" s="10" t="s">
        <v>14</v>
      </c>
      <c r="D69" s="15"/>
      <c r="E69" s="15"/>
      <c r="F69" s="13"/>
      <c r="G69" s="13"/>
      <c r="H69" s="13"/>
      <c r="I69" s="13"/>
    </row>
    <row r="70" spans="1:9" s="14" customFormat="1" ht="18" customHeight="1" x14ac:dyDescent="0.25">
      <c r="A70" s="282"/>
      <c r="B70" s="280"/>
      <c r="C70" s="10" t="s">
        <v>15</v>
      </c>
      <c r="D70" s="15" t="s">
        <v>21</v>
      </c>
      <c r="E70" s="15" t="s">
        <v>41</v>
      </c>
      <c r="F70" s="16">
        <v>1608.874</v>
      </c>
      <c r="G70" s="16">
        <v>2858.8739999999998</v>
      </c>
      <c r="H70" s="16">
        <v>2858.8739999999998</v>
      </c>
      <c r="I70" s="16">
        <v>2858.8739999999998</v>
      </c>
    </row>
    <row r="71" spans="1:9" s="14" customFormat="1" x14ac:dyDescent="0.25">
      <c r="A71" s="282"/>
      <c r="B71" s="280"/>
      <c r="C71" s="10" t="s">
        <v>16</v>
      </c>
      <c r="D71" s="15"/>
      <c r="E71" s="15"/>
      <c r="F71" s="13"/>
      <c r="G71" s="13"/>
      <c r="H71" s="13"/>
      <c r="I71" s="13"/>
    </row>
    <row r="72" spans="1:9" s="14" customFormat="1" x14ac:dyDescent="0.25">
      <c r="A72" s="282"/>
      <c r="B72" s="280"/>
      <c r="C72" s="10" t="s">
        <v>17</v>
      </c>
      <c r="D72" s="15"/>
      <c r="E72" s="15"/>
      <c r="F72" s="13"/>
      <c r="G72" s="13"/>
      <c r="H72" s="13"/>
      <c r="I72" s="13"/>
    </row>
    <row r="73" spans="1:9" s="14" customFormat="1" ht="17.25" customHeight="1" x14ac:dyDescent="0.25">
      <c r="A73" s="261"/>
      <c r="B73" s="281"/>
      <c r="C73" s="10" t="s">
        <v>18</v>
      </c>
      <c r="D73" s="15"/>
      <c r="E73" s="15"/>
      <c r="F73" s="13"/>
      <c r="G73" s="13"/>
      <c r="H73" s="13"/>
      <c r="I73" s="13"/>
    </row>
    <row r="74" spans="1:9" s="14" customFormat="1" x14ac:dyDescent="0.25">
      <c r="A74" s="260" t="s">
        <v>44</v>
      </c>
      <c r="B74" s="245" t="s">
        <v>45</v>
      </c>
      <c r="C74" s="10" t="s">
        <v>13</v>
      </c>
      <c r="D74" s="11"/>
      <c r="E74" s="12"/>
      <c r="F74" s="13">
        <f>F75+F76+F77+F78+F79</f>
        <v>39027.326000000001</v>
      </c>
      <c r="G74" s="13">
        <f t="shared" ref="G74:I74" si="18">G75+G76+G77+G78+G79</f>
        <v>35692.387000000002</v>
      </c>
      <c r="H74" s="13">
        <f t="shared" si="18"/>
        <v>34300.732000000004</v>
      </c>
      <c r="I74" s="13">
        <f t="shared" si="18"/>
        <v>34300.732000000004</v>
      </c>
    </row>
    <row r="75" spans="1:9" s="14" customFormat="1" ht="18" customHeight="1" x14ac:dyDescent="0.25">
      <c r="A75" s="282"/>
      <c r="B75" s="280"/>
      <c r="C75" s="10" t="s">
        <v>14</v>
      </c>
      <c r="D75" s="15"/>
      <c r="E75" s="15"/>
      <c r="F75" s="13"/>
      <c r="G75" s="13"/>
      <c r="H75" s="13"/>
      <c r="I75" s="13"/>
    </row>
    <row r="76" spans="1:9" s="14" customFormat="1" x14ac:dyDescent="0.25">
      <c r="A76" s="282"/>
      <c r="B76" s="280"/>
      <c r="C76" s="10" t="s">
        <v>15</v>
      </c>
      <c r="D76" s="15" t="s">
        <v>21</v>
      </c>
      <c r="E76" s="15" t="s">
        <v>41</v>
      </c>
      <c r="F76" s="16">
        <v>39027.326000000001</v>
      </c>
      <c r="G76" s="16">
        <v>35692.387000000002</v>
      </c>
      <c r="H76" s="16">
        <v>34300.732000000004</v>
      </c>
      <c r="I76" s="16">
        <v>34300.732000000004</v>
      </c>
    </row>
    <row r="77" spans="1:9" s="14" customFormat="1" x14ac:dyDescent="0.25">
      <c r="A77" s="282"/>
      <c r="B77" s="280"/>
      <c r="C77" s="10" t="s">
        <v>16</v>
      </c>
      <c r="D77" s="15"/>
      <c r="E77" s="15"/>
      <c r="F77" s="13"/>
      <c r="G77" s="13"/>
      <c r="H77" s="13"/>
      <c r="I77" s="13"/>
    </row>
    <row r="78" spans="1:9" s="14" customFormat="1" ht="17.25" customHeight="1" x14ac:dyDescent="0.25">
      <c r="A78" s="282"/>
      <c r="B78" s="280"/>
      <c r="C78" s="10" t="s">
        <v>17</v>
      </c>
      <c r="D78" s="15"/>
      <c r="E78" s="15"/>
      <c r="F78" s="13"/>
      <c r="G78" s="13"/>
      <c r="H78" s="13"/>
      <c r="I78" s="13"/>
    </row>
    <row r="79" spans="1:9" s="14" customFormat="1" x14ac:dyDescent="0.25">
      <c r="A79" s="261"/>
      <c r="B79" s="281"/>
      <c r="C79" s="10" t="s">
        <v>18</v>
      </c>
      <c r="D79" s="15"/>
      <c r="E79" s="15"/>
      <c r="F79" s="13"/>
      <c r="G79" s="13"/>
      <c r="H79" s="13"/>
      <c r="I79" s="13"/>
    </row>
    <row r="80" spans="1:9" s="14" customFormat="1" ht="20.25" customHeight="1" x14ac:dyDescent="0.25">
      <c r="A80" s="260" t="s">
        <v>46</v>
      </c>
      <c r="B80" s="245" t="s">
        <v>47</v>
      </c>
      <c r="C80" s="10" t="s">
        <v>13</v>
      </c>
      <c r="D80" s="11"/>
      <c r="E80" s="12"/>
      <c r="F80" s="13">
        <f>F81+F82+F83+F84+F85</f>
        <v>0</v>
      </c>
      <c r="G80" s="13">
        <f t="shared" ref="G80:I80" si="19">G81+G82+G83+G84+G85</f>
        <v>298.69400000000002</v>
      </c>
      <c r="H80" s="13">
        <f t="shared" si="19"/>
        <v>198.69399999999999</v>
      </c>
      <c r="I80" s="13">
        <f t="shared" si="19"/>
        <v>198.69399999999999</v>
      </c>
    </row>
    <row r="81" spans="1:9" s="14" customFormat="1" ht="18" customHeight="1" x14ac:dyDescent="0.25">
      <c r="A81" s="282"/>
      <c r="B81" s="280"/>
      <c r="C81" s="10" t="s">
        <v>14</v>
      </c>
      <c r="D81" s="15"/>
      <c r="E81" s="15"/>
      <c r="F81" s="13"/>
      <c r="G81" s="13"/>
      <c r="H81" s="13"/>
      <c r="I81" s="13"/>
    </row>
    <row r="82" spans="1:9" s="14" customFormat="1" x14ac:dyDescent="0.25">
      <c r="A82" s="282"/>
      <c r="B82" s="280"/>
      <c r="C82" s="10" t="s">
        <v>15</v>
      </c>
      <c r="D82" s="15" t="s">
        <v>21</v>
      </c>
      <c r="E82" s="15" t="s">
        <v>41</v>
      </c>
      <c r="F82" s="16"/>
      <c r="G82" s="16">
        <v>298.69400000000002</v>
      </c>
      <c r="H82" s="16">
        <v>198.69399999999999</v>
      </c>
      <c r="I82" s="16">
        <v>198.69399999999999</v>
      </c>
    </row>
    <row r="83" spans="1:9" s="14" customFormat="1" x14ac:dyDescent="0.25">
      <c r="A83" s="282"/>
      <c r="B83" s="280"/>
      <c r="C83" s="10" t="s">
        <v>16</v>
      </c>
      <c r="D83" s="15"/>
      <c r="E83" s="15"/>
      <c r="F83" s="13"/>
      <c r="G83" s="13"/>
      <c r="H83" s="13"/>
      <c r="I83" s="13"/>
    </row>
    <row r="84" spans="1:9" s="14" customFormat="1" ht="17.25" customHeight="1" x14ac:dyDescent="0.25">
      <c r="A84" s="282"/>
      <c r="B84" s="280"/>
      <c r="C84" s="10" t="s">
        <v>17</v>
      </c>
      <c r="D84" s="15"/>
      <c r="E84" s="15"/>
      <c r="F84" s="13"/>
      <c r="G84" s="13"/>
      <c r="H84" s="13"/>
      <c r="I84" s="13"/>
    </row>
    <row r="85" spans="1:9" s="14" customFormat="1" x14ac:dyDescent="0.25">
      <c r="A85" s="261"/>
      <c r="B85" s="281"/>
      <c r="C85" s="10" t="s">
        <v>18</v>
      </c>
      <c r="D85" s="15"/>
      <c r="E85" s="15"/>
      <c r="F85" s="13"/>
      <c r="G85" s="13"/>
      <c r="H85" s="13"/>
      <c r="I85" s="13"/>
    </row>
    <row r="86" spans="1:9" s="14" customFormat="1" x14ac:dyDescent="0.25">
      <c r="A86" s="273" t="s">
        <v>48</v>
      </c>
      <c r="B86" s="245" t="s">
        <v>49</v>
      </c>
      <c r="C86" s="10" t="s">
        <v>13</v>
      </c>
      <c r="D86" s="11"/>
      <c r="E86" s="12"/>
      <c r="F86" s="13">
        <f>F88+F87</f>
        <v>10807.1</v>
      </c>
      <c r="G86" s="13">
        <f>G88+G87</f>
        <v>12610.8</v>
      </c>
      <c r="H86" s="13">
        <f>H88+H87</f>
        <v>12610.8</v>
      </c>
      <c r="I86" s="13">
        <f>I88+I87</f>
        <v>12610.8</v>
      </c>
    </row>
    <row r="87" spans="1:9" s="14" customFormat="1" ht="18" customHeight="1" x14ac:dyDescent="0.25">
      <c r="A87" s="274"/>
      <c r="B87" s="280"/>
      <c r="C87" s="10" t="s">
        <v>14</v>
      </c>
      <c r="D87" s="15" t="s">
        <v>21</v>
      </c>
      <c r="E87" s="15" t="s">
        <v>50</v>
      </c>
      <c r="F87" s="13">
        <f>F93+F99+F105</f>
        <v>8396.1</v>
      </c>
      <c r="G87" s="13">
        <f t="shared" ref="G87:I87" si="20">G93+G99+G105</f>
        <v>10199.799999999999</v>
      </c>
      <c r="H87" s="13">
        <f t="shared" si="20"/>
        <v>10199.799999999999</v>
      </c>
      <c r="I87" s="13">
        <f t="shared" si="20"/>
        <v>10199.799999999999</v>
      </c>
    </row>
    <row r="88" spans="1:9" s="14" customFormat="1" x14ac:dyDescent="0.25">
      <c r="A88" s="274"/>
      <c r="B88" s="280"/>
      <c r="C88" s="10" t="s">
        <v>15</v>
      </c>
      <c r="D88" s="15" t="s">
        <v>21</v>
      </c>
      <c r="E88" s="15" t="s">
        <v>51</v>
      </c>
      <c r="F88" s="13">
        <f t="shared" ref="F88:I91" si="21">F94+F100+F106</f>
        <v>2411</v>
      </c>
      <c r="G88" s="13">
        <f t="shared" si="21"/>
        <v>2411</v>
      </c>
      <c r="H88" s="13">
        <f t="shared" si="21"/>
        <v>2411</v>
      </c>
      <c r="I88" s="13">
        <f t="shared" si="21"/>
        <v>2411</v>
      </c>
    </row>
    <row r="89" spans="1:9" s="14" customFormat="1" x14ac:dyDescent="0.25">
      <c r="A89" s="274"/>
      <c r="B89" s="280"/>
      <c r="C89" s="10" t="s">
        <v>16</v>
      </c>
      <c r="D89" s="15"/>
      <c r="E89" s="15"/>
      <c r="F89" s="13">
        <f t="shared" si="21"/>
        <v>0</v>
      </c>
      <c r="G89" s="13">
        <f t="shared" si="21"/>
        <v>0</v>
      </c>
      <c r="H89" s="13">
        <f t="shared" si="21"/>
        <v>0</v>
      </c>
      <c r="I89" s="13">
        <f t="shared" si="21"/>
        <v>0</v>
      </c>
    </row>
    <row r="90" spans="1:9" s="14" customFormat="1" ht="17.25" customHeight="1" x14ac:dyDescent="0.25">
      <c r="A90" s="274"/>
      <c r="B90" s="280"/>
      <c r="C90" s="10" t="s">
        <v>17</v>
      </c>
      <c r="D90" s="15"/>
      <c r="E90" s="15"/>
      <c r="F90" s="13">
        <f t="shared" si="21"/>
        <v>0</v>
      </c>
      <c r="G90" s="13">
        <f t="shared" si="21"/>
        <v>0</v>
      </c>
      <c r="H90" s="13">
        <f t="shared" si="21"/>
        <v>0</v>
      </c>
      <c r="I90" s="13">
        <f t="shared" si="21"/>
        <v>0</v>
      </c>
    </row>
    <row r="91" spans="1:9" s="14" customFormat="1" x14ac:dyDescent="0.25">
      <c r="A91" s="275"/>
      <c r="B91" s="281"/>
      <c r="C91" s="10" t="s">
        <v>18</v>
      </c>
      <c r="D91" s="15"/>
      <c r="E91" s="15"/>
      <c r="F91" s="13">
        <f t="shared" si="21"/>
        <v>0</v>
      </c>
      <c r="G91" s="13">
        <f t="shared" si="21"/>
        <v>0</v>
      </c>
      <c r="H91" s="13">
        <f t="shared" si="21"/>
        <v>0</v>
      </c>
      <c r="I91" s="13">
        <f t="shared" si="21"/>
        <v>0</v>
      </c>
    </row>
    <row r="92" spans="1:9" s="14" customFormat="1" ht="31.5" customHeight="1" x14ac:dyDescent="0.25">
      <c r="A92" s="273" t="s">
        <v>52</v>
      </c>
      <c r="B92" s="245" t="s">
        <v>53</v>
      </c>
      <c r="C92" s="10" t="s">
        <v>13</v>
      </c>
      <c r="D92" s="11"/>
      <c r="E92" s="12"/>
      <c r="F92" s="13">
        <f>F93+F94+F95+F96+F97</f>
        <v>0</v>
      </c>
      <c r="G92" s="13">
        <f t="shared" ref="G92:I92" si="22">G93+G94+G95+G96+G97</f>
        <v>0</v>
      </c>
      <c r="H92" s="13">
        <f t="shared" si="22"/>
        <v>0</v>
      </c>
      <c r="I92" s="13">
        <f t="shared" si="22"/>
        <v>0</v>
      </c>
    </row>
    <row r="93" spans="1:9" s="14" customFormat="1" ht="18" customHeight="1" x14ac:dyDescent="0.25">
      <c r="A93" s="274"/>
      <c r="B93" s="280"/>
      <c r="C93" s="10" t="s">
        <v>14</v>
      </c>
      <c r="D93" s="15"/>
      <c r="E93" s="15"/>
      <c r="F93" s="13"/>
      <c r="G93" s="13"/>
      <c r="H93" s="13"/>
      <c r="I93" s="13"/>
    </row>
    <row r="94" spans="1:9" s="14" customFormat="1" x14ac:dyDescent="0.25">
      <c r="A94" s="274"/>
      <c r="B94" s="280"/>
      <c r="C94" s="10" t="s">
        <v>15</v>
      </c>
      <c r="D94" s="15"/>
      <c r="E94" s="15"/>
      <c r="F94" s="13"/>
      <c r="G94" s="13"/>
      <c r="H94" s="13"/>
      <c r="I94" s="13"/>
    </row>
    <row r="95" spans="1:9" s="14" customFormat="1" x14ac:dyDescent="0.25">
      <c r="A95" s="274"/>
      <c r="B95" s="280"/>
      <c r="C95" s="10" t="s">
        <v>16</v>
      </c>
      <c r="D95" s="15"/>
      <c r="E95" s="15"/>
      <c r="F95" s="13"/>
      <c r="G95" s="13"/>
      <c r="H95" s="13"/>
      <c r="I95" s="13"/>
    </row>
    <row r="96" spans="1:9" s="14" customFormat="1" ht="17.25" customHeight="1" x14ac:dyDescent="0.25">
      <c r="A96" s="274"/>
      <c r="B96" s="280"/>
      <c r="C96" s="10" t="s">
        <v>17</v>
      </c>
      <c r="D96" s="15"/>
      <c r="E96" s="15"/>
      <c r="F96" s="13"/>
      <c r="G96" s="13"/>
      <c r="H96" s="13"/>
      <c r="I96" s="13"/>
    </row>
    <row r="97" spans="1:9" s="14" customFormat="1" ht="76.5" customHeight="1" x14ac:dyDescent="0.25">
      <c r="A97" s="275"/>
      <c r="B97" s="281"/>
      <c r="C97" s="10" t="s">
        <v>18</v>
      </c>
      <c r="D97" s="15"/>
      <c r="E97" s="15"/>
      <c r="F97" s="13"/>
      <c r="G97" s="13"/>
      <c r="H97" s="13"/>
      <c r="I97" s="13"/>
    </row>
    <row r="98" spans="1:9" s="14" customFormat="1" ht="31.5" customHeight="1" x14ac:dyDescent="0.25">
      <c r="A98" s="273" t="s">
        <v>54</v>
      </c>
      <c r="B98" s="245" t="s">
        <v>55</v>
      </c>
      <c r="C98" s="10" t="s">
        <v>13</v>
      </c>
      <c r="D98" s="11"/>
      <c r="E98" s="12"/>
      <c r="F98" s="13">
        <f>F99+F100+F101+F102+F103</f>
        <v>8396.1</v>
      </c>
      <c r="G98" s="13">
        <f t="shared" ref="G98:I98" si="23">G99+G100+G101+G102+G103</f>
        <v>10199.799999999999</v>
      </c>
      <c r="H98" s="13">
        <f t="shared" si="23"/>
        <v>10199.799999999999</v>
      </c>
      <c r="I98" s="13">
        <f t="shared" si="23"/>
        <v>10199.799999999999</v>
      </c>
    </row>
    <row r="99" spans="1:9" s="14" customFormat="1" ht="18" customHeight="1" x14ac:dyDescent="0.25">
      <c r="A99" s="274"/>
      <c r="B99" s="280"/>
      <c r="C99" s="10" t="s">
        <v>14</v>
      </c>
      <c r="D99" s="15" t="s">
        <v>21</v>
      </c>
      <c r="E99" s="15" t="s">
        <v>50</v>
      </c>
      <c r="F99" s="13">
        <v>8396.1</v>
      </c>
      <c r="G99" s="13">
        <v>10199.799999999999</v>
      </c>
      <c r="H99" s="13">
        <v>10199.799999999999</v>
      </c>
      <c r="I99" s="13">
        <v>10199.799999999999</v>
      </c>
    </row>
    <row r="100" spans="1:9" s="14" customFormat="1" x14ac:dyDescent="0.25">
      <c r="A100" s="274"/>
      <c r="B100" s="280"/>
      <c r="C100" s="10" t="s">
        <v>15</v>
      </c>
      <c r="D100" s="15"/>
      <c r="E100" s="15"/>
      <c r="F100" s="13"/>
      <c r="G100" s="13"/>
      <c r="H100" s="13"/>
      <c r="I100" s="13"/>
    </row>
    <row r="101" spans="1:9" s="14" customFormat="1" x14ac:dyDescent="0.25">
      <c r="A101" s="274"/>
      <c r="B101" s="280"/>
      <c r="C101" s="10" t="s">
        <v>16</v>
      </c>
      <c r="D101" s="15"/>
      <c r="E101" s="15"/>
      <c r="F101" s="13"/>
      <c r="G101" s="13"/>
      <c r="H101" s="13"/>
      <c r="I101" s="13"/>
    </row>
    <row r="102" spans="1:9" s="14" customFormat="1" ht="17.25" customHeight="1" x14ac:dyDescent="0.25">
      <c r="A102" s="274"/>
      <c r="B102" s="280"/>
      <c r="C102" s="10" t="s">
        <v>17</v>
      </c>
      <c r="D102" s="15"/>
      <c r="E102" s="15"/>
      <c r="F102" s="13"/>
      <c r="G102" s="13"/>
      <c r="H102" s="13"/>
      <c r="I102" s="13"/>
    </row>
    <row r="103" spans="1:9" s="14" customFormat="1" ht="45" customHeight="1" x14ac:dyDescent="0.25">
      <c r="A103" s="275"/>
      <c r="B103" s="281"/>
      <c r="C103" s="10" t="s">
        <v>18</v>
      </c>
      <c r="D103" s="15"/>
      <c r="E103" s="15"/>
      <c r="F103" s="13"/>
      <c r="G103" s="13"/>
      <c r="H103" s="13"/>
      <c r="I103" s="13"/>
    </row>
    <row r="104" spans="1:9" s="14" customFormat="1" ht="31.5" customHeight="1" x14ac:dyDescent="0.25">
      <c r="A104" s="273" t="s">
        <v>56</v>
      </c>
      <c r="B104" s="245" t="s">
        <v>57</v>
      </c>
      <c r="C104" s="10" t="s">
        <v>13</v>
      </c>
      <c r="D104" s="11"/>
      <c r="E104" s="12"/>
      <c r="F104" s="13">
        <f>F105+F106+F107+F108+F109</f>
        <v>2411</v>
      </c>
      <c r="G104" s="13">
        <f t="shared" ref="G104:I104" si="24">G105+G106+G107+G108+G109</f>
        <v>2411</v>
      </c>
      <c r="H104" s="13">
        <f t="shared" si="24"/>
        <v>2411</v>
      </c>
      <c r="I104" s="13">
        <f t="shared" si="24"/>
        <v>2411</v>
      </c>
    </row>
    <row r="105" spans="1:9" s="14" customFormat="1" ht="18" customHeight="1" x14ac:dyDescent="0.25">
      <c r="A105" s="274"/>
      <c r="B105" s="280"/>
      <c r="C105" s="10" t="s">
        <v>14</v>
      </c>
      <c r="D105" s="15"/>
      <c r="E105" s="15"/>
      <c r="F105" s="13"/>
      <c r="G105" s="13"/>
      <c r="H105" s="13"/>
      <c r="I105" s="13"/>
    </row>
    <row r="106" spans="1:9" s="14" customFormat="1" x14ac:dyDescent="0.25">
      <c r="A106" s="274"/>
      <c r="B106" s="280"/>
      <c r="C106" s="10" t="s">
        <v>15</v>
      </c>
      <c r="D106" s="15" t="s">
        <v>21</v>
      </c>
      <c r="E106" s="15" t="s">
        <v>51</v>
      </c>
      <c r="F106" s="13">
        <v>2411</v>
      </c>
      <c r="G106" s="13">
        <v>2411</v>
      </c>
      <c r="H106" s="13">
        <v>2411</v>
      </c>
      <c r="I106" s="13">
        <v>2411</v>
      </c>
    </row>
    <row r="107" spans="1:9" s="14" customFormat="1" x14ac:dyDescent="0.25">
      <c r="A107" s="274"/>
      <c r="B107" s="280"/>
      <c r="C107" s="10" t="s">
        <v>16</v>
      </c>
      <c r="D107" s="15"/>
      <c r="E107" s="15"/>
      <c r="F107" s="13"/>
      <c r="G107" s="13"/>
      <c r="H107" s="13"/>
      <c r="I107" s="13"/>
    </row>
    <row r="108" spans="1:9" s="14" customFormat="1" ht="17.25" customHeight="1" x14ac:dyDescent="0.25">
      <c r="A108" s="274"/>
      <c r="B108" s="280"/>
      <c r="C108" s="10" t="s">
        <v>17</v>
      </c>
      <c r="D108" s="15"/>
      <c r="E108" s="15"/>
      <c r="F108" s="13"/>
      <c r="G108" s="13"/>
      <c r="H108" s="13"/>
      <c r="I108" s="13"/>
    </row>
    <row r="109" spans="1:9" s="14" customFormat="1" x14ac:dyDescent="0.25">
      <c r="A109" s="275"/>
      <c r="B109" s="281"/>
      <c r="C109" s="10" t="s">
        <v>18</v>
      </c>
      <c r="D109" s="15"/>
      <c r="E109" s="15"/>
      <c r="F109" s="13"/>
      <c r="G109" s="13"/>
      <c r="H109" s="13"/>
      <c r="I109" s="13"/>
    </row>
    <row r="110" spans="1:9" s="14" customFormat="1" x14ac:dyDescent="0.25">
      <c r="A110" s="278">
        <v>4</v>
      </c>
      <c r="B110" s="279" t="s">
        <v>58</v>
      </c>
      <c r="C110" s="10" t="s">
        <v>13</v>
      </c>
      <c r="D110" s="11"/>
      <c r="E110" s="11"/>
      <c r="F110" s="13">
        <f>F111+F112+F113+F114+F115</f>
        <v>2857.7</v>
      </c>
      <c r="G110" s="13">
        <f>G111+G112+G113+G114+G115</f>
        <v>4056.4300000000003</v>
      </c>
      <c r="H110" s="13">
        <f>H111+H112+H113+H114+H115</f>
        <v>4056.42785</v>
      </c>
      <c r="I110" s="13">
        <f>I111+I112+I113+I114+I115</f>
        <v>4056.42785</v>
      </c>
    </row>
    <row r="111" spans="1:9" s="14" customFormat="1" ht="18.75" customHeight="1" x14ac:dyDescent="0.25">
      <c r="A111" s="278"/>
      <c r="B111" s="279"/>
      <c r="C111" s="10" t="s">
        <v>14</v>
      </c>
      <c r="D111" s="15" t="s">
        <v>59</v>
      </c>
      <c r="E111" s="11">
        <v>1240000</v>
      </c>
      <c r="F111" s="13">
        <f>F117+F123+F129</f>
        <v>1267.7</v>
      </c>
      <c r="G111" s="13">
        <f>G117+G123+G129</f>
        <v>1267.7</v>
      </c>
      <c r="H111" s="13">
        <f>H117+H123+H129</f>
        <v>1267.7</v>
      </c>
      <c r="I111" s="13">
        <f>I117+I123+I129</f>
        <v>1267.7</v>
      </c>
    </row>
    <row r="112" spans="1:9" s="14" customFormat="1" ht="15" customHeight="1" x14ac:dyDescent="0.25">
      <c r="A112" s="278"/>
      <c r="B112" s="279"/>
      <c r="C112" s="10" t="s">
        <v>15</v>
      </c>
      <c r="D112" s="15" t="s">
        <v>59</v>
      </c>
      <c r="E112" s="11">
        <v>1240000</v>
      </c>
      <c r="F112" s="13">
        <f t="shared" ref="F112:I115" si="25">F118+F124+F130</f>
        <v>1590</v>
      </c>
      <c r="G112" s="13">
        <f t="shared" si="25"/>
        <v>2788.73</v>
      </c>
      <c r="H112" s="13">
        <f t="shared" si="25"/>
        <v>2788.7278500000002</v>
      </c>
      <c r="I112" s="13">
        <f t="shared" si="25"/>
        <v>2788.7278500000002</v>
      </c>
    </row>
    <row r="113" spans="1:9" s="14" customFormat="1" ht="18" customHeight="1" x14ac:dyDescent="0.25">
      <c r="A113" s="278"/>
      <c r="B113" s="279"/>
      <c r="C113" s="10" t="s">
        <v>16</v>
      </c>
      <c r="D113" s="15"/>
      <c r="E113" s="11"/>
      <c r="F113" s="13">
        <f t="shared" si="25"/>
        <v>0</v>
      </c>
      <c r="G113" s="13">
        <f t="shared" si="25"/>
        <v>0</v>
      </c>
      <c r="H113" s="13">
        <f t="shared" si="25"/>
        <v>0</v>
      </c>
      <c r="I113" s="13">
        <f t="shared" si="25"/>
        <v>0</v>
      </c>
    </row>
    <row r="114" spans="1:9" s="14" customFormat="1" ht="18.75" customHeight="1" x14ac:dyDescent="0.25">
      <c r="A114" s="278"/>
      <c r="B114" s="279"/>
      <c r="C114" s="10" t="s">
        <v>17</v>
      </c>
      <c r="D114" s="15"/>
      <c r="E114" s="11"/>
      <c r="F114" s="13">
        <f t="shared" si="25"/>
        <v>0</v>
      </c>
      <c r="G114" s="13">
        <f t="shared" si="25"/>
        <v>0</v>
      </c>
      <c r="H114" s="13">
        <f t="shared" si="25"/>
        <v>0</v>
      </c>
      <c r="I114" s="13">
        <f t="shared" si="25"/>
        <v>0</v>
      </c>
    </row>
    <row r="115" spans="1:9" s="14" customFormat="1" x14ac:dyDescent="0.25">
      <c r="A115" s="278"/>
      <c r="B115" s="279"/>
      <c r="C115" s="10" t="s">
        <v>18</v>
      </c>
      <c r="D115" s="15"/>
      <c r="E115" s="11"/>
      <c r="F115" s="13">
        <f t="shared" si="25"/>
        <v>0</v>
      </c>
      <c r="G115" s="13">
        <f t="shared" si="25"/>
        <v>0</v>
      </c>
      <c r="H115" s="13">
        <f t="shared" si="25"/>
        <v>0</v>
      </c>
      <c r="I115" s="13">
        <f t="shared" si="25"/>
        <v>0</v>
      </c>
    </row>
    <row r="116" spans="1:9" s="14" customFormat="1" x14ac:dyDescent="0.25">
      <c r="A116" s="273" t="s">
        <v>80</v>
      </c>
      <c r="B116" s="249" t="s">
        <v>82</v>
      </c>
      <c r="C116" s="10" t="s">
        <v>13</v>
      </c>
      <c r="D116" s="11"/>
      <c r="E116" s="11"/>
      <c r="F116" s="13">
        <f>F117+F118+F119+F120+F121</f>
        <v>1267.7</v>
      </c>
      <c r="G116" s="13">
        <f>G117+G118+G119+G120+G121</f>
        <v>2466.4300000000003</v>
      </c>
      <c r="H116" s="13">
        <f>H117+H118+H119+H120+H121</f>
        <v>2466.42785</v>
      </c>
      <c r="I116" s="13">
        <f>I117+I118+I119+I120+I121</f>
        <v>2466.42785</v>
      </c>
    </row>
    <row r="117" spans="1:9" s="14" customFormat="1" ht="18" customHeight="1" x14ac:dyDescent="0.25">
      <c r="A117" s="274"/>
      <c r="B117" s="276"/>
      <c r="C117" s="10" t="s">
        <v>14</v>
      </c>
      <c r="D117" s="15" t="s">
        <v>59</v>
      </c>
      <c r="E117" s="15" t="s">
        <v>60</v>
      </c>
      <c r="F117" s="13">
        <v>1267.7</v>
      </c>
      <c r="G117" s="13">
        <v>1267.7</v>
      </c>
      <c r="H117" s="13">
        <v>1267.7</v>
      </c>
      <c r="I117" s="13">
        <v>1267.7</v>
      </c>
    </row>
    <row r="118" spans="1:9" s="14" customFormat="1" x14ac:dyDescent="0.25">
      <c r="A118" s="274"/>
      <c r="B118" s="276"/>
      <c r="C118" s="10" t="s">
        <v>15</v>
      </c>
      <c r="D118" s="15" t="s">
        <v>59</v>
      </c>
      <c r="E118" s="15" t="s">
        <v>61</v>
      </c>
      <c r="F118" s="13">
        <v>0</v>
      </c>
      <c r="G118" s="13">
        <v>1198.73</v>
      </c>
      <c r="H118" s="13">
        <v>1198.72785</v>
      </c>
      <c r="I118" s="13">
        <v>1198.72785</v>
      </c>
    </row>
    <row r="119" spans="1:9" s="14" customFormat="1" x14ac:dyDescent="0.25">
      <c r="A119" s="274"/>
      <c r="B119" s="276"/>
      <c r="C119" s="10" t="s">
        <v>16</v>
      </c>
      <c r="D119" s="15"/>
      <c r="E119" s="15"/>
      <c r="F119" s="13"/>
      <c r="G119" s="13"/>
      <c r="H119" s="13"/>
      <c r="I119" s="13"/>
    </row>
    <row r="120" spans="1:9" s="14" customFormat="1" ht="17.25" customHeight="1" x14ac:dyDescent="0.25">
      <c r="A120" s="274"/>
      <c r="B120" s="276"/>
      <c r="C120" s="10" t="s">
        <v>17</v>
      </c>
      <c r="D120" s="15"/>
      <c r="E120" s="15"/>
      <c r="F120" s="13"/>
      <c r="G120" s="13"/>
      <c r="H120" s="13"/>
      <c r="I120" s="13"/>
    </row>
    <row r="121" spans="1:9" s="14" customFormat="1" x14ac:dyDescent="0.25">
      <c r="A121" s="275"/>
      <c r="B121" s="277"/>
      <c r="C121" s="10" t="s">
        <v>18</v>
      </c>
      <c r="D121" s="15"/>
      <c r="E121" s="15"/>
      <c r="F121" s="13"/>
      <c r="G121" s="13"/>
      <c r="H121" s="13"/>
      <c r="I121" s="13"/>
    </row>
    <row r="122" spans="1:9" s="14" customFormat="1" x14ac:dyDescent="0.25">
      <c r="A122" s="273" t="s">
        <v>83</v>
      </c>
      <c r="B122" s="249" t="s">
        <v>81</v>
      </c>
      <c r="C122" s="10" t="s">
        <v>13</v>
      </c>
      <c r="D122" s="11"/>
      <c r="E122" s="11"/>
      <c r="F122" s="13">
        <f>F123+F124+F125+F126+F127</f>
        <v>1590</v>
      </c>
      <c r="G122" s="13">
        <f>G123+G124+G125+G126+G127</f>
        <v>1590</v>
      </c>
      <c r="H122" s="13">
        <f>H123+H124+H125+H126+H127</f>
        <v>1590</v>
      </c>
      <c r="I122" s="13">
        <f>I123+I124+I125+I126+I127</f>
        <v>1590</v>
      </c>
    </row>
    <row r="123" spans="1:9" s="14" customFormat="1" ht="18" customHeight="1" x14ac:dyDescent="0.25">
      <c r="A123" s="274"/>
      <c r="B123" s="276"/>
      <c r="C123" s="10" t="s">
        <v>14</v>
      </c>
      <c r="D123" s="15"/>
      <c r="E123" s="15"/>
      <c r="F123" s="13"/>
      <c r="G123" s="13"/>
      <c r="H123" s="13"/>
      <c r="I123" s="13"/>
    </row>
    <row r="124" spans="1:9" s="14" customFormat="1" x14ac:dyDescent="0.25">
      <c r="A124" s="274"/>
      <c r="B124" s="276"/>
      <c r="C124" s="10" t="s">
        <v>15</v>
      </c>
      <c r="D124" s="15" t="s">
        <v>59</v>
      </c>
      <c r="E124" s="15" t="s">
        <v>61</v>
      </c>
      <c r="F124" s="13">
        <v>1590</v>
      </c>
      <c r="G124" s="13">
        <v>1590</v>
      </c>
      <c r="H124" s="13">
        <v>1590</v>
      </c>
      <c r="I124" s="13">
        <v>1590</v>
      </c>
    </row>
    <row r="125" spans="1:9" s="14" customFormat="1" x14ac:dyDescent="0.25">
      <c r="A125" s="274"/>
      <c r="B125" s="276"/>
      <c r="C125" s="10" t="s">
        <v>16</v>
      </c>
      <c r="D125" s="15"/>
      <c r="E125" s="15"/>
      <c r="F125" s="13"/>
      <c r="G125" s="13"/>
      <c r="H125" s="13"/>
      <c r="I125" s="13"/>
    </row>
    <row r="126" spans="1:9" s="14" customFormat="1" ht="17.25" customHeight="1" x14ac:dyDescent="0.25">
      <c r="A126" s="274"/>
      <c r="B126" s="276"/>
      <c r="C126" s="10" t="s">
        <v>17</v>
      </c>
      <c r="D126" s="15"/>
      <c r="E126" s="15"/>
      <c r="F126" s="13"/>
      <c r="G126" s="13"/>
      <c r="H126" s="13"/>
      <c r="I126" s="13"/>
    </row>
    <row r="127" spans="1:9" s="14" customFormat="1" x14ac:dyDescent="0.25">
      <c r="A127" s="275"/>
      <c r="B127" s="277"/>
      <c r="C127" s="10" t="s">
        <v>18</v>
      </c>
      <c r="D127" s="15"/>
      <c r="E127" s="15"/>
      <c r="F127" s="13"/>
      <c r="G127" s="13"/>
      <c r="H127" s="13"/>
      <c r="I127" s="13"/>
    </row>
    <row r="128" spans="1:9" s="14" customFormat="1" x14ac:dyDescent="0.25">
      <c r="A128" s="273" t="s">
        <v>84</v>
      </c>
      <c r="B128" s="249" t="s">
        <v>85</v>
      </c>
      <c r="C128" s="10" t="s">
        <v>13</v>
      </c>
      <c r="D128" s="11"/>
      <c r="E128" s="11"/>
      <c r="F128" s="13">
        <f>F129+F130+F131+F132+F133</f>
        <v>0</v>
      </c>
      <c r="G128" s="13">
        <f>G129+G130+G131+G132+G133</f>
        <v>0</v>
      </c>
      <c r="H128" s="13">
        <f>H129+H130+H131+H132+H133</f>
        <v>0</v>
      </c>
      <c r="I128" s="13">
        <f>I129+I130+I131+I132+I133</f>
        <v>0</v>
      </c>
    </row>
    <row r="129" spans="1:9" s="14" customFormat="1" ht="18" customHeight="1" x14ac:dyDescent="0.25">
      <c r="A129" s="274"/>
      <c r="B129" s="276"/>
      <c r="C129" s="10" t="s">
        <v>14</v>
      </c>
      <c r="D129" s="15"/>
      <c r="E129" s="15"/>
      <c r="F129" s="13"/>
      <c r="G129" s="13"/>
      <c r="H129" s="13"/>
      <c r="I129" s="13"/>
    </row>
    <row r="130" spans="1:9" s="14" customFormat="1" x14ac:dyDescent="0.25">
      <c r="A130" s="274"/>
      <c r="B130" s="276"/>
      <c r="C130" s="10" t="s">
        <v>15</v>
      </c>
      <c r="D130" s="15"/>
      <c r="E130" s="15"/>
      <c r="F130" s="13"/>
      <c r="G130" s="13"/>
      <c r="H130" s="13"/>
      <c r="I130" s="13"/>
    </row>
    <row r="131" spans="1:9" s="14" customFormat="1" x14ac:dyDescent="0.25">
      <c r="A131" s="274"/>
      <c r="B131" s="276"/>
      <c r="C131" s="10" t="s">
        <v>16</v>
      </c>
      <c r="D131" s="15"/>
      <c r="E131" s="15"/>
      <c r="F131" s="13"/>
      <c r="G131" s="13"/>
      <c r="H131" s="13"/>
      <c r="I131" s="13"/>
    </row>
    <row r="132" spans="1:9" s="14" customFormat="1" ht="17.25" customHeight="1" x14ac:dyDescent="0.25">
      <c r="A132" s="274"/>
      <c r="B132" s="276"/>
      <c r="C132" s="10" t="s">
        <v>17</v>
      </c>
      <c r="D132" s="15"/>
      <c r="E132" s="15"/>
      <c r="F132" s="13"/>
      <c r="G132" s="13"/>
      <c r="H132" s="13"/>
      <c r="I132" s="13"/>
    </row>
    <row r="133" spans="1:9" s="14" customFormat="1" x14ac:dyDescent="0.25">
      <c r="A133" s="275"/>
      <c r="B133" s="277"/>
      <c r="C133" s="10" t="s">
        <v>18</v>
      </c>
      <c r="D133" s="15"/>
      <c r="E133" s="15"/>
      <c r="F133" s="13"/>
      <c r="G133" s="13"/>
      <c r="H133" s="13"/>
      <c r="I133" s="13"/>
    </row>
    <row r="134" spans="1:9" s="14" customFormat="1" x14ac:dyDescent="0.25">
      <c r="A134" s="278" t="s">
        <v>86</v>
      </c>
      <c r="B134" s="279" t="s">
        <v>62</v>
      </c>
      <c r="C134" s="10" t="s">
        <v>13</v>
      </c>
      <c r="D134" s="11"/>
      <c r="E134" s="11"/>
      <c r="F134" s="13">
        <f>F135+F136+F137+F138+F139</f>
        <v>263003</v>
      </c>
      <c r="G134" s="13">
        <f>G135+G136+G137+G138+G139</f>
        <v>267562.94063999999</v>
      </c>
      <c r="H134" s="13">
        <f>H135+H136+H137+H138+H139</f>
        <v>266933.70782999997</v>
      </c>
      <c r="I134" s="13">
        <f>I135+I136+I137+I138+I139</f>
        <v>266933.70782999997</v>
      </c>
    </row>
    <row r="135" spans="1:9" s="14" customFormat="1" ht="18.75" customHeight="1" x14ac:dyDescent="0.25">
      <c r="A135" s="278"/>
      <c r="B135" s="279"/>
      <c r="C135" s="10" t="s">
        <v>14</v>
      </c>
      <c r="D135" s="15" t="s">
        <v>59</v>
      </c>
      <c r="E135" s="11">
        <v>1250000</v>
      </c>
      <c r="F135" s="13">
        <f>F141+F147+F153+F159+F165+F171+F177+F183</f>
        <v>200628</v>
      </c>
      <c r="G135" s="13">
        <f t="shared" ref="G135:I135" si="26">G141+G147+G153+G159+G165+G171+G177+G183</f>
        <v>183772.40307</v>
      </c>
      <c r="H135" s="13">
        <f t="shared" si="26"/>
        <v>183291.77283</v>
      </c>
      <c r="I135" s="13">
        <f t="shared" si="26"/>
        <v>183291.77283</v>
      </c>
    </row>
    <row r="136" spans="1:9" s="14" customFormat="1" ht="15" customHeight="1" x14ac:dyDescent="0.25">
      <c r="A136" s="278"/>
      <c r="B136" s="279"/>
      <c r="C136" s="10" t="s">
        <v>15</v>
      </c>
      <c r="D136" s="15" t="s">
        <v>59</v>
      </c>
      <c r="E136" s="11">
        <v>1250000</v>
      </c>
      <c r="F136" s="13">
        <f t="shared" ref="F136:I139" si="27">F142+F148+F154+F160+F166+F172+F178+F184</f>
        <v>62375</v>
      </c>
      <c r="G136" s="13">
        <f t="shared" si="27"/>
        <v>83790.53757</v>
      </c>
      <c r="H136" s="13">
        <f t="shared" si="27"/>
        <v>83641.934999999998</v>
      </c>
      <c r="I136" s="13">
        <f t="shared" si="27"/>
        <v>83641.934999999998</v>
      </c>
    </row>
    <row r="137" spans="1:9" s="14" customFormat="1" ht="18" customHeight="1" x14ac:dyDescent="0.25">
      <c r="A137" s="278"/>
      <c r="B137" s="279"/>
      <c r="C137" s="10" t="s">
        <v>16</v>
      </c>
      <c r="D137" s="15"/>
      <c r="E137" s="11"/>
      <c r="F137" s="13">
        <f t="shared" si="27"/>
        <v>0</v>
      </c>
      <c r="G137" s="13">
        <f t="shared" si="27"/>
        <v>0</v>
      </c>
      <c r="H137" s="13">
        <f t="shared" si="27"/>
        <v>0</v>
      </c>
      <c r="I137" s="13">
        <f t="shared" si="27"/>
        <v>0</v>
      </c>
    </row>
    <row r="138" spans="1:9" s="14" customFormat="1" ht="18.75" customHeight="1" x14ac:dyDescent="0.25">
      <c r="A138" s="278"/>
      <c r="B138" s="279"/>
      <c r="C138" s="10" t="s">
        <v>17</v>
      </c>
      <c r="D138" s="15"/>
      <c r="E138" s="11"/>
      <c r="F138" s="13">
        <f t="shared" si="27"/>
        <v>0</v>
      </c>
      <c r="G138" s="13">
        <f t="shared" si="27"/>
        <v>0</v>
      </c>
      <c r="H138" s="13">
        <f t="shared" si="27"/>
        <v>0</v>
      </c>
      <c r="I138" s="13">
        <f t="shared" si="27"/>
        <v>0</v>
      </c>
    </row>
    <row r="139" spans="1:9" s="14" customFormat="1" x14ac:dyDescent="0.25">
      <c r="A139" s="278"/>
      <c r="B139" s="279"/>
      <c r="C139" s="10" t="s">
        <v>18</v>
      </c>
      <c r="D139" s="15"/>
      <c r="E139" s="11"/>
      <c r="F139" s="13">
        <f t="shared" si="27"/>
        <v>0</v>
      </c>
      <c r="G139" s="13">
        <f t="shared" si="27"/>
        <v>0</v>
      </c>
      <c r="H139" s="13">
        <f t="shared" si="27"/>
        <v>0</v>
      </c>
      <c r="I139" s="13">
        <f t="shared" si="27"/>
        <v>0</v>
      </c>
    </row>
    <row r="140" spans="1:9" s="14" customFormat="1" x14ac:dyDescent="0.25">
      <c r="A140" s="273" t="s">
        <v>87</v>
      </c>
      <c r="B140" s="249" t="s">
        <v>88</v>
      </c>
      <c r="C140" s="10" t="s">
        <v>13</v>
      </c>
      <c r="D140" s="11"/>
      <c r="E140" s="11"/>
      <c r="F140" s="13">
        <f>F141+F142+F143+F144+F145</f>
        <v>92659</v>
      </c>
      <c r="G140" s="13">
        <f>G141+G142+G143+G144+G145</f>
        <v>114313.49043999999</v>
      </c>
      <c r="H140" s="13">
        <f>H141+H142+H143+H144+H145</f>
        <v>114313.24043999999</v>
      </c>
      <c r="I140" s="13">
        <f>I141+I142+I143+I144+I145</f>
        <v>114313.24043999999</v>
      </c>
    </row>
    <row r="141" spans="1:9" s="14" customFormat="1" ht="18" customHeight="1" x14ac:dyDescent="0.25">
      <c r="A141" s="274"/>
      <c r="B141" s="276"/>
      <c r="C141" s="10" t="s">
        <v>14</v>
      </c>
      <c r="D141" s="15" t="s">
        <v>59</v>
      </c>
      <c r="E141" s="15" t="s">
        <v>63</v>
      </c>
      <c r="F141" s="13">
        <v>56397.4</v>
      </c>
      <c r="G141" s="13">
        <v>43940.657440000003</v>
      </c>
      <c r="H141" s="13">
        <v>43940.657440000003</v>
      </c>
      <c r="I141" s="13">
        <v>43940.657440000003</v>
      </c>
    </row>
    <row r="142" spans="1:9" s="14" customFormat="1" x14ac:dyDescent="0.25">
      <c r="A142" s="274"/>
      <c r="B142" s="276"/>
      <c r="C142" s="10" t="s">
        <v>15</v>
      </c>
      <c r="D142" s="15" t="s">
        <v>59</v>
      </c>
      <c r="E142" s="15" t="s">
        <v>64</v>
      </c>
      <c r="F142" s="13">
        <f>35676.6+85+500</f>
        <v>36261.599999999999</v>
      </c>
      <c r="G142" s="13">
        <v>70372.832999999999</v>
      </c>
      <c r="H142" s="13">
        <v>70372.582999999999</v>
      </c>
      <c r="I142" s="13">
        <v>70372.582999999999</v>
      </c>
    </row>
    <row r="143" spans="1:9" s="14" customFormat="1" x14ac:dyDescent="0.25">
      <c r="A143" s="274"/>
      <c r="B143" s="276"/>
      <c r="C143" s="10" t="s">
        <v>16</v>
      </c>
      <c r="D143" s="15"/>
      <c r="E143" s="15"/>
      <c r="F143" s="13"/>
      <c r="G143" s="13"/>
      <c r="H143" s="13"/>
      <c r="I143" s="13"/>
    </row>
    <row r="144" spans="1:9" s="14" customFormat="1" ht="17.25" customHeight="1" x14ac:dyDescent="0.25">
      <c r="A144" s="274"/>
      <c r="B144" s="276"/>
      <c r="C144" s="10" t="s">
        <v>17</v>
      </c>
      <c r="D144" s="15"/>
      <c r="E144" s="15"/>
      <c r="F144" s="13"/>
      <c r="G144" s="13"/>
      <c r="H144" s="13"/>
      <c r="I144" s="13"/>
    </row>
    <row r="145" spans="1:9" s="14" customFormat="1" x14ac:dyDescent="0.25">
      <c r="A145" s="275"/>
      <c r="B145" s="277"/>
      <c r="C145" s="10" t="s">
        <v>18</v>
      </c>
      <c r="D145" s="15"/>
      <c r="E145" s="15"/>
      <c r="F145" s="13"/>
      <c r="G145" s="13"/>
      <c r="H145" s="13"/>
      <c r="I145" s="13"/>
    </row>
    <row r="146" spans="1:9" s="14" customFormat="1" x14ac:dyDescent="0.25">
      <c r="A146" s="273" t="s">
        <v>90</v>
      </c>
      <c r="B146" s="249" t="s">
        <v>89</v>
      </c>
      <c r="C146" s="10" t="s">
        <v>13</v>
      </c>
      <c r="D146" s="11"/>
      <c r="E146" s="11"/>
      <c r="F146" s="13">
        <f>F147+F148+F149+F150+F151</f>
        <v>8945</v>
      </c>
      <c r="G146" s="13">
        <f>G147+G148+G149+G150+G151</f>
        <v>1848.41</v>
      </c>
      <c r="H146" s="13">
        <f>H147+H148+H149+H150+H151</f>
        <v>1848.41</v>
      </c>
      <c r="I146" s="13">
        <f>I147+I148+I149+I150+I151</f>
        <v>1848.41</v>
      </c>
    </row>
    <row r="147" spans="1:9" s="14" customFormat="1" ht="18" customHeight="1" x14ac:dyDescent="0.25">
      <c r="A147" s="274"/>
      <c r="B147" s="276"/>
      <c r="C147" s="10" t="s">
        <v>14</v>
      </c>
      <c r="D147" s="15" t="s">
        <v>59</v>
      </c>
      <c r="E147" s="15" t="s">
        <v>63</v>
      </c>
      <c r="F147" s="13"/>
      <c r="G147" s="13">
        <v>1246.7</v>
      </c>
      <c r="H147" s="13">
        <v>1246.7</v>
      </c>
      <c r="I147" s="13">
        <v>1246.7</v>
      </c>
    </row>
    <row r="148" spans="1:9" s="14" customFormat="1" x14ac:dyDescent="0.25">
      <c r="A148" s="274"/>
      <c r="B148" s="276"/>
      <c r="C148" s="10" t="s">
        <v>15</v>
      </c>
      <c r="D148" s="15" t="s">
        <v>59</v>
      </c>
      <c r="E148" s="15" t="s">
        <v>64</v>
      </c>
      <c r="F148" s="13">
        <v>8945</v>
      </c>
      <c r="G148" s="13">
        <v>601.71</v>
      </c>
      <c r="H148" s="13">
        <v>601.71</v>
      </c>
      <c r="I148" s="13">
        <v>601.71</v>
      </c>
    </row>
    <row r="149" spans="1:9" s="14" customFormat="1" x14ac:dyDescent="0.25">
      <c r="A149" s="274"/>
      <c r="B149" s="276"/>
      <c r="C149" s="10" t="s">
        <v>16</v>
      </c>
      <c r="D149" s="15"/>
      <c r="E149" s="15"/>
      <c r="F149" s="13"/>
      <c r="G149" s="13"/>
      <c r="H149" s="13"/>
      <c r="I149" s="13"/>
    </row>
    <row r="150" spans="1:9" s="14" customFormat="1" ht="17.25" customHeight="1" x14ac:dyDescent="0.25">
      <c r="A150" s="274"/>
      <c r="B150" s="276"/>
      <c r="C150" s="10" t="s">
        <v>17</v>
      </c>
      <c r="D150" s="15"/>
      <c r="E150" s="15"/>
      <c r="F150" s="13"/>
      <c r="G150" s="13"/>
      <c r="H150" s="13"/>
      <c r="I150" s="13"/>
    </row>
    <row r="151" spans="1:9" s="14" customFormat="1" x14ac:dyDescent="0.25">
      <c r="A151" s="275"/>
      <c r="B151" s="277"/>
      <c r="C151" s="10" t="s">
        <v>18</v>
      </c>
      <c r="D151" s="15"/>
      <c r="E151" s="15"/>
      <c r="F151" s="13"/>
      <c r="G151" s="13"/>
      <c r="H151" s="13"/>
      <c r="I151" s="13"/>
    </row>
    <row r="152" spans="1:9" s="14" customFormat="1" x14ac:dyDescent="0.25">
      <c r="A152" s="273" t="s">
        <v>91</v>
      </c>
      <c r="B152" s="249" t="s">
        <v>92</v>
      </c>
      <c r="C152" s="10" t="s">
        <v>13</v>
      </c>
      <c r="D152" s="11"/>
      <c r="E152" s="11"/>
      <c r="F152" s="13">
        <f>F153+F154+F155+F156+F157</f>
        <v>714.9</v>
      </c>
      <c r="G152" s="13">
        <f>G153+G154+G155+G156+G157</f>
        <v>714.9</v>
      </c>
      <c r="H152" s="13">
        <f>H153+H154+H155+H156+H157</f>
        <v>714.9</v>
      </c>
      <c r="I152" s="13">
        <f>I153+I154+I155+I156+I157</f>
        <v>714.9</v>
      </c>
    </row>
    <row r="153" spans="1:9" s="14" customFormat="1" ht="18" customHeight="1" x14ac:dyDescent="0.25">
      <c r="A153" s="274"/>
      <c r="B153" s="276"/>
      <c r="C153" s="10" t="s">
        <v>14</v>
      </c>
      <c r="D153" s="15" t="s">
        <v>59</v>
      </c>
      <c r="E153" s="15" t="s">
        <v>65</v>
      </c>
      <c r="F153" s="13"/>
      <c r="G153" s="13"/>
      <c r="H153" s="13"/>
      <c r="I153" s="13"/>
    </row>
    <row r="154" spans="1:9" s="14" customFormat="1" x14ac:dyDescent="0.25">
      <c r="A154" s="274"/>
      <c r="B154" s="276"/>
      <c r="C154" s="10" t="s">
        <v>15</v>
      </c>
      <c r="D154" s="15" t="s">
        <v>59</v>
      </c>
      <c r="E154" s="15" t="s">
        <v>66</v>
      </c>
      <c r="F154" s="13">
        <v>714.9</v>
      </c>
      <c r="G154" s="13">
        <v>714.9</v>
      </c>
      <c r="H154" s="13">
        <v>714.9</v>
      </c>
      <c r="I154" s="13">
        <v>714.9</v>
      </c>
    </row>
    <row r="155" spans="1:9" s="14" customFormat="1" x14ac:dyDescent="0.25">
      <c r="A155" s="274"/>
      <c r="B155" s="276"/>
      <c r="C155" s="10" t="s">
        <v>16</v>
      </c>
      <c r="D155" s="15"/>
      <c r="E155" s="15"/>
      <c r="F155" s="13"/>
      <c r="G155" s="13"/>
      <c r="H155" s="13"/>
      <c r="I155" s="13"/>
    </row>
    <row r="156" spans="1:9" s="14" customFormat="1" ht="17.25" customHeight="1" x14ac:dyDescent="0.25">
      <c r="A156" s="274"/>
      <c r="B156" s="276"/>
      <c r="C156" s="10" t="s">
        <v>17</v>
      </c>
      <c r="D156" s="15"/>
      <c r="E156" s="15"/>
      <c r="F156" s="13"/>
      <c r="G156" s="13"/>
      <c r="H156" s="13"/>
      <c r="I156" s="13"/>
    </row>
    <row r="157" spans="1:9" s="14" customFormat="1" x14ac:dyDescent="0.25">
      <c r="A157" s="275"/>
      <c r="B157" s="277"/>
      <c r="C157" s="10" t="s">
        <v>18</v>
      </c>
      <c r="D157" s="15"/>
      <c r="E157" s="15"/>
      <c r="F157" s="13"/>
      <c r="G157" s="13"/>
      <c r="H157" s="13"/>
      <c r="I157" s="13"/>
    </row>
    <row r="158" spans="1:9" s="14" customFormat="1" x14ac:dyDescent="0.25">
      <c r="A158" s="273" t="s">
        <v>93</v>
      </c>
      <c r="B158" s="249" t="s">
        <v>94</v>
      </c>
      <c r="C158" s="10" t="s">
        <v>13</v>
      </c>
      <c r="D158" s="11"/>
      <c r="E158" s="11"/>
      <c r="F158" s="13">
        <f>F159+F160+F161+F162+F163</f>
        <v>2500</v>
      </c>
      <c r="G158" s="13">
        <f>G159+G160+G161+G162+G163</f>
        <v>0</v>
      </c>
      <c r="H158" s="13">
        <f>H159+H160+H161+H162+H163</f>
        <v>0</v>
      </c>
      <c r="I158" s="13">
        <f>I159+I160+I161+I162+I163</f>
        <v>0</v>
      </c>
    </row>
    <row r="159" spans="1:9" s="14" customFormat="1" ht="18" customHeight="1" x14ac:dyDescent="0.25">
      <c r="A159" s="274"/>
      <c r="B159" s="276"/>
      <c r="C159" s="10" t="s">
        <v>14</v>
      </c>
      <c r="D159" s="15"/>
      <c r="E159" s="15"/>
      <c r="F159" s="13"/>
      <c r="G159" s="13"/>
      <c r="H159" s="13"/>
      <c r="I159" s="13"/>
    </row>
    <row r="160" spans="1:9" s="14" customFormat="1" x14ac:dyDescent="0.25">
      <c r="A160" s="274"/>
      <c r="B160" s="276"/>
      <c r="C160" s="10" t="s">
        <v>15</v>
      </c>
      <c r="D160" s="15" t="s">
        <v>59</v>
      </c>
      <c r="E160" s="15" t="s">
        <v>66</v>
      </c>
      <c r="F160" s="13">
        <v>2500</v>
      </c>
      <c r="G160" s="13">
        <v>0</v>
      </c>
      <c r="H160" s="13">
        <v>0</v>
      </c>
      <c r="I160" s="13">
        <v>0</v>
      </c>
    </row>
    <row r="161" spans="1:9" s="14" customFormat="1" x14ac:dyDescent="0.25">
      <c r="A161" s="274"/>
      <c r="B161" s="276"/>
      <c r="C161" s="10" t="s">
        <v>16</v>
      </c>
      <c r="D161" s="15"/>
      <c r="E161" s="15"/>
      <c r="F161" s="13"/>
      <c r="G161" s="13"/>
      <c r="H161" s="13"/>
      <c r="I161" s="13"/>
    </row>
    <row r="162" spans="1:9" s="14" customFormat="1" ht="17.25" customHeight="1" x14ac:dyDescent="0.25">
      <c r="A162" s="274"/>
      <c r="B162" s="276"/>
      <c r="C162" s="10" t="s">
        <v>17</v>
      </c>
      <c r="D162" s="15"/>
      <c r="E162" s="15"/>
      <c r="F162" s="13"/>
      <c r="G162" s="13"/>
      <c r="H162" s="13"/>
      <c r="I162" s="13"/>
    </row>
    <row r="163" spans="1:9" s="14" customFormat="1" x14ac:dyDescent="0.25">
      <c r="A163" s="275"/>
      <c r="B163" s="277"/>
      <c r="C163" s="10" t="s">
        <v>18</v>
      </c>
      <c r="D163" s="15"/>
      <c r="E163" s="15"/>
      <c r="F163" s="13"/>
      <c r="G163" s="13"/>
      <c r="H163" s="13"/>
      <c r="I163" s="13"/>
    </row>
    <row r="164" spans="1:9" s="14" customFormat="1" ht="31.5" customHeight="1" x14ac:dyDescent="0.25">
      <c r="A164" s="273" t="s">
        <v>95</v>
      </c>
      <c r="B164" s="249" t="s">
        <v>96</v>
      </c>
      <c r="C164" s="10" t="s">
        <v>13</v>
      </c>
      <c r="D164" s="11"/>
      <c r="E164" s="11"/>
      <c r="F164" s="13">
        <f>F165+F166+F167+F168+F169</f>
        <v>0</v>
      </c>
      <c r="G164" s="13">
        <f>G165+G166+G167+G168+G169</f>
        <v>926.2</v>
      </c>
      <c r="H164" s="13">
        <f>H165+H166+H167+H168+H169</f>
        <v>926.2</v>
      </c>
      <c r="I164" s="13">
        <f>I165+I166+I167+I168+I169</f>
        <v>926.2</v>
      </c>
    </row>
    <row r="165" spans="1:9" s="14" customFormat="1" ht="18" customHeight="1" x14ac:dyDescent="0.25">
      <c r="A165" s="274"/>
      <c r="B165" s="276"/>
      <c r="C165" s="10" t="s">
        <v>14</v>
      </c>
      <c r="D165" s="15" t="s">
        <v>59</v>
      </c>
      <c r="E165" s="15" t="s">
        <v>63</v>
      </c>
      <c r="F165" s="13">
        <v>0</v>
      </c>
      <c r="G165" s="13">
        <v>926.2</v>
      </c>
      <c r="H165" s="13">
        <v>926.2</v>
      </c>
      <c r="I165" s="13">
        <v>926.2</v>
      </c>
    </row>
    <row r="166" spans="1:9" s="14" customFormat="1" x14ac:dyDescent="0.25">
      <c r="A166" s="274"/>
      <c r="B166" s="276"/>
      <c r="C166" s="10" t="s">
        <v>15</v>
      </c>
      <c r="D166" s="15" t="s">
        <v>59</v>
      </c>
      <c r="E166" s="15" t="s">
        <v>66</v>
      </c>
      <c r="F166" s="13"/>
      <c r="G166" s="13"/>
      <c r="H166" s="13"/>
      <c r="I166" s="13"/>
    </row>
    <row r="167" spans="1:9" s="14" customFormat="1" x14ac:dyDescent="0.25">
      <c r="A167" s="274"/>
      <c r="B167" s="276"/>
      <c r="C167" s="10" t="s">
        <v>16</v>
      </c>
      <c r="D167" s="15"/>
      <c r="E167" s="15"/>
      <c r="F167" s="13"/>
      <c r="G167" s="13"/>
      <c r="H167" s="13"/>
      <c r="I167" s="13"/>
    </row>
    <row r="168" spans="1:9" s="14" customFormat="1" ht="17.25" customHeight="1" x14ac:dyDescent="0.25">
      <c r="A168" s="274"/>
      <c r="B168" s="276"/>
      <c r="C168" s="10" t="s">
        <v>17</v>
      </c>
      <c r="D168" s="15"/>
      <c r="E168" s="15"/>
      <c r="F168" s="13"/>
      <c r="G168" s="13"/>
      <c r="H168" s="13"/>
      <c r="I168" s="13"/>
    </row>
    <row r="169" spans="1:9" s="14" customFormat="1" x14ac:dyDescent="0.25">
      <c r="A169" s="275"/>
      <c r="B169" s="277"/>
      <c r="C169" s="10" t="s">
        <v>18</v>
      </c>
      <c r="D169" s="15"/>
      <c r="E169" s="15"/>
      <c r="F169" s="13"/>
      <c r="G169" s="13"/>
      <c r="H169" s="13"/>
      <c r="I169" s="13"/>
    </row>
    <row r="170" spans="1:9" s="14" customFormat="1" ht="31.5" customHeight="1" x14ac:dyDescent="0.25">
      <c r="A170" s="273" t="s">
        <v>97</v>
      </c>
      <c r="B170" s="249" t="s">
        <v>98</v>
      </c>
      <c r="C170" s="10" t="s">
        <v>13</v>
      </c>
      <c r="D170" s="11"/>
      <c r="E170" s="11"/>
      <c r="F170" s="13">
        <f>F171+F172+F173+F174+F175</f>
        <v>16117.9</v>
      </c>
      <c r="G170" s="13">
        <f>G171+G172+G173+G174+G175</f>
        <v>20848.065019999998</v>
      </c>
      <c r="H170" s="13">
        <f>H171+H172+H173+H174+H175</f>
        <v>20423.954409999998</v>
      </c>
      <c r="I170" s="13">
        <f>I171+I172+I173+I174+I175</f>
        <v>20423.954409999998</v>
      </c>
    </row>
    <row r="171" spans="1:9" s="14" customFormat="1" ht="18" customHeight="1" x14ac:dyDescent="0.25">
      <c r="A171" s="274"/>
      <c r="B171" s="276"/>
      <c r="C171" s="10" t="s">
        <v>14</v>
      </c>
      <c r="D171" s="15" t="s">
        <v>59</v>
      </c>
      <c r="E171" s="15" t="s">
        <v>63</v>
      </c>
      <c r="F171" s="13">
        <f>1310+14807.9</f>
        <v>16117.9</v>
      </c>
      <c r="G171" s="13">
        <v>20848.065019999998</v>
      </c>
      <c r="H171" s="13">
        <v>20423.954409999998</v>
      </c>
      <c r="I171" s="13">
        <v>20423.954409999998</v>
      </c>
    </row>
    <row r="172" spans="1:9" s="14" customFormat="1" x14ac:dyDescent="0.25">
      <c r="A172" s="274"/>
      <c r="B172" s="276"/>
      <c r="C172" s="10" t="s">
        <v>15</v>
      </c>
      <c r="D172" s="15" t="s">
        <v>59</v>
      </c>
      <c r="E172" s="15" t="s">
        <v>66</v>
      </c>
      <c r="F172" s="13"/>
      <c r="G172" s="13"/>
      <c r="H172" s="13"/>
      <c r="I172" s="13"/>
    </row>
    <row r="173" spans="1:9" s="14" customFormat="1" x14ac:dyDescent="0.25">
      <c r="A173" s="274"/>
      <c r="B173" s="276"/>
      <c r="C173" s="10" t="s">
        <v>16</v>
      </c>
      <c r="D173" s="15"/>
      <c r="E173" s="15"/>
      <c r="F173" s="13"/>
      <c r="G173" s="13"/>
      <c r="H173" s="13"/>
      <c r="I173" s="13"/>
    </row>
    <row r="174" spans="1:9" s="14" customFormat="1" ht="17.25" customHeight="1" x14ac:dyDescent="0.25">
      <c r="A174" s="274"/>
      <c r="B174" s="276"/>
      <c r="C174" s="10" t="s">
        <v>17</v>
      </c>
      <c r="D174" s="15"/>
      <c r="E174" s="15"/>
      <c r="F174" s="13"/>
      <c r="G174" s="13"/>
      <c r="H174" s="13"/>
      <c r="I174" s="13"/>
    </row>
    <row r="175" spans="1:9" s="14" customFormat="1" x14ac:dyDescent="0.25">
      <c r="A175" s="275"/>
      <c r="B175" s="277"/>
      <c r="C175" s="10" t="s">
        <v>18</v>
      </c>
      <c r="D175" s="15"/>
      <c r="E175" s="15"/>
      <c r="F175" s="13"/>
      <c r="G175" s="13"/>
      <c r="H175" s="13"/>
      <c r="I175" s="13"/>
    </row>
    <row r="176" spans="1:9" s="14" customFormat="1" ht="60.75" customHeight="1" x14ac:dyDescent="0.25">
      <c r="A176" s="273" t="s">
        <v>99</v>
      </c>
      <c r="B176" s="249" t="s">
        <v>100</v>
      </c>
      <c r="C176" s="10" t="s">
        <v>13</v>
      </c>
      <c r="D176" s="11"/>
      <c r="E176" s="11"/>
      <c r="F176" s="13">
        <f>F177+F178+F179+F180+F181</f>
        <v>142066.20000000001</v>
      </c>
      <c r="G176" s="13">
        <f>G177+G178+G179+G180+G181</f>
        <v>128709.80318</v>
      </c>
      <c r="H176" s="13">
        <f>H177+H178+H179+H180+H181</f>
        <v>128504.93098</v>
      </c>
      <c r="I176" s="13">
        <f>I177+I178+I179+I180+I181</f>
        <v>128504.93098</v>
      </c>
    </row>
    <row r="177" spans="1:9" s="14" customFormat="1" ht="18" customHeight="1" x14ac:dyDescent="0.25">
      <c r="A177" s="274"/>
      <c r="B177" s="276"/>
      <c r="C177" s="10" t="s">
        <v>14</v>
      </c>
      <c r="D177" s="15" t="s">
        <v>59</v>
      </c>
      <c r="E177" s="15" t="s">
        <v>63</v>
      </c>
      <c r="F177" s="13">
        <f>118766.7+9346</f>
        <v>128112.7</v>
      </c>
      <c r="G177" s="13">
        <v>116810.78061</v>
      </c>
      <c r="H177" s="13">
        <v>116754.26098000001</v>
      </c>
      <c r="I177" s="13">
        <v>116754.26098000001</v>
      </c>
    </row>
    <row r="178" spans="1:9" s="14" customFormat="1" x14ac:dyDescent="0.25">
      <c r="A178" s="274"/>
      <c r="B178" s="276"/>
      <c r="C178" s="10" t="s">
        <v>15</v>
      </c>
      <c r="D178" s="15" t="s">
        <v>59</v>
      </c>
      <c r="E178" s="15" t="s">
        <v>64</v>
      </c>
      <c r="F178" s="13">
        <f>550+1935+11468.5</f>
        <v>13953.5</v>
      </c>
      <c r="G178" s="13">
        <v>11899.022569999999</v>
      </c>
      <c r="H178" s="13">
        <v>11750.67</v>
      </c>
      <c r="I178" s="13">
        <v>11750.67</v>
      </c>
    </row>
    <row r="179" spans="1:9" s="14" customFormat="1" x14ac:dyDescent="0.25">
      <c r="A179" s="274"/>
      <c r="B179" s="276"/>
      <c r="C179" s="10" t="s">
        <v>16</v>
      </c>
      <c r="D179" s="15"/>
      <c r="E179" s="15"/>
      <c r="F179" s="13"/>
      <c r="G179" s="13"/>
      <c r="H179" s="13"/>
      <c r="I179" s="13"/>
    </row>
    <row r="180" spans="1:9" s="14" customFormat="1" ht="17.25" customHeight="1" x14ac:dyDescent="0.25">
      <c r="A180" s="274"/>
      <c r="B180" s="276"/>
      <c r="C180" s="10" t="s">
        <v>17</v>
      </c>
      <c r="D180" s="15"/>
      <c r="E180" s="15"/>
      <c r="F180" s="13"/>
      <c r="G180" s="13"/>
      <c r="H180" s="13"/>
      <c r="I180" s="13"/>
    </row>
    <row r="181" spans="1:9" s="14" customFormat="1" x14ac:dyDescent="0.25">
      <c r="A181" s="275"/>
      <c r="B181" s="277"/>
      <c r="C181" s="10" t="s">
        <v>18</v>
      </c>
      <c r="D181" s="15"/>
      <c r="E181" s="15"/>
      <c r="F181" s="13"/>
      <c r="G181" s="13"/>
      <c r="H181" s="13"/>
      <c r="I181" s="13"/>
    </row>
    <row r="182" spans="1:9" s="14" customFormat="1" ht="31.5" customHeight="1" x14ac:dyDescent="0.25">
      <c r="A182" s="273" t="s">
        <v>101</v>
      </c>
      <c r="B182" s="249" t="s">
        <v>102</v>
      </c>
      <c r="C182" s="10" t="s">
        <v>13</v>
      </c>
      <c r="D182" s="11"/>
      <c r="E182" s="11"/>
      <c r="F182" s="13">
        <f>F183+F184+F185+F186+F187</f>
        <v>0</v>
      </c>
      <c r="G182" s="13">
        <f>G183+G184+G185+G186+G187</f>
        <v>202.072</v>
      </c>
      <c r="H182" s="13">
        <f>H183+H184+H185+H186+H187</f>
        <v>202.072</v>
      </c>
      <c r="I182" s="13">
        <f>I183+I184+I185+I186+I187</f>
        <v>202.072</v>
      </c>
    </row>
    <row r="183" spans="1:9" s="14" customFormat="1" ht="18" customHeight="1" x14ac:dyDescent="0.25">
      <c r="A183" s="274"/>
      <c r="B183" s="276"/>
      <c r="C183" s="10" t="s">
        <v>14</v>
      </c>
      <c r="D183" s="15" t="s">
        <v>59</v>
      </c>
      <c r="E183" s="15" t="s">
        <v>63</v>
      </c>
      <c r="F183" s="13"/>
      <c r="G183" s="13"/>
      <c r="H183" s="13"/>
      <c r="I183" s="13"/>
    </row>
    <row r="184" spans="1:9" s="14" customFormat="1" x14ac:dyDescent="0.25">
      <c r="A184" s="274"/>
      <c r="B184" s="276"/>
      <c r="C184" s="10" t="s">
        <v>15</v>
      </c>
      <c r="D184" s="15" t="s">
        <v>59</v>
      </c>
      <c r="E184" s="15" t="s">
        <v>66</v>
      </c>
      <c r="F184" s="13"/>
      <c r="G184" s="13">
        <v>202.072</v>
      </c>
      <c r="H184" s="13">
        <v>202.072</v>
      </c>
      <c r="I184" s="13">
        <v>202.072</v>
      </c>
    </row>
    <row r="185" spans="1:9" s="14" customFormat="1" x14ac:dyDescent="0.25">
      <c r="A185" s="274"/>
      <c r="B185" s="276"/>
      <c r="C185" s="10" t="s">
        <v>16</v>
      </c>
      <c r="D185" s="15"/>
      <c r="E185" s="15"/>
      <c r="F185" s="13"/>
      <c r="G185" s="13"/>
      <c r="H185" s="13"/>
      <c r="I185" s="13"/>
    </row>
    <row r="186" spans="1:9" s="14" customFormat="1" ht="17.25" customHeight="1" x14ac:dyDescent="0.25">
      <c r="A186" s="274"/>
      <c r="B186" s="276"/>
      <c r="C186" s="10" t="s">
        <v>17</v>
      </c>
      <c r="D186" s="15"/>
      <c r="E186" s="15"/>
      <c r="F186" s="13"/>
      <c r="G186" s="13"/>
      <c r="H186" s="13"/>
      <c r="I186" s="13"/>
    </row>
    <row r="187" spans="1:9" s="14" customFormat="1" x14ac:dyDescent="0.25">
      <c r="A187" s="275"/>
      <c r="B187" s="277"/>
      <c r="C187" s="10" t="s">
        <v>18</v>
      </c>
      <c r="D187" s="15"/>
      <c r="E187" s="15"/>
      <c r="F187" s="13"/>
      <c r="G187" s="13"/>
      <c r="H187" s="13"/>
      <c r="I187" s="13"/>
    </row>
    <row r="188" spans="1:9" s="14" customFormat="1" x14ac:dyDescent="0.25">
      <c r="A188" s="278" t="s">
        <v>103</v>
      </c>
      <c r="B188" s="279" t="s">
        <v>67</v>
      </c>
      <c r="C188" s="10" t="s">
        <v>13</v>
      </c>
      <c r="D188" s="11"/>
      <c r="E188" s="11"/>
      <c r="F188" s="13">
        <f>F189+F190+F191+F192+F193</f>
        <v>3081.7</v>
      </c>
      <c r="G188" s="13">
        <f>G189+G190+G191+G192+G193</f>
        <v>3081.7</v>
      </c>
      <c r="H188" s="13">
        <f>H189+H190+H191+H192+H193</f>
        <v>3081.7</v>
      </c>
      <c r="I188" s="13">
        <f>I189+I190+I191+I192+I193</f>
        <v>3081.7</v>
      </c>
    </row>
    <row r="189" spans="1:9" s="14" customFormat="1" ht="18.75" customHeight="1" x14ac:dyDescent="0.25">
      <c r="A189" s="278"/>
      <c r="B189" s="279"/>
      <c r="C189" s="10" t="s">
        <v>14</v>
      </c>
      <c r="D189" s="15" t="s">
        <v>59</v>
      </c>
      <c r="E189" s="11">
        <v>1260000</v>
      </c>
      <c r="F189" s="13">
        <f>F195</f>
        <v>0</v>
      </c>
      <c r="G189" s="13">
        <f t="shared" ref="G189:I189" si="28">G195</f>
        <v>0</v>
      </c>
      <c r="H189" s="13">
        <f t="shared" si="28"/>
        <v>0</v>
      </c>
      <c r="I189" s="13">
        <f t="shared" si="28"/>
        <v>0</v>
      </c>
    </row>
    <row r="190" spans="1:9" s="14" customFormat="1" ht="15" customHeight="1" x14ac:dyDescent="0.25">
      <c r="A190" s="278"/>
      <c r="B190" s="279"/>
      <c r="C190" s="10" t="s">
        <v>15</v>
      </c>
      <c r="D190" s="15" t="s">
        <v>59</v>
      </c>
      <c r="E190" s="11">
        <v>1260000</v>
      </c>
      <c r="F190" s="13">
        <f t="shared" ref="F190:I193" si="29">F196</f>
        <v>3081.7</v>
      </c>
      <c r="G190" s="13">
        <f t="shared" si="29"/>
        <v>3081.7</v>
      </c>
      <c r="H190" s="13">
        <f t="shared" si="29"/>
        <v>3081.7</v>
      </c>
      <c r="I190" s="13">
        <f t="shared" si="29"/>
        <v>3081.7</v>
      </c>
    </row>
    <row r="191" spans="1:9" s="14" customFormat="1" ht="18" customHeight="1" x14ac:dyDescent="0.25">
      <c r="A191" s="278"/>
      <c r="B191" s="279"/>
      <c r="C191" s="10" t="s">
        <v>16</v>
      </c>
      <c r="D191" s="15"/>
      <c r="E191" s="11"/>
      <c r="F191" s="13">
        <f t="shared" si="29"/>
        <v>0</v>
      </c>
      <c r="G191" s="13">
        <f t="shared" si="29"/>
        <v>0</v>
      </c>
      <c r="H191" s="13">
        <f t="shared" si="29"/>
        <v>0</v>
      </c>
      <c r="I191" s="13">
        <f t="shared" si="29"/>
        <v>0</v>
      </c>
    </row>
    <row r="192" spans="1:9" s="14" customFormat="1" ht="18.75" customHeight="1" x14ac:dyDescent="0.25">
      <c r="A192" s="278"/>
      <c r="B192" s="279"/>
      <c r="C192" s="10" t="s">
        <v>17</v>
      </c>
      <c r="D192" s="15"/>
      <c r="E192" s="11"/>
      <c r="F192" s="13">
        <f t="shared" si="29"/>
        <v>0</v>
      </c>
      <c r="G192" s="13">
        <f t="shared" si="29"/>
        <v>0</v>
      </c>
      <c r="H192" s="13">
        <f t="shared" si="29"/>
        <v>0</v>
      </c>
      <c r="I192" s="13">
        <f t="shared" si="29"/>
        <v>0</v>
      </c>
    </row>
    <row r="193" spans="1:9" s="14" customFormat="1" x14ac:dyDescent="0.25">
      <c r="A193" s="278"/>
      <c r="B193" s="279"/>
      <c r="C193" s="10" t="s">
        <v>18</v>
      </c>
      <c r="D193" s="15"/>
      <c r="E193" s="11"/>
      <c r="F193" s="13">
        <f t="shared" si="29"/>
        <v>0</v>
      </c>
      <c r="G193" s="13">
        <f t="shared" si="29"/>
        <v>0</v>
      </c>
      <c r="H193" s="13">
        <f t="shared" si="29"/>
        <v>0</v>
      </c>
      <c r="I193" s="13">
        <f t="shared" si="29"/>
        <v>0</v>
      </c>
    </row>
    <row r="194" spans="1:9" s="14" customFormat="1" x14ac:dyDescent="0.25">
      <c r="A194" s="273" t="s">
        <v>104</v>
      </c>
      <c r="B194" s="249" t="s">
        <v>105</v>
      </c>
      <c r="C194" s="10" t="s">
        <v>13</v>
      </c>
      <c r="D194" s="11"/>
      <c r="E194" s="11"/>
      <c r="F194" s="13">
        <f>F195+F196+F197+F198+F199</f>
        <v>3081.7</v>
      </c>
      <c r="G194" s="13">
        <f>G195+G196+G197+G198+G199</f>
        <v>3081.7</v>
      </c>
      <c r="H194" s="13">
        <f>H195+H196+H197+H198+H199</f>
        <v>3081.7</v>
      </c>
      <c r="I194" s="13">
        <f>I195+I196+I197+I198+I199</f>
        <v>3081.7</v>
      </c>
    </row>
    <row r="195" spans="1:9" s="14" customFormat="1" ht="18" customHeight="1" x14ac:dyDescent="0.25">
      <c r="A195" s="274"/>
      <c r="B195" s="276"/>
      <c r="C195" s="10" t="s">
        <v>14</v>
      </c>
      <c r="D195" s="15"/>
      <c r="E195" s="15"/>
      <c r="F195" s="13"/>
      <c r="G195" s="13"/>
      <c r="H195" s="13"/>
      <c r="I195" s="13"/>
    </row>
    <row r="196" spans="1:9" s="14" customFormat="1" x14ac:dyDescent="0.25">
      <c r="A196" s="274"/>
      <c r="B196" s="276"/>
      <c r="C196" s="10" t="s">
        <v>15</v>
      </c>
      <c r="D196" s="15" t="s">
        <v>59</v>
      </c>
      <c r="E196" s="15" t="s">
        <v>68</v>
      </c>
      <c r="F196" s="13">
        <v>3081.7</v>
      </c>
      <c r="G196" s="13">
        <v>3081.7</v>
      </c>
      <c r="H196" s="13">
        <v>3081.7</v>
      </c>
      <c r="I196" s="13">
        <v>3081.7</v>
      </c>
    </row>
    <row r="197" spans="1:9" s="14" customFormat="1" x14ac:dyDescent="0.25">
      <c r="A197" s="274"/>
      <c r="B197" s="276"/>
      <c r="C197" s="10" t="s">
        <v>16</v>
      </c>
      <c r="D197" s="15"/>
      <c r="E197" s="15"/>
      <c r="F197" s="13"/>
      <c r="G197" s="13"/>
      <c r="H197" s="13"/>
      <c r="I197" s="13"/>
    </row>
    <row r="198" spans="1:9" s="14" customFormat="1" ht="17.25" customHeight="1" x14ac:dyDescent="0.25">
      <c r="A198" s="274"/>
      <c r="B198" s="276"/>
      <c r="C198" s="10" t="s">
        <v>17</v>
      </c>
      <c r="D198" s="15"/>
      <c r="E198" s="15"/>
      <c r="F198" s="13"/>
      <c r="G198" s="13"/>
      <c r="H198" s="13"/>
      <c r="I198" s="13"/>
    </row>
    <row r="199" spans="1:9" s="14" customFormat="1" x14ac:dyDescent="0.25">
      <c r="A199" s="275"/>
      <c r="B199" s="277"/>
      <c r="C199" s="10" t="s">
        <v>18</v>
      </c>
      <c r="D199" s="15"/>
      <c r="E199" s="15"/>
      <c r="F199" s="13"/>
      <c r="G199" s="13"/>
      <c r="H199" s="13"/>
      <c r="I199" s="13"/>
    </row>
    <row r="200" spans="1:9" s="14" customFormat="1" x14ac:dyDescent="0.25">
      <c r="A200" s="278" t="s">
        <v>106</v>
      </c>
      <c r="B200" s="279" t="s">
        <v>69</v>
      </c>
      <c r="C200" s="10" t="s">
        <v>13</v>
      </c>
      <c r="D200" s="11"/>
      <c r="E200" s="11"/>
      <c r="F200" s="13">
        <f>F201+F202+F203+F204+F205</f>
        <v>41092.799999999996</v>
      </c>
      <c r="G200" s="13">
        <f>G201+G202+G203+G204+G205</f>
        <v>38991.770000000004</v>
      </c>
      <c r="H200" s="13">
        <f>H201+H202+H203+H204+H205</f>
        <v>38991.764999999999</v>
      </c>
      <c r="I200" s="13">
        <f>I201+I202+I203+I204+I205</f>
        <v>38991.764999999999</v>
      </c>
    </row>
    <row r="201" spans="1:9" s="14" customFormat="1" ht="18.75" customHeight="1" x14ac:dyDescent="0.25">
      <c r="A201" s="278"/>
      <c r="B201" s="279"/>
      <c r="C201" s="10" t="s">
        <v>14</v>
      </c>
      <c r="D201" s="15" t="s">
        <v>59</v>
      </c>
      <c r="E201" s="11">
        <v>1270000</v>
      </c>
      <c r="F201" s="13">
        <f>F207+F213+F219+F225+F231+F237+F243+F249</f>
        <v>1518.7</v>
      </c>
      <c r="G201" s="13">
        <f t="shared" ref="G201:I201" si="30">G207+G213+G219+G225+G231+G237+G243+G249</f>
        <v>1366.8</v>
      </c>
      <c r="H201" s="13">
        <f t="shared" si="30"/>
        <v>1366.8</v>
      </c>
      <c r="I201" s="13">
        <f t="shared" si="30"/>
        <v>1366.8</v>
      </c>
    </row>
    <row r="202" spans="1:9" s="14" customFormat="1" ht="15" customHeight="1" x14ac:dyDescent="0.25">
      <c r="A202" s="278"/>
      <c r="B202" s="279"/>
      <c r="C202" s="10" t="s">
        <v>15</v>
      </c>
      <c r="D202" s="15" t="s">
        <v>59</v>
      </c>
      <c r="E202" s="11">
        <v>1270000</v>
      </c>
      <c r="F202" s="13">
        <f t="shared" ref="F202:I205" si="31">F208+F214+F220+F226+F232+F238+F244+F250</f>
        <v>39574.1</v>
      </c>
      <c r="G202" s="13">
        <f t="shared" si="31"/>
        <v>37624.97</v>
      </c>
      <c r="H202" s="13">
        <f t="shared" si="31"/>
        <v>37624.964999999997</v>
      </c>
      <c r="I202" s="13">
        <f t="shared" si="31"/>
        <v>37624.964999999997</v>
      </c>
    </row>
    <row r="203" spans="1:9" s="14" customFormat="1" ht="18" customHeight="1" x14ac:dyDescent="0.25">
      <c r="A203" s="278"/>
      <c r="B203" s="279"/>
      <c r="C203" s="10" t="s">
        <v>16</v>
      </c>
      <c r="D203" s="15"/>
      <c r="E203" s="11"/>
      <c r="F203" s="13">
        <f t="shared" si="31"/>
        <v>0</v>
      </c>
      <c r="G203" s="13">
        <f t="shared" si="31"/>
        <v>0</v>
      </c>
      <c r="H203" s="13">
        <f t="shared" si="31"/>
        <v>0</v>
      </c>
      <c r="I203" s="13">
        <f t="shared" si="31"/>
        <v>0</v>
      </c>
    </row>
    <row r="204" spans="1:9" s="14" customFormat="1" ht="18.75" customHeight="1" x14ac:dyDescent="0.25">
      <c r="A204" s="278"/>
      <c r="B204" s="279"/>
      <c r="C204" s="10" t="s">
        <v>17</v>
      </c>
      <c r="D204" s="15"/>
      <c r="E204" s="11"/>
      <c r="F204" s="13">
        <f t="shared" si="31"/>
        <v>0</v>
      </c>
      <c r="G204" s="13">
        <f t="shared" si="31"/>
        <v>0</v>
      </c>
      <c r="H204" s="13">
        <f t="shared" si="31"/>
        <v>0</v>
      </c>
      <c r="I204" s="13">
        <f t="shared" si="31"/>
        <v>0</v>
      </c>
    </row>
    <row r="205" spans="1:9" s="14" customFormat="1" x14ac:dyDescent="0.25">
      <c r="A205" s="278"/>
      <c r="B205" s="279"/>
      <c r="C205" s="10" t="s">
        <v>18</v>
      </c>
      <c r="D205" s="15"/>
      <c r="E205" s="11"/>
      <c r="F205" s="13">
        <f t="shared" si="31"/>
        <v>0</v>
      </c>
      <c r="G205" s="13">
        <f t="shared" si="31"/>
        <v>0</v>
      </c>
      <c r="H205" s="13">
        <f t="shared" si="31"/>
        <v>0</v>
      </c>
      <c r="I205" s="13">
        <f t="shared" si="31"/>
        <v>0</v>
      </c>
    </row>
    <row r="206" spans="1:9" s="14" customFormat="1" x14ac:dyDescent="0.25">
      <c r="A206" s="273" t="s">
        <v>107</v>
      </c>
      <c r="B206" s="249" t="s">
        <v>108</v>
      </c>
      <c r="C206" s="10" t="s">
        <v>13</v>
      </c>
      <c r="D206" s="11"/>
      <c r="E206" s="11"/>
      <c r="F206" s="13">
        <f>F207+F208+F209+F210+F211</f>
        <v>8076.16</v>
      </c>
      <c r="G206" s="13">
        <f>G207+G208+G209+G210+G211</f>
        <v>8076.18</v>
      </c>
      <c r="H206" s="13">
        <f>H207+H208+H209+H210+H211</f>
        <v>8076.18</v>
      </c>
      <c r="I206" s="13">
        <f>I207+I208+I209+I210+I211</f>
        <v>8076.18</v>
      </c>
    </row>
    <row r="207" spans="1:9" s="14" customFormat="1" ht="18" customHeight="1" x14ac:dyDescent="0.25">
      <c r="A207" s="274"/>
      <c r="B207" s="276"/>
      <c r="C207" s="10" t="s">
        <v>14</v>
      </c>
      <c r="D207" s="15"/>
      <c r="E207" s="15"/>
      <c r="F207" s="13"/>
      <c r="G207" s="13"/>
      <c r="H207" s="13"/>
      <c r="I207" s="13"/>
    </row>
    <row r="208" spans="1:9" s="14" customFormat="1" x14ac:dyDescent="0.25">
      <c r="A208" s="274"/>
      <c r="B208" s="276"/>
      <c r="C208" s="10" t="s">
        <v>15</v>
      </c>
      <c r="D208" s="15" t="s">
        <v>59</v>
      </c>
      <c r="E208" s="15" t="s">
        <v>70</v>
      </c>
      <c r="F208" s="13">
        <v>8076.16</v>
      </c>
      <c r="G208" s="13">
        <v>8076.18</v>
      </c>
      <c r="H208" s="13">
        <v>8076.18</v>
      </c>
      <c r="I208" s="13">
        <v>8076.18</v>
      </c>
    </row>
    <row r="209" spans="1:9" s="14" customFormat="1" x14ac:dyDescent="0.25">
      <c r="A209" s="274"/>
      <c r="B209" s="276"/>
      <c r="C209" s="10" t="s">
        <v>16</v>
      </c>
      <c r="D209" s="15"/>
      <c r="E209" s="15"/>
      <c r="F209" s="13"/>
      <c r="G209" s="13"/>
      <c r="H209" s="13"/>
      <c r="I209" s="13"/>
    </row>
    <row r="210" spans="1:9" s="14" customFormat="1" ht="17.25" customHeight="1" x14ac:dyDescent="0.25">
      <c r="A210" s="274"/>
      <c r="B210" s="276"/>
      <c r="C210" s="10" t="s">
        <v>17</v>
      </c>
      <c r="D210" s="15"/>
      <c r="E210" s="15"/>
      <c r="F210" s="13"/>
      <c r="G210" s="13"/>
      <c r="H210" s="13"/>
      <c r="I210" s="13"/>
    </row>
    <row r="211" spans="1:9" s="14" customFormat="1" x14ac:dyDescent="0.25">
      <c r="A211" s="275"/>
      <c r="B211" s="277"/>
      <c r="C211" s="10" t="s">
        <v>18</v>
      </c>
      <c r="D211" s="15"/>
      <c r="E211" s="15"/>
      <c r="F211" s="13"/>
      <c r="G211" s="13"/>
      <c r="H211" s="13"/>
      <c r="I211" s="13"/>
    </row>
    <row r="212" spans="1:9" s="14" customFormat="1" x14ac:dyDescent="0.25">
      <c r="A212" s="273" t="s">
        <v>109</v>
      </c>
      <c r="B212" s="249" t="s">
        <v>110</v>
      </c>
      <c r="C212" s="10" t="s">
        <v>13</v>
      </c>
      <c r="D212" s="11"/>
      <c r="E212" s="11"/>
      <c r="F212" s="13">
        <f>F213+F214+F215+F216+F217</f>
        <v>350</v>
      </c>
      <c r="G212" s="13">
        <f>G213+G214+G215+G216+G217</f>
        <v>250</v>
      </c>
      <c r="H212" s="13">
        <f>H213+H214+H215+H216+H217</f>
        <v>250</v>
      </c>
      <c r="I212" s="13">
        <f>I213+I214+I215+I216+I217</f>
        <v>250</v>
      </c>
    </row>
    <row r="213" spans="1:9" s="14" customFormat="1" ht="18" customHeight="1" x14ac:dyDescent="0.25">
      <c r="A213" s="274"/>
      <c r="B213" s="276"/>
      <c r="C213" s="10" t="s">
        <v>14</v>
      </c>
      <c r="D213" s="15"/>
      <c r="E213" s="15"/>
      <c r="F213" s="13"/>
      <c r="G213" s="13"/>
      <c r="H213" s="13"/>
      <c r="I213" s="13"/>
    </row>
    <row r="214" spans="1:9" s="14" customFormat="1" x14ac:dyDescent="0.25">
      <c r="A214" s="274"/>
      <c r="B214" s="276"/>
      <c r="C214" s="10" t="s">
        <v>15</v>
      </c>
      <c r="D214" s="15" t="s">
        <v>59</v>
      </c>
      <c r="E214" s="15" t="s">
        <v>70</v>
      </c>
      <c r="F214" s="13">
        <v>350</v>
      </c>
      <c r="G214" s="13">
        <v>250</v>
      </c>
      <c r="H214" s="13">
        <v>250</v>
      </c>
      <c r="I214" s="13">
        <v>250</v>
      </c>
    </row>
    <row r="215" spans="1:9" s="14" customFormat="1" x14ac:dyDescent="0.25">
      <c r="A215" s="274"/>
      <c r="B215" s="276"/>
      <c r="C215" s="10" t="s">
        <v>16</v>
      </c>
      <c r="D215" s="15"/>
      <c r="E215" s="15"/>
      <c r="F215" s="13"/>
      <c r="G215" s="13"/>
      <c r="H215" s="13"/>
      <c r="I215" s="13"/>
    </row>
    <row r="216" spans="1:9" s="14" customFormat="1" ht="17.25" customHeight="1" x14ac:dyDescent="0.25">
      <c r="A216" s="274"/>
      <c r="B216" s="276"/>
      <c r="C216" s="10" t="s">
        <v>17</v>
      </c>
      <c r="D216" s="15"/>
      <c r="E216" s="15"/>
      <c r="F216" s="13"/>
      <c r="G216" s="13"/>
      <c r="H216" s="13"/>
      <c r="I216" s="13"/>
    </row>
    <row r="217" spans="1:9" s="14" customFormat="1" x14ac:dyDescent="0.25">
      <c r="A217" s="275"/>
      <c r="B217" s="277"/>
      <c r="C217" s="10" t="s">
        <v>18</v>
      </c>
      <c r="D217" s="15"/>
      <c r="E217" s="15"/>
      <c r="F217" s="13"/>
      <c r="G217" s="13"/>
      <c r="H217" s="13"/>
      <c r="I217" s="13"/>
    </row>
    <row r="218" spans="1:9" s="14" customFormat="1" x14ac:dyDescent="0.25">
      <c r="A218" s="273" t="s">
        <v>111</v>
      </c>
      <c r="B218" s="249" t="s">
        <v>112</v>
      </c>
      <c r="C218" s="10" t="s">
        <v>13</v>
      </c>
      <c r="D218" s="11"/>
      <c r="E218" s="11"/>
      <c r="F218" s="13">
        <f>F219+F220+F221+F222+F223</f>
        <v>7300</v>
      </c>
      <c r="G218" s="13">
        <f>G219+G220+G221+G222+G223</f>
        <v>7194</v>
      </c>
      <c r="H218" s="13">
        <f>H219+H220+H221+H222+H223</f>
        <v>7194</v>
      </c>
      <c r="I218" s="13">
        <f>I219+I220+I221+I222+I223</f>
        <v>7194</v>
      </c>
    </row>
    <row r="219" spans="1:9" s="14" customFormat="1" ht="18" customHeight="1" x14ac:dyDescent="0.25">
      <c r="A219" s="274"/>
      <c r="B219" s="276"/>
      <c r="C219" s="10" t="s">
        <v>14</v>
      </c>
      <c r="D219" s="15"/>
      <c r="E219" s="15"/>
      <c r="F219" s="13"/>
      <c r="G219" s="13"/>
      <c r="H219" s="13"/>
      <c r="I219" s="13"/>
    </row>
    <row r="220" spans="1:9" s="14" customFormat="1" x14ac:dyDescent="0.25">
      <c r="A220" s="274"/>
      <c r="B220" s="276"/>
      <c r="C220" s="10" t="s">
        <v>15</v>
      </c>
      <c r="D220" s="15" t="s">
        <v>59</v>
      </c>
      <c r="E220" s="15" t="s">
        <v>70</v>
      </c>
      <c r="F220" s="13">
        <v>7300</v>
      </c>
      <c r="G220" s="13">
        <v>7194</v>
      </c>
      <c r="H220" s="13">
        <v>7194</v>
      </c>
      <c r="I220" s="13">
        <v>7194</v>
      </c>
    </row>
    <row r="221" spans="1:9" s="14" customFormat="1" x14ac:dyDescent="0.25">
      <c r="A221" s="274"/>
      <c r="B221" s="276"/>
      <c r="C221" s="10" t="s">
        <v>16</v>
      </c>
      <c r="D221" s="15"/>
      <c r="E221" s="15"/>
      <c r="F221" s="13"/>
      <c r="G221" s="13"/>
      <c r="H221" s="13"/>
      <c r="I221" s="13"/>
    </row>
    <row r="222" spans="1:9" s="14" customFormat="1" ht="17.25" customHeight="1" x14ac:dyDescent="0.25">
      <c r="A222" s="274"/>
      <c r="B222" s="276"/>
      <c r="C222" s="10" t="s">
        <v>17</v>
      </c>
      <c r="D222" s="15"/>
      <c r="E222" s="15"/>
      <c r="F222" s="13"/>
      <c r="G222" s="13"/>
      <c r="H222" s="13"/>
      <c r="I222" s="13"/>
    </row>
    <row r="223" spans="1:9" s="14" customFormat="1" x14ac:dyDescent="0.25">
      <c r="A223" s="275"/>
      <c r="B223" s="277"/>
      <c r="C223" s="10" t="s">
        <v>18</v>
      </c>
      <c r="D223" s="15"/>
      <c r="E223" s="15"/>
      <c r="F223" s="13"/>
      <c r="G223" s="13"/>
      <c r="H223" s="13"/>
      <c r="I223" s="13"/>
    </row>
    <row r="224" spans="1:9" s="14" customFormat="1" x14ac:dyDescent="0.25">
      <c r="A224" s="273" t="s">
        <v>113</v>
      </c>
      <c r="B224" s="249" t="s">
        <v>114</v>
      </c>
      <c r="C224" s="10" t="s">
        <v>13</v>
      </c>
      <c r="D224" s="11"/>
      <c r="E224" s="11"/>
      <c r="F224" s="13">
        <f>F225+F226+F227+F228+F229</f>
        <v>1066.4000000000001</v>
      </c>
      <c r="G224" s="13">
        <f>G225+G226+G227+G228+G229</f>
        <v>959.8</v>
      </c>
      <c r="H224" s="13">
        <f>H225+H226+H227+H228+H229</f>
        <v>959.8</v>
      </c>
      <c r="I224" s="13">
        <f>I225+I226+I227+I228+I229</f>
        <v>959.8</v>
      </c>
    </row>
    <row r="225" spans="1:9" s="14" customFormat="1" ht="18" customHeight="1" x14ac:dyDescent="0.25">
      <c r="A225" s="274"/>
      <c r="B225" s="276"/>
      <c r="C225" s="10" t="s">
        <v>14</v>
      </c>
      <c r="D225" s="15" t="s">
        <v>59</v>
      </c>
      <c r="E225" s="15" t="s">
        <v>71</v>
      </c>
      <c r="F225" s="13">
        <v>1066.4000000000001</v>
      </c>
      <c r="G225" s="13">
        <v>959.8</v>
      </c>
      <c r="H225" s="13">
        <v>959.8</v>
      </c>
      <c r="I225" s="13">
        <v>959.8</v>
      </c>
    </row>
    <row r="226" spans="1:9" s="14" customFormat="1" x14ac:dyDescent="0.25">
      <c r="A226" s="274"/>
      <c r="B226" s="276"/>
      <c r="C226" s="10" t="s">
        <v>15</v>
      </c>
      <c r="D226" s="15"/>
      <c r="E226" s="15"/>
      <c r="F226" s="13"/>
      <c r="G226" s="13"/>
      <c r="H226" s="13"/>
      <c r="I226" s="13"/>
    </row>
    <row r="227" spans="1:9" s="14" customFormat="1" x14ac:dyDescent="0.25">
      <c r="A227" s="274"/>
      <c r="B227" s="276"/>
      <c r="C227" s="10" t="s">
        <v>16</v>
      </c>
      <c r="D227" s="15"/>
      <c r="E227" s="15"/>
      <c r="F227" s="13"/>
      <c r="G227" s="13"/>
      <c r="H227" s="13"/>
      <c r="I227" s="13"/>
    </row>
    <row r="228" spans="1:9" s="14" customFormat="1" ht="17.25" customHeight="1" x14ac:dyDescent="0.25">
      <c r="A228" s="274"/>
      <c r="B228" s="276"/>
      <c r="C228" s="10" t="s">
        <v>17</v>
      </c>
      <c r="D228" s="15"/>
      <c r="E228" s="15"/>
      <c r="F228" s="13"/>
      <c r="G228" s="13"/>
      <c r="H228" s="13"/>
      <c r="I228" s="13"/>
    </row>
    <row r="229" spans="1:9" s="14" customFormat="1" x14ac:dyDescent="0.25">
      <c r="A229" s="275"/>
      <c r="B229" s="277"/>
      <c r="C229" s="10" t="s">
        <v>18</v>
      </c>
      <c r="D229" s="15"/>
      <c r="E229" s="15"/>
      <c r="F229" s="13"/>
      <c r="G229" s="13"/>
      <c r="H229" s="13"/>
      <c r="I229" s="13"/>
    </row>
    <row r="230" spans="1:9" s="14" customFormat="1" x14ac:dyDescent="0.25">
      <c r="A230" s="273" t="s">
        <v>115</v>
      </c>
      <c r="B230" s="249" t="s">
        <v>116</v>
      </c>
      <c r="C230" s="10" t="s">
        <v>13</v>
      </c>
      <c r="D230" s="11"/>
      <c r="E230" s="11"/>
      <c r="F230" s="13">
        <f>F231+F232+F233+F234+F235</f>
        <v>278.7</v>
      </c>
      <c r="G230" s="13">
        <f>G231+G232+G233+G234+G235</f>
        <v>250.8</v>
      </c>
      <c r="H230" s="13">
        <f>H231+H232+H233+H234+H235</f>
        <v>250.8</v>
      </c>
      <c r="I230" s="13">
        <f>I231+I232+I233+I234+I235</f>
        <v>250.8</v>
      </c>
    </row>
    <row r="231" spans="1:9" s="14" customFormat="1" ht="18" customHeight="1" x14ac:dyDescent="0.25">
      <c r="A231" s="274"/>
      <c r="B231" s="276"/>
      <c r="C231" s="10" t="s">
        <v>14</v>
      </c>
      <c r="D231" s="15" t="s">
        <v>59</v>
      </c>
      <c r="E231" s="15" t="s">
        <v>72</v>
      </c>
      <c r="F231" s="13">
        <v>278.7</v>
      </c>
      <c r="G231" s="13">
        <v>250.8</v>
      </c>
      <c r="H231" s="13">
        <v>250.8</v>
      </c>
      <c r="I231" s="13">
        <v>250.8</v>
      </c>
    </row>
    <row r="232" spans="1:9" s="14" customFormat="1" x14ac:dyDescent="0.25">
      <c r="A232" s="274"/>
      <c r="B232" s="276"/>
      <c r="C232" s="10" t="s">
        <v>15</v>
      </c>
      <c r="D232" s="15"/>
      <c r="E232" s="15"/>
      <c r="F232" s="13"/>
      <c r="G232" s="13"/>
      <c r="H232" s="13"/>
      <c r="I232" s="13"/>
    </row>
    <row r="233" spans="1:9" s="14" customFormat="1" x14ac:dyDescent="0.25">
      <c r="A233" s="274"/>
      <c r="B233" s="276"/>
      <c r="C233" s="10" t="s">
        <v>16</v>
      </c>
      <c r="D233" s="15"/>
      <c r="E233" s="15"/>
      <c r="F233" s="13"/>
      <c r="G233" s="13"/>
      <c r="H233" s="13"/>
      <c r="I233" s="13"/>
    </row>
    <row r="234" spans="1:9" s="14" customFormat="1" ht="17.25" customHeight="1" x14ac:dyDescent="0.25">
      <c r="A234" s="274"/>
      <c r="B234" s="276"/>
      <c r="C234" s="10" t="s">
        <v>17</v>
      </c>
      <c r="D234" s="15"/>
      <c r="E234" s="15"/>
      <c r="F234" s="13"/>
      <c r="G234" s="13"/>
      <c r="H234" s="13"/>
      <c r="I234" s="13"/>
    </row>
    <row r="235" spans="1:9" s="14" customFormat="1" x14ac:dyDescent="0.25">
      <c r="A235" s="275"/>
      <c r="B235" s="277"/>
      <c r="C235" s="10" t="s">
        <v>18</v>
      </c>
      <c r="D235" s="15"/>
      <c r="E235" s="15"/>
      <c r="F235" s="13"/>
      <c r="G235" s="13"/>
      <c r="H235" s="13"/>
      <c r="I235" s="13"/>
    </row>
    <row r="236" spans="1:9" s="14" customFormat="1" x14ac:dyDescent="0.25">
      <c r="A236" s="273" t="s">
        <v>117</v>
      </c>
      <c r="B236" s="249" t="s">
        <v>118</v>
      </c>
      <c r="C236" s="10" t="s">
        <v>13</v>
      </c>
      <c r="D236" s="11"/>
      <c r="E236" s="11"/>
      <c r="F236" s="13">
        <f>F237+F238+F239+F240+F241</f>
        <v>173.6</v>
      </c>
      <c r="G236" s="13">
        <f>G237+G238+G239+G240+G241</f>
        <v>156.19999999999999</v>
      </c>
      <c r="H236" s="13">
        <f>H237+H238+H239+H240+H241</f>
        <v>156.19999999999999</v>
      </c>
      <c r="I236" s="13">
        <f>I237+I238+I239+I240+I241</f>
        <v>156.19999999999999</v>
      </c>
    </row>
    <row r="237" spans="1:9" s="14" customFormat="1" ht="18" customHeight="1" x14ac:dyDescent="0.25">
      <c r="A237" s="274"/>
      <c r="B237" s="276"/>
      <c r="C237" s="10" t="s">
        <v>14</v>
      </c>
      <c r="D237" s="15" t="s">
        <v>59</v>
      </c>
      <c r="E237" s="15" t="s">
        <v>73</v>
      </c>
      <c r="F237" s="13">
        <v>173.6</v>
      </c>
      <c r="G237" s="13">
        <v>156.19999999999999</v>
      </c>
      <c r="H237" s="13">
        <v>156.19999999999999</v>
      </c>
      <c r="I237" s="13">
        <v>156.19999999999999</v>
      </c>
    </row>
    <row r="238" spans="1:9" s="14" customFormat="1" x14ac:dyDescent="0.25">
      <c r="A238" s="274"/>
      <c r="B238" s="276"/>
      <c r="C238" s="10" t="s">
        <v>15</v>
      </c>
      <c r="D238" s="15"/>
      <c r="E238" s="15"/>
      <c r="F238" s="13"/>
      <c r="G238" s="13"/>
      <c r="H238" s="13"/>
      <c r="I238" s="13"/>
    </row>
    <row r="239" spans="1:9" s="14" customFormat="1" x14ac:dyDescent="0.25">
      <c r="A239" s="274"/>
      <c r="B239" s="276"/>
      <c r="C239" s="10" t="s">
        <v>16</v>
      </c>
      <c r="D239" s="15"/>
      <c r="E239" s="15"/>
      <c r="F239" s="13"/>
      <c r="G239" s="13"/>
      <c r="H239" s="13"/>
      <c r="I239" s="13"/>
    </row>
    <row r="240" spans="1:9" s="14" customFormat="1" ht="17.25" customHeight="1" x14ac:dyDescent="0.25">
      <c r="A240" s="274"/>
      <c r="B240" s="276"/>
      <c r="C240" s="10" t="s">
        <v>17</v>
      </c>
      <c r="D240" s="15"/>
      <c r="E240" s="15"/>
      <c r="F240" s="13"/>
      <c r="G240" s="13"/>
      <c r="H240" s="13"/>
      <c r="I240" s="13"/>
    </row>
    <row r="241" spans="1:9" s="14" customFormat="1" x14ac:dyDescent="0.25">
      <c r="A241" s="275"/>
      <c r="B241" s="277"/>
      <c r="C241" s="10" t="s">
        <v>18</v>
      </c>
      <c r="D241" s="15"/>
      <c r="E241" s="15"/>
      <c r="F241" s="13"/>
      <c r="G241" s="13"/>
      <c r="H241" s="13"/>
      <c r="I241" s="13"/>
    </row>
    <row r="242" spans="1:9" s="14" customFormat="1" x14ac:dyDescent="0.25">
      <c r="A242" s="273" t="s">
        <v>119</v>
      </c>
      <c r="B242" s="249" t="s">
        <v>120</v>
      </c>
      <c r="C242" s="10" t="s">
        <v>13</v>
      </c>
      <c r="D242" s="11"/>
      <c r="E242" s="11"/>
      <c r="F242" s="13">
        <f>F243+F244+F245+F246+F247</f>
        <v>21654.400000000001</v>
      </c>
      <c r="G242" s="13">
        <f>G243+G244+G245+G246+G247</f>
        <v>22104.79</v>
      </c>
      <c r="H242" s="13">
        <f>H243+H244+H245+H246+H247</f>
        <v>22104.785</v>
      </c>
      <c r="I242" s="13">
        <f>I243+I244+I245+I246+I247</f>
        <v>22104.785</v>
      </c>
    </row>
    <row r="243" spans="1:9" s="14" customFormat="1" ht="18" customHeight="1" x14ac:dyDescent="0.25">
      <c r="A243" s="274"/>
      <c r="B243" s="276"/>
      <c r="C243" s="10" t="s">
        <v>14</v>
      </c>
      <c r="D243" s="15"/>
      <c r="E243" s="15"/>
      <c r="F243" s="13"/>
      <c r="G243" s="13"/>
      <c r="H243" s="13"/>
      <c r="I243" s="13"/>
    </row>
    <row r="244" spans="1:9" s="14" customFormat="1" x14ac:dyDescent="0.25">
      <c r="A244" s="274"/>
      <c r="B244" s="276"/>
      <c r="C244" s="10" t="s">
        <v>15</v>
      </c>
      <c r="D244" s="15" t="s">
        <v>59</v>
      </c>
      <c r="E244" s="15" t="s">
        <v>74</v>
      </c>
      <c r="F244" s="13">
        <v>21654.400000000001</v>
      </c>
      <c r="G244" s="13">
        <v>22104.79</v>
      </c>
      <c r="H244" s="13">
        <v>22104.785</v>
      </c>
      <c r="I244" s="13">
        <v>22104.785</v>
      </c>
    </row>
    <row r="245" spans="1:9" s="14" customFormat="1" x14ac:dyDescent="0.25">
      <c r="A245" s="274"/>
      <c r="B245" s="276"/>
      <c r="C245" s="10" t="s">
        <v>16</v>
      </c>
      <c r="D245" s="15"/>
      <c r="E245" s="15"/>
      <c r="F245" s="13"/>
      <c r="G245" s="13"/>
      <c r="H245" s="13"/>
      <c r="I245" s="13"/>
    </row>
    <row r="246" spans="1:9" s="14" customFormat="1" ht="17.25" customHeight="1" x14ac:dyDescent="0.25">
      <c r="A246" s="274"/>
      <c r="B246" s="276"/>
      <c r="C246" s="10" t="s">
        <v>17</v>
      </c>
      <c r="D246" s="15"/>
      <c r="E246" s="15"/>
      <c r="F246" s="13"/>
      <c r="G246" s="13"/>
      <c r="H246" s="13"/>
      <c r="I246" s="13"/>
    </row>
    <row r="247" spans="1:9" s="14" customFormat="1" x14ac:dyDescent="0.25">
      <c r="A247" s="275"/>
      <c r="B247" s="277"/>
      <c r="C247" s="10" t="s">
        <v>18</v>
      </c>
      <c r="D247" s="15"/>
      <c r="E247" s="15"/>
      <c r="F247" s="13"/>
      <c r="G247" s="13"/>
      <c r="H247" s="13"/>
      <c r="I247" s="13"/>
    </row>
    <row r="248" spans="1:9" s="14" customFormat="1" x14ac:dyDescent="0.25">
      <c r="A248" s="273" t="s">
        <v>121</v>
      </c>
      <c r="B248" s="249" t="s">
        <v>122</v>
      </c>
      <c r="C248" s="10" t="s">
        <v>13</v>
      </c>
      <c r="D248" s="11"/>
      <c r="E248" s="11"/>
      <c r="F248" s="13">
        <f>F249+F250+F251+F252+F253</f>
        <v>2193.54</v>
      </c>
      <c r="G248" s="13">
        <f>G249+G250+G251+G252+G253</f>
        <v>0</v>
      </c>
      <c r="H248" s="13">
        <f>H249+H250+H251+H252+H253</f>
        <v>0</v>
      </c>
      <c r="I248" s="13">
        <f>I249+I250+I251+I252+I253</f>
        <v>0</v>
      </c>
    </row>
    <row r="249" spans="1:9" s="14" customFormat="1" ht="18" customHeight="1" x14ac:dyDescent="0.25">
      <c r="A249" s="274"/>
      <c r="B249" s="276"/>
      <c r="C249" s="10" t="s">
        <v>14</v>
      </c>
      <c r="D249" s="15"/>
      <c r="E249" s="15"/>
      <c r="F249" s="13"/>
      <c r="G249" s="13"/>
      <c r="H249" s="13"/>
      <c r="I249" s="13"/>
    </row>
    <row r="250" spans="1:9" s="14" customFormat="1" x14ac:dyDescent="0.25">
      <c r="A250" s="274"/>
      <c r="B250" s="276"/>
      <c r="C250" s="10" t="s">
        <v>15</v>
      </c>
      <c r="D250" s="15" t="s">
        <v>59</v>
      </c>
      <c r="E250" s="15" t="s">
        <v>70</v>
      </c>
      <c r="F250" s="13">
        <v>2193.54</v>
      </c>
      <c r="G250" s="13">
        <v>0</v>
      </c>
      <c r="H250" s="13">
        <v>0</v>
      </c>
      <c r="I250" s="13">
        <v>0</v>
      </c>
    </row>
    <row r="251" spans="1:9" s="14" customFormat="1" x14ac:dyDescent="0.25">
      <c r="A251" s="274"/>
      <c r="B251" s="276"/>
      <c r="C251" s="10" t="s">
        <v>16</v>
      </c>
      <c r="D251" s="15"/>
      <c r="E251" s="15"/>
      <c r="F251" s="13"/>
      <c r="G251" s="13"/>
      <c r="H251" s="13"/>
      <c r="I251" s="13"/>
    </row>
    <row r="252" spans="1:9" s="14" customFormat="1" ht="17.25" customHeight="1" x14ac:dyDescent="0.25">
      <c r="A252" s="274"/>
      <c r="B252" s="276"/>
      <c r="C252" s="10" t="s">
        <v>17</v>
      </c>
      <c r="D252" s="15"/>
      <c r="E252" s="15"/>
      <c r="F252" s="13"/>
      <c r="G252" s="13"/>
      <c r="H252" s="13"/>
      <c r="I252" s="13"/>
    </row>
    <row r="253" spans="1:9" s="14" customFormat="1" x14ac:dyDescent="0.25">
      <c r="A253" s="275"/>
      <c r="B253" s="277"/>
      <c r="C253" s="10" t="s">
        <v>18</v>
      </c>
      <c r="D253" s="15"/>
      <c r="E253" s="15"/>
      <c r="F253" s="13"/>
      <c r="G253" s="13"/>
      <c r="H253" s="13"/>
      <c r="I253" s="13"/>
    </row>
    <row r="254" spans="1:9" s="14" customFormat="1" x14ac:dyDescent="0.25">
      <c r="A254" s="278" t="s">
        <v>123</v>
      </c>
      <c r="B254" s="279" t="s">
        <v>75</v>
      </c>
      <c r="C254" s="10" t="s">
        <v>13</v>
      </c>
      <c r="D254" s="11"/>
      <c r="E254" s="11"/>
      <c r="F254" s="13">
        <f>F255+F256+F257+F258+F259</f>
        <v>156201.9</v>
      </c>
      <c r="G254" s="13">
        <f>G255+G256+G257+G258+G259</f>
        <v>130686.98693</v>
      </c>
      <c r="H254" s="13">
        <f>H255+H256+H257+H258+H259</f>
        <v>130098.6357</v>
      </c>
      <c r="I254" s="13">
        <f>I255+I256+I257+I258+I259</f>
        <v>130098.6357</v>
      </c>
    </row>
    <row r="255" spans="1:9" s="14" customFormat="1" ht="18.75" customHeight="1" x14ac:dyDescent="0.25">
      <c r="A255" s="278"/>
      <c r="B255" s="279"/>
      <c r="C255" s="10" t="s">
        <v>14</v>
      </c>
      <c r="D255" s="15"/>
      <c r="E255" s="11"/>
      <c r="F255" s="13">
        <f>F261+F267+F273+F279</f>
        <v>78224.399999999994</v>
      </c>
      <c r="G255" s="13">
        <f t="shared" ref="F255:I259" si="32">G261+G267+G273+G279</f>
        <v>70909.496929999994</v>
      </c>
      <c r="H255" s="13">
        <f t="shared" si="32"/>
        <v>70837.590459999992</v>
      </c>
      <c r="I255" s="13">
        <f t="shared" si="32"/>
        <v>70837.590459999992</v>
      </c>
    </row>
    <row r="256" spans="1:9" s="14" customFormat="1" ht="15" customHeight="1" x14ac:dyDescent="0.25">
      <c r="A256" s="278"/>
      <c r="B256" s="279"/>
      <c r="C256" s="10" t="s">
        <v>15</v>
      </c>
      <c r="D256" s="15"/>
      <c r="E256" s="11"/>
      <c r="F256" s="13">
        <f>F262+F268+F274+F280</f>
        <v>77977.5</v>
      </c>
      <c r="G256" s="13">
        <f t="shared" si="32"/>
        <v>59777.490000000005</v>
      </c>
      <c r="H256" s="13">
        <f t="shared" si="32"/>
        <v>59261.045240000007</v>
      </c>
      <c r="I256" s="13">
        <f t="shared" si="32"/>
        <v>59261.045240000007</v>
      </c>
    </row>
    <row r="257" spans="1:9" s="14" customFormat="1" ht="18" customHeight="1" x14ac:dyDescent="0.25">
      <c r="A257" s="278"/>
      <c r="B257" s="279"/>
      <c r="C257" s="10" t="s">
        <v>16</v>
      </c>
      <c r="D257" s="15"/>
      <c r="E257" s="11"/>
      <c r="F257" s="13">
        <f t="shared" si="32"/>
        <v>0</v>
      </c>
      <c r="G257" s="13">
        <f t="shared" si="32"/>
        <v>0</v>
      </c>
      <c r="H257" s="13">
        <f t="shared" si="32"/>
        <v>0</v>
      </c>
      <c r="I257" s="13">
        <f t="shared" si="32"/>
        <v>0</v>
      </c>
    </row>
    <row r="258" spans="1:9" s="14" customFormat="1" ht="18.75" customHeight="1" x14ac:dyDescent="0.25">
      <c r="A258" s="278"/>
      <c r="B258" s="279"/>
      <c r="C258" s="10" t="s">
        <v>17</v>
      </c>
      <c r="D258" s="15"/>
      <c r="E258" s="11"/>
      <c r="F258" s="13">
        <f t="shared" si="32"/>
        <v>0</v>
      </c>
      <c r="G258" s="13">
        <f t="shared" si="32"/>
        <v>0</v>
      </c>
      <c r="H258" s="13">
        <f t="shared" si="32"/>
        <v>0</v>
      </c>
      <c r="I258" s="13">
        <f t="shared" si="32"/>
        <v>0</v>
      </c>
    </row>
    <row r="259" spans="1:9" s="14" customFormat="1" x14ac:dyDescent="0.25">
      <c r="A259" s="278"/>
      <c r="B259" s="279"/>
      <c r="C259" s="10" t="s">
        <v>18</v>
      </c>
      <c r="D259" s="15"/>
      <c r="E259" s="11"/>
      <c r="F259" s="13">
        <f t="shared" si="32"/>
        <v>0</v>
      </c>
      <c r="G259" s="13">
        <f t="shared" si="32"/>
        <v>0</v>
      </c>
      <c r="H259" s="13">
        <f t="shared" si="32"/>
        <v>0</v>
      </c>
      <c r="I259" s="13">
        <f t="shared" si="32"/>
        <v>0</v>
      </c>
    </row>
    <row r="260" spans="1:9" s="14" customFormat="1" x14ac:dyDescent="0.25">
      <c r="A260" s="273" t="s">
        <v>124</v>
      </c>
      <c r="B260" s="249" t="s">
        <v>125</v>
      </c>
      <c r="C260" s="10" t="s">
        <v>13</v>
      </c>
      <c r="D260" s="11"/>
      <c r="E260" s="11"/>
      <c r="F260" s="13">
        <f>F261+F262+F263+F264+F265</f>
        <v>39805.1</v>
      </c>
      <c r="G260" s="13">
        <f>G261+G262+G263+G264+G265</f>
        <v>35562.9</v>
      </c>
      <c r="H260" s="13">
        <f>H261+H262+H263+H264+H265</f>
        <v>35207.870000000003</v>
      </c>
      <c r="I260" s="13">
        <f>I261+I262+I263+I264+I265</f>
        <v>35207.870000000003</v>
      </c>
    </row>
    <row r="261" spans="1:9" s="14" customFormat="1" ht="18" customHeight="1" x14ac:dyDescent="0.25">
      <c r="A261" s="274"/>
      <c r="B261" s="276"/>
      <c r="C261" s="10" t="s">
        <v>14</v>
      </c>
      <c r="D261" s="15"/>
      <c r="E261" s="15"/>
      <c r="F261" s="13"/>
      <c r="G261" s="13"/>
      <c r="H261" s="13"/>
      <c r="I261" s="13"/>
    </row>
    <row r="262" spans="1:9" s="14" customFormat="1" x14ac:dyDescent="0.25">
      <c r="A262" s="274"/>
      <c r="B262" s="276"/>
      <c r="C262" s="10" t="s">
        <v>15</v>
      </c>
      <c r="D262" s="15" t="s">
        <v>21</v>
      </c>
      <c r="E262" s="15" t="s">
        <v>76</v>
      </c>
      <c r="F262" s="13">
        <v>39805.1</v>
      </c>
      <c r="G262" s="13">
        <v>35562.9</v>
      </c>
      <c r="H262" s="13">
        <v>35207.870000000003</v>
      </c>
      <c r="I262" s="13">
        <v>35207.870000000003</v>
      </c>
    </row>
    <row r="263" spans="1:9" s="14" customFormat="1" x14ac:dyDescent="0.25">
      <c r="A263" s="274"/>
      <c r="B263" s="276"/>
      <c r="C263" s="10" t="s">
        <v>16</v>
      </c>
      <c r="D263" s="15"/>
      <c r="E263" s="15"/>
      <c r="F263" s="13"/>
      <c r="G263" s="13"/>
      <c r="H263" s="13"/>
      <c r="I263" s="13"/>
    </row>
    <row r="264" spans="1:9" s="14" customFormat="1" ht="17.25" customHeight="1" x14ac:dyDescent="0.25">
      <c r="A264" s="274"/>
      <c r="B264" s="276"/>
      <c r="C264" s="10" t="s">
        <v>17</v>
      </c>
      <c r="D264" s="15"/>
      <c r="E264" s="15"/>
      <c r="F264" s="13"/>
      <c r="G264" s="13"/>
      <c r="H264" s="13"/>
      <c r="I264" s="13"/>
    </row>
    <row r="265" spans="1:9" s="14" customFormat="1" x14ac:dyDescent="0.25">
      <c r="A265" s="275"/>
      <c r="B265" s="277"/>
      <c r="C265" s="10" t="s">
        <v>18</v>
      </c>
      <c r="D265" s="15"/>
      <c r="E265" s="15"/>
      <c r="F265" s="13"/>
      <c r="G265" s="13"/>
      <c r="H265" s="13"/>
      <c r="I265" s="13"/>
    </row>
    <row r="266" spans="1:9" s="14" customFormat="1" ht="51.75" customHeight="1" x14ac:dyDescent="0.25">
      <c r="A266" s="273" t="s">
        <v>126</v>
      </c>
      <c r="B266" s="249" t="s">
        <v>127</v>
      </c>
      <c r="C266" s="10" t="s">
        <v>13</v>
      </c>
      <c r="D266" s="11"/>
      <c r="E266" s="11"/>
      <c r="F266" s="13">
        <f>F267+F268+F269+F270+F271</f>
        <v>55238</v>
      </c>
      <c r="G266" s="13">
        <f>G267+G268+G269+G270+G271</f>
        <v>54830.086930000005</v>
      </c>
      <c r="H266" s="13">
        <f>H267+H268+H269+H270+H271</f>
        <v>54631.20955</v>
      </c>
      <c r="I266" s="13">
        <f>I267+I268+I269+I270+I271</f>
        <v>54631.20955</v>
      </c>
    </row>
    <row r="267" spans="1:9" s="14" customFormat="1" ht="18" customHeight="1" x14ac:dyDescent="0.25">
      <c r="A267" s="274"/>
      <c r="B267" s="276"/>
      <c r="C267" s="10" t="s">
        <v>14</v>
      </c>
      <c r="D267" s="15" t="s">
        <v>59</v>
      </c>
      <c r="E267" s="15" t="s">
        <v>77</v>
      </c>
      <c r="F267" s="13">
        <v>34397.699999999997</v>
      </c>
      <c r="G267" s="13">
        <v>31465.496930000001</v>
      </c>
      <c r="H267" s="13">
        <v>31428.034309999999</v>
      </c>
      <c r="I267" s="13">
        <v>31428.034309999999</v>
      </c>
    </row>
    <row r="268" spans="1:9" s="14" customFormat="1" x14ac:dyDescent="0.25">
      <c r="A268" s="274"/>
      <c r="B268" s="276"/>
      <c r="C268" s="10" t="s">
        <v>15</v>
      </c>
      <c r="D268" s="15" t="s">
        <v>59</v>
      </c>
      <c r="E268" s="15" t="s">
        <v>76</v>
      </c>
      <c r="F268" s="13">
        <v>20840.3</v>
      </c>
      <c r="G268" s="13">
        <v>23364.59</v>
      </c>
      <c r="H268" s="13">
        <v>23203.17524</v>
      </c>
      <c r="I268" s="13">
        <v>23203.17524</v>
      </c>
    </row>
    <row r="269" spans="1:9" s="14" customFormat="1" x14ac:dyDescent="0.25">
      <c r="A269" s="274"/>
      <c r="B269" s="276"/>
      <c r="C269" s="10" t="s">
        <v>16</v>
      </c>
      <c r="D269" s="15"/>
      <c r="E269" s="15"/>
      <c r="F269" s="13"/>
      <c r="G269" s="13"/>
      <c r="H269" s="13"/>
      <c r="I269" s="13"/>
    </row>
    <row r="270" spans="1:9" s="14" customFormat="1" ht="17.25" customHeight="1" x14ac:dyDescent="0.25">
      <c r="A270" s="274"/>
      <c r="B270" s="276"/>
      <c r="C270" s="10" t="s">
        <v>17</v>
      </c>
      <c r="D270" s="15"/>
      <c r="E270" s="15"/>
      <c r="F270" s="13"/>
      <c r="G270" s="13"/>
      <c r="H270" s="13"/>
      <c r="I270" s="13"/>
    </row>
    <row r="271" spans="1:9" s="14" customFormat="1" x14ac:dyDescent="0.25">
      <c r="A271" s="275"/>
      <c r="B271" s="277"/>
      <c r="C271" s="10" t="s">
        <v>18</v>
      </c>
      <c r="D271" s="15"/>
      <c r="E271" s="15"/>
      <c r="F271" s="13"/>
      <c r="G271" s="13"/>
      <c r="H271" s="13"/>
      <c r="I271" s="13"/>
    </row>
    <row r="272" spans="1:9" s="14" customFormat="1" ht="102.75" customHeight="1" x14ac:dyDescent="0.25">
      <c r="A272" s="273" t="s">
        <v>128</v>
      </c>
      <c r="B272" s="249" t="s">
        <v>129</v>
      </c>
      <c r="C272" s="10" t="s">
        <v>13</v>
      </c>
      <c r="D272" s="11"/>
      <c r="E272" s="11"/>
      <c r="F272" s="13">
        <f>F273+F274+F275+F276+F277</f>
        <v>43826.7</v>
      </c>
      <c r="G272" s="13">
        <f>G273+G274+G275+G276+G277</f>
        <v>39444</v>
      </c>
      <c r="H272" s="13">
        <f>H273+H274+H275+H276+H277</f>
        <v>39409.556149999997</v>
      </c>
      <c r="I272" s="13">
        <f>I273+I274+I275+I276+I277</f>
        <v>39409.556149999997</v>
      </c>
    </row>
    <row r="273" spans="1:9" s="14" customFormat="1" ht="18" customHeight="1" x14ac:dyDescent="0.25">
      <c r="A273" s="274"/>
      <c r="B273" s="276"/>
      <c r="C273" s="10" t="s">
        <v>14</v>
      </c>
      <c r="D273" s="15" t="s">
        <v>59</v>
      </c>
      <c r="E273" s="15" t="s">
        <v>78</v>
      </c>
      <c r="F273" s="13">
        <v>43826.7</v>
      </c>
      <c r="G273" s="13">
        <v>39444</v>
      </c>
      <c r="H273" s="13">
        <v>39409.556149999997</v>
      </c>
      <c r="I273" s="13">
        <v>39409.556149999997</v>
      </c>
    </row>
    <row r="274" spans="1:9" s="14" customFormat="1" x14ac:dyDescent="0.25">
      <c r="A274" s="274"/>
      <c r="B274" s="276"/>
      <c r="C274" s="10" t="s">
        <v>15</v>
      </c>
      <c r="D274" s="15"/>
      <c r="E274" s="15"/>
      <c r="F274" s="13"/>
      <c r="G274" s="13"/>
      <c r="H274" s="13"/>
      <c r="I274" s="13"/>
    </row>
    <row r="275" spans="1:9" s="14" customFormat="1" x14ac:dyDescent="0.25">
      <c r="A275" s="274"/>
      <c r="B275" s="276"/>
      <c r="C275" s="10" t="s">
        <v>16</v>
      </c>
      <c r="D275" s="15"/>
      <c r="E275" s="15"/>
      <c r="F275" s="13"/>
      <c r="G275" s="13"/>
      <c r="H275" s="13"/>
      <c r="I275" s="13"/>
    </row>
    <row r="276" spans="1:9" s="14" customFormat="1" ht="17.25" customHeight="1" x14ac:dyDescent="0.25">
      <c r="A276" s="274"/>
      <c r="B276" s="276"/>
      <c r="C276" s="10" t="s">
        <v>17</v>
      </c>
      <c r="D276" s="15"/>
      <c r="E276" s="15"/>
      <c r="F276" s="13"/>
      <c r="G276" s="13"/>
      <c r="H276" s="13"/>
      <c r="I276" s="13"/>
    </row>
    <row r="277" spans="1:9" s="14" customFormat="1" x14ac:dyDescent="0.25">
      <c r="A277" s="275"/>
      <c r="B277" s="277"/>
      <c r="C277" s="10" t="s">
        <v>18</v>
      </c>
      <c r="D277" s="15"/>
      <c r="E277" s="15"/>
      <c r="F277" s="13"/>
      <c r="G277" s="13"/>
      <c r="H277" s="13"/>
      <c r="I277" s="13"/>
    </row>
    <row r="278" spans="1:9" s="14" customFormat="1" ht="33.75" customHeight="1" x14ac:dyDescent="0.25">
      <c r="A278" s="273" t="s">
        <v>130</v>
      </c>
      <c r="B278" s="249" t="s">
        <v>131</v>
      </c>
      <c r="C278" s="10" t="s">
        <v>13</v>
      </c>
      <c r="D278" s="11"/>
      <c r="E278" s="11"/>
      <c r="F278" s="13">
        <f>F279+F280+F281+F282+F283</f>
        <v>17332.099999999999</v>
      </c>
      <c r="G278" s="13">
        <f>G279+G280+G281+G282+G283</f>
        <v>850</v>
      </c>
      <c r="H278" s="13">
        <f>H279+H280+H281+H282+H283</f>
        <v>850</v>
      </c>
      <c r="I278" s="13">
        <f>I279+I280+I281+I282+I283</f>
        <v>850</v>
      </c>
    </row>
    <row r="279" spans="1:9" s="14" customFormat="1" ht="18" customHeight="1" x14ac:dyDescent="0.25">
      <c r="A279" s="274"/>
      <c r="B279" s="276"/>
      <c r="C279" s="10" t="s">
        <v>14</v>
      </c>
      <c r="D279" s="15"/>
      <c r="E279" s="15"/>
      <c r="F279" s="13"/>
      <c r="G279" s="13"/>
      <c r="H279" s="13"/>
      <c r="I279" s="13"/>
    </row>
    <row r="280" spans="1:9" s="14" customFormat="1" x14ac:dyDescent="0.25">
      <c r="A280" s="274"/>
      <c r="B280" s="276"/>
      <c r="C280" s="10" t="s">
        <v>15</v>
      </c>
      <c r="D280" s="15" t="s">
        <v>59</v>
      </c>
      <c r="E280" s="15" t="s">
        <v>79</v>
      </c>
      <c r="F280" s="13">
        <f>F286+F292</f>
        <v>17332.099999999999</v>
      </c>
      <c r="G280" s="13">
        <f t="shared" ref="G280:I280" si="33">G286+G292</f>
        <v>850</v>
      </c>
      <c r="H280" s="13">
        <f t="shared" si="33"/>
        <v>850</v>
      </c>
      <c r="I280" s="13">
        <f t="shared" si="33"/>
        <v>850</v>
      </c>
    </row>
    <row r="281" spans="1:9" s="14" customFormat="1" x14ac:dyDescent="0.25">
      <c r="A281" s="274"/>
      <c r="B281" s="276"/>
      <c r="C281" s="10" t="s">
        <v>16</v>
      </c>
      <c r="D281" s="15"/>
      <c r="E281" s="15"/>
      <c r="F281" s="13"/>
      <c r="G281" s="13"/>
      <c r="H281" s="13"/>
      <c r="I281" s="13"/>
    </row>
    <row r="282" spans="1:9" s="14" customFormat="1" ht="17.25" customHeight="1" x14ac:dyDescent="0.25">
      <c r="A282" s="274"/>
      <c r="B282" s="276"/>
      <c r="C282" s="10" t="s">
        <v>17</v>
      </c>
      <c r="D282" s="15"/>
      <c r="E282" s="15"/>
      <c r="F282" s="13"/>
      <c r="G282" s="13"/>
      <c r="H282" s="13"/>
      <c r="I282" s="13"/>
    </row>
    <row r="283" spans="1:9" s="14" customFormat="1" x14ac:dyDescent="0.25">
      <c r="A283" s="275"/>
      <c r="B283" s="277"/>
      <c r="C283" s="10" t="s">
        <v>18</v>
      </c>
      <c r="D283" s="15"/>
      <c r="E283" s="15"/>
      <c r="F283" s="13"/>
      <c r="G283" s="13"/>
      <c r="H283" s="13"/>
      <c r="I283" s="13"/>
    </row>
    <row r="284" spans="1:9" s="14" customFormat="1" ht="31.5" customHeight="1" x14ac:dyDescent="0.25">
      <c r="A284" s="273" t="s">
        <v>132</v>
      </c>
      <c r="B284" s="249" t="s">
        <v>133</v>
      </c>
      <c r="C284" s="10" t="s">
        <v>13</v>
      </c>
      <c r="D284" s="11"/>
      <c r="E284" s="11"/>
      <c r="F284" s="13">
        <f>F285+F286+F287+F288+F289</f>
        <v>0</v>
      </c>
      <c r="G284" s="13">
        <f>G285+G286+G287+G288+G289</f>
        <v>850</v>
      </c>
      <c r="H284" s="13">
        <f>H285+H286+H287+H288+H289</f>
        <v>850</v>
      </c>
      <c r="I284" s="13">
        <f>I285+I286+I287+I288+I289</f>
        <v>850</v>
      </c>
    </row>
    <row r="285" spans="1:9" s="14" customFormat="1" ht="18" customHeight="1" x14ac:dyDescent="0.25">
      <c r="A285" s="274"/>
      <c r="B285" s="276"/>
      <c r="C285" s="10" t="s">
        <v>14</v>
      </c>
      <c r="D285" s="15"/>
      <c r="E285" s="15"/>
      <c r="F285" s="13"/>
      <c r="G285" s="13"/>
      <c r="H285" s="13"/>
      <c r="I285" s="13"/>
    </row>
    <row r="286" spans="1:9" s="14" customFormat="1" x14ac:dyDescent="0.25">
      <c r="A286" s="274"/>
      <c r="B286" s="276"/>
      <c r="C286" s="10" t="s">
        <v>15</v>
      </c>
      <c r="D286" s="15" t="s">
        <v>59</v>
      </c>
      <c r="E286" s="15" t="s">
        <v>79</v>
      </c>
      <c r="F286" s="13">
        <v>0</v>
      </c>
      <c r="G286" s="13">
        <v>850</v>
      </c>
      <c r="H286" s="13">
        <v>850</v>
      </c>
      <c r="I286" s="13">
        <v>850</v>
      </c>
    </row>
    <row r="287" spans="1:9" s="14" customFormat="1" x14ac:dyDescent="0.25">
      <c r="A287" s="274"/>
      <c r="B287" s="276"/>
      <c r="C287" s="10" t="s">
        <v>16</v>
      </c>
      <c r="D287" s="15"/>
      <c r="E287" s="15"/>
      <c r="F287" s="13"/>
      <c r="G287" s="13"/>
      <c r="H287" s="13"/>
      <c r="I287" s="13"/>
    </row>
    <row r="288" spans="1:9" s="14" customFormat="1" ht="17.25" customHeight="1" x14ac:dyDescent="0.25">
      <c r="A288" s="274"/>
      <c r="B288" s="276"/>
      <c r="C288" s="10" t="s">
        <v>17</v>
      </c>
      <c r="D288" s="15"/>
      <c r="E288" s="15"/>
      <c r="F288" s="13"/>
      <c r="G288" s="13"/>
      <c r="H288" s="13"/>
      <c r="I288" s="13"/>
    </row>
    <row r="289" spans="1:9" s="14" customFormat="1" x14ac:dyDescent="0.25">
      <c r="A289" s="275"/>
      <c r="B289" s="277"/>
      <c r="C289" s="10" t="s">
        <v>18</v>
      </c>
      <c r="D289" s="15"/>
      <c r="E289" s="15"/>
      <c r="F289" s="13"/>
      <c r="G289" s="13"/>
      <c r="H289" s="13"/>
      <c r="I289" s="13"/>
    </row>
    <row r="290" spans="1:9" s="14" customFormat="1" x14ac:dyDescent="0.25">
      <c r="A290" s="273" t="s">
        <v>134</v>
      </c>
      <c r="B290" s="249" t="s">
        <v>135</v>
      </c>
      <c r="C290" s="10" t="s">
        <v>13</v>
      </c>
      <c r="D290" s="11"/>
      <c r="E290" s="11"/>
      <c r="F290" s="13">
        <f>F291+F292+F293+F294+F295</f>
        <v>17332.099999999999</v>
      </c>
      <c r="G290" s="13">
        <f>G291+G292+G293+G294+G295</f>
        <v>0</v>
      </c>
      <c r="H290" s="13">
        <f>H291+H292+H293+H294+H295</f>
        <v>0</v>
      </c>
      <c r="I290" s="13">
        <f>I291+I292+I293+I294+I295</f>
        <v>0</v>
      </c>
    </row>
    <row r="291" spans="1:9" s="14" customFormat="1" ht="18" customHeight="1" x14ac:dyDescent="0.25">
      <c r="A291" s="274"/>
      <c r="B291" s="276"/>
      <c r="C291" s="10" t="s">
        <v>14</v>
      </c>
      <c r="D291" s="15"/>
      <c r="E291" s="15"/>
      <c r="F291" s="13"/>
      <c r="G291" s="13"/>
      <c r="H291" s="13"/>
      <c r="I291" s="13"/>
    </row>
    <row r="292" spans="1:9" s="14" customFormat="1" x14ac:dyDescent="0.25">
      <c r="A292" s="274"/>
      <c r="B292" s="276"/>
      <c r="C292" s="10" t="s">
        <v>15</v>
      </c>
      <c r="D292" s="15" t="s">
        <v>59</v>
      </c>
      <c r="E292" s="15" t="s">
        <v>79</v>
      </c>
      <c r="F292" s="13">
        <v>17332.099999999999</v>
      </c>
      <c r="G292" s="13">
        <v>0</v>
      </c>
      <c r="H292" s="13">
        <v>0</v>
      </c>
      <c r="I292" s="13">
        <v>0</v>
      </c>
    </row>
    <row r="293" spans="1:9" s="14" customFormat="1" x14ac:dyDescent="0.25">
      <c r="A293" s="274"/>
      <c r="B293" s="276"/>
      <c r="C293" s="10" t="s">
        <v>16</v>
      </c>
      <c r="D293" s="15"/>
      <c r="E293" s="15"/>
      <c r="F293" s="13"/>
      <c r="G293" s="13"/>
      <c r="H293" s="13"/>
      <c r="I293" s="13"/>
    </row>
    <row r="294" spans="1:9" s="14" customFormat="1" ht="17.25" customHeight="1" x14ac:dyDescent="0.25">
      <c r="A294" s="274"/>
      <c r="B294" s="276"/>
      <c r="C294" s="10" t="s">
        <v>17</v>
      </c>
      <c r="D294" s="15"/>
      <c r="E294" s="15"/>
      <c r="F294" s="13"/>
      <c r="G294" s="13"/>
      <c r="H294" s="13"/>
      <c r="I294" s="13"/>
    </row>
    <row r="295" spans="1:9" s="14" customFormat="1" x14ac:dyDescent="0.25">
      <c r="A295" s="275"/>
      <c r="B295" s="277"/>
      <c r="C295" s="10" t="s">
        <v>18</v>
      </c>
      <c r="D295" s="15"/>
      <c r="E295" s="15"/>
      <c r="F295" s="13"/>
      <c r="G295" s="13"/>
      <c r="H295" s="13"/>
      <c r="I295" s="13"/>
    </row>
  </sheetData>
  <mergeCells count="103">
    <mergeCell ref="A3:I3"/>
    <mergeCell ref="A4:I4"/>
    <mergeCell ref="A5:A6"/>
    <mergeCell ref="B5:B6"/>
    <mergeCell ref="C5:C6"/>
    <mergeCell ref="D5:E5"/>
    <mergeCell ref="F5:I5"/>
    <mergeCell ref="A26:A31"/>
    <mergeCell ref="B26:B31"/>
    <mergeCell ref="A32:A37"/>
    <mergeCell ref="B32:B37"/>
    <mergeCell ref="A38:A43"/>
    <mergeCell ref="B38:B43"/>
    <mergeCell ref="A8:A13"/>
    <mergeCell ref="B8:B13"/>
    <mergeCell ref="A14:A19"/>
    <mergeCell ref="B14:B19"/>
    <mergeCell ref="A20:A25"/>
    <mergeCell ref="B20:B25"/>
    <mergeCell ref="A62:A67"/>
    <mergeCell ref="B62:B67"/>
    <mergeCell ref="A68:A73"/>
    <mergeCell ref="B68:B73"/>
    <mergeCell ref="A74:A79"/>
    <mergeCell ref="B74:B79"/>
    <mergeCell ref="A44:A49"/>
    <mergeCell ref="B44:B49"/>
    <mergeCell ref="A50:A55"/>
    <mergeCell ref="B50:B55"/>
    <mergeCell ref="A56:A61"/>
    <mergeCell ref="B56:B61"/>
    <mergeCell ref="A98:A103"/>
    <mergeCell ref="B98:B103"/>
    <mergeCell ref="A104:A109"/>
    <mergeCell ref="B104:B109"/>
    <mergeCell ref="A110:A115"/>
    <mergeCell ref="B110:B115"/>
    <mergeCell ref="A80:A85"/>
    <mergeCell ref="B80:B85"/>
    <mergeCell ref="A86:A91"/>
    <mergeCell ref="B86:B91"/>
    <mergeCell ref="A92:A97"/>
    <mergeCell ref="B92:B97"/>
    <mergeCell ref="A134:A139"/>
    <mergeCell ref="B134:B139"/>
    <mergeCell ref="A140:A145"/>
    <mergeCell ref="B140:B145"/>
    <mergeCell ref="A146:A151"/>
    <mergeCell ref="B146:B151"/>
    <mergeCell ref="A116:A121"/>
    <mergeCell ref="B116:B121"/>
    <mergeCell ref="A122:A127"/>
    <mergeCell ref="B122:B127"/>
    <mergeCell ref="A128:A133"/>
    <mergeCell ref="B128:B133"/>
    <mergeCell ref="A170:A175"/>
    <mergeCell ref="B170:B175"/>
    <mergeCell ref="A176:A181"/>
    <mergeCell ref="B176:B181"/>
    <mergeCell ref="A182:A187"/>
    <mergeCell ref="B182:B187"/>
    <mergeCell ref="A152:A157"/>
    <mergeCell ref="B152:B157"/>
    <mergeCell ref="A158:A163"/>
    <mergeCell ref="B158:B163"/>
    <mergeCell ref="A164:A169"/>
    <mergeCell ref="B164:B169"/>
    <mergeCell ref="A206:A211"/>
    <mergeCell ref="B206:B211"/>
    <mergeCell ref="A212:A217"/>
    <mergeCell ref="B212:B217"/>
    <mergeCell ref="A218:A223"/>
    <mergeCell ref="B218:B223"/>
    <mergeCell ref="A188:A193"/>
    <mergeCell ref="B188:B193"/>
    <mergeCell ref="A194:A199"/>
    <mergeCell ref="B194:B199"/>
    <mergeCell ref="A200:A205"/>
    <mergeCell ref="B200:B205"/>
    <mergeCell ref="A242:A247"/>
    <mergeCell ref="B242:B247"/>
    <mergeCell ref="A248:A253"/>
    <mergeCell ref="B248:B253"/>
    <mergeCell ref="A254:A259"/>
    <mergeCell ref="B254:B259"/>
    <mergeCell ref="A224:A229"/>
    <mergeCell ref="B224:B229"/>
    <mergeCell ref="A230:A235"/>
    <mergeCell ref="B230:B235"/>
    <mergeCell ref="A236:A241"/>
    <mergeCell ref="B236:B241"/>
    <mergeCell ref="A278:A283"/>
    <mergeCell ref="B278:B283"/>
    <mergeCell ref="A284:A289"/>
    <mergeCell ref="B284:B289"/>
    <mergeCell ref="A290:A295"/>
    <mergeCell ref="B290:B295"/>
    <mergeCell ref="A260:A265"/>
    <mergeCell ref="B260:B265"/>
    <mergeCell ref="A266:A271"/>
    <mergeCell ref="B266:B271"/>
    <mergeCell ref="A272:A277"/>
    <mergeCell ref="B272:B277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7" manualBreakCount="7">
    <brk id="37" max="16383" man="1"/>
    <brk id="73" max="16383" man="1"/>
    <brk id="139" max="16383" man="1"/>
    <brk id="175" max="8" man="1"/>
    <brk id="211" max="16383" man="1"/>
    <brk id="253" max="16383" man="1"/>
    <brk id="2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ht="18.75" x14ac:dyDescent="0.3">
      <c r="A1" s="139">
        <f>1+1+0+1+1+1+1+1+1+0.88+1+1+1+1+1+1+1+1+1+0.971+1+0+0.095+0.642+0+0+0+0+1+0.97+0+1+0.974+0.775+1+1+1+0.996+0.313+0+1+1+1+1+0.541+0.98+1+0.87+0.85+1+0+0+1+0.965+1</f>
        <v>41.821999999999996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таблица 10</vt:lpstr>
      <vt:lpstr>таблица 11</vt:lpstr>
      <vt:lpstr>таблица 12</vt:lpstr>
      <vt:lpstr>таблица 13</vt:lpstr>
      <vt:lpstr>таблица 14</vt:lpstr>
      <vt:lpstr>таблица 15</vt:lpstr>
      <vt:lpstr>Лист1</vt:lpstr>
      <vt:lpstr>'таблица 15'!Заголовки_для_печати</vt:lpstr>
      <vt:lpstr>'таблица 10'!Область_печати</vt:lpstr>
      <vt:lpstr>'таблица 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2016-04-01T05:10:45Z</dcterms:modified>
</cp:coreProperties>
</file>