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252" windowWidth="22848" windowHeight="9240"/>
  </bookViews>
  <sheets>
    <sheet name="прилож к программе " sheetId="7" r:id="rId1"/>
  </sheets>
  <definedNames>
    <definedName name="_xlnm._FilterDatabase" localSheetId="0" hidden="1">'прилож к программе '!$A$9:$N$57</definedName>
    <definedName name="_xlnm.Print_Area" localSheetId="0">'прилож к программе '!$A$1:$N$58</definedName>
  </definedNames>
  <calcPr calcId="145621"/>
</workbook>
</file>

<file path=xl/calcChain.xml><?xml version="1.0" encoding="utf-8"?>
<calcChain xmlns="http://schemas.openxmlformats.org/spreadsheetml/2006/main">
  <c r="R10" i="7" l="1"/>
  <c r="Q10" i="7"/>
  <c r="P10" i="7"/>
  <c r="H16" i="7" l="1"/>
  <c r="H57" i="7"/>
  <c r="H56" i="7"/>
  <c r="H55" i="7"/>
  <c r="N54" i="7"/>
  <c r="M54" i="7"/>
  <c r="L54" i="7"/>
  <c r="K54" i="7"/>
  <c r="J54" i="7"/>
  <c r="I54" i="7"/>
  <c r="H49" i="7"/>
  <c r="H53" i="7"/>
  <c r="H52" i="7"/>
  <c r="H51" i="7"/>
  <c r="H50" i="7"/>
  <c r="N49" i="7"/>
  <c r="M49" i="7"/>
  <c r="L49" i="7"/>
  <c r="K49" i="7"/>
  <c r="J49" i="7"/>
  <c r="I49" i="7"/>
  <c r="H48" i="7"/>
  <c r="H47" i="7"/>
  <c r="H46" i="7"/>
  <c r="H45" i="7"/>
  <c r="H44" i="7"/>
  <c r="N44" i="7"/>
  <c r="M44" i="7"/>
  <c r="L44" i="7"/>
  <c r="K44" i="7"/>
  <c r="J44" i="7"/>
  <c r="I44" i="7"/>
  <c r="H36" i="7"/>
  <c r="H38" i="7"/>
  <c r="H39" i="7"/>
  <c r="H37" i="7"/>
  <c r="J36" i="7"/>
  <c r="K36" i="7"/>
  <c r="L36" i="7"/>
  <c r="M36" i="7"/>
  <c r="N36" i="7"/>
  <c r="I36" i="7"/>
  <c r="H31" i="7"/>
  <c r="H34" i="7"/>
  <c r="H33" i="7"/>
  <c r="H32" i="7"/>
  <c r="N31" i="7"/>
  <c r="M31" i="7"/>
  <c r="L31" i="7"/>
  <c r="K31" i="7"/>
  <c r="J31" i="7"/>
  <c r="I31" i="7"/>
  <c r="H27" i="7"/>
  <c r="H30" i="7"/>
  <c r="H29" i="7"/>
  <c r="H28" i="7"/>
  <c r="J27" i="7"/>
  <c r="K27" i="7"/>
  <c r="L27" i="7"/>
  <c r="M27" i="7"/>
  <c r="N27" i="7"/>
  <c r="I27" i="7"/>
  <c r="H24" i="7"/>
  <c r="H25" i="7"/>
  <c r="H26" i="7"/>
  <c r="H23" i="7"/>
  <c r="N22" i="7"/>
  <c r="M22" i="7"/>
  <c r="L22" i="7"/>
  <c r="K22" i="7"/>
  <c r="J22" i="7"/>
  <c r="I22" i="7"/>
  <c r="H21" i="7"/>
  <c r="H20" i="7"/>
  <c r="H19" i="7"/>
  <c r="H18" i="7"/>
  <c r="H17" i="7"/>
  <c r="I14" i="7"/>
  <c r="H14" i="7"/>
  <c r="H10" i="7"/>
  <c r="J18" i="7"/>
  <c r="K18" i="7"/>
  <c r="L18" i="7"/>
  <c r="M18" i="7"/>
  <c r="N18" i="7"/>
  <c r="I18" i="7"/>
  <c r="H12" i="7" l="1"/>
  <c r="N13" i="7" l="1"/>
  <c r="N12" i="7"/>
  <c r="N11" i="7"/>
  <c r="N10" i="7"/>
  <c r="I13" i="7"/>
  <c r="J13" i="7"/>
  <c r="K13" i="7"/>
  <c r="L13" i="7"/>
  <c r="M13" i="7"/>
  <c r="I16" i="7"/>
  <c r="I12" i="7"/>
  <c r="J16" i="7"/>
  <c r="J12" i="7"/>
  <c r="K16" i="7"/>
  <c r="K12" i="7"/>
  <c r="M12" i="7"/>
  <c r="I15" i="7"/>
  <c r="I11" i="7"/>
  <c r="J15" i="7"/>
  <c r="J11" i="7"/>
  <c r="K15" i="7"/>
  <c r="K11" i="7"/>
  <c r="L11" i="7"/>
  <c r="M11" i="7"/>
  <c r="I10" i="7"/>
  <c r="J14" i="7"/>
  <c r="J10" i="7"/>
  <c r="K14" i="7"/>
  <c r="K10" i="7" s="1"/>
  <c r="M10" i="7"/>
  <c r="H15" i="7"/>
  <c r="H11" i="7"/>
  <c r="H13" i="7"/>
  <c r="L16" i="7"/>
  <c r="L12" i="7" s="1"/>
  <c r="M16" i="7"/>
  <c r="N16" i="7"/>
  <c r="L15" i="7"/>
  <c r="M15" i="7"/>
  <c r="N15" i="7"/>
  <c r="N14" i="7"/>
  <c r="M14" i="7"/>
  <c r="H22" i="7" l="1"/>
  <c r="L14" i="7"/>
  <c r="L10" i="7" s="1"/>
  <c r="H54" i="7"/>
</calcChain>
</file>

<file path=xl/sharedStrings.xml><?xml version="1.0" encoding="utf-8"?>
<sst xmlns="http://schemas.openxmlformats.org/spreadsheetml/2006/main" count="86" uniqueCount="39">
  <si>
    <t>ВСЕГО</t>
  </si>
  <si>
    <t>1.1.</t>
  </si>
  <si>
    <t>1.2.</t>
  </si>
  <si>
    <t>1.3.</t>
  </si>
  <si>
    <t>1.4.</t>
  </si>
  <si>
    <t>1.5.</t>
  </si>
  <si>
    <t>1.6.</t>
  </si>
  <si>
    <t>1.7.</t>
  </si>
  <si>
    <t>1.8.</t>
  </si>
  <si>
    <t>Финансовое обеспечение реализации государственной программы Камчатского края</t>
  </si>
  <si>
    <t>проживающих в Камчатском крае»</t>
  </si>
  <si>
    <t>№ п/п</t>
  </si>
  <si>
    <t>Наименование программы /мероприятия</t>
  </si>
  <si>
    <t>Код бюджетной классификации</t>
  </si>
  <si>
    <t>Всего, в том числе:</t>
  </si>
  <si>
    <t>за счет средств фед. бюджета</t>
  </si>
  <si>
    <t>за счет средств краевого бюджета</t>
  </si>
  <si>
    <t>за счет местных бюджетов</t>
  </si>
  <si>
    <t>ГРБС</t>
  </si>
  <si>
    <t>Р, ПР</t>
  </si>
  <si>
    <t>КЦСР</t>
  </si>
  <si>
    <t>КВР</t>
  </si>
  <si>
    <t>Объем средств на реализацию программы (тыс. руб.)</t>
  </si>
  <si>
    <t>х</t>
  </si>
  <si>
    <t>1.</t>
  </si>
  <si>
    <t>1.5.*.</t>
  </si>
  <si>
    <t xml:space="preserve">Основное мероприятие 1.2.
Содействие изданию литературы на языках коренных малочисленных народов
</t>
  </si>
  <si>
    <t>Основное мероприятие 1.3.
Совершенствование системы образования в Камчатском крае в целях реализации прав коренных малочисленных народов на получение дошкольного, начального общего и основного общего образования на родных языках коренных малочисленных народов, а также на изучение родных языков коренных малочисленных народов</t>
  </si>
  <si>
    <t>Основное мероприятие 1.4.
Создание условий для распространения через средства массовой информации сообщений и материалов на родных языках коренных малочисленных народов, в том числе направленных на пропаганду сохранения и развития языков коренных малочисленных народов</t>
  </si>
  <si>
    <t xml:space="preserve">Основное мероприятие 1.5.
Создание условий для проведения научных исследований в сфере сохранения, изучения и развития родных языков коренных малочисленных народов </t>
  </si>
  <si>
    <t>Основное мероприятие 1.7.
Выявление, поддержка и сопровождение проектов, направленных на популяризацию изучения в общеобразовательных организациях Камчатского края родных языков коренных малочисленных народов</t>
  </si>
  <si>
    <t>Основное мероприятие 1.1.
Разработка мер по использованию родных языков коренных малочисленных народов в общественной жизни, постепенное расширение их социальных функций в местах компактного проживания таких народов</t>
  </si>
  <si>
    <t>Основное мероприятие 1.6.
Проведение научно-практических и культурномассовых мероприятий, направленных на сохранение, изучение и развитие родных языков коренных малочисленных народов</t>
  </si>
  <si>
    <t xml:space="preserve"> Основное мероприятие 1.8. Организация обеспечения муниципальных общеобразовательных организаций в Камчатском крае  учебниками и учебными пособиями по родным языкам коренных малочисленных народов, допущенными к использованию при реализации образовательных программ начального общего, основного общего и среднего общего образования</t>
  </si>
  <si>
    <t xml:space="preserve">«Сохранение языков коренных малочисленных народов Севера, Сибири и Дальнего Востока Российской Федерации, </t>
  </si>
  <si>
    <t>Государственная программа Камчатского края «Сохранение языков коренных малочисленных народов Севера, Сибири и Дальнего Востока Российской Федерации, проживающих в Камчатском крае»</t>
  </si>
  <si>
    <t>Подпрограмма «Развитие языков коренных малочисленных народов Севера, Сибири и Дальнего Востока Российской Федерации, проживающих в Камчатском крае»</t>
  </si>
  <si>
    <t>«Приложение 3 к Программе</t>
  </si>
  <si>
    <t>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</si>
</sst>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 applyAlignment="1"/>
    <xf numFmtId="164" fontId="1" fillId="0" borderId="0" xfId="0" applyNumberFormat="1" applyFont="1" applyFill="1"/>
    <xf numFmtId="0" fontId="0" fillId="0" borderId="0" xfId="0" applyFill="1"/>
    <xf numFmtId="164" fontId="2" fillId="0" borderId="0" xfId="0" applyNumberFormat="1" applyFont="1" applyFill="1" applyAlignment="1">
      <alignment vertical="center"/>
    </xf>
    <xf numFmtId="164" fontId="0" fillId="0" borderId="0" xfId="0" applyNumberForma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7" fillId="0" borderId="4" xfId="0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R58"/>
  <sheetViews>
    <sheetView tabSelected="1" view="pageBreakPreview" zoomScale="85" zoomScaleNormal="85" zoomScaleSheetLayoutView="85" workbookViewId="0">
      <selection activeCell="H16" sqref="H16"/>
    </sheetView>
  </sheetViews>
  <sheetFormatPr defaultColWidth="9.109375" defaultRowHeight="14.4" x14ac:dyDescent="0.3"/>
  <cols>
    <col min="1" max="1" width="5.6640625" style="6" customWidth="1"/>
    <col min="2" max="2" width="31.44140625" style="11" customWidth="1"/>
    <col min="3" max="3" width="24" style="6" customWidth="1"/>
    <col min="4" max="4" width="14.5546875" style="6" customWidth="1"/>
    <col min="5" max="7" width="8.44140625" style="6" hidden="1" customWidth="1"/>
    <col min="8" max="8" width="16" style="8" customWidth="1"/>
    <col min="9" max="9" width="16.21875" style="8" customWidth="1"/>
    <col min="10" max="10" width="15.5546875" style="8" customWidth="1"/>
    <col min="11" max="11" width="16.33203125" style="8" customWidth="1"/>
    <col min="12" max="12" width="17.109375" style="8" customWidth="1"/>
    <col min="13" max="13" width="17.33203125" style="8" customWidth="1"/>
    <col min="14" max="14" width="18.88671875" style="8" customWidth="1"/>
    <col min="15" max="16" width="12.44140625" style="6" bestFit="1" customWidth="1"/>
    <col min="17" max="16384" width="9.109375" style="6"/>
  </cols>
  <sheetData>
    <row r="2" spans="1:18" ht="18" x14ac:dyDescent="0.3">
      <c r="A2" s="1"/>
      <c r="B2" s="2"/>
      <c r="C2" s="3"/>
      <c r="D2" s="3"/>
      <c r="E2" s="3"/>
      <c r="F2" s="3"/>
      <c r="G2" s="3"/>
      <c r="H2" s="4"/>
      <c r="I2" s="5"/>
      <c r="J2" s="5"/>
      <c r="K2" s="5"/>
      <c r="L2" s="30" t="s">
        <v>37</v>
      </c>
      <c r="M2" s="30"/>
      <c r="N2" s="30"/>
    </row>
    <row r="3" spans="1:18" ht="18" x14ac:dyDescent="0.3">
      <c r="A3" s="1"/>
      <c r="B3" s="2"/>
      <c r="C3" s="3"/>
      <c r="D3" s="3"/>
      <c r="E3" s="3"/>
      <c r="F3" s="3"/>
      <c r="G3" s="3"/>
      <c r="H3" s="4"/>
      <c r="I3" s="5"/>
      <c r="J3" s="5"/>
      <c r="K3" s="5"/>
      <c r="L3" s="5"/>
      <c r="M3" s="14"/>
      <c r="N3" s="7"/>
    </row>
    <row r="4" spans="1:18" ht="25.5" customHeight="1" x14ac:dyDescent="0.3">
      <c r="A4" s="51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8" ht="15.6" x14ac:dyDescent="0.3">
      <c r="A5" s="51" t="s">
        <v>34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8" ht="15.6" x14ac:dyDescent="0.3">
      <c r="A6" s="52" t="s">
        <v>10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8" ht="18.75" x14ac:dyDescent="0.25">
      <c r="A7" s="12"/>
      <c r="B7" s="12"/>
      <c r="C7" s="15"/>
      <c r="D7" s="15"/>
      <c r="E7" s="15"/>
      <c r="F7" s="15"/>
      <c r="G7" s="15"/>
      <c r="H7" s="13"/>
      <c r="I7" s="13"/>
      <c r="J7" s="13"/>
      <c r="K7" s="13"/>
      <c r="L7" s="13"/>
      <c r="M7" s="13"/>
      <c r="N7" s="13"/>
      <c r="O7" s="8"/>
    </row>
    <row r="8" spans="1:18" s="9" customFormat="1" ht="22.8" x14ac:dyDescent="0.3">
      <c r="A8" s="17" t="s">
        <v>11</v>
      </c>
      <c r="B8" s="17" t="s">
        <v>12</v>
      </c>
      <c r="C8" s="17"/>
      <c r="D8" s="47" t="s">
        <v>13</v>
      </c>
      <c r="E8" s="47"/>
      <c r="F8" s="47"/>
      <c r="G8" s="47"/>
      <c r="H8" s="18" t="s">
        <v>0</v>
      </c>
      <c r="I8" s="53" t="s">
        <v>22</v>
      </c>
      <c r="J8" s="53"/>
      <c r="K8" s="53"/>
      <c r="L8" s="53"/>
      <c r="M8" s="53"/>
      <c r="N8" s="53"/>
    </row>
    <row r="9" spans="1:18" s="9" customFormat="1" x14ac:dyDescent="0.3">
      <c r="A9" s="19">
        <v>1</v>
      </c>
      <c r="B9" s="19">
        <v>2</v>
      </c>
      <c r="C9" s="19"/>
      <c r="D9" s="19" t="s">
        <v>18</v>
      </c>
      <c r="E9" s="19" t="s">
        <v>19</v>
      </c>
      <c r="F9" s="19" t="s">
        <v>20</v>
      </c>
      <c r="G9" s="19" t="s">
        <v>21</v>
      </c>
      <c r="H9" s="20"/>
      <c r="I9" s="21">
        <v>2020</v>
      </c>
      <c r="J9" s="21">
        <v>2021</v>
      </c>
      <c r="K9" s="21">
        <v>2022</v>
      </c>
      <c r="L9" s="21">
        <v>2023</v>
      </c>
      <c r="M9" s="21">
        <v>2024</v>
      </c>
      <c r="N9" s="21">
        <v>2025</v>
      </c>
      <c r="P9" s="9">
        <v>2021</v>
      </c>
      <c r="Q9" s="9">
        <v>2022</v>
      </c>
      <c r="R9" s="9">
        <v>2023</v>
      </c>
    </row>
    <row r="10" spans="1:18" s="9" customFormat="1" ht="25.2" customHeight="1" x14ac:dyDescent="0.3">
      <c r="A10" s="57"/>
      <c r="B10" s="54" t="s">
        <v>35</v>
      </c>
      <c r="C10" s="22" t="s">
        <v>14</v>
      </c>
      <c r="D10" s="26" t="s">
        <v>23</v>
      </c>
      <c r="E10" s="19"/>
      <c r="F10" s="19"/>
      <c r="G10" s="19"/>
      <c r="H10" s="20">
        <f>H14</f>
        <v>18525</v>
      </c>
      <c r="I10" s="20">
        <f t="shared" ref="I10:N10" si="0">I14</f>
        <v>1460</v>
      </c>
      <c r="J10" s="20">
        <f t="shared" si="0"/>
        <v>1160</v>
      </c>
      <c r="K10" s="20">
        <f t="shared" si="0"/>
        <v>1160</v>
      </c>
      <c r="L10" s="20">
        <f t="shared" si="0"/>
        <v>1160</v>
      </c>
      <c r="M10" s="20">
        <f t="shared" si="0"/>
        <v>6175</v>
      </c>
      <c r="N10" s="20">
        <f t="shared" si="0"/>
        <v>7410</v>
      </c>
      <c r="P10" s="60">
        <f>1160-J10</f>
        <v>0</v>
      </c>
      <c r="Q10" s="60">
        <f>1160-K10</f>
        <v>0</v>
      </c>
      <c r="R10" s="60">
        <f>1160-L10</f>
        <v>0</v>
      </c>
    </row>
    <row r="11" spans="1:18" s="9" customFormat="1" ht="19.2" customHeight="1" x14ac:dyDescent="0.3">
      <c r="A11" s="58"/>
      <c r="B11" s="55"/>
      <c r="C11" s="22" t="s">
        <v>15</v>
      </c>
      <c r="D11" s="19"/>
      <c r="E11" s="19"/>
      <c r="F11" s="19"/>
      <c r="G11" s="19"/>
      <c r="H11" s="20">
        <f t="shared" ref="H11:N13" si="1">H15</f>
        <v>0</v>
      </c>
      <c r="I11" s="20">
        <f t="shared" si="1"/>
        <v>0</v>
      </c>
      <c r="J11" s="20">
        <f t="shared" si="1"/>
        <v>0</v>
      </c>
      <c r="K11" s="20">
        <f t="shared" si="1"/>
        <v>0</v>
      </c>
      <c r="L11" s="20">
        <f t="shared" si="1"/>
        <v>0</v>
      </c>
      <c r="M11" s="20">
        <f t="shared" si="1"/>
        <v>0</v>
      </c>
      <c r="N11" s="20">
        <f t="shared" si="1"/>
        <v>0</v>
      </c>
    </row>
    <row r="12" spans="1:18" s="9" customFormat="1" ht="24.6" customHeight="1" x14ac:dyDescent="0.3">
      <c r="A12" s="58"/>
      <c r="B12" s="55"/>
      <c r="C12" s="22" t="s">
        <v>16</v>
      </c>
      <c r="D12" s="19"/>
      <c r="E12" s="19"/>
      <c r="F12" s="19"/>
      <c r="G12" s="19"/>
      <c r="H12" s="20">
        <f>H16</f>
        <v>18525</v>
      </c>
      <c r="I12" s="20">
        <f t="shared" si="1"/>
        <v>1460</v>
      </c>
      <c r="J12" s="20">
        <f t="shared" si="1"/>
        <v>1160</v>
      </c>
      <c r="K12" s="20">
        <f t="shared" si="1"/>
        <v>1160</v>
      </c>
      <c r="L12" s="20">
        <f t="shared" si="1"/>
        <v>1160</v>
      </c>
      <c r="M12" s="20">
        <f t="shared" si="1"/>
        <v>6175</v>
      </c>
      <c r="N12" s="20">
        <f t="shared" si="1"/>
        <v>7410</v>
      </c>
    </row>
    <row r="13" spans="1:18" s="9" customFormat="1" ht="18.600000000000001" customHeight="1" x14ac:dyDescent="0.3">
      <c r="A13" s="59"/>
      <c r="B13" s="56"/>
      <c r="C13" s="22" t="s">
        <v>17</v>
      </c>
      <c r="D13" s="19"/>
      <c r="E13" s="19"/>
      <c r="F13" s="19"/>
      <c r="G13" s="19"/>
      <c r="H13" s="20">
        <f t="shared" si="1"/>
        <v>0</v>
      </c>
      <c r="I13" s="20">
        <f t="shared" si="1"/>
        <v>0</v>
      </c>
      <c r="J13" s="20">
        <f t="shared" si="1"/>
        <v>0</v>
      </c>
      <c r="K13" s="20">
        <f t="shared" si="1"/>
        <v>0</v>
      </c>
      <c r="L13" s="20">
        <f t="shared" si="1"/>
        <v>0</v>
      </c>
      <c r="M13" s="20">
        <f t="shared" si="1"/>
        <v>0</v>
      </c>
      <c r="N13" s="20">
        <f t="shared" si="1"/>
        <v>0</v>
      </c>
    </row>
    <row r="14" spans="1:18" s="10" customFormat="1" ht="18.600000000000001" customHeight="1" x14ac:dyDescent="0.3">
      <c r="A14" s="47" t="s">
        <v>24</v>
      </c>
      <c r="B14" s="48" t="s">
        <v>36</v>
      </c>
      <c r="C14" s="22" t="s">
        <v>14</v>
      </c>
      <c r="D14" s="17" t="s">
        <v>23</v>
      </c>
      <c r="E14" s="17" t="s">
        <v>23</v>
      </c>
      <c r="F14" s="17" t="s">
        <v>23</v>
      </c>
      <c r="G14" s="17" t="s">
        <v>23</v>
      </c>
      <c r="H14" s="27">
        <f>SUM(I14:N14)</f>
        <v>18525</v>
      </c>
      <c r="I14" s="27">
        <f>I15+I16+I17</f>
        <v>1460</v>
      </c>
      <c r="J14" s="27">
        <f t="shared" ref="J14:N14" si="2">J15+J16+J17</f>
        <v>1160</v>
      </c>
      <c r="K14" s="27">
        <f t="shared" si="2"/>
        <v>1160</v>
      </c>
      <c r="L14" s="27">
        <f t="shared" si="2"/>
        <v>1160</v>
      </c>
      <c r="M14" s="27">
        <f t="shared" si="2"/>
        <v>6175</v>
      </c>
      <c r="N14" s="27">
        <f t="shared" si="2"/>
        <v>7410</v>
      </c>
      <c r="O14" s="16"/>
    </row>
    <row r="15" spans="1:18" s="10" customFormat="1" ht="27" customHeight="1" x14ac:dyDescent="0.3">
      <c r="A15" s="47"/>
      <c r="B15" s="49"/>
      <c r="C15" s="22" t="s">
        <v>15</v>
      </c>
      <c r="D15" s="17"/>
      <c r="E15" s="17"/>
      <c r="F15" s="17"/>
      <c r="G15" s="17"/>
      <c r="H15" s="27">
        <f t="shared" ref="H15" si="3">SUM(I15:N15)</f>
        <v>0</v>
      </c>
      <c r="I15" s="27">
        <f>I19+I23+I28+I32+I37+I45+I50+I55</f>
        <v>0</v>
      </c>
      <c r="J15" s="27">
        <f t="shared" ref="J15:N15" si="4">J19+J23+J28+J32+J37+J45+J50+J55</f>
        <v>0</v>
      </c>
      <c r="K15" s="27">
        <f t="shared" si="4"/>
        <v>0</v>
      </c>
      <c r="L15" s="27">
        <f t="shared" si="4"/>
        <v>0</v>
      </c>
      <c r="M15" s="27">
        <f t="shared" si="4"/>
        <v>0</v>
      </c>
      <c r="N15" s="27">
        <f t="shared" si="4"/>
        <v>0</v>
      </c>
    </row>
    <row r="16" spans="1:18" s="10" customFormat="1" ht="27" customHeight="1" x14ac:dyDescent="0.3">
      <c r="A16" s="47"/>
      <c r="B16" s="49"/>
      <c r="C16" s="22" t="s">
        <v>16</v>
      </c>
      <c r="D16" s="17"/>
      <c r="E16" s="17"/>
      <c r="F16" s="17"/>
      <c r="G16" s="17"/>
      <c r="H16" s="27">
        <f>H20+H25+H24+H29+H33+H38+H47+H51+H52+H56+H34+H46</f>
        <v>18525</v>
      </c>
      <c r="I16" s="27">
        <f t="shared" ref="I16:N16" si="5">I20+I25+I24+I29+I33+I38+I47+I51+I52+I56+I34+I46</f>
        <v>1460</v>
      </c>
      <c r="J16" s="27">
        <f t="shared" si="5"/>
        <v>1160</v>
      </c>
      <c r="K16" s="27">
        <f t="shared" si="5"/>
        <v>1160</v>
      </c>
      <c r="L16" s="27">
        <f t="shared" si="5"/>
        <v>1160</v>
      </c>
      <c r="M16" s="27">
        <f t="shared" si="5"/>
        <v>6175</v>
      </c>
      <c r="N16" s="27">
        <f t="shared" si="5"/>
        <v>7410</v>
      </c>
      <c r="P16" s="16"/>
    </row>
    <row r="17" spans="1:14" s="10" customFormat="1" ht="27" customHeight="1" x14ac:dyDescent="0.3">
      <c r="A17" s="47"/>
      <c r="B17" s="50"/>
      <c r="C17" s="22" t="s">
        <v>17</v>
      </c>
      <c r="D17" s="22"/>
      <c r="E17" s="22"/>
      <c r="F17" s="22"/>
      <c r="G17" s="22"/>
      <c r="H17" s="27">
        <f>SUM(I17:N17)</f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</row>
    <row r="18" spans="1:14" s="10" customFormat="1" ht="22.2" customHeight="1" x14ac:dyDescent="0.3">
      <c r="A18" s="31" t="s">
        <v>1</v>
      </c>
      <c r="B18" s="32" t="s">
        <v>31</v>
      </c>
      <c r="C18" s="22" t="s">
        <v>14</v>
      </c>
      <c r="D18" s="17"/>
      <c r="E18" s="17"/>
      <c r="F18" s="17"/>
      <c r="G18" s="17"/>
      <c r="H18" s="27">
        <f>SUM(I18:N18)</f>
        <v>200</v>
      </c>
      <c r="I18" s="27">
        <f>SUM(I19:I21)</f>
        <v>0</v>
      </c>
      <c r="J18" s="27">
        <f t="shared" ref="J18:N18" si="6">SUM(J19:J21)</f>
        <v>0</v>
      </c>
      <c r="K18" s="27">
        <f t="shared" si="6"/>
        <v>0</v>
      </c>
      <c r="L18" s="27">
        <f t="shared" si="6"/>
        <v>0</v>
      </c>
      <c r="M18" s="27">
        <f t="shared" si="6"/>
        <v>100</v>
      </c>
      <c r="N18" s="27">
        <f t="shared" si="6"/>
        <v>100</v>
      </c>
    </row>
    <row r="19" spans="1:14" ht="23.4" customHeight="1" x14ac:dyDescent="0.3">
      <c r="A19" s="31"/>
      <c r="B19" s="33"/>
      <c r="C19" s="23" t="s">
        <v>15</v>
      </c>
      <c r="D19" s="23"/>
      <c r="E19" s="23"/>
      <c r="F19" s="23"/>
      <c r="G19" s="23"/>
      <c r="H19" s="24">
        <f>SUM(I19:N19)</f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</row>
    <row r="20" spans="1:14" ht="24" customHeight="1" x14ac:dyDescent="0.3">
      <c r="A20" s="31"/>
      <c r="B20" s="33"/>
      <c r="C20" s="23" t="s">
        <v>16</v>
      </c>
      <c r="D20" s="25">
        <v>846</v>
      </c>
      <c r="E20" s="25"/>
      <c r="F20" s="25"/>
      <c r="G20" s="25"/>
      <c r="H20" s="24">
        <f>SUM(I20:N20)</f>
        <v>200</v>
      </c>
      <c r="I20" s="24">
        <v>0</v>
      </c>
      <c r="J20" s="24">
        <v>0</v>
      </c>
      <c r="K20" s="24">
        <v>0</v>
      </c>
      <c r="L20" s="24">
        <v>0</v>
      </c>
      <c r="M20" s="24">
        <v>100</v>
      </c>
      <c r="N20" s="24">
        <v>100</v>
      </c>
    </row>
    <row r="21" spans="1:14" ht="25.95" customHeight="1" x14ac:dyDescent="0.3">
      <c r="A21" s="31"/>
      <c r="B21" s="34"/>
      <c r="C21" s="23" t="s">
        <v>17</v>
      </c>
      <c r="D21" s="23"/>
      <c r="E21" s="23"/>
      <c r="F21" s="23"/>
      <c r="G21" s="23"/>
      <c r="H21" s="24">
        <f>SUM(I21:N21)</f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</row>
    <row r="22" spans="1:14" s="10" customFormat="1" ht="18.600000000000001" customHeight="1" x14ac:dyDescent="0.3">
      <c r="A22" s="35" t="s">
        <v>2</v>
      </c>
      <c r="B22" s="44" t="s">
        <v>26</v>
      </c>
      <c r="C22" s="22" t="s">
        <v>14</v>
      </c>
      <c r="D22" s="17"/>
      <c r="E22" s="17"/>
      <c r="F22" s="17"/>
      <c r="G22" s="17"/>
      <c r="H22" s="27">
        <f t="shared" ref="H22:N22" si="7">SUM(H23:H26)</f>
        <v>860</v>
      </c>
      <c r="I22" s="27">
        <f t="shared" si="7"/>
        <v>0</v>
      </c>
      <c r="J22" s="27">
        <f t="shared" si="7"/>
        <v>0</v>
      </c>
      <c r="K22" s="27">
        <f t="shared" si="7"/>
        <v>0</v>
      </c>
      <c r="L22" s="27">
        <f t="shared" si="7"/>
        <v>0</v>
      </c>
      <c r="M22" s="27">
        <f t="shared" si="7"/>
        <v>430</v>
      </c>
      <c r="N22" s="27">
        <f t="shared" si="7"/>
        <v>430</v>
      </c>
    </row>
    <row r="23" spans="1:14" ht="23.4" customHeight="1" x14ac:dyDescent="0.3">
      <c r="A23" s="36"/>
      <c r="B23" s="45"/>
      <c r="C23" s="23" t="s">
        <v>15</v>
      </c>
      <c r="D23" s="25"/>
      <c r="E23" s="25"/>
      <c r="F23" s="25"/>
      <c r="G23" s="25"/>
      <c r="H23" s="24">
        <f>SUM(I23:N23)</f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</row>
    <row r="24" spans="1:14" x14ac:dyDescent="0.3">
      <c r="A24" s="36"/>
      <c r="B24" s="45"/>
      <c r="C24" s="37" t="s">
        <v>16</v>
      </c>
      <c r="D24" s="25">
        <v>816</v>
      </c>
      <c r="E24" s="25"/>
      <c r="F24" s="25"/>
      <c r="G24" s="25"/>
      <c r="H24" s="24">
        <f t="shared" ref="H24:H26" si="8">SUM(I24:N24)</f>
        <v>500</v>
      </c>
      <c r="I24" s="24">
        <v>0</v>
      </c>
      <c r="J24" s="24">
        <v>0</v>
      </c>
      <c r="K24" s="24">
        <v>0</v>
      </c>
      <c r="L24" s="24">
        <v>0</v>
      </c>
      <c r="M24" s="24">
        <v>250</v>
      </c>
      <c r="N24" s="24">
        <v>250</v>
      </c>
    </row>
    <row r="25" spans="1:14" x14ac:dyDescent="0.3">
      <c r="A25" s="36"/>
      <c r="B25" s="45"/>
      <c r="C25" s="43"/>
      <c r="D25" s="25">
        <v>846</v>
      </c>
      <c r="E25" s="25"/>
      <c r="F25" s="25"/>
      <c r="G25" s="25"/>
      <c r="H25" s="24">
        <f t="shared" si="8"/>
        <v>360</v>
      </c>
      <c r="I25" s="24">
        <v>0</v>
      </c>
      <c r="J25" s="24">
        <v>0</v>
      </c>
      <c r="K25" s="24">
        <v>0</v>
      </c>
      <c r="L25" s="24">
        <v>0</v>
      </c>
      <c r="M25" s="24">
        <v>180</v>
      </c>
      <c r="N25" s="24">
        <v>180</v>
      </c>
    </row>
    <row r="26" spans="1:14" x14ac:dyDescent="0.3">
      <c r="A26" s="36"/>
      <c r="B26" s="46"/>
      <c r="C26" s="23" t="s">
        <v>17</v>
      </c>
      <c r="D26" s="25"/>
      <c r="E26" s="25"/>
      <c r="F26" s="25"/>
      <c r="G26" s="25"/>
      <c r="H26" s="24">
        <f t="shared" si="8"/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</row>
    <row r="27" spans="1:14" s="10" customFormat="1" ht="21" customHeight="1" x14ac:dyDescent="0.3">
      <c r="A27" s="35" t="s">
        <v>3</v>
      </c>
      <c r="B27" s="44" t="s">
        <v>27</v>
      </c>
      <c r="C27" s="22" t="s">
        <v>14</v>
      </c>
      <c r="D27" s="17"/>
      <c r="E27" s="17"/>
      <c r="F27" s="17"/>
      <c r="G27" s="17"/>
      <c r="H27" s="27">
        <f>SUM(H28:H30)</f>
        <v>1490</v>
      </c>
      <c r="I27" s="27">
        <f>SUM(I28:I30)</f>
        <v>0</v>
      </c>
      <c r="J27" s="27">
        <f t="shared" ref="J27:N27" si="9">SUM(J28:J30)</f>
        <v>0</v>
      </c>
      <c r="K27" s="27">
        <f t="shared" si="9"/>
        <v>0</v>
      </c>
      <c r="L27" s="27">
        <f t="shared" si="9"/>
        <v>0</v>
      </c>
      <c r="M27" s="27">
        <f t="shared" si="9"/>
        <v>745</v>
      </c>
      <c r="N27" s="27">
        <f t="shared" si="9"/>
        <v>745</v>
      </c>
    </row>
    <row r="28" spans="1:14" ht="23.4" customHeight="1" x14ac:dyDescent="0.3">
      <c r="A28" s="36"/>
      <c r="B28" s="45"/>
      <c r="C28" s="23" t="s">
        <v>15</v>
      </c>
      <c r="D28" s="25"/>
      <c r="E28" s="25"/>
      <c r="F28" s="25"/>
      <c r="G28" s="25"/>
      <c r="H28" s="24">
        <f t="shared" ref="H28:H34" si="10">SUM(I28:N28)</f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</row>
    <row r="29" spans="1:14" ht="36.6" customHeight="1" x14ac:dyDescent="0.3">
      <c r="A29" s="36"/>
      <c r="B29" s="45"/>
      <c r="C29" s="23" t="s">
        <v>16</v>
      </c>
      <c r="D29" s="25">
        <v>813</v>
      </c>
      <c r="E29" s="25"/>
      <c r="F29" s="25"/>
      <c r="G29" s="25"/>
      <c r="H29" s="24">
        <f t="shared" si="10"/>
        <v>1490</v>
      </c>
      <c r="I29" s="24">
        <v>0</v>
      </c>
      <c r="J29" s="24">
        <v>0</v>
      </c>
      <c r="K29" s="24">
        <v>0</v>
      </c>
      <c r="L29" s="24">
        <v>0</v>
      </c>
      <c r="M29" s="24">
        <v>745</v>
      </c>
      <c r="N29" s="24">
        <v>745</v>
      </c>
    </row>
    <row r="30" spans="1:14" ht="32.4" customHeight="1" x14ac:dyDescent="0.3">
      <c r="A30" s="36"/>
      <c r="B30" s="46"/>
      <c r="C30" s="23" t="s">
        <v>17</v>
      </c>
      <c r="D30" s="25"/>
      <c r="E30" s="25"/>
      <c r="F30" s="25"/>
      <c r="G30" s="25"/>
      <c r="H30" s="24">
        <f t="shared" si="10"/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s="10" customFormat="1" ht="27" customHeight="1" x14ac:dyDescent="0.3">
      <c r="A31" s="35" t="s">
        <v>4</v>
      </c>
      <c r="B31" s="32" t="s">
        <v>28</v>
      </c>
      <c r="C31" s="22" t="s">
        <v>14</v>
      </c>
      <c r="D31" s="17"/>
      <c r="E31" s="17"/>
      <c r="F31" s="17"/>
      <c r="G31" s="17"/>
      <c r="H31" s="27">
        <f t="shared" si="10"/>
        <v>160</v>
      </c>
      <c r="I31" s="27">
        <f t="shared" ref="I31:N31" si="11">SUM(I32:I35)</f>
        <v>0</v>
      </c>
      <c r="J31" s="27">
        <f t="shared" si="11"/>
        <v>0</v>
      </c>
      <c r="K31" s="27">
        <f t="shared" si="11"/>
        <v>0</v>
      </c>
      <c r="L31" s="27">
        <f t="shared" si="11"/>
        <v>0</v>
      </c>
      <c r="M31" s="27">
        <f t="shared" si="11"/>
        <v>70</v>
      </c>
      <c r="N31" s="27">
        <f t="shared" si="11"/>
        <v>90</v>
      </c>
    </row>
    <row r="32" spans="1:14" x14ac:dyDescent="0.3">
      <c r="A32" s="36"/>
      <c r="B32" s="33"/>
      <c r="C32" s="23" t="s">
        <v>15</v>
      </c>
      <c r="D32" s="25">
        <v>846</v>
      </c>
      <c r="E32" s="25"/>
      <c r="F32" s="25"/>
      <c r="G32" s="25"/>
      <c r="H32" s="24">
        <f t="shared" si="10"/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</row>
    <row r="33" spans="1:14" ht="34.200000000000003" customHeight="1" x14ac:dyDescent="0.3">
      <c r="A33" s="36"/>
      <c r="B33" s="33"/>
      <c r="C33" s="23" t="s">
        <v>16</v>
      </c>
      <c r="D33" s="25">
        <v>846</v>
      </c>
      <c r="E33" s="25"/>
      <c r="F33" s="25"/>
      <c r="G33" s="25"/>
      <c r="H33" s="24">
        <f t="shared" si="10"/>
        <v>110</v>
      </c>
      <c r="I33" s="24">
        <v>0</v>
      </c>
      <c r="J33" s="24">
        <v>0</v>
      </c>
      <c r="K33" s="24">
        <v>0</v>
      </c>
      <c r="L33" s="24">
        <v>0</v>
      </c>
      <c r="M33" s="24">
        <v>50</v>
      </c>
      <c r="N33" s="24">
        <v>60</v>
      </c>
    </row>
    <row r="34" spans="1:14" ht="33.75" customHeight="1" x14ac:dyDescent="0.3">
      <c r="A34" s="36"/>
      <c r="B34" s="33"/>
      <c r="C34" s="23" t="s">
        <v>16</v>
      </c>
      <c r="D34" s="25">
        <v>851</v>
      </c>
      <c r="E34" s="25"/>
      <c r="F34" s="25"/>
      <c r="G34" s="25"/>
      <c r="H34" s="24">
        <f t="shared" si="10"/>
        <v>50</v>
      </c>
      <c r="I34" s="24">
        <v>0</v>
      </c>
      <c r="J34" s="24">
        <v>0</v>
      </c>
      <c r="K34" s="24">
        <v>0</v>
      </c>
      <c r="L34" s="24">
        <v>0</v>
      </c>
      <c r="M34" s="24">
        <v>20</v>
      </c>
      <c r="N34" s="24">
        <v>30</v>
      </c>
    </row>
    <row r="35" spans="1:14" ht="24.6" customHeight="1" x14ac:dyDescent="0.3">
      <c r="A35" s="36"/>
      <c r="B35" s="34"/>
      <c r="C35" s="23" t="s">
        <v>17</v>
      </c>
      <c r="D35" s="25"/>
      <c r="E35" s="25"/>
      <c r="F35" s="25"/>
      <c r="G35" s="25"/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</row>
    <row r="36" spans="1:14" ht="25.5" customHeight="1" x14ac:dyDescent="0.3">
      <c r="A36" s="35" t="s">
        <v>5</v>
      </c>
      <c r="B36" s="39" t="s">
        <v>29</v>
      </c>
      <c r="C36" s="22" t="s">
        <v>14</v>
      </c>
      <c r="D36" s="17"/>
      <c r="E36" s="17"/>
      <c r="F36" s="17"/>
      <c r="G36" s="17"/>
      <c r="H36" s="27">
        <f>SUM(I36:N36)</f>
        <v>100</v>
      </c>
      <c r="I36" s="27">
        <f>SUM(I37:I39)</f>
        <v>0</v>
      </c>
      <c r="J36" s="27">
        <f t="shared" ref="J36:N36" si="12">SUM(J37:J39)</f>
        <v>0</v>
      </c>
      <c r="K36" s="27">
        <f t="shared" si="12"/>
        <v>0</v>
      </c>
      <c r="L36" s="27">
        <f t="shared" si="12"/>
        <v>0</v>
      </c>
      <c r="M36" s="27">
        <f t="shared" si="12"/>
        <v>50</v>
      </c>
      <c r="N36" s="27">
        <f t="shared" si="12"/>
        <v>50</v>
      </c>
    </row>
    <row r="37" spans="1:14" ht="25.5" customHeight="1" x14ac:dyDescent="0.3">
      <c r="A37" s="36"/>
      <c r="B37" s="40"/>
      <c r="C37" s="23" t="s">
        <v>15</v>
      </c>
      <c r="D37" s="25"/>
      <c r="E37" s="25"/>
      <c r="F37" s="25"/>
      <c r="G37" s="25"/>
      <c r="H37" s="24">
        <f>SUM(I37:N37)</f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</row>
    <row r="38" spans="1:14" ht="25.5" customHeight="1" x14ac:dyDescent="0.3">
      <c r="A38" s="36"/>
      <c r="B38" s="40"/>
      <c r="C38" s="23" t="s">
        <v>16</v>
      </c>
      <c r="D38" s="25">
        <v>813</v>
      </c>
      <c r="E38" s="25"/>
      <c r="F38" s="25"/>
      <c r="G38" s="25"/>
      <c r="H38" s="24">
        <f t="shared" ref="H38:H39" si="13">SUM(I38:N38)</f>
        <v>100</v>
      </c>
      <c r="I38" s="24">
        <v>0</v>
      </c>
      <c r="J38" s="24">
        <v>0</v>
      </c>
      <c r="K38" s="24">
        <v>0</v>
      </c>
      <c r="L38" s="24">
        <v>0</v>
      </c>
      <c r="M38" s="24">
        <v>50</v>
      </c>
      <c r="N38" s="24">
        <v>50</v>
      </c>
    </row>
    <row r="39" spans="1:14" ht="25.5" customHeight="1" x14ac:dyDescent="0.3">
      <c r="A39" s="36"/>
      <c r="B39" s="41"/>
      <c r="C39" s="23" t="s">
        <v>17</v>
      </c>
      <c r="D39" s="25"/>
      <c r="E39" s="25"/>
      <c r="F39" s="25"/>
      <c r="G39" s="25"/>
      <c r="H39" s="24">
        <f t="shared" si="13"/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s="10" customFormat="1" hidden="1" x14ac:dyDescent="0.3">
      <c r="A40" s="35" t="s">
        <v>25</v>
      </c>
      <c r="B40" s="37"/>
      <c r="C40" s="22" t="s">
        <v>14</v>
      </c>
      <c r="D40" s="17"/>
      <c r="E40" s="17"/>
      <c r="F40" s="17"/>
      <c r="G40" s="17"/>
      <c r="H40" s="27">
        <v>150</v>
      </c>
      <c r="I40" s="27">
        <v>0</v>
      </c>
      <c r="J40" s="27">
        <v>0</v>
      </c>
      <c r="K40" s="27">
        <v>0</v>
      </c>
      <c r="L40" s="27">
        <v>50</v>
      </c>
      <c r="M40" s="27">
        <v>50</v>
      </c>
      <c r="N40" s="27">
        <v>50</v>
      </c>
    </row>
    <row r="41" spans="1:14" hidden="1" x14ac:dyDescent="0.3">
      <c r="A41" s="36"/>
      <c r="B41" s="38"/>
      <c r="C41" s="23" t="s">
        <v>15</v>
      </c>
      <c r="D41" s="25"/>
      <c r="E41" s="25"/>
      <c r="F41" s="25"/>
      <c r="G41" s="25"/>
      <c r="H41" s="24">
        <v>0</v>
      </c>
      <c r="I41" s="24"/>
      <c r="J41" s="24"/>
      <c r="K41" s="24"/>
      <c r="L41" s="24"/>
      <c r="M41" s="24"/>
      <c r="N41" s="24"/>
    </row>
    <row r="42" spans="1:14" ht="24" hidden="1" x14ac:dyDescent="0.3">
      <c r="A42" s="36"/>
      <c r="B42" s="38"/>
      <c r="C42" s="23" t="s">
        <v>16</v>
      </c>
      <c r="D42" s="25">
        <v>813</v>
      </c>
      <c r="E42" s="25"/>
      <c r="F42" s="25"/>
      <c r="G42" s="25"/>
      <c r="H42" s="24">
        <v>150</v>
      </c>
      <c r="I42" s="24">
        <v>0</v>
      </c>
      <c r="J42" s="24">
        <v>0</v>
      </c>
      <c r="K42" s="24">
        <v>0</v>
      </c>
      <c r="L42" s="24">
        <v>50</v>
      </c>
      <c r="M42" s="24">
        <v>50</v>
      </c>
      <c r="N42" s="24">
        <v>50</v>
      </c>
    </row>
    <row r="43" spans="1:14" hidden="1" x14ac:dyDescent="0.3">
      <c r="A43" s="42"/>
      <c r="B43" s="43"/>
      <c r="C43" s="23" t="s">
        <v>17</v>
      </c>
      <c r="D43" s="25"/>
      <c r="E43" s="25"/>
      <c r="F43" s="25"/>
      <c r="G43" s="25"/>
      <c r="H43" s="24">
        <v>0</v>
      </c>
      <c r="I43" s="24"/>
      <c r="J43" s="24"/>
      <c r="K43" s="24"/>
      <c r="L43" s="24"/>
      <c r="M43" s="24"/>
      <c r="N43" s="24"/>
    </row>
    <row r="44" spans="1:14" s="10" customFormat="1" ht="26.25" customHeight="1" x14ac:dyDescent="0.3">
      <c r="A44" s="35" t="s">
        <v>6</v>
      </c>
      <c r="B44" s="32" t="s">
        <v>32</v>
      </c>
      <c r="C44" s="22" t="s">
        <v>14</v>
      </c>
      <c r="D44" s="17"/>
      <c r="E44" s="17"/>
      <c r="F44" s="17"/>
      <c r="G44" s="17"/>
      <c r="H44" s="27">
        <f>SUM(I44:N44)</f>
        <v>4575</v>
      </c>
      <c r="I44" s="27">
        <f t="shared" ref="I44:N44" si="14">SUM(I45:I48)</f>
        <v>0</v>
      </c>
      <c r="J44" s="27">
        <f t="shared" si="14"/>
        <v>0</v>
      </c>
      <c r="K44" s="27">
        <f t="shared" si="14"/>
        <v>0</v>
      </c>
      <c r="L44" s="27">
        <f t="shared" si="14"/>
        <v>0</v>
      </c>
      <c r="M44" s="27">
        <f t="shared" si="14"/>
        <v>1680</v>
      </c>
      <c r="N44" s="27">
        <f t="shared" si="14"/>
        <v>2895</v>
      </c>
    </row>
    <row r="45" spans="1:14" ht="26.25" customHeight="1" x14ac:dyDescent="0.3">
      <c r="A45" s="36"/>
      <c r="B45" s="33"/>
      <c r="C45" s="23" t="s">
        <v>15</v>
      </c>
      <c r="D45" s="25">
        <v>846</v>
      </c>
      <c r="E45" s="25"/>
      <c r="F45" s="25"/>
      <c r="G45" s="25"/>
      <c r="H45" s="24">
        <f>SUM(I45:N45)</f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</row>
    <row r="46" spans="1:14" ht="26.25" customHeight="1" x14ac:dyDescent="0.3">
      <c r="A46" s="36"/>
      <c r="B46" s="33"/>
      <c r="C46" s="23" t="s">
        <v>16</v>
      </c>
      <c r="D46" s="25">
        <v>846</v>
      </c>
      <c r="E46" s="25"/>
      <c r="F46" s="25"/>
      <c r="G46" s="25"/>
      <c r="H46" s="24">
        <f>SUM(I46:N46)</f>
        <v>3475</v>
      </c>
      <c r="I46" s="24">
        <v>0</v>
      </c>
      <c r="J46" s="24">
        <v>0</v>
      </c>
      <c r="K46" s="24">
        <v>0</v>
      </c>
      <c r="L46" s="24">
        <v>0</v>
      </c>
      <c r="M46" s="24">
        <v>1130</v>
      </c>
      <c r="N46" s="24">
        <v>2345</v>
      </c>
    </row>
    <row r="47" spans="1:14" ht="26.25" customHeight="1" x14ac:dyDescent="0.3">
      <c r="A47" s="36"/>
      <c r="B47" s="33"/>
      <c r="C47" s="23" t="s">
        <v>16</v>
      </c>
      <c r="D47" s="25">
        <v>816</v>
      </c>
      <c r="E47" s="25"/>
      <c r="F47" s="25"/>
      <c r="G47" s="25"/>
      <c r="H47" s="24">
        <f>SUM(I47:N47)</f>
        <v>1100</v>
      </c>
      <c r="I47" s="24">
        <v>0</v>
      </c>
      <c r="J47" s="24">
        <v>0</v>
      </c>
      <c r="K47" s="24">
        <v>0</v>
      </c>
      <c r="L47" s="24">
        <v>0</v>
      </c>
      <c r="M47" s="24">
        <v>550</v>
      </c>
      <c r="N47" s="24">
        <v>550</v>
      </c>
    </row>
    <row r="48" spans="1:14" ht="26.25" customHeight="1" x14ac:dyDescent="0.3">
      <c r="A48" s="36"/>
      <c r="B48" s="34"/>
      <c r="C48" s="23" t="s">
        <v>17</v>
      </c>
      <c r="D48" s="25"/>
      <c r="E48" s="25"/>
      <c r="F48" s="25"/>
      <c r="G48" s="25"/>
      <c r="H48" s="24">
        <f>SUM(I48:N48)</f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27" customHeight="1" x14ac:dyDescent="0.3">
      <c r="A49" s="35" t="s">
        <v>7</v>
      </c>
      <c r="B49" s="37" t="s">
        <v>30</v>
      </c>
      <c r="C49" s="22" t="s">
        <v>14</v>
      </c>
      <c r="D49" s="17"/>
      <c r="E49" s="17"/>
      <c r="F49" s="17"/>
      <c r="G49" s="17"/>
      <c r="H49" s="27">
        <f t="shared" ref="H49:N49" si="15">SUM(H50:H53)</f>
        <v>1780</v>
      </c>
      <c r="I49" s="27">
        <f t="shared" si="15"/>
        <v>400</v>
      </c>
      <c r="J49" s="27">
        <f t="shared" si="15"/>
        <v>60</v>
      </c>
      <c r="K49" s="27">
        <f t="shared" si="15"/>
        <v>60</v>
      </c>
      <c r="L49" s="27">
        <f t="shared" si="15"/>
        <v>60</v>
      </c>
      <c r="M49" s="27">
        <f t="shared" si="15"/>
        <v>600</v>
      </c>
      <c r="N49" s="27">
        <f t="shared" si="15"/>
        <v>600</v>
      </c>
    </row>
    <row r="50" spans="1:14" ht="27" customHeight="1" x14ac:dyDescent="0.3">
      <c r="A50" s="36"/>
      <c r="B50" s="38"/>
      <c r="C50" s="23" t="s">
        <v>15</v>
      </c>
      <c r="D50" s="25"/>
      <c r="E50" s="25"/>
      <c r="F50" s="25"/>
      <c r="G50" s="25"/>
      <c r="H50" s="24">
        <f>SUM(I50:N50)</f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27" customHeight="1" x14ac:dyDescent="0.3">
      <c r="A51" s="36"/>
      <c r="B51" s="38"/>
      <c r="C51" s="23" t="s">
        <v>16</v>
      </c>
      <c r="D51" s="25">
        <v>813</v>
      </c>
      <c r="E51" s="25"/>
      <c r="F51" s="25"/>
      <c r="G51" s="25"/>
      <c r="H51" s="24">
        <f>SUM(I51:N51)</f>
        <v>1780</v>
      </c>
      <c r="I51" s="24">
        <v>400</v>
      </c>
      <c r="J51" s="24">
        <v>60</v>
      </c>
      <c r="K51" s="24">
        <v>60</v>
      </c>
      <c r="L51" s="24">
        <v>60</v>
      </c>
      <c r="M51" s="24">
        <v>600</v>
      </c>
      <c r="N51" s="24">
        <v>600</v>
      </c>
    </row>
    <row r="52" spans="1:14" ht="27" hidden="1" customHeight="1" x14ac:dyDescent="0.3">
      <c r="A52" s="36"/>
      <c r="B52" s="38"/>
      <c r="C52" s="23" t="s">
        <v>16</v>
      </c>
      <c r="D52" s="25"/>
      <c r="E52" s="25"/>
      <c r="F52" s="25"/>
      <c r="G52" s="25"/>
      <c r="H52" s="24">
        <f t="shared" ref="H52" si="16">SUM(I52:N52)</f>
        <v>0</v>
      </c>
      <c r="I52" s="24"/>
      <c r="J52" s="24"/>
      <c r="K52" s="24"/>
      <c r="L52" s="24"/>
      <c r="M52" s="24"/>
      <c r="N52" s="24"/>
    </row>
    <row r="53" spans="1:14" ht="33.6" customHeight="1" x14ac:dyDescent="0.3">
      <c r="A53" s="36"/>
      <c r="B53" s="38"/>
      <c r="C53" s="23" t="s">
        <v>17</v>
      </c>
      <c r="D53" s="25"/>
      <c r="E53" s="25"/>
      <c r="F53" s="25"/>
      <c r="G53" s="25"/>
      <c r="H53" s="24">
        <f>SUM(I53:N53)</f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</row>
    <row r="54" spans="1:14" ht="26.4" customHeight="1" x14ac:dyDescent="0.3">
      <c r="A54" s="31" t="s">
        <v>8</v>
      </c>
      <c r="B54" s="32" t="s">
        <v>33</v>
      </c>
      <c r="C54" s="22" t="s">
        <v>14</v>
      </c>
      <c r="D54" s="17"/>
      <c r="E54" s="17"/>
      <c r="F54" s="17"/>
      <c r="G54" s="17"/>
      <c r="H54" s="27">
        <f>SUM(I54:N54)</f>
        <v>9360</v>
      </c>
      <c r="I54" s="29">
        <f t="shared" ref="I54:N54" si="17">SUM(I55:I57)</f>
        <v>1060</v>
      </c>
      <c r="J54" s="29">
        <f t="shared" si="17"/>
        <v>1100</v>
      </c>
      <c r="K54" s="29">
        <f t="shared" si="17"/>
        <v>1100</v>
      </c>
      <c r="L54" s="29">
        <f t="shared" si="17"/>
        <v>1100</v>
      </c>
      <c r="M54" s="27">
        <f t="shared" si="17"/>
        <v>2500</v>
      </c>
      <c r="N54" s="27">
        <f t="shared" si="17"/>
        <v>2500</v>
      </c>
    </row>
    <row r="55" spans="1:14" ht="28.2" customHeight="1" x14ac:dyDescent="0.3">
      <c r="A55" s="31"/>
      <c r="B55" s="33"/>
      <c r="C55" s="23" t="s">
        <v>15</v>
      </c>
      <c r="D55" s="25"/>
      <c r="E55" s="25"/>
      <c r="F55" s="25"/>
      <c r="G55" s="25"/>
      <c r="H55" s="24">
        <f>SUM(I55:N55)</f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37.5" customHeight="1" x14ac:dyDescent="0.3">
      <c r="A56" s="31"/>
      <c r="B56" s="33"/>
      <c r="C56" s="23" t="s">
        <v>16</v>
      </c>
      <c r="D56" s="25">
        <v>813</v>
      </c>
      <c r="E56" s="25"/>
      <c r="F56" s="25"/>
      <c r="G56" s="25"/>
      <c r="H56" s="24">
        <f>SUM(I56:N56)</f>
        <v>9360</v>
      </c>
      <c r="I56" s="24">
        <v>1060</v>
      </c>
      <c r="J56" s="24">
        <v>1100</v>
      </c>
      <c r="K56" s="24">
        <v>1100</v>
      </c>
      <c r="L56" s="24">
        <v>1100</v>
      </c>
      <c r="M56" s="24">
        <v>2500</v>
      </c>
      <c r="N56" s="24">
        <v>2500</v>
      </c>
    </row>
    <row r="57" spans="1:14" ht="37.200000000000003" customHeight="1" x14ac:dyDescent="0.3">
      <c r="A57" s="31"/>
      <c r="B57" s="34"/>
      <c r="C57" s="23" t="s">
        <v>17</v>
      </c>
      <c r="D57" s="25"/>
      <c r="E57" s="25"/>
      <c r="F57" s="25"/>
      <c r="G57" s="25"/>
      <c r="H57" s="24">
        <f>SUM(I57:N57)</f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</row>
    <row r="58" spans="1:14" ht="18" x14ac:dyDescent="0.35">
      <c r="N58" s="28" t="s">
        <v>38</v>
      </c>
    </row>
  </sheetData>
  <autoFilter ref="A9:N57"/>
  <mergeCells count="29">
    <mergeCell ref="B10:B13"/>
    <mergeCell ref="A10:A13"/>
    <mergeCell ref="A4:N4"/>
    <mergeCell ref="A5:N5"/>
    <mergeCell ref="A6:N6"/>
    <mergeCell ref="D8:G8"/>
    <mergeCell ref="I8:N8"/>
    <mergeCell ref="B18:B21"/>
    <mergeCell ref="A22:A26"/>
    <mergeCell ref="B22:B26"/>
    <mergeCell ref="C24:C25"/>
    <mergeCell ref="A14:A17"/>
    <mergeCell ref="B14:B17"/>
    <mergeCell ref="L2:N2"/>
    <mergeCell ref="A54:A57"/>
    <mergeCell ref="B54:B57"/>
    <mergeCell ref="A49:A53"/>
    <mergeCell ref="B49:B53"/>
    <mergeCell ref="A44:A48"/>
    <mergeCell ref="B44:B48"/>
    <mergeCell ref="A36:A39"/>
    <mergeCell ref="B36:B39"/>
    <mergeCell ref="A40:A43"/>
    <mergeCell ref="B40:B43"/>
    <mergeCell ref="A31:A35"/>
    <mergeCell ref="B31:B35"/>
    <mergeCell ref="A27:A30"/>
    <mergeCell ref="B27:B30"/>
    <mergeCell ref="A18:A21"/>
  </mergeCells>
  <pageMargins left="0.25" right="0.25" top="0.75" bottom="0.75" header="0.3" footer="0.3"/>
  <pageSetup paperSize="9" scale="73" fitToHeight="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 к программе </vt:lpstr>
      <vt:lpstr>'прилож к программе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Липакова Ирина Николаевна</dc:creator>
  <cp:lastModifiedBy>Рябова Надежда Рамильевна</cp:lastModifiedBy>
  <cp:lastPrinted>2021-03-24T22:30:15Z</cp:lastPrinted>
  <dcterms:created xsi:type="dcterms:W3CDTF">2019-09-25T20:55:16Z</dcterms:created>
  <dcterms:modified xsi:type="dcterms:W3CDTF">2021-03-24T22:57:41Z</dcterms:modified>
</cp:coreProperties>
</file>