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Учреждения!$24:$25</definedName>
    <definedName name="_xlnm.Print_Area" localSheetId="1">'Муниципальные районы'!$A$1:$P$24</definedName>
    <definedName name="_xlnm.Print_Area" localSheetId="0">Учреждения!$A$1:$E$68</definedName>
  </definedNames>
  <calcPr calcId="162913"/>
</workbook>
</file>

<file path=xl/calcChain.xml><?xml version="1.0" encoding="utf-8"?>
<calcChain xmlns="http://schemas.openxmlformats.org/spreadsheetml/2006/main">
  <c r="E8" i="1" l="1"/>
  <c r="E9" i="1"/>
  <c r="E22" i="1"/>
  <c r="B22" i="2"/>
  <c r="A2" i="2" l="1"/>
  <c r="B2" i="2" s="1"/>
  <c r="C2" i="2" s="1"/>
  <c r="A23" i="2" s="1"/>
  <c r="H1" i="1" l="1"/>
  <c r="A5" i="1" s="1"/>
  <c r="H2" i="1"/>
  <c r="G1" i="1"/>
  <c r="G2" i="1"/>
  <c r="A2" i="1" l="1"/>
</calcChain>
</file>

<file path=xl/sharedStrings.xml><?xml version="1.0" encoding="utf-8"?>
<sst xmlns="http://schemas.openxmlformats.org/spreadsheetml/2006/main" count="104" uniqueCount="103">
  <si>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</si>
  <si>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</si>
  <si>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</si>
  <si>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</si>
  <si>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</si>
  <si>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</si>
  <si>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</si>
  <si>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</si>
  <si>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</si>
  <si>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</si>
  <si>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</si>
  <si>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</si>
  <si>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</si>
  <si>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</si>
  <si>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</si>
  <si>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</si>
  <si>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</si>
  <si>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</si>
  <si>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</si>
  <si>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</si>
  <si>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</si>
  <si>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</si>
  <si>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</si>
  <si>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</si>
  <si>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</si>
  <si>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</si>
  <si>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</si>
  <si>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</si>
  <si>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</si>
  <si>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</si>
  <si>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</si>
  <si>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</si>
  <si>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</si>
  <si>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</si>
  <si>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</si>
  <si>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</si>
  <si>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</si>
  <si>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</si>
  <si>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</si>
  <si>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</si>
  <si>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</si>
  <si>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</si>
  <si>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</si>
  <si>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Осуществление первичного воинского учета на территориях, где отсутствуют военные комиссариаты</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</si>
  <si>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</si>
  <si>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Создание модельных муниципальных библиотек</t>
  </si>
  <si>
    <t>Осуществление переданных полномочий Российской Федерации на государственную регистрацию актов гражданского состояния</t>
  </si>
  <si>
    <t>Всего:</t>
  </si>
  <si>
    <t>05.03.2020</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</si>
  <si>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</si>
  <si>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</si>
  <si>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</si>
  <si>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</si>
  <si>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</si>
  <si>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</si>
  <si>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</si>
  <si>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</si>
  <si>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</si>
  <si>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</si>
  <si>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</si>
  <si>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</si>
  <si>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</si>
  <si>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</si>
  <si>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</si>
  <si>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</si>
  <si>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</si>
  <si>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</si>
  <si>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</si>
  <si>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</si>
  <si>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</si>
  <si>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</si>
  <si>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</si>
  <si>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</si>
  <si>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</si>
  <si>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</si>
  <si>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</si>
  <si>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</si>
  <si>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</si>
  <si>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</si>
  <si>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</si>
  <si>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</si>
  <si>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</si>
  <si>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</si>
  <si>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</si>
  <si>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</si>
  <si>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</si>
  <si>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</si>
  <si>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</si>
  <si>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</si>
  <si>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ИТОГО</t>
  </si>
  <si>
    <t>28.02.2020</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</si>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</sst>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abSelected="1" view="pageBreakPreview" zoomScaleNormal="100" zoomScaleSheetLayoutView="100" workbookViewId="0">
      <selection activeCell="E9" sqref="E9"/>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90</v>
      </c>
      <c r="G1" s="38" t="str">
        <f>TEXT(F1,"[$-FC19]ДД ММММ")</f>
        <v>28 февраля</v>
      </c>
      <c r="H1" s="38" t="str">
        <f>TEXT(F1,"[$-FC19]ДД.ММ.ГГГ \г")</f>
        <v>28.02.2020 г</v>
      </c>
    </row>
    <row r="2" spans="1:9" ht="15.6" x14ac:dyDescent="0.3">
      <c r="A2" s="46" t="str">
        <f>CONCATENATE("с ",G1," по ",G2,"ода")</f>
        <v>с 28 февраля по 05 марта 2020 года</v>
      </c>
      <c r="B2" s="46"/>
      <c r="C2" s="46"/>
      <c r="D2" s="46"/>
      <c r="E2" s="46"/>
      <c r="F2" s="37" t="s">
        <v>48</v>
      </c>
      <c r="G2" s="38" t="str">
        <f>TEXT(F2,"[$-FC19]ДД ММММ ГГГ \г")</f>
        <v>05 марта 2020 г</v>
      </c>
      <c r="H2" s="38" t="str">
        <f>TEXT(F2,"[$-FC19]ДД.ММ.ГГГ \г")</f>
        <v>05.03.2020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28.02.2020 г.</v>
      </c>
      <c r="B5" s="48"/>
      <c r="C5" s="48"/>
      <c r="D5" s="49"/>
      <c r="E5" s="8">
        <v>54693.4</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E22-E9</f>
        <v>2875682.8299099999</v>
      </c>
    </row>
    <row r="9" spans="1:9" x14ac:dyDescent="0.25">
      <c r="A9" s="58" t="s">
        <v>4</v>
      </c>
      <c r="B9" s="57"/>
      <c r="C9" s="57"/>
      <c r="D9" s="57"/>
      <c r="E9" s="14">
        <f>SUM(E10:E21)</f>
        <v>45624.069999999992</v>
      </c>
    </row>
    <row r="10" spans="1:9" ht="44.4" customHeight="1" x14ac:dyDescent="0.25">
      <c r="A10" s="58" t="s">
        <v>91</v>
      </c>
      <c r="B10" s="57"/>
      <c r="C10" s="57"/>
      <c r="D10" s="57"/>
      <c r="E10" s="14">
        <v>966.06</v>
      </c>
    </row>
    <row r="11" spans="1:9" ht="30.6" customHeight="1" x14ac:dyDescent="0.25">
      <c r="A11" s="58" t="s">
        <v>92</v>
      </c>
      <c r="B11" s="57"/>
      <c r="C11" s="57"/>
      <c r="D11" s="57"/>
      <c r="E11" s="14">
        <v>24415.37</v>
      </c>
    </row>
    <row r="12" spans="1:9" ht="42" customHeight="1" x14ac:dyDescent="0.25">
      <c r="A12" s="58" t="s">
        <v>93</v>
      </c>
      <c r="B12" s="57"/>
      <c r="C12" s="57"/>
      <c r="D12" s="57"/>
      <c r="E12" s="14">
        <v>4828.67</v>
      </c>
    </row>
    <row r="13" spans="1:9" ht="28.8" customHeight="1" x14ac:dyDescent="0.25">
      <c r="A13" s="58" t="s">
        <v>94</v>
      </c>
      <c r="B13" s="57"/>
      <c r="C13" s="57"/>
      <c r="D13" s="57"/>
      <c r="E13" s="14">
        <v>19.48</v>
      </c>
    </row>
    <row r="14" spans="1:9" ht="42" customHeight="1" x14ac:dyDescent="0.25">
      <c r="A14" s="58" t="s">
        <v>95</v>
      </c>
      <c r="B14" s="57"/>
      <c r="C14" s="57"/>
      <c r="D14" s="57"/>
      <c r="E14" s="14">
        <v>508.83</v>
      </c>
    </row>
    <row r="15" spans="1:9" ht="43.2" customHeight="1" x14ac:dyDescent="0.25">
      <c r="A15" s="58" t="s">
        <v>96</v>
      </c>
      <c r="B15" s="57"/>
      <c r="C15" s="57"/>
      <c r="D15" s="57"/>
      <c r="E15" s="14">
        <v>65.239999999999995</v>
      </c>
    </row>
    <row r="16" spans="1:9" ht="27.6" customHeight="1" x14ac:dyDescent="0.25">
      <c r="A16" s="58" t="s">
        <v>97</v>
      </c>
      <c r="B16" s="57"/>
      <c r="C16" s="57"/>
      <c r="D16" s="57"/>
      <c r="E16" s="14">
        <v>2842.1</v>
      </c>
    </row>
    <row r="17" spans="1:6" ht="27.6" customHeight="1" x14ac:dyDescent="0.25">
      <c r="A17" s="58" t="s">
        <v>98</v>
      </c>
      <c r="B17" s="57"/>
      <c r="C17" s="57"/>
      <c r="D17" s="57"/>
      <c r="E17" s="14">
        <v>4646.3900000000003</v>
      </c>
    </row>
    <row r="18" spans="1:6" ht="57.6" customHeight="1" x14ac:dyDescent="0.25">
      <c r="A18" s="58" t="s">
        <v>99</v>
      </c>
      <c r="B18" s="57"/>
      <c r="C18" s="57"/>
      <c r="D18" s="57"/>
      <c r="E18" s="14">
        <v>540.05999999999995</v>
      </c>
    </row>
    <row r="19" spans="1:6" x14ac:dyDescent="0.25">
      <c r="A19" s="58" t="s">
        <v>100</v>
      </c>
      <c r="B19" s="57"/>
      <c r="C19" s="57"/>
      <c r="D19" s="57"/>
      <c r="E19" s="14">
        <v>4114.17</v>
      </c>
    </row>
    <row r="20" spans="1:6" ht="28.2" customHeight="1" x14ac:dyDescent="0.25">
      <c r="A20" s="58" t="s">
        <v>101</v>
      </c>
      <c r="B20" s="57"/>
      <c r="C20" s="57"/>
      <c r="D20" s="57"/>
      <c r="E20" s="14">
        <v>0.82</v>
      </c>
    </row>
    <row r="21" spans="1:6" ht="27.6" customHeight="1" x14ac:dyDescent="0.25">
      <c r="A21" s="58" t="s">
        <v>102</v>
      </c>
      <c r="B21" s="57"/>
      <c r="C21" s="57"/>
      <c r="D21" s="57"/>
      <c r="E21" s="14">
        <v>2676.88</v>
      </c>
    </row>
    <row r="22" spans="1:6" x14ac:dyDescent="0.25">
      <c r="A22" s="50" t="s">
        <v>5</v>
      </c>
      <c r="B22" s="51"/>
      <c r="C22" s="51"/>
      <c r="D22" s="51"/>
      <c r="E22" s="13">
        <f>'Муниципальные районы'!B23-Учреждения!E5+'Муниципальные районы'!B22</f>
        <v>2921306.8999099997</v>
      </c>
    </row>
    <row r="23" spans="1:6" x14ac:dyDescent="0.25">
      <c r="A23" s="15"/>
      <c r="B23" s="16"/>
      <c r="C23" s="16"/>
      <c r="D23" s="6"/>
      <c r="E23" s="17"/>
    </row>
    <row r="24" spans="1:6" x14ac:dyDescent="0.25">
      <c r="A24" s="52" t="s">
        <v>14</v>
      </c>
      <c r="B24" s="54" t="s">
        <v>6</v>
      </c>
      <c r="C24" s="55" t="s">
        <v>7</v>
      </c>
      <c r="D24" s="55"/>
      <c r="E24" s="55"/>
    </row>
    <row r="25" spans="1:6" ht="82.8" x14ac:dyDescent="0.25">
      <c r="A25" s="53"/>
      <c r="B25" s="54"/>
      <c r="C25" s="18" t="s">
        <v>8</v>
      </c>
      <c r="D25" s="18" t="s">
        <v>9</v>
      </c>
      <c r="E25" s="18" t="s">
        <v>10</v>
      </c>
    </row>
    <row r="26" spans="1:6" x14ac:dyDescent="0.25">
      <c r="A26" s="19" t="s">
        <v>49</v>
      </c>
      <c r="B26" s="42">
        <v>4399.0962399999999</v>
      </c>
      <c r="C26" s="42">
        <v>4450.6706700000004</v>
      </c>
      <c r="D26" s="42">
        <v>56.575569999999999</v>
      </c>
      <c r="E26" s="42"/>
      <c r="F26" s="41"/>
    </row>
    <row r="27" spans="1:6" x14ac:dyDescent="0.25">
      <c r="A27" s="19" t="s">
        <v>50</v>
      </c>
      <c r="B27" s="42">
        <v>900</v>
      </c>
      <c r="C27" s="42">
        <v>600</v>
      </c>
      <c r="D27" s="42"/>
      <c r="E27" s="42"/>
      <c r="F27" s="41"/>
    </row>
    <row r="28" spans="1:6" x14ac:dyDescent="0.25">
      <c r="A28" s="19" t="s">
        <v>51</v>
      </c>
      <c r="B28" s="42">
        <v>5883.43</v>
      </c>
      <c r="C28" s="42">
        <v>4505</v>
      </c>
      <c r="D28" s="42">
        <v>1378.43</v>
      </c>
      <c r="E28" s="42"/>
      <c r="F28" s="41"/>
    </row>
    <row r="29" spans="1:6" x14ac:dyDescent="0.25">
      <c r="A29" s="19" t="s">
        <v>52</v>
      </c>
      <c r="B29" s="42">
        <v>47889.905500000001</v>
      </c>
      <c r="C29" s="42">
        <v>13042.876</v>
      </c>
      <c r="D29" s="42">
        <v>6693.5349999999999</v>
      </c>
      <c r="E29" s="42"/>
      <c r="F29" s="41"/>
    </row>
    <row r="30" spans="1:6" ht="27.6" x14ac:dyDescent="0.25">
      <c r="A30" s="19" t="s">
        <v>53</v>
      </c>
      <c r="B30" s="42">
        <v>71187.225860000006</v>
      </c>
      <c r="C30" s="42">
        <v>2088.1088599999998</v>
      </c>
      <c r="D30" s="42"/>
      <c r="E30" s="42"/>
      <c r="F30" s="41"/>
    </row>
    <row r="31" spans="1:6" x14ac:dyDescent="0.25">
      <c r="A31" s="19" t="s">
        <v>54</v>
      </c>
      <c r="B31" s="42">
        <v>3749.62</v>
      </c>
      <c r="C31" s="42"/>
      <c r="D31" s="42"/>
      <c r="E31" s="42"/>
      <c r="F31" s="41"/>
    </row>
    <row r="32" spans="1:6" x14ac:dyDescent="0.25">
      <c r="A32" s="19" t="s">
        <v>55</v>
      </c>
      <c r="B32" s="42">
        <v>373.95893999999998</v>
      </c>
      <c r="C32" s="42"/>
      <c r="D32" s="42"/>
      <c r="E32" s="42"/>
      <c r="F32" s="41"/>
    </row>
    <row r="33" spans="1:6" ht="27.6" x14ac:dyDescent="0.25">
      <c r="A33" s="19" t="s">
        <v>56</v>
      </c>
      <c r="B33" s="42">
        <v>695113.15497000003</v>
      </c>
      <c r="C33" s="42">
        <v>2000</v>
      </c>
      <c r="D33" s="42">
        <v>987.5</v>
      </c>
      <c r="E33" s="42"/>
      <c r="F33" s="41"/>
    </row>
    <row r="34" spans="1:6" x14ac:dyDescent="0.25">
      <c r="A34" s="19" t="s">
        <v>57</v>
      </c>
      <c r="B34" s="42">
        <v>2536.6501899999998</v>
      </c>
      <c r="C34" s="42">
        <v>2150</v>
      </c>
      <c r="D34" s="42"/>
      <c r="E34" s="42"/>
      <c r="F34" s="41"/>
    </row>
    <row r="35" spans="1:6" x14ac:dyDescent="0.25">
      <c r="A35" s="19" t="s">
        <v>58</v>
      </c>
      <c r="B35" s="42">
        <v>650</v>
      </c>
      <c r="C35" s="42"/>
      <c r="D35" s="42">
        <v>300</v>
      </c>
      <c r="E35" s="42"/>
      <c r="F35" s="41"/>
    </row>
    <row r="36" spans="1:6" x14ac:dyDescent="0.25">
      <c r="A36" s="19" t="s">
        <v>59</v>
      </c>
      <c r="B36" s="42">
        <v>214234.49093</v>
      </c>
      <c r="C36" s="42">
        <v>3.28077</v>
      </c>
      <c r="D36" s="42">
        <v>171.89153999999999</v>
      </c>
      <c r="E36" s="42">
        <v>764.97637999999995</v>
      </c>
      <c r="F36" s="41"/>
    </row>
    <row r="37" spans="1:6" x14ac:dyDescent="0.25">
      <c r="A37" s="19" t="s">
        <v>60</v>
      </c>
      <c r="B37" s="42">
        <v>148294.52794999999</v>
      </c>
      <c r="C37" s="42">
        <v>9151.5606200000002</v>
      </c>
      <c r="D37" s="42">
        <v>5065.16363</v>
      </c>
      <c r="E37" s="42">
        <v>16936.114519999999</v>
      </c>
      <c r="F37" s="41"/>
    </row>
    <row r="38" spans="1:6" x14ac:dyDescent="0.25">
      <c r="A38" s="19" t="s">
        <v>61</v>
      </c>
      <c r="B38" s="42">
        <v>438418.49923000002</v>
      </c>
      <c r="C38" s="42">
        <v>16300</v>
      </c>
      <c r="D38" s="42">
        <v>4699.1346700000004</v>
      </c>
      <c r="E38" s="42">
        <v>321045.03447000001</v>
      </c>
      <c r="F38" s="41"/>
    </row>
    <row r="39" spans="1:6" x14ac:dyDescent="0.25">
      <c r="A39" s="19" t="s">
        <v>62</v>
      </c>
      <c r="B39" s="42">
        <v>15582.503500000001</v>
      </c>
      <c r="C39" s="42">
        <v>1600.6</v>
      </c>
      <c r="D39" s="42"/>
      <c r="E39" s="42"/>
      <c r="F39" s="41"/>
    </row>
    <row r="40" spans="1:6" ht="27.6" x14ac:dyDescent="0.25">
      <c r="A40" s="19" t="s">
        <v>63</v>
      </c>
      <c r="B40" s="42">
        <v>63743.013599999998</v>
      </c>
      <c r="C40" s="42">
        <v>36194.160000000003</v>
      </c>
      <c r="D40" s="42">
        <v>16700</v>
      </c>
      <c r="E40" s="42"/>
      <c r="F40" s="41"/>
    </row>
    <row r="41" spans="1:6" x14ac:dyDescent="0.25">
      <c r="A41" s="19" t="s">
        <v>64</v>
      </c>
      <c r="B41" s="42">
        <v>100.642</v>
      </c>
      <c r="C41" s="42"/>
      <c r="D41" s="42"/>
      <c r="E41" s="42"/>
      <c r="F41" s="41"/>
    </row>
    <row r="42" spans="1:6" x14ac:dyDescent="0.25">
      <c r="A42" s="19" t="s">
        <v>65</v>
      </c>
      <c r="B42" s="42">
        <v>405.4</v>
      </c>
      <c r="C42" s="42"/>
      <c r="D42" s="42"/>
      <c r="E42" s="42"/>
      <c r="F42" s="41"/>
    </row>
    <row r="43" spans="1:6" ht="27.6" x14ac:dyDescent="0.25">
      <c r="A43" s="19" t="s">
        <v>66</v>
      </c>
      <c r="B43" s="42">
        <v>29330.835800000001</v>
      </c>
      <c r="C43" s="42">
        <v>11191.7</v>
      </c>
      <c r="D43" s="42">
        <v>3987.605</v>
      </c>
      <c r="E43" s="42">
        <v>9772.4598700000006</v>
      </c>
      <c r="F43" s="41"/>
    </row>
    <row r="44" spans="1:6" x14ac:dyDescent="0.25">
      <c r="A44" s="19" t="s">
        <v>67</v>
      </c>
      <c r="B44" s="42">
        <v>5867.4567500000003</v>
      </c>
      <c r="C44" s="42">
        <v>700</v>
      </c>
      <c r="D44" s="42"/>
      <c r="E44" s="42"/>
      <c r="F44" s="41"/>
    </row>
    <row r="45" spans="1:6" x14ac:dyDescent="0.25">
      <c r="A45" s="19" t="s">
        <v>68</v>
      </c>
      <c r="B45" s="42">
        <v>17959.56277</v>
      </c>
      <c r="C45" s="42">
        <v>4749</v>
      </c>
      <c r="D45" s="42">
        <v>2170</v>
      </c>
      <c r="E45" s="42"/>
      <c r="F45" s="41"/>
    </row>
    <row r="46" spans="1:6" x14ac:dyDescent="0.25">
      <c r="A46" s="19" t="s">
        <v>69</v>
      </c>
      <c r="B46" s="42">
        <v>4700</v>
      </c>
      <c r="C46" s="42">
        <v>1400</v>
      </c>
      <c r="D46" s="42"/>
      <c r="E46" s="42"/>
      <c r="F46" s="41"/>
    </row>
    <row r="47" spans="1:6" x14ac:dyDescent="0.25">
      <c r="A47" s="19" t="s">
        <v>70</v>
      </c>
      <c r="B47" s="42">
        <v>3280</v>
      </c>
      <c r="C47" s="42">
        <v>2700</v>
      </c>
      <c r="D47" s="42">
        <v>580</v>
      </c>
      <c r="E47" s="42"/>
      <c r="F47" s="41"/>
    </row>
    <row r="48" spans="1:6" x14ac:dyDescent="0.25">
      <c r="A48" s="19" t="s">
        <v>71</v>
      </c>
      <c r="B48" s="42">
        <v>129.30000000000001</v>
      </c>
      <c r="C48" s="42">
        <v>115</v>
      </c>
      <c r="D48" s="42"/>
      <c r="E48" s="42"/>
      <c r="F48" s="41"/>
    </row>
    <row r="49" spans="1:6" x14ac:dyDescent="0.25">
      <c r="A49" s="19" t="s">
        <v>72</v>
      </c>
      <c r="B49" s="42">
        <v>307.7</v>
      </c>
      <c r="C49" s="42">
        <v>902</v>
      </c>
      <c r="D49" s="42">
        <v>-283</v>
      </c>
      <c r="E49" s="42"/>
      <c r="F49" s="41"/>
    </row>
    <row r="50" spans="1:6" x14ac:dyDescent="0.25">
      <c r="A50" s="19" t="s">
        <v>73</v>
      </c>
      <c r="B50" s="42">
        <v>40.72</v>
      </c>
      <c r="C50" s="42"/>
      <c r="D50" s="42"/>
      <c r="E50" s="42"/>
      <c r="F50" s="41"/>
    </row>
    <row r="51" spans="1:6" x14ac:dyDescent="0.25">
      <c r="A51" s="19" t="s">
        <v>74</v>
      </c>
      <c r="B51" s="42">
        <v>470</v>
      </c>
      <c r="C51" s="42">
        <v>400</v>
      </c>
      <c r="D51" s="42"/>
      <c r="E51" s="42"/>
      <c r="F51" s="41"/>
    </row>
    <row r="52" spans="1:6" x14ac:dyDescent="0.25">
      <c r="A52" s="19" t="s">
        <v>75</v>
      </c>
      <c r="B52" s="42"/>
      <c r="C52" s="42"/>
      <c r="D52" s="42">
        <v>124.30021000000001</v>
      </c>
      <c r="E52" s="42"/>
      <c r="F52" s="41"/>
    </row>
    <row r="53" spans="1:6" x14ac:dyDescent="0.25">
      <c r="A53" s="19" t="s">
        <v>76</v>
      </c>
      <c r="B53" s="42">
        <v>320847.85596000002</v>
      </c>
      <c r="C53" s="42">
        <v>9700</v>
      </c>
      <c r="D53" s="42">
        <v>5769.4</v>
      </c>
      <c r="E53" s="42"/>
      <c r="F53" s="41"/>
    </row>
    <row r="54" spans="1:6" ht="27.6" x14ac:dyDescent="0.25">
      <c r="A54" s="19" t="s">
        <v>77</v>
      </c>
      <c r="B54" s="42">
        <v>213.83771999999999</v>
      </c>
      <c r="C54" s="42">
        <v>145.56532000000001</v>
      </c>
      <c r="D54" s="42">
        <v>54.684449999999998</v>
      </c>
      <c r="E54" s="42"/>
      <c r="F54" s="41"/>
    </row>
    <row r="55" spans="1:6" x14ac:dyDescent="0.25">
      <c r="A55" s="19" t="s">
        <v>78</v>
      </c>
      <c r="B55" s="42">
        <v>5623.9750000000004</v>
      </c>
      <c r="C55" s="42">
        <v>1810</v>
      </c>
      <c r="D55" s="42"/>
      <c r="E55" s="42"/>
      <c r="F55" s="41"/>
    </row>
    <row r="56" spans="1:6" x14ac:dyDescent="0.25">
      <c r="A56" s="19" t="s">
        <v>79</v>
      </c>
      <c r="B56" s="42">
        <v>35648.108</v>
      </c>
      <c r="C56" s="42">
        <v>2370</v>
      </c>
      <c r="D56" s="42">
        <v>398.6</v>
      </c>
      <c r="E56" s="42">
        <v>60.636000000000003</v>
      </c>
      <c r="F56" s="41"/>
    </row>
    <row r="57" spans="1:6" x14ac:dyDescent="0.25">
      <c r="A57" s="19" t="s">
        <v>80</v>
      </c>
      <c r="B57" s="42">
        <v>20337.568019999999</v>
      </c>
      <c r="C57" s="42">
        <v>12175.75913</v>
      </c>
      <c r="D57" s="42">
        <v>2076.2697199999998</v>
      </c>
      <c r="E57" s="42"/>
      <c r="F57" s="41"/>
    </row>
    <row r="58" spans="1:6" x14ac:dyDescent="0.25">
      <c r="A58" s="19" t="s">
        <v>81</v>
      </c>
      <c r="B58" s="42">
        <v>1291.001</v>
      </c>
      <c r="C58" s="42"/>
      <c r="D58" s="42"/>
      <c r="E58" s="42"/>
      <c r="F58" s="41"/>
    </row>
    <row r="59" spans="1:6" x14ac:dyDescent="0.25">
      <c r="A59" s="19" t="s">
        <v>82</v>
      </c>
      <c r="B59" s="42">
        <v>2387.9459999999999</v>
      </c>
      <c r="C59" s="42">
        <v>1673</v>
      </c>
      <c r="D59" s="42">
        <v>505.24599999999998</v>
      </c>
      <c r="E59" s="42"/>
      <c r="F59" s="41"/>
    </row>
    <row r="60" spans="1:6" x14ac:dyDescent="0.25">
      <c r="A60" s="19" t="s">
        <v>83</v>
      </c>
      <c r="B60" s="42">
        <v>5019.143</v>
      </c>
      <c r="C60" s="42"/>
      <c r="D60" s="42"/>
      <c r="E60" s="42"/>
      <c r="F60" s="41"/>
    </row>
    <row r="61" spans="1:6" x14ac:dyDescent="0.25">
      <c r="A61" s="19" t="s">
        <v>84</v>
      </c>
      <c r="B61" s="42">
        <v>12839.513999999999</v>
      </c>
      <c r="C61" s="42">
        <v>141.30000000000001</v>
      </c>
      <c r="D61" s="42"/>
      <c r="E61" s="42"/>
      <c r="F61" s="41"/>
    </row>
    <row r="62" spans="1:6" x14ac:dyDescent="0.25">
      <c r="A62" s="19" t="s">
        <v>85</v>
      </c>
      <c r="B62" s="42">
        <v>171.98589999999999</v>
      </c>
      <c r="C62" s="42"/>
      <c r="D62" s="42"/>
      <c r="E62" s="42"/>
      <c r="F62" s="41"/>
    </row>
    <row r="63" spans="1:6" x14ac:dyDescent="0.25">
      <c r="A63" s="19" t="s">
        <v>86</v>
      </c>
      <c r="B63" s="42">
        <v>112.56180000000001</v>
      </c>
      <c r="C63" s="42">
        <v>25</v>
      </c>
      <c r="D63" s="42">
        <v>12</v>
      </c>
      <c r="E63" s="42"/>
      <c r="F63" s="41"/>
    </row>
    <row r="64" spans="1:6" ht="27.6" x14ac:dyDescent="0.25">
      <c r="A64" s="19" t="s">
        <v>87</v>
      </c>
      <c r="B64" s="42">
        <v>2799.2572100000002</v>
      </c>
      <c r="C64" s="42">
        <v>1727.9190000000001</v>
      </c>
      <c r="D64" s="42"/>
      <c r="E64" s="42"/>
      <c r="F64" s="41"/>
    </row>
    <row r="65" spans="1:6" x14ac:dyDescent="0.25">
      <c r="A65" s="19" t="s">
        <v>88</v>
      </c>
      <c r="B65" s="42">
        <v>8480.09</v>
      </c>
      <c r="C65" s="42">
        <v>700</v>
      </c>
      <c r="D65" s="42">
        <v>210</v>
      </c>
      <c r="E65" s="42"/>
      <c r="F65" s="41"/>
    </row>
    <row r="66" spans="1:6" x14ac:dyDescent="0.25">
      <c r="A66" s="20" t="s">
        <v>89</v>
      </c>
      <c r="B66" s="43">
        <v>2191320.5378399999</v>
      </c>
      <c r="C66" s="43">
        <v>144712.50036999999</v>
      </c>
      <c r="D66" s="43">
        <v>51657.335789999997</v>
      </c>
      <c r="E66" s="43">
        <v>348579.22123999998</v>
      </c>
      <c r="F66" s="41"/>
    </row>
    <row r="67" spans="1:6" x14ac:dyDescent="0.25">
      <c r="B67" s="41"/>
      <c r="C67" s="41"/>
      <c r="D67" s="41"/>
      <c r="E67" s="41"/>
    </row>
  </sheetData>
  <mergeCells count="22">
    <mergeCell ref="A21:D21"/>
    <mergeCell ref="A16:D16"/>
    <mergeCell ref="A17:D17"/>
    <mergeCell ref="A18:D18"/>
    <mergeCell ref="A19:D19"/>
    <mergeCell ref="A20:D20"/>
    <mergeCell ref="A1:E1"/>
    <mergeCell ref="A2:E2"/>
    <mergeCell ref="A5:D5"/>
    <mergeCell ref="A22:D22"/>
    <mergeCell ref="A24:A25"/>
    <mergeCell ref="B24:B25"/>
    <mergeCell ref="C24:E24"/>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view="pageBreakPreview" topLeftCell="B19" zoomScaleNormal="100" zoomScaleSheetLayoutView="100" workbookViewId="0">
      <selection activeCell="B23" sqref="B23"/>
    </sheetView>
  </sheetViews>
  <sheetFormatPr defaultColWidth="8.77734375" defaultRowHeight="13.8" x14ac:dyDescent="0.25"/>
  <cols>
    <col min="1" max="1" width="38.21875" style="31" customWidth="1"/>
    <col min="2" max="2" width="13.21875" style="31" customWidth="1"/>
    <col min="3" max="3" width="12.88671875" style="31" customWidth="1"/>
    <col min="4" max="4" width="13" style="31" customWidth="1"/>
    <col min="5" max="6" width="13.21875" style="31" customWidth="1"/>
    <col min="7" max="7" width="12.88671875" style="31" customWidth="1"/>
    <col min="8" max="8" width="13.33203125" style="31" customWidth="1"/>
    <col min="9" max="9" width="13.21875" style="31" customWidth="1"/>
    <col min="10" max="10" width="12.77734375" style="31" customWidth="1"/>
    <col min="11" max="11" width="11" style="31" customWidth="1"/>
    <col min="12" max="12" width="13.44140625" style="31" customWidth="1"/>
    <col min="13" max="14" width="13.109375" style="31" customWidth="1"/>
    <col min="15" max="15" width="13" style="31" customWidth="1"/>
    <col min="16" max="16" width="10.109375" style="31" customWidth="1"/>
    <col min="17" max="16384" width="8.77734375" style="31"/>
  </cols>
  <sheetData>
    <row r="1" spans="1:20" s="28" customFormat="1" ht="15.6" x14ac:dyDescent="0.3">
      <c r="A1" s="27" t="s">
        <v>48</v>
      </c>
      <c r="C1" s="29" t="s">
        <v>13</v>
      </c>
    </row>
    <row r="2" spans="1:20" x14ac:dyDescent="0.25">
      <c r="A2" s="30" t="str">
        <f>TEXT(EndData2,"[$-FC19]ДД.ММ.ГГГ")</f>
        <v>05.03.2020</v>
      </c>
      <c r="B2" s="30">
        <f>A2+1</f>
        <v>43896</v>
      </c>
      <c r="C2" s="26" t="str">
        <f>TEXT(B2,"[$-FC19]ДД.ММ.ГГГ")</f>
        <v>06.03.2020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6" x14ac:dyDescent="0.25">
      <c r="A4" s="21" t="s">
        <v>31</v>
      </c>
      <c r="B4" s="24"/>
      <c r="C4" s="24"/>
      <c r="D4" s="24">
        <v>30961.582999999999</v>
      </c>
      <c r="E4" s="24"/>
      <c r="F4" s="24"/>
      <c r="G4" s="24"/>
      <c r="H4" s="24"/>
      <c r="I4" s="24"/>
      <c r="J4" s="24"/>
      <c r="K4" s="24"/>
      <c r="L4" s="24"/>
      <c r="M4" s="24"/>
      <c r="N4" s="24"/>
      <c r="O4" s="24"/>
      <c r="P4" s="44">
        <v>30961.582999999999</v>
      </c>
      <c r="Q4" s="32"/>
      <c r="R4" s="32"/>
      <c r="S4" s="32"/>
      <c r="T4" s="32"/>
    </row>
    <row r="5" spans="1:20" ht="26.4" x14ac:dyDescent="0.25">
      <c r="A5" s="21" t="s">
        <v>32</v>
      </c>
      <c r="B5" s="24"/>
      <c r="C5" s="24"/>
      <c r="D5" s="24"/>
      <c r="E5" s="24"/>
      <c r="F5" s="24"/>
      <c r="G5" s="24"/>
      <c r="H5" s="24"/>
      <c r="I5" s="24"/>
      <c r="J5" s="24"/>
      <c r="K5" s="24">
        <v>1700</v>
      </c>
      <c r="L5" s="24"/>
      <c r="M5" s="24"/>
      <c r="N5" s="24"/>
      <c r="O5" s="24"/>
      <c r="P5" s="44">
        <v>1700</v>
      </c>
      <c r="Q5" s="32"/>
      <c r="R5" s="32"/>
      <c r="S5" s="32"/>
      <c r="T5" s="32"/>
    </row>
    <row r="6" spans="1:20" ht="105.6" x14ac:dyDescent="0.25">
      <c r="A6" s="21" t="s">
        <v>33</v>
      </c>
      <c r="B6" s="24"/>
      <c r="C6" s="24">
        <v>272.72726999999998</v>
      </c>
      <c r="D6" s="24"/>
      <c r="E6" s="24"/>
      <c r="F6" s="24"/>
      <c r="G6" s="24">
        <v>1700</v>
      </c>
      <c r="H6" s="24"/>
      <c r="I6" s="24"/>
      <c r="J6" s="24"/>
      <c r="K6" s="24"/>
      <c r="L6" s="24"/>
      <c r="M6" s="24"/>
      <c r="N6" s="24"/>
      <c r="O6" s="24"/>
      <c r="P6" s="44">
        <v>1972.7272700000001</v>
      </c>
      <c r="Q6" s="32"/>
      <c r="R6" s="32"/>
      <c r="S6" s="32"/>
      <c r="T6" s="32"/>
    </row>
    <row r="7" spans="1:20" ht="79.2" x14ac:dyDescent="0.25">
      <c r="A7" s="21" t="s">
        <v>34</v>
      </c>
      <c r="B7" s="24">
        <v>132.5</v>
      </c>
      <c r="C7" s="24"/>
      <c r="D7" s="24"/>
      <c r="E7" s="24"/>
      <c r="F7" s="24"/>
      <c r="G7" s="24"/>
      <c r="H7" s="24"/>
      <c r="I7" s="24">
        <v>25.6</v>
      </c>
      <c r="J7" s="24"/>
      <c r="K7" s="24"/>
      <c r="L7" s="24"/>
      <c r="M7" s="24"/>
      <c r="N7" s="24"/>
      <c r="O7" s="24"/>
      <c r="P7" s="44">
        <v>158.1</v>
      </c>
      <c r="Q7" s="32"/>
      <c r="R7" s="32"/>
      <c r="S7" s="32"/>
      <c r="T7" s="32"/>
    </row>
    <row r="8" spans="1:20" ht="52.8" x14ac:dyDescent="0.25">
      <c r="A8" s="21" t="s">
        <v>35</v>
      </c>
      <c r="B8" s="24">
        <v>431.8</v>
      </c>
      <c r="C8" s="24">
        <v>161.50200000000001</v>
      </c>
      <c r="D8" s="24">
        <v>450</v>
      </c>
      <c r="E8" s="24">
        <v>280</v>
      </c>
      <c r="F8" s="24">
        <v>76.83</v>
      </c>
      <c r="G8" s="24">
        <v>340</v>
      </c>
      <c r="H8" s="24">
        <v>85.588380000000001</v>
      </c>
      <c r="I8" s="24">
        <v>31.745999999999999</v>
      </c>
      <c r="J8" s="24">
        <v>300.10000000000002</v>
      </c>
      <c r="K8" s="24">
        <v>64.394000000000005</v>
      </c>
      <c r="L8" s="24">
        <v>68.096159999999998</v>
      </c>
      <c r="M8" s="24">
        <v>70</v>
      </c>
      <c r="N8" s="24">
        <v>69.599999999999994</v>
      </c>
      <c r="O8" s="24">
        <v>69.001000000000005</v>
      </c>
      <c r="P8" s="44">
        <v>2498.6575400000002</v>
      </c>
      <c r="Q8" s="32"/>
      <c r="R8" s="32"/>
      <c r="S8" s="32"/>
      <c r="T8" s="32"/>
    </row>
    <row r="9" spans="1:20" ht="79.2" x14ac:dyDescent="0.25">
      <c r="A9" s="21" t="s">
        <v>36</v>
      </c>
      <c r="B9" s="24">
        <v>136.5</v>
      </c>
      <c r="C9" s="24">
        <v>198.55500000000001</v>
      </c>
      <c r="D9" s="24">
        <v>75</v>
      </c>
      <c r="E9" s="24">
        <v>100</v>
      </c>
      <c r="F9" s="24">
        <v>21.4</v>
      </c>
      <c r="G9" s="24">
        <v>40</v>
      </c>
      <c r="H9" s="24">
        <v>30.546520000000001</v>
      </c>
      <c r="I9" s="24">
        <v>67.445999999999998</v>
      </c>
      <c r="J9" s="24">
        <v>59.4</v>
      </c>
      <c r="K9" s="24">
        <v>30.102</v>
      </c>
      <c r="L9" s="24">
        <v>32.52467</v>
      </c>
      <c r="M9" s="24">
        <v>45</v>
      </c>
      <c r="N9" s="24">
        <v>35</v>
      </c>
      <c r="O9" s="24">
        <v>34.500999999999998</v>
      </c>
      <c r="P9" s="44">
        <v>905.97519</v>
      </c>
      <c r="Q9" s="32"/>
      <c r="R9" s="32"/>
      <c r="S9" s="32"/>
      <c r="T9" s="32"/>
    </row>
    <row r="10" spans="1:20" ht="79.2" x14ac:dyDescent="0.25">
      <c r="A10" s="21" t="s">
        <v>37</v>
      </c>
      <c r="B10" s="24">
        <v>238</v>
      </c>
      <c r="C10" s="24">
        <v>264</v>
      </c>
      <c r="D10" s="24"/>
      <c r="E10" s="24"/>
      <c r="F10" s="24"/>
      <c r="G10" s="24">
        <v>48</v>
      </c>
      <c r="H10" s="24"/>
      <c r="I10" s="24"/>
      <c r="J10" s="24"/>
      <c r="K10" s="24"/>
      <c r="L10" s="24"/>
      <c r="M10" s="24">
        <v>29.332999999999998</v>
      </c>
      <c r="N10" s="24"/>
      <c r="O10" s="24"/>
      <c r="P10" s="44">
        <v>579.33299999999997</v>
      </c>
      <c r="Q10" s="32"/>
      <c r="R10" s="32"/>
      <c r="S10" s="32"/>
      <c r="T10" s="32"/>
    </row>
    <row r="11" spans="1:20" ht="316.8" x14ac:dyDescent="0.25">
      <c r="A11" s="21" t="s">
        <v>38</v>
      </c>
      <c r="B11" s="24">
        <v>15772</v>
      </c>
      <c r="C11" s="24">
        <v>15752.02362</v>
      </c>
      <c r="D11" s="24">
        <v>3120</v>
      </c>
      <c r="E11" s="24"/>
      <c r="F11" s="24"/>
      <c r="G11" s="24">
        <v>2200</v>
      </c>
      <c r="H11" s="24">
        <v>1044.2650000000001</v>
      </c>
      <c r="I11" s="24">
        <v>142</v>
      </c>
      <c r="J11" s="24"/>
      <c r="K11" s="24">
        <v>3133.33</v>
      </c>
      <c r="L11" s="24">
        <v>1600</v>
      </c>
      <c r="M11" s="24"/>
      <c r="N11" s="24">
        <v>1765</v>
      </c>
      <c r="O11" s="24">
        <v>1400</v>
      </c>
      <c r="P11" s="44">
        <v>45928.618620000001</v>
      </c>
      <c r="Q11" s="32"/>
      <c r="R11" s="32"/>
      <c r="S11" s="32"/>
      <c r="T11" s="32"/>
    </row>
    <row r="12" spans="1:20" ht="132" x14ac:dyDescent="0.25">
      <c r="A12" s="21" t="s">
        <v>39</v>
      </c>
      <c r="B12" s="24">
        <v>71.058260000000004</v>
      </c>
      <c r="C12" s="24">
        <v>11.17116</v>
      </c>
      <c r="D12" s="24"/>
      <c r="E12" s="24"/>
      <c r="F12" s="24"/>
      <c r="G12" s="24"/>
      <c r="H12" s="24"/>
      <c r="I12" s="24"/>
      <c r="J12" s="24">
        <v>3.7250000000000001</v>
      </c>
      <c r="K12" s="24"/>
      <c r="L12" s="24"/>
      <c r="M12" s="24"/>
      <c r="N12" s="24"/>
      <c r="O12" s="24"/>
      <c r="P12" s="44">
        <v>85.954419999999999</v>
      </c>
      <c r="Q12" s="32"/>
      <c r="R12" s="32"/>
      <c r="S12" s="32"/>
      <c r="T12" s="32"/>
    </row>
    <row r="13" spans="1:20" ht="66" x14ac:dyDescent="0.25">
      <c r="A13" s="21" t="s">
        <v>40</v>
      </c>
      <c r="B13" s="24"/>
      <c r="C13" s="24">
        <v>4774.5</v>
      </c>
      <c r="D13" s="24">
        <v>2837.1660000000002</v>
      </c>
      <c r="E13" s="24">
        <v>1509.3</v>
      </c>
      <c r="F13" s="24"/>
      <c r="G13" s="24">
        <v>1500</v>
      </c>
      <c r="H13" s="24">
        <v>105.89955</v>
      </c>
      <c r="I13" s="24">
        <v>64.599999999999994</v>
      </c>
      <c r="J13" s="24">
        <v>1033.3540700000001</v>
      </c>
      <c r="K13" s="24"/>
      <c r="L13" s="24">
        <v>100</v>
      </c>
      <c r="M13" s="24">
        <v>605.17499999999995</v>
      </c>
      <c r="N13" s="24">
        <v>1251.6596400000001</v>
      </c>
      <c r="O13" s="24">
        <v>2114.6909999999998</v>
      </c>
      <c r="P13" s="44">
        <v>15896.34526</v>
      </c>
      <c r="Q13" s="32"/>
      <c r="R13" s="32"/>
      <c r="S13" s="32"/>
      <c r="T13" s="32"/>
    </row>
    <row r="14" spans="1:20" ht="79.2" x14ac:dyDescent="0.25">
      <c r="A14" s="21" t="s">
        <v>41</v>
      </c>
      <c r="B14" s="24">
        <v>60.125999999999998</v>
      </c>
      <c r="C14" s="24">
        <v>1483.6</v>
      </c>
      <c r="D14" s="24">
        <v>300</v>
      </c>
      <c r="E14" s="24"/>
      <c r="F14" s="24"/>
      <c r="G14" s="24">
        <v>344.34165999999999</v>
      </c>
      <c r="H14" s="24"/>
      <c r="I14" s="24"/>
      <c r="J14" s="24"/>
      <c r="K14" s="24"/>
      <c r="L14" s="24"/>
      <c r="M14" s="24"/>
      <c r="N14" s="24"/>
      <c r="O14" s="24"/>
      <c r="P14" s="44">
        <v>2188.0676600000002</v>
      </c>
      <c r="Q14" s="32"/>
      <c r="R14" s="32"/>
      <c r="S14" s="32"/>
      <c r="T14" s="32"/>
    </row>
    <row r="15" spans="1:20" ht="171.6" x14ac:dyDescent="0.25">
      <c r="A15" s="21" t="s">
        <v>42</v>
      </c>
      <c r="B15" s="24">
        <v>365.5</v>
      </c>
      <c r="C15" s="24">
        <v>203</v>
      </c>
      <c r="D15" s="24"/>
      <c r="E15" s="24"/>
      <c r="F15" s="24"/>
      <c r="G15" s="24"/>
      <c r="H15" s="24"/>
      <c r="I15" s="24"/>
      <c r="J15" s="24">
        <v>75.082999999999998</v>
      </c>
      <c r="K15" s="24"/>
      <c r="L15" s="24"/>
      <c r="M15" s="24"/>
      <c r="N15" s="24"/>
      <c r="O15" s="24"/>
      <c r="P15" s="44">
        <v>643.58299999999997</v>
      </c>
      <c r="Q15" s="32"/>
      <c r="R15" s="32"/>
      <c r="S15" s="32"/>
      <c r="T15" s="32"/>
    </row>
    <row r="16" spans="1:20" ht="39.6" x14ac:dyDescent="0.25">
      <c r="A16" s="21" t="s">
        <v>43</v>
      </c>
      <c r="B16" s="24"/>
      <c r="C16" s="24">
        <v>989.05</v>
      </c>
      <c r="D16" s="24">
        <v>180.65</v>
      </c>
      <c r="E16" s="24">
        <v>309.75</v>
      </c>
      <c r="F16" s="24">
        <v>154.875</v>
      </c>
      <c r="G16" s="24">
        <v>51.625</v>
      </c>
      <c r="H16" s="24">
        <v>103.25</v>
      </c>
      <c r="I16" s="24">
        <v>58.774999999999999</v>
      </c>
      <c r="J16" s="24"/>
      <c r="K16" s="24">
        <v>138.52500000000001</v>
      </c>
      <c r="L16" s="24">
        <v>387.97500000000002</v>
      </c>
      <c r="M16" s="24">
        <v>360.22500000000002</v>
      </c>
      <c r="N16" s="24"/>
      <c r="O16" s="24">
        <v>332.55</v>
      </c>
      <c r="P16" s="44">
        <v>3067.25</v>
      </c>
      <c r="Q16" s="32"/>
      <c r="R16" s="32"/>
      <c r="S16" s="32"/>
      <c r="T16" s="32"/>
    </row>
    <row r="17" spans="1:20" ht="79.2" x14ac:dyDescent="0.25">
      <c r="A17" s="21" t="s">
        <v>44</v>
      </c>
      <c r="B17" s="24"/>
      <c r="C17" s="24">
        <v>26459.965469999999</v>
      </c>
      <c r="D17" s="24"/>
      <c r="E17" s="24"/>
      <c r="F17" s="24"/>
      <c r="G17" s="24"/>
      <c r="H17" s="24"/>
      <c r="I17" s="24"/>
      <c r="J17" s="24"/>
      <c r="K17" s="24"/>
      <c r="L17" s="24"/>
      <c r="M17" s="24"/>
      <c r="N17" s="24"/>
      <c r="O17" s="24"/>
      <c r="P17" s="44">
        <v>26459.965469999999</v>
      </c>
      <c r="Q17" s="32"/>
      <c r="R17" s="32"/>
      <c r="S17" s="32"/>
      <c r="T17" s="32"/>
    </row>
    <row r="18" spans="1:20" ht="26.4" x14ac:dyDescent="0.25">
      <c r="A18" s="21" t="s">
        <v>45</v>
      </c>
      <c r="B18" s="24">
        <v>1388.21</v>
      </c>
      <c r="C18" s="24"/>
      <c r="D18" s="24"/>
      <c r="E18" s="24"/>
      <c r="F18" s="24"/>
      <c r="G18" s="24"/>
      <c r="H18" s="24"/>
      <c r="I18" s="24"/>
      <c r="J18" s="24"/>
      <c r="K18" s="24"/>
      <c r="L18" s="24"/>
      <c r="M18" s="24"/>
      <c r="N18" s="24"/>
      <c r="O18" s="24"/>
      <c r="P18" s="44">
        <v>1388.21</v>
      </c>
      <c r="Q18" s="32"/>
      <c r="R18" s="32"/>
      <c r="S18" s="32"/>
      <c r="T18" s="32"/>
    </row>
    <row r="19" spans="1:20" ht="39.6" x14ac:dyDescent="0.25">
      <c r="A19" s="21" t="s">
        <v>46</v>
      </c>
      <c r="B19" s="24"/>
      <c r="C19" s="24"/>
      <c r="D19" s="24">
        <v>124.52500000000001</v>
      </c>
      <c r="E19" s="24">
        <v>47.875</v>
      </c>
      <c r="F19" s="24">
        <v>24.058330000000002</v>
      </c>
      <c r="G19" s="24">
        <v>81.683329999999998</v>
      </c>
      <c r="H19" s="24">
        <v>34.825000000000003</v>
      </c>
      <c r="I19" s="24">
        <v>9.7249999999999996</v>
      </c>
      <c r="J19" s="24">
        <v>184.75</v>
      </c>
      <c r="K19" s="24">
        <v>33.133330000000001</v>
      </c>
      <c r="L19" s="24">
        <v>61.15</v>
      </c>
      <c r="M19" s="24">
        <v>56.04166</v>
      </c>
      <c r="N19" s="24">
        <v>49.308329999999998</v>
      </c>
      <c r="O19" s="24">
        <v>15.41666</v>
      </c>
      <c r="P19" s="44">
        <v>722.49163999999996</v>
      </c>
      <c r="Q19" s="32"/>
      <c r="R19" s="32"/>
      <c r="S19" s="32"/>
      <c r="T19" s="32"/>
    </row>
    <row r="20" spans="1:20" x14ac:dyDescent="0.25">
      <c r="A20" s="22" t="s">
        <v>47</v>
      </c>
      <c r="B20" s="25">
        <v>18595.69426</v>
      </c>
      <c r="C20" s="25">
        <v>50570.094519999999</v>
      </c>
      <c r="D20" s="25">
        <v>38048.923999999999</v>
      </c>
      <c r="E20" s="25">
        <v>2246.9250000000002</v>
      </c>
      <c r="F20" s="25">
        <v>277.16332999999997</v>
      </c>
      <c r="G20" s="25">
        <v>6305.6499899999999</v>
      </c>
      <c r="H20" s="25">
        <v>1404.37445</v>
      </c>
      <c r="I20" s="25">
        <v>399.892</v>
      </c>
      <c r="J20" s="25">
        <v>1656.4120700000001</v>
      </c>
      <c r="K20" s="25">
        <v>5099.4843300000002</v>
      </c>
      <c r="L20" s="25">
        <v>2249.7458299999998</v>
      </c>
      <c r="M20" s="25">
        <v>1165.77466</v>
      </c>
      <c r="N20" s="25">
        <v>3170.5679700000001</v>
      </c>
      <c r="O20" s="25">
        <v>3966.1596599999998</v>
      </c>
      <c r="P20" s="44">
        <v>135156.86207</v>
      </c>
      <c r="Q20" s="40"/>
      <c r="R20" s="40"/>
      <c r="S20" s="40"/>
      <c r="T20" s="40"/>
    </row>
    <row r="21" spans="1:20" x14ac:dyDescent="0.25">
      <c r="B21" s="41"/>
      <c r="C21" s="41"/>
      <c r="D21" s="41"/>
      <c r="E21" s="41"/>
      <c r="F21" s="41"/>
      <c r="G21" s="41"/>
      <c r="H21" s="41"/>
      <c r="I21" s="41"/>
      <c r="J21" s="41"/>
      <c r="K21" s="41"/>
      <c r="L21" s="41"/>
      <c r="M21" s="41"/>
      <c r="N21" s="41"/>
      <c r="O21" s="41"/>
      <c r="P21" s="41"/>
    </row>
    <row r="22" spans="1:20" x14ac:dyDescent="0.25">
      <c r="A22" s="36" t="s">
        <v>30</v>
      </c>
      <c r="B22" s="45">
        <f>Учреждения!B66+'Муниципальные районы'!P20</f>
        <v>2326477.3999099997</v>
      </c>
      <c r="C22" s="41"/>
      <c r="D22" s="41"/>
      <c r="E22" s="41"/>
      <c r="F22" s="41"/>
      <c r="G22" s="41"/>
      <c r="H22" s="41"/>
      <c r="I22" s="41"/>
      <c r="J22" s="41"/>
      <c r="K22" s="41"/>
      <c r="L22" s="41"/>
      <c r="M22" s="41"/>
      <c r="N22" s="41"/>
      <c r="O22" s="41"/>
      <c r="P22" s="41"/>
    </row>
    <row r="23" spans="1:20" ht="32.25" customHeight="1" x14ac:dyDescent="0.25">
      <c r="A23" s="36" t="str">
        <f>CONCATENATE("Остатки бюджетных средств на ",C2,"г.")</f>
        <v>Остатки бюджетных средств на 06.03.2020г.</v>
      </c>
      <c r="B23" s="45">
        <v>649522.9</v>
      </c>
      <c r="C23" s="41"/>
      <c r="D23" s="41"/>
      <c r="E23" s="41"/>
      <c r="F23" s="41"/>
      <c r="G23" s="41"/>
      <c r="H23" s="41"/>
      <c r="I23" s="41"/>
      <c r="J23" s="41"/>
      <c r="K23" s="41"/>
      <c r="L23" s="41"/>
      <c r="M23" s="41"/>
      <c r="N23" s="41"/>
      <c r="O23" s="41"/>
      <c r="P23" s="41"/>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2020-03-11T04:16:45Z</dcterms:modified>
</cp:coreProperties>
</file>