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Учреждения!$30:$31</definedName>
    <definedName name="_xlnm.Print_Area" localSheetId="1">'Муниципальные районы'!$A$1:$P$13</definedName>
    <definedName name="_xlnm.Print_Area" localSheetId="0">Учреждения!$A$1:$E$72</definedName>
  </definedNames>
  <calcPr calcId="162913"/>
</workbook>
</file>

<file path=xl/calcChain.xml><?xml version="1.0" encoding="utf-8"?>
<calcChain xmlns="http://schemas.openxmlformats.org/spreadsheetml/2006/main">
  <c r="E8" i="1" l="1"/>
  <c r="E9" i="1" l="1"/>
  <c r="B11" i="2"/>
  <c r="E28" i="1" s="1"/>
  <c r="A2" i="2" l="1"/>
  <c r="B2" i="2" s="1"/>
  <c r="C2" i="2" s="1"/>
  <c r="A1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<sst xmlns="http://schemas.openxmlformats.org/spreadsheetml/2006/main" count="97" uniqueCount="96">
  <si>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</si>
  <si>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</si>
  <si>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</si>
  <si>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</si>
  <si>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</si>
  <si>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</si>
  <si>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</si>
  <si>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</si>
  <si>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</si>
  <si>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</si>
  <si>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</si>
  <si>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</si>
  <si>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</si>
  <si>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</si>
  <si>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</si>
  <si>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</si>
  <si>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</si>
  <si>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</si>
  <si>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</si>
  <si>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</si>
  <si>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</si>
  <si>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</si>
  <si>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</si>
  <si>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</si>
  <si>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</si>
  <si>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</si>
  <si>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</si>
  <si>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</si>
  <si>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</si>
  <si>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</si>
  <si>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</si>
  <si>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</si>
  <si>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</si>
  <si>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</si>
  <si>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</si>
  <si>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</si>
  <si>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</si>
  <si>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27.02.2020</t>
  </si>
  <si>
    <t>Законодательное Собрание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</si>
  <si>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</si>
  <si>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</si>
  <si>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</si>
  <si>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</si>
  <si>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</si>
  <si>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</si>
  <si>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</si>
  <si>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</si>
  <si>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</si>
  <si>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</si>
  <si>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</si>
  <si>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</si>
  <si>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</si>
  <si>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</si>
  <si>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</si>
  <si>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</si>
  <si>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</si>
  <si>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</si>
  <si>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</si>
  <si>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</si>
  <si>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</si>
  <si>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</si>
  <si>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</si>
  <si>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</si>
  <si>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</si>
  <si>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</si>
  <si>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</si>
  <si>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</si>
  <si>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</si>
  <si>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</si>
  <si>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</si>
  <si>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</si>
  <si>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</si>
  <si>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</si>
  <si>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</si>
  <si>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</si>
  <si>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</si>
  <si>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ИТОГО</t>
  </si>
  <si>
    <t>21.02.2020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</si>
  <si>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</si>
  <si>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</si>
  <si>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развитие паллиативной медицинской помощи</t>
  </si>
  <si>
    <t>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</si>
  <si>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</si>
  <si>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Субсидия бюджетам субъектов Российской Федерации на реализацию дополнительных мероприятий в сфере занятости населения</t>
  </si>
  <si>
    <t>Субсидии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</si>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</sst>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view="pageBreakPreview" zoomScaleNormal="100" zoomScaleSheetLayoutView="100" workbookViewId="0">
      <selection activeCell="A4" sqref="A4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6" t="s">
        <v>0</v>
      </c>
      <c r="B1" s="46"/>
      <c r="C1" s="46"/>
      <c r="D1" s="46"/>
      <c r="E1" s="46"/>
      <c r="F1" s="37" t="s">
        <v>77</v>
      </c>
      <c r="G1" s="38" t="str">
        <f>TEXT(F1,"[$-FC19]ДД ММММ")</f>
        <v>21 февраля</v>
      </c>
      <c r="H1" s="38" t="str">
        <f>TEXT(F1,"[$-FC19]ДД.ММ.ГГГ \г")</f>
        <v>21.02.2020 г</v>
      </c>
    </row>
    <row r="2" spans="1:9" ht="15.6" x14ac:dyDescent="0.3">
      <c r="A2" s="46" t="str">
        <f>CONCATENATE("с ",G1," по ",G2,"ода")</f>
        <v>с 21 февраля по 27 февраля 2020 года</v>
      </c>
      <c r="B2" s="46"/>
      <c r="C2" s="46"/>
      <c r="D2" s="46"/>
      <c r="E2" s="46"/>
      <c r="F2" s="37" t="s">
        <v>37</v>
      </c>
      <c r="G2" s="38" t="str">
        <f>TEXT(F2,"[$-FC19]ДД ММММ ГГГ \г")</f>
        <v>27 февраля 2020 г</v>
      </c>
      <c r="H2" s="38" t="str">
        <f>TEXT(F2,"[$-FC19]ДД.ММ.ГГГ \г")</f>
        <v>27.02.2020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21.02.2020 г.</v>
      </c>
      <c r="B5" s="48"/>
      <c r="C5" s="48"/>
      <c r="D5" s="49"/>
      <c r="E5" s="8">
        <v>342458.7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E28-E9</f>
        <v>813367.61933999986</v>
      </c>
    </row>
    <row r="9" spans="1:9" x14ac:dyDescent="0.25">
      <c r="A9" s="58" t="s">
        <v>4</v>
      </c>
      <c r="B9" s="57"/>
      <c r="C9" s="57"/>
      <c r="D9" s="57"/>
      <c r="E9" s="14">
        <f>SUM(E10:E27)</f>
        <v>63754.66</v>
      </c>
    </row>
    <row r="10" spans="1:9" ht="27" customHeight="1" x14ac:dyDescent="0.25">
      <c r="A10" s="58" t="s">
        <v>78</v>
      </c>
      <c r="B10" s="57"/>
      <c r="C10" s="57"/>
      <c r="D10" s="57"/>
      <c r="E10" s="14">
        <v>44870</v>
      </c>
    </row>
    <row r="11" spans="1:9" ht="43.2" customHeight="1" x14ac:dyDescent="0.25">
      <c r="A11" s="58" t="s">
        <v>79</v>
      </c>
      <c r="B11" s="57"/>
      <c r="C11" s="57"/>
      <c r="D11" s="57"/>
      <c r="E11" s="14">
        <v>1047.8499999999999</v>
      </c>
    </row>
    <row r="12" spans="1:9" ht="13.2" customHeight="1" x14ac:dyDescent="0.25">
      <c r="A12" s="58" t="s">
        <v>80</v>
      </c>
      <c r="B12" s="57"/>
      <c r="C12" s="57"/>
      <c r="D12" s="57"/>
      <c r="E12" s="14">
        <v>0.99</v>
      </c>
    </row>
    <row r="13" spans="1:9" ht="43.2" customHeight="1" x14ac:dyDescent="0.25">
      <c r="A13" s="58" t="s">
        <v>81</v>
      </c>
      <c r="B13" s="57"/>
      <c r="C13" s="57"/>
      <c r="D13" s="57"/>
      <c r="E13" s="14">
        <v>34.65</v>
      </c>
    </row>
    <row r="14" spans="1:9" ht="28.2" customHeight="1" x14ac:dyDescent="0.25">
      <c r="A14" s="58" t="s">
        <v>82</v>
      </c>
      <c r="B14" s="57"/>
      <c r="C14" s="57"/>
      <c r="D14" s="57"/>
      <c r="E14" s="14">
        <v>609.41</v>
      </c>
    </row>
    <row r="15" spans="1:9" ht="28.2" customHeight="1" x14ac:dyDescent="0.25">
      <c r="A15" s="58" t="s">
        <v>83</v>
      </c>
      <c r="B15" s="57"/>
      <c r="C15" s="57"/>
      <c r="D15" s="57"/>
      <c r="E15" s="14">
        <v>262.10000000000002</v>
      </c>
    </row>
    <row r="16" spans="1:9" ht="28.8" customHeight="1" x14ac:dyDescent="0.25">
      <c r="A16" s="58" t="s">
        <v>84</v>
      </c>
      <c r="B16" s="57"/>
      <c r="C16" s="57"/>
      <c r="D16" s="57"/>
      <c r="E16" s="14">
        <v>404.23</v>
      </c>
    </row>
    <row r="17" spans="1:6" ht="28.2" customHeight="1" x14ac:dyDescent="0.25">
      <c r="A17" s="58" t="s">
        <v>85</v>
      </c>
      <c r="B17" s="57"/>
      <c r="C17" s="57"/>
      <c r="D17" s="57"/>
      <c r="E17" s="14">
        <v>1962.33</v>
      </c>
    </row>
    <row r="18" spans="1:6" ht="28.2" customHeight="1" x14ac:dyDescent="0.25">
      <c r="A18" s="58" t="s">
        <v>86</v>
      </c>
      <c r="B18" s="57"/>
      <c r="C18" s="57"/>
      <c r="D18" s="57"/>
      <c r="E18" s="14">
        <v>16.420000000000002</v>
      </c>
    </row>
    <row r="19" spans="1:6" ht="29.4" customHeight="1" x14ac:dyDescent="0.25">
      <c r="A19" s="58" t="s">
        <v>87</v>
      </c>
      <c r="B19" s="57"/>
      <c r="C19" s="57"/>
      <c r="D19" s="57"/>
      <c r="E19" s="14">
        <v>1361.6</v>
      </c>
    </row>
    <row r="20" spans="1:6" ht="28.8" customHeight="1" x14ac:dyDescent="0.25">
      <c r="A20" s="58" t="s">
        <v>88</v>
      </c>
      <c r="B20" s="57"/>
      <c r="C20" s="57"/>
      <c r="D20" s="57"/>
      <c r="E20" s="14">
        <v>3705.42</v>
      </c>
    </row>
    <row r="21" spans="1:6" ht="30" customHeight="1" x14ac:dyDescent="0.25">
      <c r="A21" s="58" t="s">
        <v>89</v>
      </c>
      <c r="B21" s="57"/>
      <c r="C21" s="57"/>
      <c r="D21" s="57"/>
      <c r="E21" s="14">
        <v>195.19</v>
      </c>
    </row>
    <row r="22" spans="1:6" ht="28.2" customHeight="1" x14ac:dyDescent="0.25">
      <c r="A22" s="58" t="s">
        <v>90</v>
      </c>
      <c r="B22" s="57"/>
      <c r="C22" s="57"/>
      <c r="D22" s="57"/>
      <c r="E22" s="14">
        <v>3027.87</v>
      </c>
    </row>
    <row r="23" spans="1:6" ht="43.8" customHeight="1" x14ac:dyDescent="0.25">
      <c r="A23" s="58" t="s">
        <v>91</v>
      </c>
      <c r="B23" s="57"/>
      <c r="C23" s="57"/>
      <c r="D23" s="57"/>
      <c r="E23" s="14">
        <v>227.92</v>
      </c>
    </row>
    <row r="24" spans="1:6" ht="28.2" customHeight="1" x14ac:dyDescent="0.25">
      <c r="A24" s="58" t="s">
        <v>92</v>
      </c>
      <c r="B24" s="57"/>
      <c r="C24" s="57"/>
      <c r="D24" s="57"/>
      <c r="E24" s="14">
        <v>852.83</v>
      </c>
    </row>
    <row r="25" spans="1:6" ht="14.4" customHeight="1" x14ac:dyDescent="0.25">
      <c r="A25" s="58" t="s">
        <v>93</v>
      </c>
      <c r="B25" s="57"/>
      <c r="C25" s="57"/>
      <c r="D25" s="57"/>
      <c r="E25" s="14">
        <v>274.04000000000002</v>
      </c>
    </row>
    <row r="26" spans="1:6" ht="27" customHeight="1" x14ac:dyDescent="0.25">
      <c r="A26" s="58" t="s">
        <v>94</v>
      </c>
      <c r="B26" s="57"/>
      <c r="C26" s="57"/>
      <c r="D26" s="57"/>
      <c r="E26" s="14">
        <v>906.14</v>
      </c>
    </row>
    <row r="27" spans="1:6" ht="27.6" customHeight="1" x14ac:dyDescent="0.25">
      <c r="A27" s="58" t="s">
        <v>95</v>
      </c>
      <c r="B27" s="57"/>
      <c r="C27" s="57"/>
      <c r="D27" s="57"/>
      <c r="E27" s="14">
        <v>3995.67</v>
      </c>
    </row>
    <row r="28" spans="1:6" x14ac:dyDescent="0.25">
      <c r="A28" s="50" t="s">
        <v>5</v>
      </c>
      <c r="B28" s="51"/>
      <c r="C28" s="51"/>
      <c r="D28" s="51"/>
      <c r="E28" s="13">
        <f>'Муниципальные районы'!B12-Учреждения!E5+'Муниципальные районы'!B11</f>
        <v>877122.27933999989</v>
      </c>
    </row>
    <row r="29" spans="1:6" x14ac:dyDescent="0.25">
      <c r="A29" s="15"/>
      <c r="B29" s="16"/>
      <c r="C29" s="16"/>
      <c r="D29" s="6"/>
      <c r="E29" s="17"/>
    </row>
    <row r="30" spans="1:6" x14ac:dyDescent="0.25">
      <c r="A30" s="52" t="s">
        <v>14</v>
      </c>
      <c r="B30" s="54" t="s">
        <v>6</v>
      </c>
      <c r="C30" s="55" t="s">
        <v>7</v>
      </c>
      <c r="D30" s="55"/>
      <c r="E30" s="55"/>
    </row>
    <row r="31" spans="1:6" ht="82.8" x14ac:dyDescent="0.25">
      <c r="A31" s="53"/>
      <c r="B31" s="54"/>
      <c r="C31" s="18" t="s">
        <v>8</v>
      </c>
      <c r="D31" s="18" t="s">
        <v>9</v>
      </c>
      <c r="E31" s="18" t="s">
        <v>10</v>
      </c>
    </row>
    <row r="32" spans="1:6" x14ac:dyDescent="0.25">
      <c r="A32" s="19" t="s">
        <v>38</v>
      </c>
      <c r="B32" s="42">
        <v>3959.88058</v>
      </c>
      <c r="C32" s="42">
        <v>300.82913000000002</v>
      </c>
      <c r="D32" s="42">
        <v>3513.01145</v>
      </c>
      <c r="E32" s="42"/>
      <c r="F32" s="41"/>
    </row>
    <row r="33" spans="1:6" x14ac:dyDescent="0.25">
      <c r="A33" s="19" t="s">
        <v>39</v>
      </c>
      <c r="B33" s="42">
        <v>1500</v>
      </c>
      <c r="C33" s="42">
        <v>1500</v>
      </c>
      <c r="D33" s="42"/>
      <c r="E33" s="42"/>
      <c r="F33" s="41"/>
    </row>
    <row r="34" spans="1:6" x14ac:dyDescent="0.25">
      <c r="A34" s="19" t="s">
        <v>40</v>
      </c>
      <c r="B34" s="42">
        <v>3867.8831700000001</v>
      </c>
      <c r="C34" s="42">
        <v>2388.72388</v>
      </c>
      <c r="D34" s="42">
        <v>867.32329000000004</v>
      </c>
      <c r="E34" s="42"/>
      <c r="F34" s="41"/>
    </row>
    <row r="35" spans="1:6" ht="27.6" x14ac:dyDescent="0.25">
      <c r="A35" s="19" t="s">
        <v>41</v>
      </c>
      <c r="B35" s="42">
        <v>202642.23334000001</v>
      </c>
      <c r="C35" s="42">
        <v>130.42034000000001</v>
      </c>
      <c r="D35" s="42"/>
      <c r="E35" s="42"/>
      <c r="F35" s="41"/>
    </row>
    <row r="36" spans="1:6" x14ac:dyDescent="0.25">
      <c r="A36" s="19" t="s">
        <v>42</v>
      </c>
      <c r="B36" s="42">
        <v>236.56195</v>
      </c>
      <c r="C36" s="42"/>
      <c r="D36" s="42"/>
      <c r="E36" s="42"/>
      <c r="F36" s="41"/>
    </row>
    <row r="37" spans="1:6" x14ac:dyDescent="0.25">
      <c r="A37" s="19" t="s">
        <v>43</v>
      </c>
      <c r="B37" s="42">
        <v>136.40100000000001</v>
      </c>
      <c r="C37" s="42"/>
      <c r="D37" s="42"/>
      <c r="E37" s="42"/>
      <c r="F37" s="41"/>
    </row>
    <row r="38" spans="1:6" ht="27.6" x14ac:dyDescent="0.25">
      <c r="A38" s="19" t="s">
        <v>44</v>
      </c>
      <c r="B38" s="42">
        <v>4038.29378</v>
      </c>
      <c r="C38" s="42"/>
      <c r="D38" s="42"/>
      <c r="E38" s="42"/>
      <c r="F38" s="41"/>
    </row>
    <row r="39" spans="1:6" x14ac:dyDescent="0.25">
      <c r="A39" s="19" t="s">
        <v>45</v>
      </c>
      <c r="B39" s="42">
        <v>3215.36</v>
      </c>
      <c r="C39" s="42">
        <v>2130</v>
      </c>
      <c r="D39" s="42">
        <v>1025</v>
      </c>
      <c r="E39" s="42"/>
      <c r="F39" s="41"/>
    </row>
    <row r="40" spans="1:6" x14ac:dyDescent="0.25">
      <c r="A40" s="19" t="s">
        <v>46</v>
      </c>
      <c r="B40" s="42">
        <v>1110</v>
      </c>
      <c r="C40" s="42"/>
      <c r="D40" s="42"/>
      <c r="E40" s="42">
        <v>1100</v>
      </c>
      <c r="F40" s="41"/>
    </row>
    <row r="41" spans="1:6" x14ac:dyDescent="0.25">
      <c r="A41" s="19" t="s">
        <v>47</v>
      </c>
      <c r="B41" s="42">
        <v>5719.6162299999996</v>
      </c>
      <c r="C41" s="42">
        <v>3868.5555100000001</v>
      </c>
      <c r="D41" s="42">
        <v>1844.7165600000001</v>
      </c>
      <c r="E41" s="42"/>
      <c r="F41" s="41"/>
    </row>
    <row r="42" spans="1:6" x14ac:dyDescent="0.25">
      <c r="A42" s="19" t="s">
        <v>48</v>
      </c>
      <c r="B42" s="42">
        <v>40913.052369999998</v>
      </c>
      <c r="C42" s="42">
        <v>5560.6922500000001</v>
      </c>
      <c r="D42" s="42">
        <v>2402.8893499999999</v>
      </c>
      <c r="E42" s="42">
        <v>16697.932339999999</v>
      </c>
      <c r="F42" s="41"/>
    </row>
    <row r="43" spans="1:6" x14ac:dyDescent="0.25">
      <c r="A43" s="19" t="s">
        <v>49</v>
      </c>
      <c r="B43" s="42">
        <v>17439.840649999998</v>
      </c>
      <c r="C43" s="42">
        <v>4000.7277899999999</v>
      </c>
      <c r="D43" s="42">
        <v>1450.6678099999999</v>
      </c>
      <c r="E43" s="42">
        <v>65.358230000000006</v>
      </c>
      <c r="F43" s="41"/>
    </row>
    <row r="44" spans="1:6" x14ac:dyDescent="0.25">
      <c r="A44" s="19" t="s">
        <v>50</v>
      </c>
      <c r="B44" s="42">
        <v>203.86152000000001</v>
      </c>
      <c r="C44" s="42"/>
      <c r="D44" s="42"/>
      <c r="E44" s="42"/>
      <c r="F44" s="41"/>
    </row>
    <row r="45" spans="1:6" ht="27.6" x14ac:dyDescent="0.25">
      <c r="A45" s="19" t="s">
        <v>51</v>
      </c>
      <c r="B45" s="42">
        <v>8321.9938500000007</v>
      </c>
      <c r="C45" s="42">
        <v>3300</v>
      </c>
      <c r="D45" s="42"/>
      <c r="E45" s="42"/>
      <c r="F45" s="41"/>
    </row>
    <row r="46" spans="1:6" x14ac:dyDescent="0.25">
      <c r="A46" s="19" t="s">
        <v>52</v>
      </c>
      <c r="B46" s="42">
        <v>1312.99397</v>
      </c>
      <c r="C46" s="42">
        <v>967</v>
      </c>
      <c r="D46" s="42"/>
      <c r="E46" s="42"/>
      <c r="F46" s="41"/>
    </row>
    <row r="47" spans="1:6" x14ac:dyDescent="0.25">
      <c r="A47" s="19" t="s">
        <v>53</v>
      </c>
      <c r="B47" s="42">
        <v>7211.4357799999998</v>
      </c>
      <c r="C47" s="42">
        <v>2129.71162</v>
      </c>
      <c r="D47" s="42">
        <v>1291.72416</v>
      </c>
      <c r="E47" s="42"/>
      <c r="F47" s="41"/>
    </row>
    <row r="48" spans="1:6" ht="27.6" x14ac:dyDescent="0.25">
      <c r="A48" s="19" t="s">
        <v>54</v>
      </c>
      <c r="B48" s="42">
        <v>6539.9604600000002</v>
      </c>
      <c r="C48" s="42">
        <v>3454.7</v>
      </c>
      <c r="D48" s="42">
        <v>1428</v>
      </c>
      <c r="E48" s="42">
        <v>1205.328</v>
      </c>
      <c r="F48" s="41"/>
    </row>
    <row r="49" spans="1:6" x14ac:dyDescent="0.25">
      <c r="A49" s="19" t="s">
        <v>55</v>
      </c>
      <c r="B49" s="42">
        <v>8.9719999999999995</v>
      </c>
      <c r="C49" s="42"/>
      <c r="D49" s="42"/>
      <c r="E49" s="42"/>
      <c r="F49" s="41"/>
    </row>
    <row r="50" spans="1:6" x14ac:dyDescent="0.25">
      <c r="A50" s="19" t="s">
        <v>56</v>
      </c>
      <c r="B50" s="42">
        <v>36722.681049999999</v>
      </c>
      <c r="C50" s="42"/>
      <c r="D50" s="42"/>
      <c r="E50" s="42"/>
      <c r="F50" s="41"/>
    </row>
    <row r="51" spans="1:6" x14ac:dyDescent="0.25">
      <c r="A51" s="19" t="s">
        <v>57</v>
      </c>
      <c r="B51" s="42">
        <v>9686.5605500000001</v>
      </c>
      <c r="C51" s="42">
        <v>5070</v>
      </c>
      <c r="D51" s="42">
        <v>3195.26055</v>
      </c>
      <c r="E51" s="42"/>
      <c r="F51" s="41"/>
    </row>
    <row r="52" spans="1:6" x14ac:dyDescent="0.25">
      <c r="A52" s="19" t="s">
        <v>58</v>
      </c>
      <c r="B52" s="42">
        <v>694</v>
      </c>
      <c r="C52" s="42">
        <v>682</v>
      </c>
      <c r="D52" s="42"/>
      <c r="E52" s="42"/>
      <c r="F52" s="41"/>
    </row>
    <row r="53" spans="1:6" x14ac:dyDescent="0.25">
      <c r="A53" s="19" t="s">
        <v>59</v>
      </c>
      <c r="B53" s="42">
        <v>55</v>
      </c>
      <c r="C53" s="42"/>
      <c r="D53" s="42"/>
      <c r="E53" s="42"/>
      <c r="F53" s="41"/>
    </row>
    <row r="54" spans="1:6" x14ac:dyDescent="0.25">
      <c r="A54" s="19" t="s">
        <v>60</v>
      </c>
      <c r="B54" s="42">
        <v>2272.5</v>
      </c>
      <c r="C54" s="42">
        <v>1200</v>
      </c>
      <c r="D54" s="42">
        <v>760</v>
      </c>
      <c r="E54" s="42"/>
      <c r="F54" s="41"/>
    </row>
    <row r="55" spans="1:6" x14ac:dyDescent="0.25">
      <c r="A55" s="19" t="s">
        <v>61</v>
      </c>
      <c r="B55" s="42">
        <v>1.41</v>
      </c>
      <c r="C55" s="42"/>
      <c r="D55" s="42"/>
      <c r="E55" s="42"/>
      <c r="F55" s="41"/>
    </row>
    <row r="56" spans="1:6" x14ac:dyDescent="0.25">
      <c r="A56" s="19" t="s">
        <v>62</v>
      </c>
      <c r="B56" s="42">
        <v>625</v>
      </c>
      <c r="C56" s="42">
        <v>350</v>
      </c>
      <c r="D56" s="42">
        <v>250</v>
      </c>
      <c r="E56" s="42"/>
      <c r="F56" s="41"/>
    </row>
    <row r="57" spans="1:6" x14ac:dyDescent="0.25">
      <c r="A57" s="19" t="s">
        <v>63</v>
      </c>
      <c r="B57" s="42">
        <v>2863.17992</v>
      </c>
      <c r="C57" s="42">
        <v>2130.3444399999998</v>
      </c>
      <c r="D57" s="42">
        <v>586.12639000000001</v>
      </c>
      <c r="E57" s="42"/>
      <c r="F57" s="41"/>
    </row>
    <row r="58" spans="1:6" x14ac:dyDescent="0.25">
      <c r="A58" s="19" t="s">
        <v>64</v>
      </c>
      <c r="B58" s="42">
        <v>726355.15700000001</v>
      </c>
      <c r="C58" s="42">
        <v>1710</v>
      </c>
      <c r="D58" s="42"/>
      <c r="E58" s="42"/>
      <c r="F58" s="41"/>
    </row>
    <row r="59" spans="1:6" x14ac:dyDescent="0.25">
      <c r="A59" s="19" t="s">
        <v>65</v>
      </c>
      <c r="B59" s="42">
        <v>3466.989</v>
      </c>
      <c r="C59" s="42">
        <v>1476.3679999999999</v>
      </c>
      <c r="D59" s="42">
        <v>1290.5509999999999</v>
      </c>
      <c r="E59" s="42"/>
      <c r="F59" s="41"/>
    </row>
    <row r="60" spans="1:6" x14ac:dyDescent="0.25">
      <c r="A60" s="19" t="s">
        <v>66</v>
      </c>
      <c r="B60" s="42">
        <v>610.26800000000003</v>
      </c>
      <c r="C60" s="42"/>
      <c r="D60" s="42"/>
      <c r="E60" s="42"/>
      <c r="F60" s="41"/>
    </row>
    <row r="61" spans="1:6" x14ac:dyDescent="0.25">
      <c r="A61" s="19" t="s">
        <v>67</v>
      </c>
      <c r="B61" s="42">
        <v>459.51938000000001</v>
      </c>
      <c r="C61" s="42">
        <v>173.7071</v>
      </c>
      <c r="D61" s="42">
        <v>205.84671</v>
      </c>
      <c r="E61" s="42"/>
      <c r="F61" s="41"/>
    </row>
    <row r="62" spans="1:6" x14ac:dyDescent="0.25">
      <c r="A62" s="19" t="s">
        <v>68</v>
      </c>
      <c r="B62" s="42">
        <v>996.25495999999998</v>
      </c>
      <c r="C62" s="42">
        <v>568.18079999999998</v>
      </c>
      <c r="D62" s="42">
        <v>227.8948</v>
      </c>
      <c r="E62" s="42"/>
      <c r="F62" s="41"/>
    </row>
    <row r="63" spans="1:6" x14ac:dyDescent="0.25">
      <c r="A63" s="19" t="s">
        <v>69</v>
      </c>
      <c r="B63" s="42">
        <v>2379.52</v>
      </c>
      <c r="C63" s="42">
        <v>1388.18</v>
      </c>
      <c r="D63" s="42">
        <v>566.66</v>
      </c>
      <c r="E63" s="42"/>
      <c r="F63" s="41"/>
    </row>
    <row r="64" spans="1:6" x14ac:dyDescent="0.25">
      <c r="A64" s="19" t="s">
        <v>70</v>
      </c>
      <c r="B64" s="42">
        <v>175.99458999999999</v>
      </c>
      <c r="C64" s="42"/>
      <c r="D64" s="42"/>
      <c r="E64" s="42"/>
      <c r="F64" s="41"/>
    </row>
    <row r="65" spans="1:6" x14ac:dyDescent="0.25">
      <c r="A65" s="19" t="s">
        <v>71</v>
      </c>
      <c r="B65" s="42">
        <v>25000</v>
      </c>
      <c r="C65" s="42"/>
      <c r="D65" s="42"/>
      <c r="E65" s="42"/>
      <c r="F65" s="41"/>
    </row>
    <row r="66" spans="1:6" x14ac:dyDescent="0.25">
      <c r="A66" s="19" t="s">
        <v>72</v>
      </c>
      <c r="B66" s="42">
        <v>3600.8411000000001</v>
      </c>
      <c r="C66" s="42"/>
      <c r="D66" s="42"/>
      <c r="E66" s="42"/>
      <c r="F66" s="41"/>
    </row>
    <row r="67" spans="1:6" x14ac:dyDescent="0.25">
      <c r="A67" s="19" t="s">
        <v>73</v>
      </c>
      <c r="B67" s="42">
        <v>716.53899999999999</v>
      </c>
      <c r="C67" s="42">
        <v>295.11214000000001</v>
      </c>
      <c r="D67" s="42">
        <v>135.63185999999999</v>
      </c>
      <c r="E67" s="42"/>
      <c r="F67" s="41"/>
    </row>
    <row r="68" spans="1:6" x14ac:dyDescent="0.25">
      <c r="A68" s="19" t="s">
        <v>74</v>
      </c>
      <c r="B68" s="42">
        <v>470</v>
      </c>
      <c r="C68" s="42">
        <v>300</v>
      </c>
      <c r="D68" s="42">
        <v>170</v>
      </c>
      <c r="E68" s="42"/>
      <c r="F68" s="41"/>
    </row>
    <row r="69" spans="1:6" ht="27.6" x14ac:dyDescent="0.25">
      <c r="A69" s="19" t="s">
        <v>75</v>
      </c>
      <c r="B69" s="42">
        <v>4277.6782700000003</v>
      </c>
      <c r="C69" s="42">
        <v>2463.4864499999999</v>
      </c>
      <c r="D69" s="42">
        <v>1619.5827200000001</v>
      </c>
      <c r="E69" s="42"/>
      <c r="F69" s="41"/>
    </row>
    <row r="70" spans="1:6" x14ac:dyDescent="0.25">
      <c r="A70" s="20" t="s">
        <v>76</v>
      </c>
      <c r="B70" s="43">
        <v>1129807.43347</v>
      </c>
      <c r="C70" s="43">
        <v>47538.739450000001</v>
      </c>
      <c r="D70" s="43">
        <v>22830.88665</v>
      </c>
      <c r="E70" s="43">
        <v>19068.618569999999</v>
      </c>
      <c r="F70" s="41"/>
    </row>
    <row r="71" spans="1:6" x14ac:dyDescent="0.25">
      <c r="B71" s="41"/>
      <c r="C71" s="41"/>
      <c r="D71" s="41"/>
      <c r="E71" s="41"/>
    </row>
  </sheetData>
  <mergeCells count="28">
    <mergeCell ref="A26:D26"/>
    <mergeCell ref="A27:D27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28:D28"/>
    <mergeCell ref="A30:A31"/>
    <mergeCell ref="B30:B31"/>
    <mergeCell ref="C30:E30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view="pageBreakPreview" zoomScaleNormal="100" zoomScaleSheetLayoutView="100" workbookViewId="0">
      <selection activeCell="B12" sqref="B12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4" width="12.88671875" style="31" customWidth="1"/>
    <col min="5" max="6" width="13.21875" style="31" customWidth="1"/>
    <col min="7" max="8" width="13.44140625" style="31" customWidth="1"/>
    <col min="9" max="9" width="13.5546875" style="31" customWidth="1"/>
    <col min="10" max="10" width="12.77734375" style="31" customWidth="1"/>
    <col min="11" max="11" width="11" style="31" customWidth="1"/>
    <col min="12" max="13" width="12.88671875" style="31" customWidth="1"/>
    <col min="14" max="14" width="13.109375" style="31" customWidth="1"/>
    <col min="15" max="15" width="13" style="31" customWidth="1"/>
    <col min="16" max="16" width="9.88671875" style="31" customWidth="1"/>
    <col min="17" max="16384" width="8.77734375" style="31"/>
  </cols>
  <sheetData>
    <row r="1" spans="1:20" s="28" customFormat="1" ht="15.6" x14ac:dyDescent="0.3">
      <c r="A1" s="27" t="s">
        <v>37</v>
      </c>
      <c r="C1" s="29" t="s">
        <v>13</v>
      </c>
    </row>
    <row r="2" spans="1:20" x14ac:dyDescent="0.25">
      <c r="A2" s="30" t="str">
        <f>TEXT(EndData2,"[$-FC19]ДД.ММ.ГГГ")</f>
        <v>27.02.2020</v>
      </c>
      <c r="B2" s="30">
        <f>A2+1</f>
        <v>43889</v>
      </c>
      <c r="C2" s="26" t="str">
        <f>TEXT(B2,"[$-FC19]ДД.ММ.ГГГ")</f>
        <v>28.02.2020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105.6" x14ac:dyDescent="0.25">
      <c r="A4" s="21" t="s">
        <v>31</v>
      </c>
      <c r="B4" s="24">
        <v>15283.272999999999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4">
        <v>15283.272999999999</v>
      </c>
      <c r="Q4" s="32"/>
      <c r="R4" s="32"/>
      <c r="S4" s="32"/>
      <c r="T4" s="32"/>
    </row>
    <row r="5" spans="1:20" ht="79.2" x14ac:dyDescent="0.25">
      <c r="A5" s="21" t="s">
        <v>32</v>
      </c>
      <c r="B5" s="24">
        <v>139.143</v>
      </c>
      <c r="C5" s="24"/>
      <c r="D5" s="24"/>
      <c r="E5" s="24"/>
      <c r="F5" s="24"/>
      <c r="G5" s="24"/>
      <c r="H5" s="24"/>
      <c r="I5" s="24"/>
      <c r="J5" s="24">
        <v>10.762</v>
      </c>
      <c r="K5" s="24"/>
      <c r="L5" s="24"/>
      <c r="M5" s="24"/>
      <c r="N5" s="24"/>
      <c r="O5" s="24"/>
      <c r="P5" s="44">
        <v>149.905</v>
      </c>
      <c r="Q5" s="32"/>
      <c r="R5" s="32"/>
      <c r="S5" s="32"/>
      <c r="T5" s="32"/>
    </row>
    <row r="6" spans="1:20" ht="171.6" x14ac:dyDescent="0.25">
      <c r="A6" s="21" t="s">
        <v>33</v>
      </c>
      <c r="B6" s="24"/>
      <c r="C6" s="24"/>
      <c r="D6" s="24"/>
      <c r="E6" s="24"/>
      <c r="F6" s="24"/>
      <c r="G6" s="24"/>
      <c r="H6" s="24"/>
      <c r="I6" s="24"/>
      <c r="J6" s="24">
        <v>128.166</v>
      </c>
      <c r="K6" s="24"/>
      <c r="L6" s="24"/>
      <c r="M6" s="24"/>
      <c r="N6" s="24"/>
      <c r="O6" s="24"/>
      <c r="P6" s="44">
        <v>128.166</v>
      </c>
      <c r="Q6" s="32"/>
      <c r="R6" s="32"/>
      <c r="S6" s="32"/>
      <c r="T6" s="32"/>
    </row>
    <row r="7" spans="1:20" ht="79.2" x14ac:dyDescent="0.25">
      <c r="A7" s="21" t="s">
        <v>34</v>
      </c>
      <c r="B7" s="24"/>
      <c r="C7" s="24">
        <v>19304.460220000001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19304.460220000001</v>
      </c>
      <c r="Q7" s="32"/>
      <c r="R7" s="32"/>
      <c r="S7" s="32"/>
      <c r="T7" s="32"/>
    </row>
    <row r="8" spans="1:20" ht="39.6" x14ac:dyDescent="0.25">
      <c r="A8" s="21" t="s">
        <v>35</v>
      </c>
      <c r="B8" s="24"/>
      <c r="C8" s="24"/>
      <c r="D8" s="24"/>
      <c r="E8" s="24">
        <v>47.875</v>
      </c>
      <c r="F8" s="24">
        <v>24.058330000000002</v>
      </c>
      <c r="G8" s="24"/>
      <c r="H8" s="24">
        <v>34.825000000000003</v>
      </c>
      <c r="I8" s="24">
        <v>9.7249999999999996</v>
      </c>
      <c r="J8" s="24"/>
      <c r="K8" s="24">
        <v>33.133330000000001</v>
      </c>
      <c r="L8" s="24"/>
      <c r="M8" s="24"/>
      <c r="N8" s="24">
        <v>49.308329999999998</v>
      </c>
      <c r="O8" s="24">
        <v>15.41666</v>
      </c>
      <c r="P8" s="44">
        <v>214.34164999999999</v>
      </c>
      <c r="Q8" s="32"/>
      <c r="R8" s="32"/>
      <c r="S8" s="32"/>
      <c r="T8" s="32"/>
    </row>
    <row r="9" spans="1:20" x14ac:dyDescent="0.25">
      <c r="A9" s="22" t="s">
        <v>36</v>
      </c>
      <c r="B9" s="25">
        <v>15422.415999999999</v>
      </c>
      <c r="C9" s="25">
        <v>19304.460220000001</v>
      </c>
      <c r="D9" s="25"/>
      <c r="E9" s="25">
        <v>47.875</v>
      </c>
      <c r="F9" s="25">
        <v>24.058330000000002</v>
      </c>
      <c r="G9" s="25"/>
      <c r="H9" s="25">
        <v>34.825000000000003</v>
      </c>
      <c r="I9" s="25">
        <v>9.7249999999999996</v>
      </c>
      <c r="J9" s="25">
        <v>138.928</v>
      </c>
      <c r="K9" s="25">
        <v>33.133330000000001</v>
      </c>
      <c r="L9" s="25"/>
      <c r="M9" s="25"/>
      <c r="N9" s="25">
        <v>49.308329999999998</v>
      </c>
      <c r="O9" s="25">
        <v>15.41666</v>
      </c>
      <c r="P9" s="44">
        <v>35080.14587</v>
      </c>
      <c r="Q9" s="40"/>
      <c r="R9" s="40"/>
      <c r="S9" s="40"/>
      <c r="T9" s="40"/>
    </row>
    <row r="10" spans="1:20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20" x14ac:dyDescent="0.25">
      <c r="A11" s="36" t="s">
        <v>30</v>
      </c>
      <c r="B11" s="45">
        <f>Учреждения!B70+'Муниципальные районы'!P9</f>
        <v>1164887.5793399999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32.25" customHeight="1" x14ac:dyDescent="0.25">
      <c r="A12" s="36" t="str">
        <f>CONCATENATE("Остатки бюджетных средств на ",C2,"г.")</f>
        <v>Остатки бюджетных средств на 28.02.2020г.</v>
      </c>
      <c r="B12" s="45">
        <v>54693.4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</sheetData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2020-03-01T23:49:52Z</dcterms:modified>
</cp:coreProperties>
</file>