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Учреждения!$12:$13</definedName>
    <definedName name="_xlnm.Print_Area" localSheetId="1">'Муниципальные районы'!$A$1:$P$12</definedName>
    <definedName name="_xlnm.Print_Area" localSheetId="0">Учреждения!$A$1:$E$51</definedName>
  </definedNames>
  <calcPr calcId="162913"/>
</workbook>
</file>

<file path=xl/calcChain.xml><?xml version="1.0" encoding="utf-8"?>
<calcChain xmlns="http://schemas.openxmlformats.org/spreadsheetml/2006/main">
  <c r="E5" i="1" l="1"/>
  <c r="B10" i="2"/>
  <c r="A2" i="2" l="1"/>
  <c r="B2" i="2" s="1"/>
  <c r="C2" i="2" s="1"/>
  <c r="A11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<sst xmlns="http://schemas.openxmlformats.org/spreadsheetml/2006/main" count="75" uniqueCount="74">
  <si>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</si>
  <si>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</si>
  <si>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</si>
  <si>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</si>
  <si>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</si>
  <si>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</si>
  <si>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</si>
  <si>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</si>
  <si>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</si>
  <si>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</si>
  <si>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</si>
  <si>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</si>
  <si>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</si>
  <si>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</si>
  <si>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</si>
  <si>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</si>
  <si>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</si>
  <si>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</si>
  <si>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</si>
  <si>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</si>
  <si>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</si>
  <si>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</si>
  <si>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</si>
  <si>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</si>
  <si>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</si>
  <si>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</si>
  <si>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</si>
  <si>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</si>
  <si>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</si>
  <si>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</si>
  <si>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</si>
  <si>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</si>
  <si>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</si>
  <si>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</si>
  <si>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</si>
  <si>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</si>
  <si>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06.02.2020</t>
  </si>
  <si>
    <t>Законодательное Собрание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</si>
  <si>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</si>
  <si>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</si>
  <si>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</si>
  <si>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</si>
  <si>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</si>
  <si>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</si>
  <si>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</si>
  <si>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</si>
  <si>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</si>
  <si>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</si>
  <si>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</si>
  <si>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</si>
  <si>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</si>
  <si>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</si>
  <si>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</si>
  <si>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</si>
  <si>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</si>
  <si>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</si>
  <si>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</si>
  <si>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</si>
  <si>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</si>
  <si>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Государственная инспекция по контролю в сфере закупок Камчатского края</t>
  </si>
  <si>
    <t>Министерство экономического развития и торговли Камчатского края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</si>
  <si>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</si>
  <si>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</si>
  <si>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</si>
  <si>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</si>
  <si>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</si>
  <si>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</si>
  <si>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</si>
  <si>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</si>
  <si>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</si>
  <si>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</si>
  <si>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Агентство по делам молодежи Камчатского края</t>
  </si>
  <si>
    <t>ИТОГО</t>
  </si>
  <si>
    <t>31.01.2020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</si>
</sst>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view="pageBreakPreview" zoomScaleNormal="100" zoomScaleSheetLayoutView="100" workbookViewId="0">
      <selection activeCell="E6" sqref="E6"/>
    </sheetView>
  </sheetViews>
  <sheetFormatPr defaultColWidth="8.77734375" defaultRowHeight="13.8" x14ac:dyDescent="0.25"/>
  <cols>
    <col min="1" max="1" width="69.21875" style="31" customWidth="1"/>
    <col min="2" max="2" width="13.77734375" style="31" customWidth="1"/>
    <col min="3" max="4" width="14.44140625" style="31" customWidth="1"/>
    <col min="5" max="5" width="12.44140625" style="31" customWidth="1"/>
    <col min="6" max="6" width="12.5546875" style="31" customWidth="1"/>
    <col min="7" max="7" width="16" style="31" bestFit="1" customWidth="1"/>
    <col min="8" max="8" width="8.77734375" style="31"/>
    <col min="9" max="9" width="10.21875" style="31" bestFit="1" customWidth="1"/>
    <col min="10" max="16384" width="8.77734375" style="31"/>
  </cols>
  <sheetData>
    <row r="1" spans="1:9" ht="15.6" x14ac:dyDescent="0.3">
      <c r="A1" s="46" t="s">
        <v>0</v>
      </c>
      <c r="B1" s="46"/>
      <c r="C1" s="46"/>
      <c r="D1" s="46"/>
      <c r="E1" s="46"/>
      <c r="F1" s="37" t="s">
        <v>73</v>
      </c>
      <c r="G1" s="38" t="str">
        <f>TEXT(F1,"[$-FC19]ДД ММММ")</f>
        <v>31 января</v>
      </c>
      <c r="H1" s="38" t="str">
        <f>TEXT(F1,"[$-FC19]ДД.ММ.ГГГ \г")</f>
        <v>31.01.2020 г</v>
      </c>
    </row>
    <row r="2" spans="1:9" ht="15.6" x14ac:dyDescent="0.3">
      <c r="A2" s="46" t="str">
        <f>CONCATENATE("с ",G1," по ",G2,"ода")</f>
        <v>с 31 января по 06 февраля 2020 года</v>
      </c>
      <c r="B2" s="46"/>
      <c r="C2" s="46"/>
      <c r="D2" s="46"/>
      <c r="E2" s="46"/>
      <c r="F2" s="37" t="s">
        <v>36</v>
      </c>
      <c r="G2" s="38" t="str">
        <f>TEXT(F2,"[$-FC19]ДД ММММ ГГГ \г")</f>
        <v>06 февраля 2020 г</v>
      </c>
      <c r="H2" s="38" t="str">
        <f>TEXT(F2,"[$-FC19]ДД.ММ.ГГГ \г")</f>
        <v>06.02.2020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31.01.2020 г.</v>
      </c>
      <c r="B5" s="48"/>
      <c r="C5" s="48"/>
      <c r="D5" s="49"/>
      <c r="E5" s="8">
        <f>666909.3</f>
        <v>666909.30000000005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/>
    </row>
    <row r="9" spans="1:9" x14ac:dyDescent="0.25">
      <c r="A9" s="58" t="s">
        <v>4</v>
      </c>
      <c r="B9" s="57"/>
      <c r="C9" s="57"/>
      <c r="D9" s="57"/>
      <c r="E9" s="14"/>
    </row>
    <row r="10" spans="1:9" x14ac:dyDescent="0.25">
      <c r="A10" s="50" t="s">
        <v>5</v>
      </c>
      <c r="B10" s="51"/>
      <c r="C10" s="51"/>
      <c r="D10" s="51"/>
      <c r="E10" s="13"/>
    </row>
    <row r="11" spans="1:9" x14ac:dyDescent="0.25">
      <c r="A11" s="15"/>
      <c r="B11" s="16"/>
      <c r="C11" s="16"/>
      <c r="D11" s="6"/>
      <c r="E11" s="17"/>
    </row>
    <row r="12" spans="1:9" x14ac:dyDescent="0.25">
      <c r="A12" s="52" t="s">
        <v>14</v>
      </c>
      <c r="B12" s="54" t="s">
        <v>6</v>
      </c>
      <c r="C12" s="55" t="s">
        <v>7</v>
      </c>
      <c r="D12" s="55"/>
      <c r="E12" s="55"/>
    </row>
    <row r="13" spans="1:9" ht="82.8" x14ac:dyDescent="0.25">
      <c r="A13" s="53"/>
      <c r="B13" s="54"/>
      <c r="C13" s="18" t="s">
        <v>8</v>
      </c>
      <c r="D13" s="18" t="s">
        <v>9</v>
      </c>
      <c r="E13" s="18" t="s">
        <v>10</v>
      </c>
    </row>
    <row r="14" spans="1:9" x14ac:dyDescent="0.25">
      <c r="A14" s="19" t="s">
        <v>37</v>
      </c>
      <c r="B14" s="42">
        <v>12884.75992</v>
      </c>
      <c r="C14" s="42">
        <v>12069.78089</v>
      </c>
      <c r="D14" s="42"/>
      <c r="E14" s="42"/>
      <c r="F14" s="41"/>
    </row>
    <row r="15" spans="1:9" x14ac:dyDescent="0.25">
      <c r="A15" s="19" t="s">
        <v>38</v>
      </c>
      <c r="B15" s="42">
        <v>5371.3</v>
      </c>
      <c r="C15" s="42">
        <v>3600</v>
      </c>
      <c r="D15" s="42">
        <v>1771</v>
      </c>
      <c r="E15" s="42"/>
      <c r="F15" s="41"/>
    </row>
    <row r="16" spans="1:9" x14ac:dyDescent="0.25">
      <c r="A16" s="19" t="s">
        <v>39</v>
      </c>
      <c r="B16" s="42">
        <v>26590.4486</v>
      </c>
      <c r="C16" s="42">
        <v>14618.65883</v>
      </c>
      <c r="D16" s="42">
        <v>8533.4749699999993</v>
      </c>
      <c r="E16" s="42"/>
      <c r="F16" s="41"/>
    </row>
    <row r="17" spans="1:6" ht="27.6" x14ac:dyDescent="0.25">
      <c r="A17" s="19" t="s">
        <v>40</v>
      </c>
      <c r="B17" s="42">
        <v>6871.2894900000001</v>
      </c>
      <c r="C17" s="42">
        <v>2912.5796399999999</v>
      </c>
      <c r="D17" s="42"/>
      <c r="E17" s="42"/>
      <c r="F17" s="41"/>
    </row>
    <row r="18" spans="1:6" x14ac:dyDescent="0.25">
      <c r="A18" s="19" t="s">
        <v>41</v>
      </c>
      <c r="B18" s="42">
        <v>7006.89</v>
      </c>
      <c r="C18" s="42">
        <v>2583.8000000000002</v>
      </c>
      <c r="D18" s="42">
        <v>674.3</v>
      </c>
      <c r="E18" s="42"/>
      <c r="F18" s="41"/>
    </row>
    <row r="19" spans="1:6" x14ac:dyDescent="0.25">
      <c r="A19" s="19" t="s">
        <v>42</v>
      </c>
      <c r="B19" s="42">
        <v>575.65814</v>
      </c>
      <c r="C19" s="42"/>
      <c r="D19" s="42"/>
      <c r="E19" s="42"/>
      <c r="F19" s="41"/>
    </row>
    <row r="20" spans="1:6" ht="27.6" x14ac:dyDescent="0.25">
      <c r="A20" s="19" t="s">
        <v>43</v>
      </c>
      <c r="B20" s="42">
        <v>9586.0031199999994</v>
      </c>
      <c r="C20" s="42">
        <v>6390</v>
      </c>
      <c r="D20" s="42">
        <v>1930</v>
      </c>
      <c r="E20" s="42"/>
      <c r="F20" s="41"/>
    </row>
    <row r="21" spans="1:6" x14ac:dyDescent="0.25">
      <c r="A21" s="19" t="s">
        <v>44</v>
      </c>
      <c r="B21" s="42">
        <v>402.36</v>
      </c>
      <c r="C21" s="42"/>
      <c r="D21" s="42"/>
      <c r="E21" s="42"/>
      <c r="F21" s="41"/>
    </row>
    <row r="22" spans="1:6" x14ac:dyDescent="0.25">
      <c r="A22" s="19" t="s">
        <v>45</v>
      </c>
      <c r="B22" s="42">
        <v>292401.10272999998</v>
      </c>
      <c r="C22" s="42"/>
      <c r="D22" s="42"/>
      <c r="E22" s="42"/>
      <c r="F22" s="41"/>
    </row>
    <row r="23" spans="1:6" x14ac:dyDescent="0.25">
      <c r="A23" s="19" t="s">
        <v>46</v>
      </c>
      <c r="B23" s="42">
        <v>117083.95815000001</v>
      </c>
      <c r="C23" s="42">
        <v>15008.886339999999</v>
      </c>
      <c r="D23" s="42">
        <v>4460.92407</v>
      </c>
      <c r="E23" s="42">
        <v>6753.8594499999999</v>
      </c>
      <c r="F23" s="41"/>
    </row>
    <row r="24" spans="1:6" x14ac:dyDescent="0.25">
      <c r="A24" s="19" t="s">
        <v>47</v>
      </c>
      <c r="B24" s="42">
        <v>291996.55220999999</v>
      </c>
      <c r="C24" s="42">
        <v>16228.81539</v>
      </c>
      <c r="D24" s="42">
        <v>5009.09094</v>
      </c>
      <c r="E24" s="42">
        <v>180239.31888000001</v>
      </c>
      <c r="F24" s="41"/>
    </row>
    <row r="25" spans="1:6" x14ac:dyDescent="0.25">
      <c r="A25" s="19" t="s">
        <v>48</v>
      </c>
      <c r="B25" s="42">
        <v>30598.469000000001</v>
      </c>
      <c r="C25" s="42">
        <v>1550</v>
      </c>
      <c r="D25" s="42">
        <v>618.45500000000004</v>
      </c>
      <c r="E25" s="42"/>
      <c r="F25" s="41"/>
    </row>
    <row r="26" spans="1:6" ht="27.6" x14ac:dyDescent="0.25">
      <c r="A26" s="19" t="s">
        <v>49</v>
      </c>
      <c r="B26" s="42">
        <v>76345.32389</v>
      </c>
      <c r="C26" s="42">
        <v>41194.46</v>
      </c>
      <c r="D26" s="42">
        <v>33550.32389</v>
      </c>
      <c r="E26" s="42"/>
      <c r="F26" s="41"/>
    </row>
    <row r="27" spans="1:6" x14ac:dyDescent="0.25">
      <c r="A27" s="19" t="s">
        <v>50</v>
      </c>
      <c r="B27" s="42">
        <v>4914.1231900000002</v>
      </c>
      <c r="C27" s="42">
        <v>3009.3505799999998</v>
      </c>
      <c r="D27" s="42">
        <v>1281.0726099999999</v>
      </c>
      <c r="E27" s="42"/>
      <c r="F27" s="41"/>
    </row>
    <row r="28" spans="1:6" ht="27.6" x14ac:dyDescent="0.25">
      <c r="A28" s="19" t="s">
        <v>51</v>
      </c>
      <c r="B28" s="42">
        <v>26621.373540000001</v>
      </c>
      <c r="C28" s="42">
        <v>10386</v>
      </c>
      <c r="D28" s="42">
        <v>3797.8270000000002</v>
      </c>
      <c r="E28" s="42">
        <v>9160.9797400000007</v>
      </c>
      <c r="F28" s="41"/>
    </row>
    <row r="29" spans="1:6" x14ac:dyDescent="0.25">
      <c r="A29" s="19" t="s">
        <v>52</v>
      </c>
      <c r="B29" s="42">
        <v>6641.6875</v>
      </c>
      <c r="C29" s="42">
        <v>500</v>
      </c>
      <c r="D29" s="42"/>
      <c r="E29" s="42"/>
      <c r="F29" s="41"/>
    </row>
    <row r="30" spans="1:6" x14ac:dyDescent="0.25">
      <c r="A30" s="19" t="s">
        <v>53</v>
      </c>
      <c r="B30" s="42">
        <v>6729</v>
      </c>
      <c r="C30" s="42">
        <v>4689</v>
      </c>
      <c r="D30" s="42">
        <v>1990</v>
      </c>
      <c r="E30" s="42"/>
      <c r="F30" s="41"/>
    </row>
    <row r="31" spans="1:6" x14ac:dyDescent="0.25">
      <c r="A31" s="19" t="s">
        <v>54</v>
      </c>
      <c r="B31" s="42">
        <v>2640.7</v>
      </c>
      <c r="C31" s="42"/>
      <c r="D31" s="42"/>
      <c r="E31" s="42"/>
      <c r="F31" s="41"/>
    </row>
    <row r="32" spans="1:6" x14ac:dyDescent="0.25">
      <c r="A32" s="19" t="s">
        <v>55</v>
      </c>
      <c r="B32" s="42">
        <v>3566</v>
      </c>
      <c r="C32" s="42">
        <v>2700</v>
      </c>
      <c r="D32" s="42">
        <v>816</v>
      </c>
      <c r="E32" s="42"/>
      <c r="F32" s="41"/>
    </row>
    <row r="33" spans="1:6" x14ac:dyDescent="0.25">
      <c r="A33" s="19" t="s">
        <v>56</v>
      </c>
      <c r="B33" s="42">
        <v>138</v>
      </c>
      <c r="C33" s="42">
        <v>138</v>
      </c>
      <c r="D33" s="42"/>
      <c r="E33" s="42"/>
      <c r="F33" s="41"/>
    </row>
    <row r="34" spans="1:6" x14ac:dyDescent="0.25">
      <c r="A34" s="19" t="s">
        <v>57</v>
      </c>
      <c r="B34" s="42">
        <v>1302.3</v>
      </c>
      <c r="C34" s="42">
        <v>1200</v>
      </c>
      <c r="D34" s="42"/>
      <c r="E34" s="42"/>
      <c r="F34" s="41"/>
    </row>
    <row r="35" spans="1:6" x14ac:dyDescent="0.25">
      <c r="A35" s="19" t="s">
        <v>58</v>
      </c>
      <c r="B35" s="42">
        <v>5.4</v>
      </c>
      <c r="C35" s="42"/>
      <c r="D35" s="42"/>
      <c r="E35" s="42"/>
      <c r="F35" s="41"/>
    </row>
    <row r="36" spans="1:6" x14ac:dyDescent="0.25">
      <c r="A36" s="19" t="s">
        <v>59</v>
      </c>
      <c r="B36" s="42">
        <v>7.8390000000000001E-2</v>
      </c>
      <c r="C36" s="42"/>
      <c r="D36" s="42"/>
      <c r="E36" s="42"/>
      <c r="F36" s="41"/>
    </row>
    <row r="37" spans="1:6" x14ac:dyDescent="0.25">
      <c r="A37" s="19" t="s">
        <v>60</v>
      </c>
      <c r="B37" s="42">
        <v>2974.4648999999999</v>
      </c>
      <c r="C37" s="42"/>
      <c r="D37" s="42">
        <v>2879.9998999999998</v>
      </c>
      <c r="E37" s="42"/>
      <c r="F37" s="41"/>
    </row>
    <row r="38" spans="1:6" x14ac:dyDescent="0.25">
      <c r="A38" s="19" t="s">
        <v>61</v>
      </c>
      <c r="B38" s="42">
        <v>235.547</v>
      </c>
      <c r="C38" s="42"/>
      <c r="D38" s="42"/>
      <c r="E38" s="42"/>
      <c r="F38" s="41"/>
    </row>
    <row r="39" spans="1:6" x14ac:dyDescent="0.25">
      <c r="A39" s="19" t="s">
        <v>62</v>
      </c>
      <c r="B39" s="42">
        <v>21121.5</v>
      </c>
      <c r="C39" s="42"/>
      <c r="D39" s="42"/>
      <c r="E39" s="42"/>
      <c r="F39" s="41"/>
    </row>
    <row r="40" spans="1:6" x14ac:dyDescent="0.25">
      <c r="A40" s="19" t="s">
        <v>63</v>
      </c>
      <c r="B40" s="42">
        <v>28048.758160000001</v>
      </c>
      <c r="C40" s="42">
        <v>14083</v>
      </c>
      <c r="D40" s="42">
        <v>1964.6559400000001</v>
      </c>
      <c r="E40" s="42"/>
      <c r="F40" s="41"/>
    </row>
    <row r="41" spans="1:6" x14ac:dyDescent="0.25">
      <c r="A41" s="19" t="s">
        <v>64</v>
      </c>
      <c r="B41" s="42">
        <v>75</v>
      </c>
      <c r="C41" s="42">
        <v>40</v>
      </c>
      <c r="D41" s="42">
        <v>35</v>
      </c>
      <c r="E41" s="42"/>
      <c r="F41" s="41"/>
    </row>
    <row r="42" spans="1:6" x14ac:dyDescent="0.25">
      <c r="A42" s="19" t="s">
        <v>65</v>
      </c>
      <c r="B42" s="42">
        <v>1382.7950000000001</v>
      </c>
      <c r="C42" s="42"/>
      <c r="D42" s="42"/>
      <c r="E42" s="42"/>
      <c r="F42" s="41"/>
    </row>
    <row r="43" spans="1:6" x14ac:dyDescent="0.25">
      <c r="A43" s="19" t="s">
        <v>66</v>
      </c>
      <c r="B43" s="42">
        <v>2323.924</v>
      </c>
      <c r="C43" s="42">
        <v>1773</v>
      </c>
      <c r="D43" s="42">
        <v>550.92399999999998</v>
      </c>
      <c r="E43" s="42"/>
      <c r="F43" s="41"/>
    </row>
    <row r="44" spans="1:6" x14ac:dyDescent="0.25">
      <c r="A44" s="19" t="s">
        <v>67</v>
      </c>
      <c r="B44" s="42">
        <v>2854.3699000000001</v>
      </c>
      <c r="C44" s="42">
        <v>2000</v>
      </c>
      <c r="D44" s="42">
        <v>550</v>
      </c>
      <c r="E44" s="42"/>
      <c r="F44" s="41"/>
    </row>
    <row r="45" spans="1:6" x14ac:dyDescent="0.25">
      <c r="A45" s="19" t="s">
        <v>68</v>
      </c>
      <c r="B45" s="42">
        <v>57.783499999999997</v>
      </c>
      <c r="C45" s="42"/>
      <c r="D45" s="42"/>
      <c r="E45" s="42"/>
      <c r="F45" s="41"/>
    </row>
    <row r="46" spans="1:6" x14ac:dyDescent="0.25">
      <c r="A46" s="19" t="s">
        <v>69</v>
      </c>
      <c r="B46" s="42">
        <v>100</v>
      </c>
      <c r="C46" s="42"/>
      <c r="D46" s="42">
        <v>100</v>
      </c>
      <c r="E46" s="42"/>
      <c r="F46" s="41"/>
    </row>
    <row r="47" spans="1:6" ht="27.6" x14ac:dyDescent="0.25">
      <c r="A47" s="19" t="s">
        <v>70</v>
      </c>
      <c r="B47" s="42">
        <v>272.95</v>
      </c>
      <c r="C47" s="42">
        <v>250</v>
      </c>
      <c r="D47" s="42"/>
      <c r="E47" s="42"/>
      <c r="F47" s="41"/>
    </row>
    <row r="48" spans="1:6" x14ac:dyDescent="0.25">
      <c r="A48" s="19" t="s">
        <v>71</v>
      </c>
      <c r="B48" s="42">
        <v>849.27308000000005</v>
      </c>
      <c r="C48" s="42">
        <v>531.43453</v>
      </c>
      <c r="D48" s="42">
        <v>215.87334999999999</v>
      </c>
      <c r="E48" s="42"/>
      <c r="F48" s="41"/>
    </row>
    <row r="49" spans="1:6" x14ac:dyDescent="0.25">
      <c r="A49" s="20" t="s">
        <v>72</v>
      </c>
      <c r="B49" s="43">
        <v>990569.14341000002</v>
      </c>
      <c r="C49" s="43">
        <v>157456.76620000001</v>
      </c>
      <c r="D49" s="43">
        <v>70728.921669999996</v>
      </c>
      <c r="E49" s="43">
        <v>196154.15807</v>
      </c>
      <c r="F49" s="41"/>
    </row>
    <row r="50" spans="1:6" x14ac:dyDescent="0.25">
      <c r="B50" s="41"/>
      <c r="C50" s="41"/>
      <c r="D50" s="41"/>
      <c r="E50" s="41"/>
    </row>
  </sheetData>
  <mergeCells count="10">
    <mergeCell ref="A1:E1"/>
    <mergeCell ref="A2:E2"/>
    <mergeCell ref="A5:D5"/>
    <mergeCell ref="A10:D10"/>
    <mergeCell ref="A12:A13"/>
    <mergeCell ref="B12:B13"/>
    <mergeCell ref="C12:E12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view="pageBreakPreview" topLeftCell="A7" zoomScaleNormal="100" zoomScaleSheetLayoutView="100" workbookViewId="0">
      <selection activeCell="B11" sqref="B11"/>
    </sheetView>
  </sheetViews>
  <sheetFormatPr defaultColWidth="8.77734375" defaultRowHeight="13.8" x14ac:dyDescent="0.25"/>
  <cols>
    <col min="1" max="1" width="38.21875" style="31" customWidth="1"/>
    <col min="2" max="2" width="13.21875" style="31" customWidth="1"/>
    <col min="3" max="3" width="12.88671875" style="31" customWidth="1"/>
    <col min="4" max="4" width="13.109375" style="31" customWidth="1"/>
    <col min="5" max="6" width="13.21875" style="31" customWidth="1"/>
    <col min="7" max="7" width="14" style="31" customWidth="1"/>
    <col min="8" max="8" width="13.21875" style="31" customWidth="1"/>
    <col min="9" max="9" width="13.109375" style="31" customWidth="1"/>
    <col min="10" max="10" width="12.77734375" style="31" customWidth="1"/>
    <col min="11" max="11" width="11" style="31" customWidth="1"/>
    <col min="12" max="12" width="13.77734375" style="31" customWidth="1"/>
    <col min="13" max="13" width="13.21875" style="31" customWidth="1"/>
    <col min="14" max="14" width="13.109375" style="31" customWidth="1"/>
    <col min="15" max="15" width="13.21875" style="31" customWidth="1"/>
    <col min="16" max="16" width="10.77734375" style="31" customWidth="1"/>
    <col min="17" max="16384" width="8.77734375" style="31"/>
  </cols>
  <sheetData>
    <row r="1" spans="1:20" s="28" customFormat="1" ht="15.6" x14ac:dyDescent="0.3">
      <c r="A1" s="27" t="s">
        <v>36</v>
      </c>
      <c r="C1" s="29" t="s">
        <v>13</v>
      </c>
    </row>
    <row r="2" spans="1:20" x14ac:dyDescent="0.25">
      <c r="A2" s="30" t="str">
        <f>TEXT(EndData2,"[$-FC19]ДД.ММ.ГГГ")</f>
        <v>06.02.2020</v>
      </c>
      <c r="B2" s="30">
        <f>A2+1</f>
        <v>43868</v>
      </c>
      <c r="C2" s="26" t="str">
        <f>TEXT(B2,"[$-FC19]ДД.ММ.ГГГ")</f>
        <v>07.02.2020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52.8" x14ac:dyDescent="0.25">
      <c r="A4" s="21" t="s">
        <v>31</v>
      </c>
      <c r="B4" s="24">
        <v>471.8</v>
      </c>
      <c r="C4" s="24">
        <v>434.09</v>
      </c>
      <c r="D4" s="24">
        <v>380</v>
      </c>
      <c r="E4" s="24">
        <v>280</v>
      </c>
      <c r="F4" s="24">
        <v>76.83</v>
      </c>
      <c r="G4" s="24">
        <v>440</v>
      </c>
      <c r="H4" s="24">
        <v>90</v>
      </c>
      <c r="I4" s="24">
        <v>31.745999999999999</v>
      </c>
      <c r="J4" s="24">
        <v>397</v>
      </c>
      <c r="K4" s="24">
        <v>77.197000000000003</v>
      </c>
      <c r="L4" s="24">
        <v>68.096159999999998</v>
      </c>
      <c r="M4" s="24">
        <v>70</v>
      </c>
      <c r="N4" s="24">
        <v>69.599999999999994</v>
      </c>
      <c r="O4" s="24">
        <v>69.001000000000005</v>
      </c>
      <c r="P4" s="44">
        <v>2955.3601600000002</v>
      </c>
      <c r="Q4" s="32"/>
      <c r="R4" s="32"/>
      <c r="S4" s="32"/>
      <c r="T4" s="32"/>
    </row>
    <row r="5" spans="1:20" ht="79.2" x14ac:dyDescent="0.25">
      <c r="A5" s="21" t="s">
        <v>32</v>
      </c>
      <c r="B5" s="24">
        <v>104</v>
      </c>
      <c r="C5" s="24">
        <v>152.98500000000001</v>
      </c>
      <c r="D5" s="24">
        <v>75</v>
      </c>
      <c r="E5" s="24">
        <v>100</v>
      </c>
      <c r="F5" s="24">
        <v>38.4</v>
      </c>
      <c r="G5" s="24">
        <v>172</v>
      </c>
      <c r="H5" s="24">
        <v>45.546520000000001</v>
      </c>
      <c r="I5" s="24">
        <v>36.445999999999998</v>
      </c>
      <c r="J5" s="24">
        <v>139.4</v>
      </c>
      <c r="K5" s="24">
        <v>37.101999999999997</v>
      </c>
      <c r="L5" s="24">
        <v>32.52467</v>
      </c>
      <c r="M5" s="24">
        <v>45</v>
      </c>
      <c r="N5" s="24">
        <v>35</v>
      </c>
      <c r="O5" s="24">
        <v>34.500999999999998</v>
      </c>
      <c r="P5" s="44">
        <v>1047.9051899999999</v>
      </c>
      <c r="Q5" s="32"/>
      <c r="R5" s="32"/>
      <c r="S5" s="32"/>
      <c r="T5" s="32"/>
    </row>
    <row r="6" spans="1:20" ht="79.2" x14ac:dyDescent="0.25">
      <c r="A6" s="21" t="s">
        <v>33</v>
      </c>
      <c r="B6" s="24">
        <v>238</v>
      </c>
      <c r="C6" s="24">
        <v>264</v>
      </c>
      <c r="D6" s="24"/>
      <c r="E6" s="24"/>
      <c r="F6" s="24"/>
      <c r="G6" s="24">
        <v>48</v>
      </c>
      <c r="H6" s="24"/>
      <c r="I6" s="24"/>
      <c r="J6" s="24">
        <v>57</v>
      </c>
      <c r="K6" s="24"/>
      <c r="L6" s="24"/>
      <c r="M6" s="24">
        <v>29.332999999999998</v>
      </c>
      <c r="N6" s="24"/>
      <c r="O6" s="24"/>
      <c r="P6" s="44">
        <v>636.33299999999997</v>
      </c>
      <c r="Q6" s="32"/>
      <c r="R6" s="32"/>
      <c r="S6" s="32"/>
      <c r="T6" s="32"/>
    </row>
    <row r="7" spans="1:20" ht="39.6" x14ac:dyDescent="0.25">
      <c r="A7" s="21" t="s">
        <v>34</v>
      </c>
      <c r="B7" s="24"/>
      <c r="C7" s="24"/>
      <c r="D7" s="24">
        <v>27.967569999999998</v>
      </c>
      <c r="E7" s="24"/>
      <c r="F7" s="24"/>
      <c r="G7" s="24"/>
      <c r="H7" s="24">
        <v>55.3551</v>
      </c>
      <c r="I7" s="24"/>
      <c r="J7" s="24"/>
      <c r="K7" s="24"/>
      <c r="L7" s="24"/>
      <c r="M7" s="24"/>
      <c r="N7" s="24"/>
      <c r="O7" s="24"/>
      <c r="P7" s="44">
        <v>83.322670000000002</v>
      </c>
      <c r="Q7" s="32"/>
      <c r="R7" s="32"/>
      <c r="S7" s="32"/>
      <c r="T7" s="32"/>
    </row>
    <row r="8" spans="1:20" x14ac:dyDescent="0.25">
      <c r="A8" s="22" t="s">
        <v>35</v>
      </c>
      <c r="B8" s="25">
        <v>813.8</v>
      </c>
      <c r="C8" s="25">
        <v>851.07500000000005</v>
      </c>
      <c r="D8" s="25">
        <v>482.96757000000002</v>
      </c>
      <c r="E8" s="25">
        <v>380</v>
      </c>
      <c r="F8" s="25">
        <v>115.23</v>
      </c>
      <c r="G8" s="25">
        <v>660</v>
      </c>
      <c r="H8" s="25">
        <v>190.90162000000001</v>
      </c>
      <c r="I8" s="25">
        <v>68.191999999999993</v>
      </c>
      <c r="J8" s="25">
        <v>593.4</v>
      </c>
      <c r="K8" s="25">
        <v>114.29900000000001</v>
      </c>
      <c r="L8" s="25">
        <v>100.62083</v>
      </c>
      <c r="M8" s="25">
        <v>144.333</v>
      </c>
      <c r="N8" s="25">
        <v>104.6</v>
      </c>
      <c r="O8" s="25">
        <v>103.502</v>
      </c>
      <c r="P8" s="44">
        <v>4722.9210199999998</v>
      </c>
      <c r="Q8" s="40"/>
      <c r="R8" s="40"/>
      <c r="S8" s="40"/>
      <c r="T8" s="40"/>
    </row>
    <row r="9" spans="1:20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20" x14ac:dyDescent="0.25">
      <c r="A10" s="36" t="s">
        <v>30</v>
      </c>
      <c r="B10" s="45">
        <f>Учреждения!B49+'Муниципальные районы'!P8</f>
        <v>995292.06443000003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20" ht="32.25" customHeight="1" x14ac:dyDescent="0.25">
      <c r="A11" s="36" t="str">
        <f>CONCATENATE("Остатки бюджетных средств на ",C2,"г.")</f>
        <v>Остатки бюджетных средств на 07.02.2020г.</v>
      </c>
      <c r="B11" s="45">
        <v>349434.3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</sheetData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2020-02-11T02:59:18Z</dcterms:modified>
</cp:coreProperties>
</file>