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Учреждения!$32:$33</definedName>
    <definedName name="_xlnm.Print_Area" localSheetId="1">'Муниципальные районы'!$A$1:$P$25</definedName>
    <definedName name="_xlnm.Print_Area" localSheetId="0">Учреждения!$A$1:$E$73</definedName>
  </definedNames>
  <calcPr calcId="162913" refMode="R1C1"/>
</workbook>
</file>

<file path=xl/calcChain.xml><?xml version="1.0" encoding="utf-8"?>
<calcChain xmlns="http://schemas.openxmlformats.org/spreadsheetml/2006/main">
  <c r="E30" i="1" l="1"/>
  <c r="E8" i="1" s="1"/>
  <c r="E9" i="1"/>
  <c r="E5" i="1"/>
  <c r="B23" i="2"/>
  <c r="A2" i="2" l="1"/>
  <c r="B2" i="2" s="1"/>
  <c r="C2" i="2" s="1"/>
  <c r="A2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<sst xmlns="http://schemas.openxmlformats.org/spreadsheetml/2006/main" count="110" uniqueCount="108">
  <si>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</si>
  <si>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</si>
  <si>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</si>
  <si>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</si>
  <si>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</si>
  <si>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</si>
  <si>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</si>
  <si>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</si>
  <si>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</si>
  <si>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</si>
  <si>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</si>
  <si>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</si>
  <si>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</si>
  <si>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</si>
  <si>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</si>
  <si>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</si>
  <si>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</si>
  <si>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</si>
  <si>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</si>
  <si>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</si>
  <si>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</si>
  <si>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</si>
  <si>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</si>
  <si>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</si>
  <si>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</si>
  <si>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</si>
  <si>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</si>
  <si>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</si>
  <si>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</si>
  <si>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</si>
  <si>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</si>
  <si>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</si>
  <si>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</si>
  <si>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</si>
  <si>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</si>
  <si>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</si>
  <si>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</si>
  <si>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</si>
  <si>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</si>
  <si>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</si>
  <si>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</si>
  <si>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приобретение и доставку зеркального покрытия в танцевальный класс МБУК "Тигильский районный центр досуга" в с. Тигиль Тигильского района Камчатского края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</si>
  <si>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</si>
  <si>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Выплата единовременного пособия при всех формах устройства детей, лишенных родительского попечения, в семью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</si>
  <si>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</si>
  <si>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программ формирования современной городской среды (Благоустройство дворовых территорий)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</si>
  <si>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</si>
  <si>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поддержка отрасли культуры</t>
  </si>
  <si>
    <t>Всего:</t>
  </si>
  <si>
    <t>17.10.2019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</si>
  <si>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</si>
  <si>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</si>
  <si>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</si>
  <si>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</si>
  <si>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</si>
  <si>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</si>
  <si>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</si>
  <si>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</si>
  <si>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</si>
  <si>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</si>
  <si>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</si>
  <si>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</si>
  <si>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</si>
  <si>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</si>
  <si>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</si>
  <si>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</si>
  <si>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</si>
  <si>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</si>
  <si>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</si>
  <si>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</si>
  <si>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</si>
  <si>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</si>
  <si>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</si>
  <si>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</si>
  <si>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</si>
  <si>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</si>
  <si>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</si>
  <si>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</si>
  <si>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</si>
  <si>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</si>
  <si>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</si>
  <si>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</si>
  <si>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</si>
  <si>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</si>
  <si>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</si>
  <si>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</si>
  <si>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</si>
  <si>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ИТОГО</t>
  </si>
  <si>
    <t>11.10.2019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</si>
  <si>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</si>
  <si>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</si>
  <si>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субъектов Российской Федерации на 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</si>
  <si>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</si>
  <si>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 xml:space="preserve">Субсидии бюджетам субъектов Российской Федерации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</t>
  </si>
  <si>
    <t xml:space="preserve">Субсидии бюджетам субъектов Российской Федерации за счет средств резервного фонда Правительства Российской Федерации 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</si>
  <si>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</si>
  <si>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</si>
  <si>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</si>
  <si>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</si>
  <si>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</si>
  <si>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</si>
  <si>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</si>
  <si>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</si>
  <si>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 xml:space="preserve"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 </t>
  </si>
  <si>
    <t xml:space="preserve"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 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</si>
  <si>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</si>
  <si>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 xml:space="preserve">Межбюджетные трансферты, передаваемые бюджетам субъектов Российской Федерации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 также после трансплантации органов и (или) тканей </t>
  </si>
  <si>
    <t xml:space="preserve"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</si>
</sst>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0" fillId="0" borderId="0" applyNumberFormat="0" applyBorder="0" applyAlignment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view="pageBreakPreview" zoomScaleNormal="100" zoomScaleSheetLayoutView="100" workbookViewId="0">
      <selection activeCell="E31" sqref="E31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88</v>
      </c>
      <c r="G1" s="32" t="str">
        <f>TEXT(F1,"[$-FC19]ДД ММММ")</f>
        <v>11 октября</v>
      </c>
      <c r="H1" s="32" t="str">
        <f>TEXT(F1,"[$-FC19]ДД.ММ.ГГГ \г")</f>
        <v>11.10.2019 г</v>
      </c>
    </row>
    <row r="2" spans="1:9" ht="15.6" x14ac:dyDescent="0.3">
      <c r="A2" s="45" t="str">
        <f>CONCATENATE("с ",G1," по ",G2,"ода")</f>
        <v>с 11 октября по 17 октября 2019 года</v>
      </c>
      <c r="B2" s="45"/>
      <c r="C2" s="45"/>
      <c r="D2" s="45"/>
      <c r="E2" s="45"/>
      <c r="F2" s="31" t="s">
        <v>49</v>
      </c>
      <c r="G2" s="32" t="str">
        <f>TEXT(F2,"[$-FC19]ДД ММММ ГГГ \г")</f>
        <v>17 октября 2019 г</v>
      </c>
      <c r="H2" s="32" t="str">
        <f>TEXT(F2,"[$-FC19]ДД.ММ.ГГГ \г")</f>
        <v>17.10.2019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11.10.2019 г.</v>
      </c>
      <c r="B5" s="47"/>
      <c r="C5" s="47"/>
      <c r="D5" s="48"/>
      <c r="E5" s="8">
        <f>2078184.8</f>
        <v>2078184.8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E30-E9</f>
        <v>648820.19499999995</v>
      </c>
    </row>
    <row r="9" spans="1:9" x14ac:dyDescent="0.3">
      <c r="A9" s="57" t="s">
        <v>4</v>
      </c>
      <c r="B9" s="56"/>
      <c r="C9" s="56"/>
      <c r="D9" s="56"/>
      <c r="E9" s="14">
        <f>SUM(E10:E29)</f>
        <v>37803.75</v>
      </c>
    </row>
    <row r="10" spans="1:9" ht="41.4" customHeight="1" x14ac:dyDescent="0.3">
      <c r="A10" s="57" t="s">
        <v>89</v>
      </c>
      <c r="B10" s="56"/>
      <c r="C10" s="56"/>
      <c r="D10" s="56"/>
      <c r="E10" s="14">
        <v>151</v>
      </c>
    </row>
    <row r="11" spans="1:9" ht="27.6" customHeight="1" x14ac:dyDescent="0.3">
      <c r="A11" s="57" t="s">
        <v>90</v>
      </c>
      <c r="B11" s="56"/>
      <c r="C11" s="56"/>
      <c r="D11" s="56"/>
      <c r="E11" s="14">
        <v>897.99</v>
      </c>
    </row>
    <row r="12" spans="1:9" ht="54.6" customHeight="1" x14ac:dyDescent="0.3">
      <c r="A12" s="57" t="s">
        <v>91</v>
      </c>
      <c r="B12" s="56"/>
      <c r="C12" s="56"/>
      <c r="D12" s="56"/>
      <c r="E12" s="14">
        <v>600</v>
      </c>
    </row>
    <row r="13" spans="1:9" ht="28.8" customHeight="1" x14ac:dyDescent="0.3">
      <c r="A13" s="57" t="s">
        <v>92</v>
      </c>
      <c r="B13" s="56"/>
      <c r="C13" s="56"/>
      <c r="D13" s="56"/>
      <c r="E13" s="14">
        <v>5.19</v>
      </c>
    </row>
    <row r="14" spans="1:9" ht="30" customHeight="1" x14ac:dyDescent="0.3">
      <c r="A14" s="57" t="s">
        <v>92</v>
      </c>
      <c r="B14" s="56"/>
      <c r="C14" s="56"/>
      <c r="D14" s="56"/>
      <c r="E14" s="14">
        <v>57.63</v>
      </c>
    </row>
    <row r="15" spans="1:9" ht="28.2" customHeight="1" x14ac:dyDescent="0.3">
      <c r="A15" s="57" t="s">
        <v>93</v>
      </c>
      <c r="B15" s="56"/>
      <c r="C15" s="56"/>
      <c r="D15" s="56"/>
      <c r="E15" s="14">
        <v>9975</v>
      </c>
    </row>
    <row r="16" spans="1:9" ht="27" customHeight="1" x14ac:dyDescent="0.3">
      <c r="A16" s="57" t="s">
        <v>94</v>
      </c>
      <c r="B16" s="56"/>
      <c r="C16" s="56"/>
      <c r="D16" s="56"/>
      <c r="E16" s="14">
        <v>1246.3599999999999</v>
      </c>
    </row>
    <row r="17" spans="1:5" ht="27" customHeight="1" x14ac:dyDescent="0.3">
      <c r="A17" s="57" t="s">
        <v>95</v>
      </c>
      <c r="B17" s="56"/>
      <c r="C17" s="56"/>
      <c r="D17" s="56"/>
      <c r="E17" s="14">
        <v>3192.86</v>
      </c>
    </row>
    <row r="18" spans="1:5" ht="28.8" customHeight="1" x14ac:dyDescent="0.3">
      <c r="A18" s="57" t="s">
        <v>96</v>
      </c>
      <c r="B18" s="56"/>
      <c r="C18" s="56"/>
      <c r="D18" s="56"/>
      <c r="E18" s="14">
        <v>18.32</v>
      </c>
    </row>
    <row r="19" spans="1:5" ht="29.4" customHeight="1" x14ac:dyDescent="0.3">
      <c r="A19" s="57" t="s">
        <v>97</v>
      </c>
      <c r="B19" s="56"/>
      <c r="C19" s="56"/>
      <c r="D19" s="56"/>
      <c r="E19" s="14">
        <v>727.48</v>
      </c>
    </row>
    <row r="20" spans="1:5" ht="27" customHeight="1" x14ac:dyDescent="0.3">
      <c r="A20" s="57" t="s">
        <v>98</v>
      </c>
      <c r="B20" s="56"/>
      <c r="C20" s="56"/>
      <c r="D20" s="56"/>
      <c r="E20" s="14">
        <v>118.86</v>
      </c>
    </row>
    <row r="21" spans="1:5" ht="28.2" customHeight="1" x14ac:dyDescent="0.3">
      <c r="A21" s="57" t="s">
        <v>99</v>
      </c>
      <c r="B21" s="56"/>
      <c r="C21" s="56"/>
      <c r="D21" s="56"/>
      <c r="E21" s="14">
        <v>1297.21</v>
      </c>
    </row>
    <row r="22" spans="1:5" ht="44.4" customHeight="1" x14ac:dyDescent="0.3">
      <c r="A22" s="57" t="s">
        <v>100</v>
      </c>
      <c r="B22" s="56"/>
      <c r="C22" s="56"/>
      <c r="D22" s="56"/>
      <c r="E22" s="14">
        <v>6511.46</v>
      </c>
    </row>
    <row r="23" spans="1:5" ht="14.4" customHeight="1" x14ac:dyDescent="0.3">
      <c r="A23" s="57" t="s">
        <v>101</v>
      </c>
      <c r="B23" s="56"/>
      <c r="C23" s="56"/>
      <c r="D23" s="56"/>
      <c r="E23" s="14">
        <v>9743.44</v>
      </c>
    </row>
    <row r="24" spans="1:5" ht="13.8" customHeight="1" x14ac:dyDescent="0.3">
      <c r="A24" s="57" t="s">
        <v>102</v>
      </c>
      <c r="B24" s="56"/>
      <c r="C24" s="56"/>
      <c r="D24" s="56"/>
      <c r="E24" s="14">
        <v>1323.23</v>
      </c>
    </row>
    <row r="25" spans="1:5" ht="28.8" customHeight="1" x14ac:dyDescent="0.3">
      <c r="A25" s="57" t="s">
        <v>103</v>
      </c>
      <c r="B25" s="56"/>
      <c r="C25" s="56"/>
      <c r="D25" s="56"/>
      <c r="E25" s="14">
        <v>302.24</v>
      </c>
    </row>
    <row r="26" spans="1:5" ht="27.6" customHeight="1" x14ac:dyDescent="0.3">
      <c r="A26" s="57" t="s">
        <v>104</v>
      </c>
      <c r="B26" s="56"/>
      <c r="C26" s="56"/>
      <c r="D26" s="56"/>
      <c r="E26" s="14">
        <v>26.67</v>
      </c>
    </row>
    <row r="27" spans="1:5" ht="30" customHeight="1" x14ac:dyDescent="0.3">
      <c r="A27" s="57" t="s">
        <v>105</v>
      </c>
      <c r="B27" s="56"/>
      <c r="C27" s="56"/>
      <c r="D27" s="56"/>
      <c r="E27" s="14">
        <v>1250</v>
      </c>
    </row>
    <row r="28" spans="1:5" ht="85.8" customHeight="1" x14ac:dyDescent="0.3">
      <c r="A28" s="57" t="s">
        <v>106</v>
      </c>
      <c r="B28" s="56"/>
      <c r="C28" s="56"/>
      <c r="D28" s="56"/>
      <c r="E28" s="14">
        <v>297.06</v>
      </c>
    </row>
    <row r="29" spans="1:5" ht="30" customHeight="1" x14ac:dyDescent="0.3">
      <c r="A29" s="57" t="s">
        <v>107</v>
      </c>
      <c r="B29" s="56"/>
      <c r="C29" s="56"/>
      <c r="D29" s="56"/>
      <c r="E29" s="14">
        <v>61.75</v>
      </c>
    </row>
    <row r="30" spans="1:5" x14ac:dyDescent="0.3">
      <c r="A30" s="49" t="s">
        <v>5</v>
      </c>
      <c r="B30" s="50"/>
      <c r="C30" s="50"/>
      <c r="D30" s="50"/>
      <c r="E30" s="13">
        <f>'Муниципальные районы'!B24-Учреждения!E5+'Муниципальные районы'!B23</f>
        <v>686623.94499999995</v>
      </c>
    </row>
    <row r="31" spans="1:5" x14ac:dyDescent="0.3">
      <c r="A31" s="15"/>
      <c r="B31" s="16"/>
      <c r="C31" s="16"/>
      <c r="D31" s="6"/>
      <c r="E31" s="17"/>
    </row>
    <row r="32" spans="1:5" x14ac:dyDescent="0.3">
      <c r="A32" s="51" t="s">
        <v>14</v>
      </c>
      <c r="B32" s="53" t="s">
        <v>6</v>
      </c>
      <c r="C32" s="54" t="s">
        <v>7</v>
      </c>
      <c r="D32" s="54"/>
      <c r="E32" s="54"/>
    </row>
    <row r="33" spans="1:5" ht="82.8" x14ac:dyDescent="0.3">
      <c r="A33" s="52"/>
      <c r="B33" s="53"/>
      <c r="C33" s="18" t="s">
        <v>8</v>
      </c>
      <c r="D33" s="18" t="s">
        <v>9</v>
      </c>
      <c r="E33" s="18" t="s">
        <v>10</v>
      </c>
    </row>
    <row r="34" spans="1:5" x14ac:dyDescent="0.3">
      <c r="A34" s="21" t="s">
        <v>50</v>
      </c>
      <c r="B34" s="19">
        <v>26.665800000000001</v>
      </c>
      <c r="C34" s="19"/>
      <c r="D34" s="19"/>
      <c r="E34" s="19"/>
    </row>
    <row r="35" spans="1:5" x14ac:dyDescent="0.3">
      <c r="A35" s="21" t="s">
        <v>51</v>
      </c>
      <c r="B35" s="19">
        <v>368</v>
      </c>
      <c r="C35" s="19"/>
      <c r="D35" s="19"/>
      <c r="E35" s="19"/>
    </row>
    <row r="36" spans="1:5" x14ac:dyDescent="0.3">
      <c r="A36" s="21" t="s">
        <v>52</v>
      </c>
      <c r="B36" s="19">
        <v>2498.9554899999998</v>
      </c>
      <c r="C36" s="19">
        <v>873.95340999999996</v>
      </c>
      <c r="D36" s="19">
        <v>53.953330000000001</v>
      </c>
      <c r="E36" s="19"/>
    </row>
    <row r="37" spans="1:5" ht="27.6" x14ac:dyDescent="0.3">
      <c r="A37" s="21" t="s">
        <v>53</v>
      </c>
      <c r="B37" s="19">
        <v>8914.7496300000003</v>
      </c>
      <c r="C37" s="19">
        <v>1242.1573800000001</v>
      </c>
      <c r="D37" s="19">
        <v>485</v>
      </c>
      <c r="E37" s="19"/>
    </row>
    <row r="38" spans="1:5" x14ac:dyDescent="0.3">
      <c r="A38" s="21" t="s">
        <v>54</v>
      </c>
      <c r="B38" s="19">
        <v>48.365400000000001</v>
      </c>
      <c r="C38" s="19"/>
      <c r="D38" s="19"/>
      <c r="E38" s="19"/>
    </row>
    <row r="39" spans="1:5" x14ac:dyDescent="0.3">
      <c r="A39" s="21" t="s">
        <v>55</v>
      </c>
      <c r="B39" s="19">
        <v>1000.6355</v>
      </c>
      <c r="C39" s="19">
        <v>1000</v>
      </c>
      <c r="D39" s="19"/>
      <c r="E39" s="19"/>
    </row>
    <row r="40" spans="1:5" ht="27.6" x14ac:dyDescent="0.3">
      <c r="A40" s="21" t="s">
        <v>56</v>
      </c>
      <c r="B40" s="19">
        <v>59265.674809999997</v>
      </c>
      <c r="C40" s="19">
        <v>3750</v>
      </c>
      <c r="D40" s="19">
        <v>1256</v>
      </c>
      <c r="E40" s="19"/>
    </row>
    <row r="41" spans="1:5" x14ac:dyDescent="0.3">
      <c r="A41" s="21" t="s">
        <v>57</v>
      </c>
      <c r="B41" s="19">
        <v>2130.46</v>
      </c>
      <c r="C41" s="19">
        <v>1600</v>
      </c>
      <c r="D41" s="19"/>
      <c r="E41" s="19"/>
    </row>
    <row r="42" spans="1:5" x14ac:dyDescent="0.3">
      <c r="A42" s="21" t="s">
        <v>58</v>
      </c>
      <c r="B42" s="19">
        <v>53935.263590000002</v>
      </c>
      <c r="C42" s="19">
        <v>5600</v>
      </c>
      <c r="D42" s="19">
        <v>1170</v>
      </c>
      <c r="E42" s="19">
        <v>3000</v>
      </c>
    </row>
    <row r="43" spans="1:5" x14ac:dyDescent="0.3">
      <c r="A43" s="21" t="s">
        <v>59</v>
      </c>
      <c r="B43" s="19">
        <v>2252.64167</v>
      </c>
      <c r="C43" s="19">
        <v>1200</v>
      </c>
      <c r="D43" s="19"/>
      <c r="E43" s="19"/>
    </row>
    <row r="44" spans="1:5" x14ac:dyDescent="0.3">
      <c r="A44" s="21" t="s">
        <v>60</v>
      </c>
      <c r="B44" s="19">
        <v>70715.640820000001</v>
      </c>
      <c r="C44" s="19"/>
      <c r="D44" s="19"/>
      <c r="E44" s="19">
        <v>7657.8877400000001</v>
      </c>
    </row>
    <row r="45" spans="1:5" x14ac:dyDescent="0.3">
      <c r="A45" s="21" t="s">
        <v>61</v>
      </c>
      <c r="B45" s="19">
        <v>94806.969230000002</v>
      </c>
      <c r="C45" s="19">
        <v>2200</v>
      </c>
      <c r="D45" s="19"/>
      <c r="E45" s="19">
        <v>73442.682010000004</v>
      </c>
    </row>
    <row r="46" spans="1:5" x14ac:dyDescent="0.3">
      <c r="A46" s="21" t="s">
        <v>62</v>
      </c>
      <c r="B46" s="19">
        <v>14595.36312</v>
      </c>
      <c r="C46" s="19"/>
      <c r="D46" s="19"/>
      <c r="E46" s="19"/>
    </row>
    <row r="47" spans="1:5" ht="27.6" x14ac:dyDescent="0.3">
      <c r="A47" s="21" t="s">
        <v>63</v>
      </c>
      <c r="B47" s="19">
        <v>19970.56753</v>
      </c>
      <c r="C47" s="19">
        <v>16000</v>
      </c>
      <c r="D47" s="19"/>
      <c r="E47" s="19"/>
    </row>
    <row r="48" spans="1:5" x14ac:dyDescent="0.3">
      <c r="A48" s="21" t="s">
        <v>64</v>
      </c>
      <c r="B48" s="19">
        <v>2266.7170700000001</v>
      </c>
      <c r="C48" s="19"/>
      <c r="D48" s="19"/>
      <c r="E48" s="19"/>
    </row>
    <row r="49" spans="1:5" x14ac:dyDescent="0.3">
      <c r="A49" s="21" t="s">
        <v>65</v>
      </c>
      <c r="B49" s="19">
        <v>732.81511999999998</v>
      </c>
      <c r="C49" s="19">
        <v>685.90747999999996</v>
      </c>
      <c r="D49" s="19">
        <v>12.057639999999999</v>
      </c>
      <c r="E49" s="19"/>
    </row>
    <row r="50" spans="1:5" ht="27.6" x14ac:dyDescent="0.3">
      <c r="A50" s="21" t="s">
        <v>66</v>
      </c>
      <c r="B50" s="19">
        <v>5408.0606100000005</v>
      </c>
      <c r="C50" s="19">
        <v>1689.44</v>
      </c>
      <c r="D50" s="19">
        <v>130</v>
      </c>
      <c r="E50" s="19">
        <v>2399.7813299999998</v>
      </c>
    </row>
    <row r="51" spans="1:5" x14ac:dyDescent="0.3">
      <c r="A51" s="21" t="s">
        <v>67</v>
      </c>
      <c r="B51" s="19">
        <v>9043.8907400000007</v>
      </c>
      <c r="C51" s="19"/>
      <c r="D51" s="19"/>
      <c r="E51" s="19"/>
    </row>
    <row r="52" spans="1:5" x14ac:dyDescent="0.3">
      <c r="A52" s="21" t="s">
        <v>68</v>
      </c>
      <c r="B52" s="19">
        <v>19487.989560000002</v>
      </c>
      <c r="C52" s="19"/>
      <c r="D52" s="19"/>
      <c r="E52" s="19"/>
    </row>
    <row r="53" spans="1:5" x14ac:dyDescent="0.3">
      <c r="A53" s="21" t="s">
        <v>69</v>
      </c>
      <c r="B53" s="19">
        <v>9039.2258299999994</v>
      </c>
      <c r="C53" s="19">
        <v>7800</v>
      </c>
      <c r="D53" s="19"/>
      <c r="E53" s="19"/>
    </row>
    <row r="54" spans="1:5" x14ac:dyDescent="0.3">
      <c r="A54" s="21" t="s">
        <v>70</v>
      </c>
      <c r="B54" s="19">
        <v>537</v>
      </c>
      <c r="C54" s="19">
        <v>310</v>
      </c>
      <c r="D54" s="19">
        <v>212</v>
      </c>
      <c r="E54" s="19"/>
    </row>
    <row r="55" spans="1:5" x14ac:dyDescent="0.3">
      <c r="A55" s="21" t="s">
        <v>71</v>
      </c>
      <c r="B55" s="19">
        <v>38.875</v>
      </c>
      <c r="C55" s="19"/>
      <c r="D55" s="19"/>
      <c r="E55" s="19"/>
    </row>
    <row r="56" spans="1:5" x14ac:dyDescent="0.3">
      <c r="A56" s="21" t="s">
        <v>72</v>
      </c>
      <c r="B56" s="19">
        <v>254</v>
      </c>
      <c r="C56" s="19"/>
      <c r="D56" s="19"/>
      <c r="E56" s="19"/>
    </row>
    <row r="57" spans="1:5" x14ac:dyDescent="0.3">
      <c r="A57" s="21" t="s">
        <v>73</v>
      </c>
      <c r="B57" s="19">
        <v>337.46</v>
      </c>
      <c r="C57" s="19">
        <v>300</v>
      </c>
      <c r="D57" s="19"/>
      <c r="E57" s="19"/>
    </row>
    <row r="58" spans="1:5" x14ac:dyDescent="0.3">
      <c r="A58" s="21" t="s">
        <v>74</v>
      </c>
      <c r="B58" s="19">
        <v>701.13720999999998</v>
      </c>
      <c r="C58" s="19">
        <v>292.79435999999998</v>
      </c>
      <c r="D58" s="19"/>
      <c r="E58" s="19"/>
    </row>
    <row r="59" spans="1:5" x14ac:dyDescent="0.3">
      <c r="A59" s="21" t="s">
        <v>75</v>
      </c>
      <c r="B59" s="19">
        <v>340729.60258000001</v>
      </c>
      <c r="C59" s="19"/>
      <c r="D59" s="19"/>
      <c r="E59" s="19"/>
    </row>
    <row r="60" spans="1:5" x14ac:dyDescent="0.3">
      <c r="A60" s="21" t="s">
        <v>76</v>
      </c>
      <c r="B60" s="19">
        <v>906.11320000000001</v>
      </c>
      <c r="C60" s="19">
        <v>709</v>
      </c>
      <c r="D60" s="19"/>
      <c r="E60" s="19"/>
    </row>
    <row r="61" spans="1:5" x14ac:dyDescent="0.3">
      <c r="A61" s="21" t="s">
        <v>77</v>
      </c>
      <c r="B61" s="19">
        <v>-1928.643</v>
      </c>
      <c r="C61" s="19"/>
      <c r="D61" s="19"/>
      <c r="E61" s="19"/>
    </row>
    <row r="62" spans="1:5" x14ac:dyDescent="0.3">
      <c r="A62" s="21" t="s">
        <v>78</v>
      </c>
      <c r="B62" s="19">
        <v>4082.02036</v>
      </c>
      <c r="C62" s="19">
        <v>2255</v>
      </c>
      <c r="D62" s="19">
        <v>107.73587999999999</v>
      </c>
      <c r="E62" s="19"/>
    </row>
    <row r="63" spans="1:5" x14ac:dyDescent="0.3">
      <c r="A63" s="21" t="s">
        <v>79</v>
      </c>
      <c r="B63" s="19">
        <v>887.27016000000003</v>
      </c>
      <c r="C63" s="19">
        <v>700</v>
      </c>
      <c r="D63" s="19">
        <v>181.65935999999999</v>
      </c>
      <c r="E63" s="19"/>
    </row>
    <row r="64" spans="1:5" x14ac:dyDescent="0.3">
      <c r="A64" s="21" t="s">
        <v>80</v>
      </c>
      <c r="B64" s="19">
        <v>320</v>
      </c>
      <c r="C64" s="19">
        <v>320</v>
      </c>
      <c r="D64" s="19"/>
      <c r="E64" s="19"/>
    </row>
    <row r="65" spans="1:5" x14ac:dyDescent="0.3">
      <c r="A65" s="21" t="s">
        <v>81</v>
      </c>
      <c r="B65" s="19">
        <v>112.93759</v>
      </c>
      <c r="C65" s="19"/>
      <c r="D65" s="19"/>
      <c r="E65" s="19"/>
    </row>
    <row r="66" spans="1:5" x14ac:dyDescent="0.3">
      <c r="A66" s="21" t="s">
        <v>82</v>
      </c>
      <c r="B66" s="19">
        <v>339.24961999999999</v>
      </c>
      <c r="C66" s="19"/>
      <c r="D66" s="19"/>
      <c r="E66" s="19"/>
    </row>
    <row r="67" spans="1:5" x14ac:dyDescent="0.3">
      <c r="A67" s="21" t="s">
        <v>83</v>
      </c>
      <c r="B67" s="19">
        <v>3690.66462</v>
      </c>
      <c r="C67" s="19"/>
      <c r="D67" s="19"/>
      <c r="E67" s="19"/>
    </row>
    <row r="68" spans="1:5" x14ac:dyDescent="0.3">
      <c r="A68" s="21" t="s">
        <v>84</v>
      </c>
      <c r="B68" s="19">
        <v>213.93700000000001</v>
      </c>
      <c r="C68" s="19">
        <v>185</v>
      </c>
      <c r="D68" s="19"/>
      <c r="E68" s="19"/>
    </row>
    <row r="69" spans="1:5" x14ac:dyDescent="0.3">
      <c r="A69" s="21" t="s">
        <v>85</v>
      </c>
      <c r="B69" s="19">
        <v>410</v>
      </c>
      <c r="C69" s="19">
        <v>400</v>
      </c>
      <c r="D69" s="19"/>
      <c r="E69" s="19"/>
    </row>
    <row r="70" spans="1:5" ht="27.6" x14ac:dyDescent="0.3">
      <c r="A70" s="21" t="s">
        <v>86</v>
      </c>
      <c r="B70" s="19">
        <v>2050.2100599999999</v>
      </c>
      <c r="C70" s="19">
        <v>1945</v>
      </c>
      <c r="D70" s="19"/>
      <c r="E70" s="19"/>
    </row>
    <row r="71" spans="1:5" x14ac:dyDescent="0.3">
      <c r="A71" s="23" t="s">
        <v>87</v>
      </c>
      <c r="B71" s="20">
        <v>730190.48592000001</v>
      </c>
      <c r="C71" s="20">
        <v>51058.252630000003</v>
      </c>
      <c r="D71" s="20">
        <v>3608.4062100000001</v>
      </c>
      <c r="E71" s="20">
        <v>86500.351079999993</v>
      </c>
    </row>
  </sheetData>
  <mergeCells count="30"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1:E1"/>
    <mergeCell ref="A2:E2"/>
    <mergeCell ref="A5:D5"/>
    <mergeCell ref="A30:D30"/>
    <mergeCell ref="A32:A33"/>
    <mergeCell ref="B32:B33"/>
    <mergeCell ref="C32:E32"/>
    <mergeCell ref="A7:D7"/>
    <mergeCell ref="A8:D8"/>
    <mergeCell ref="A9:D9"/>
    <mergeCell ref="A10:D10"/>
    <mergeCell ref="A11:D11"/>
    <mergeCell ref="A12:D12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topLeftCell="A19" zoomScaleNormal="100" zoomScaleSheetLayoutView="100" workbookViewId="0">
      <selection activeCell="B25" sqref="B25"/>
    </sheetView>
  </sheetViews>
  <sheetFormatPr defaultRowHeight="14.4" x14ac:dyDescent="0.3"/>
  <cols>
    <col min="1" max="1" width="38.33203125" customWidth="1"/>
    <col min="2" max="2" width="13.44140625" customWidth="1"/>
    <col min="3" max="3" width="12.88671875" customWidth="1"/>
    <col min="4" max="4" width="13.21875" customWidth="1"/>
    <col min="5" max="5" width="13.44140625" customWidth="1"/>
    <col min="6" max="6" width="13" customWidth="1"/>
    <col min="7" max="7" width="13.33203125" customWidth="1"/>
    <col min="8" max="8" width="12.88671875" customWidth="1"/>
    <col min="9" max="9" width="13.21875" customWidth="1"/>
    <col min="10" max="10" width="12.6640625" customWidth="1"/>
    <col min="11" max="11" width="11" customWidth="1"/>
    <col min="12" max="12" width="13.44140625" customWidth="1"/>
    <col min="13" max="13" width="13" customWidth="1"/>
    <col min="14" max="15" width="13.21875" customWidth="1"/>
    <col min="16" max="16" width="10.109375" customWidth="1"/>
  </cols>
  <sheetData>
    <row r="1" spans="1:20" s="29" customFormat="1" ht="15.6" x14ac:dyDescent="0.3">
      <c r="A1" s="43" t="s">
        <v>49</v>
      </c>
      <c r="C1" s="30" t="s">
        <v>13</v>
      </c>
    </row>
    <row r="2" spans="1:20" x14ac:dyDescent="0.3">
      <c r="A2" s="38" t="str">
        <f>TEXT(EndData2,"[$-FC19]ДД.ММ.ГГГ")</f>
        <v>17.10.2019</v>
      </c>
      <c r="B2" s="38">
        <f>A2+1</f>
        <v>43756</v>
      </c>
      <c r="C2" s="44" t="str">
        <f>TEXT(B2,"[$-FC19]ДД.ММ.ГГГ")</f>
        <v>18.10.2019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>
        <v>14936.349990000001</v>
      </c>
      <c r="C4" s="40">
        <v>601.20500000000004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6">
        <v>15537.554990000001</v>
      </c>
      <c r="Q4" s="27"/>
      <c r="R4" s="27"/>
      <c r="S4" s="27"/>
      <c r="T4" s="27"/>
    </row>
    <row r="5" spans="1:20" ht="66.599999999999994" x14ac:dyDescent="0.3">
      <c r="A5" s="25" t="s">
        <v>32</v>
      </c>
      <c r="B5" s="40"/>
      <c r="C5" s="40"/>
      <c r="D5" s="40"/>
      <c r="E5" s="40"/>
      <c r="F5" s="40"/>
      <c r="G5" s="40"/>
      <c r="H5" s="40"/>
      <c r="I5" s="40"/>
      <c r="J5" s="40">
        <v>2549.5030000000002</v>
      </c>
      <c r="K5" s="40"/>
      <c r="L5" s="40"/>
      <c r="M5" s="40"/>
      <c r="N5" s="40"/>
      <c r="O5" s="40"/>
      <c r="P5" s="26">
        <v>2549.5030000000002</v>
      </c>
      <c r="Q5" s="27"/>
      <c r="R5" s="27"/>
      <c r="S5" s="27"/>
      <c r="T5" s="27"/>
    </row>
    <row r="6" spans="1:20" ht="106.2" x14ac:dyDescent="0.3">
      <c r="A6" s="25" t="s">
        <v>33</v>
      </c>
      <c r="B6" s="40">
        <v>23500.076939999999</v>
      </c>
      <c r="C6" s="40">
        <v>3187.10725</v>
      </c>
      <c r="D6" s="40"/>
      <c r="E6" s="40"/>
      <c r="F6" s="40"/>
      <c r="G6" s="40">
        <v>1769.454</v>
      </c>
      <c r="H6" s="40"/>
      <c r="I6" s="40"/>
      <c r="J6" s="40">
        <v>774.44128999999998</v>
      </c>
      <c r="K6" s="40">
        <v>89.898939999999996</v>
      </c>
      <c r="L6" s="40"/>
      <c r="M6" s="40"/>
      <c r="N6" s="40"/>
      <c r="O6" s="40">
        <v>74.206460000000007</v>
      </c>
      <c r="P6" s="26">
        <v>29395.184880000001</v>
      </c>
      <c r="Q6" s="27"/>
      <c r="R6" s="27"/>
      <c r="S6" s="27"/>
      <c r="T6" s="27"/>
    </row>
    <row r="7" spans="1:20" ht="40.200000000000003" x14ac:dyDescent="0.3">
      <c r="A7" s="25" t="s">
        <v>34</v>
      </c>
      <c r="B7" s="40">
        <v>27034.513330000002</v>
      </c>
      <c r="C7" s="40">
        <v>7881.8900700000004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26">
        <v>34916.403400000003</v>
      </c>
      <c r="Q7" s="27"/>
      <c r="R7" s="27"/>
      <c r="S7" s="27"/>
      <c r="T7" s="27"/>
    </row>
    <row r="8" spans="1:20" ht="79.8" x14ac:dyDescent="0.3">
      <c r="A8" s="25" t="s">
        <v>35</v>
      </c>
      <c r="B8" s="40"/>
      <c r="C8" s="40"/>
      <c r="D8" s="40"/>
      <c r="E8" s="40"/>
      <c r="F8" s="40">
        <v>-19.399999999999999</v>
      </c>
      <c r="G8" s="40"/>
      <c r="H8" s="40"/>
      <c r="I8" s="40">
        <v>42</v>
      </c>
      <c r="J8" s="40"/>
      <c r="K8" s="40"/>
      <c r="L8" s="40"/>
      <c r="M8" s="40"/>
      <c r="N8" s="40"/>
      <c r="O8" s="40"/>
      <c r="P8" s="26">
        <v>22.6</v>
      </c>
      <c r="Q8" s="27"/>
      <c r="R8" s="27"/>
      <c r="S8" s="27"/>
      <c r="T8" s="27"/>
    </row>
    <row r="9" spans="1:20" ht="106.2" x14ac:dyDescent="0.3">
      <c r="A9" s="25" t="s">
        <v>36</v>
      </c>
      <c r="B9" s="40">
        <v>17739.65796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26">
        <v>17739.65796</v>
      </c>
      <c r="Q9" s="27"/>
      <c r="R9" s="27"/>
      <c r="S9" s="27"/>
      <c r="T9" s="27"/>
    </row>
    <row r="10" spans="1:20" ht="317.39999999999998" x14ac:dyDescent="0.3">
      <c r="A10" s="25" t="s">
        <v>37</v>
      </c>
      <c r="B10" s="40">
        <v>1000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6">
        <v>1000</v>
      </c>
      <c r="Q10" s="27"/>
      <c r="R10" s="27"/>
      <c r="S10" s="27"/>
      <c r="T10" s="27"/>
    </row>
    <row r="11" spans="1:20" ht="93" x14ac:dyDescent="0.3">
      <c r="A11" s="25" t="s">
        <v>38</v>
      </c>
      <c r="B11" s="40">
        <v>1500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26">
        <v>1500</v>
      </c>
      <c r="Q11" s="27"/>
      <c r="R11" s="27"/>
      <c r="S11" s="27"/>
      <c r="T11" s="27"/>
    </row>
    <row r="12" spans="1:20" ht="66.599999999999994" x14ac:dyDescent="0.3">
      <c r="A12" s="25" t="s">
        <v>39</v>
      </c>
      <c r="B12" s="40"/>
      <c r="C12" s="40"/>
      <c r="D12" s="40"/>
      <c r="E12" s="40"/>
      <c r="F12" s="40"/>
      <c r="G12" s="40"/>
      <c r="H12" s="40"/>
      <c r="I12" s="40"/>
      <c r="J12" s="40">
        <v>168.37414000000001</v>
      </c>
      <c r="K12" s="40"/>
      <c r="L12" s="40"/>
      <c r="M12" s="40"/>
      <c r="N12" s="40"/>
      <c r="O12" s="40"/>
      <c r="P12" s="26">
        <v>168.37414000000001</v>
      </c>
      <c r="Q12" s="27"/>
      <c r="R12" s="27"/>
      <c r="S12" s="27"/>
      <c r="T12" s="27"/>
    </row>
    <row r="13" spans="1:20" ht="159" x14ac:dyDescent="0.3">
      <c r="A13" s="25" t="s">
        <v>40</v>
      </c>
      <c r="B13" s="40"/>
      <c r="C13" s="40"/>
      <c r="D13" s="40"/>
      <c r="E13" s="40"/>
      <c r="F13" s="40"/>
      <c r="G13" s="40"/>
      <c r="H13" s="40"/>
      <c r="I13" s="40"/>
      <c r="J13" s="40">
        <v>50</v>
      </c>
      <c r="K13" s="40"/>
      <c r="L13" s="40"/>
      <c r="M13" s="40"/>
      <c r="N13" s="40"/>
      <c r="O13" s="40"/>
      <c r="P13" s="26">
        <v>50</v>
      </c>
      <c r="Q13" s="27"/>
      <c r="R13" s="27"/>
      <c r="S13" s="27"/>
      <c r="T13" s="27"/>
    </row>
    <row r="14" spans="1:20" ht="66.599999999999994" x14ac:dyDescent="0.3">
      <c r="A14" s="25" t="s">
        <v>41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>
        <v>574</v>
      </c>
      <c r="O14" s="40"/>
      <c r="P14" s="26">
        <v>574</v>
      </c>
      <c r="Q14" s="27"/>
      <c r="R14" s="27"/>
      <c r="S14" s="27"/>
      <c r="T14" s="27"/>
    </row>
    <row r="15" spans="1:20" ht="53.4" x14ac:dyDescent="0.3">
      <c r="A15" s="25" t="s">
        <v>42</v>
      </c>
      <c r="B15" s="40"/>
      <c r="C15" s="40"/>
      <c r="D15" s="40"/>
      <c r="E15" s="40"/>
      <c r="F15" s="40"/>
      <c r="G15" s="40"/>
      <c r="H15" s="40">
        <v>66.168419999999998</v>
      </c>
      <c r="I15" s="40"/>
      <c r="J15" s="40"/>
      <c r="K15" s="40"/>
      <c r="L15" s="40"/>
      <c r="M15" s="40"/>
      <c r="N15" s="40"/>
      <c r="O15" s="40"/>
      <c r="P15" s="26">
        <v>66.168419999999998</v>
      </c>
      <c r="Q15" s="27"/>
      <c r="R15" s="27"/>
      <c r="S15" s="27"/>
      <c r="T15" s="27"/>
    </row>
    <row r="16" spans="1:20" ht="40.200000000000003" x14ac:dyDescent="0.3">
      <c r="A16" s="25" t="s">
        <v>43</v>
      </c>
      <c r="B16" s="40">
        <v>195.77298999999999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26">
        <v>195.77298999999999</v>
      </c>
      <c r="Q16" s="27"/>
      <c r="R16" s="27"/>
      <c r="S16" s="27"/>
      <c r="T16" s="27"/>
    </row>
    <row r="17" spans="1:20" ht="53.4" x14ac:dyDescent="0.3">
      <c r="A17" s="25" t="s">
        <v>44</v>
      </c>
      <c r="B17" s="40">
        <v>72019.859859999997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26">
        <v>72019.859859999997</v>
      </c>
      <c r="Q17" s="27"/>
      <c r="R17" s="27"/>
      <c r="S17" s="27"/>
      <c r="T17" s="27"/>
    </row>
    <row r="18" spans="1:20" ht="40.200000000000003" x14ac:dyDescent="0.3">
      <c r="A18" s="25" t="s">
        <v>45</v>
      </c>
      <c r="B18" s="40">
        <v>1545.1794400000001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6">
        <v>1545.1794400000001</v>
      </c>
      <c r="Q18" s="27"/>
      <c r="R18" s="27"/>
      <c r="S18" s="27"/>
      <c r="T18" s="27"/>
    </row>
    <row r="19" spans="1:20" ht="53.4" x14ac:dyDescent="0.3">
      <c r="A19" s="25" t="s">
        <v>46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>
        <v>800</v>
      </c>
      <c r="M19" s="40"/>
      <c r="N19" s="40"/>
      <c r="O19" s="40"/>
      <c r="P19" s="26">
        <v>800</v>
      </c>
      <c r="Q19" s="27"/>
      <c r="R19" s="27"/>
      <c r="S19" s="27"/>
      <c r="T19" s="27"/>
    </row>
    <row r="20" spans="1:20" ht="27" x14ac:dyDescent="0.3">
      <c r="A20" s="25" t="s">
        <v>47</v>
      </c>
      <c r="B20" s="40"/>
      <c r="C20" s="40"/>
      <c r="D20" s="40"/>
      <c r="E20" s="40"/>
      <c r="F20" s="40"/>
      <c r="G20" s="40"/>
      <c r="H20" s="40"/>
      <c r="I20" s="40">
        <v>117.5</v>
      </c>
      <c r="J20" s="40"/>
      <c r="K20" s="40"/>
      <c r="L20" s="40"/>
      <c r="M20" s="40"/>
      <c r="N20" s="40"/>
      <c r="O20" s="40"/>
      <c r="P20" s="26">
        <v>117.5</v>
      </c>
      <c r="Q20" s="27"/>
      <c r="R20" s="27"/>
      <c r="S20" s="27"/>
      <c r="T20" s="27"/>
    </row>
    <row r="21" spans="1:20" x14ac:dyDescent="0.3">
      <c r="A21" s="33" t="s">
        <v>48</v>
      </c>
      <c r="B21" s="41">
        <v>159471.41050999999</v>
      </c>
      <c r="C21" s="41">
        <v>11670.20232</v>
      </c>
      <c r="D21" s="41"/>
      <c r="E21" s="41"/>
      <c r="F21" s="41">
        <v>-19.399999999999999</v>
      </c>
      <c r="G21" s="41">
        <v>1769.454</v>
      </c>
      <c r="H21" s="41">
        <v>66.168419999999998</v>
      </c>
      <c r="I21" s="41">
        <v>159.5</v>
      </c>
      <c r="J21" s="41">
        <v>3542.3184299999998</v>
      </c>
      <c r="K21" s="41">
        <v>89.898939999999996</v>
      </c>
      <c r="L21" s="41">
        <v>800</v>
      </c>
      <c r="M21" s="41"/>
      <c r="N21" s="41">
        <v>574</v>
      </c>
      <c r="O21" s="41">
        <v>74.206460000000007</v>
      </c>
      <c r="P21" s="26">
        <v>178197.75907999999</v>
      </c>
      <c r="Q21" s="34"/>
      <c r="R21" s="34"/>
      <c r="S21" s="34"/>
      <c r="T21" s="34"/>
    </row>
    <row r="23" spans="1:20" x14ac:dyDescent="0.3">
      <c r="A23" s="37" t="s">
        <v>30</v>
      </c>
      <c r="B23" s="36">
        <f>Учреждения!B71+'Муниципальные районы'!P21</f>
        <v>908388.245</v>
      </c>
    </row>
    <row r="24" spans="1:20" ht="32.25" customHeight="1" x14ac:dyDescent="0.3">
      <c r="A24" s="37" t="str">
        <f>CONCATENATE("Остатки бюджетных средств на ",C2,"г.")</f>
        <v>Остатки бюджетных средств на 18.10.2019г.</v>
      </c>
      <c r="B24" s="36">
        <v>1856420.5</v>
      </c>
    </row>
  </sheetData>
  <pageMargins left="0.23622047244094491" right="0.23622047244094491" top="0.34" bottom="0.47" header="0.31496062992125984" footer="0.31496062992125984"/>
  <pageSetup paperSize="9" scale="6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2019-10-20T23:51:59Z</dcterms:modified>
</cp:coreProperties>
</file>