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Учреждения!$45:$46</definedName>
    <definedName name="_xlnm.Print_Area" localSheetId="1">'Муниципальные районы'!$A$1:$P$16</definedName>
    <definedName name="_xlnm.Print_Area" localSheetId="0">Учреждения!$A$1:$E$83</definedName>
  </definedNames>
  <calcPr calcId="162913" refMode="R1C1"/>
</workbook>
</file>

<file path=xl/calcChain.xml><?xml version="1.0" encoding="utf-8"?>
<calcChain xmlns="http://schemas.openxmlformats.org/spreadsheetml/2006/main">
  <c r="E43" i="1" l="1"/>
  <c r="E8" i="1" s="1"/>
  <c r="E9" i="1"/>
  <c r="B14" i="2"/>
  <c r="A2" i="2" l="1"/>
  <c r="B2" i="2" s="1"/>
  <c r="C2" i="2" s="1"/>
  <c r="A15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<sst xmlns="http://schemas.openxmlformats.org/spreadsheetml/2006/main" count="111" uniqueCount="109">
  <si>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</si>
  <si>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</si>
  <si>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</si>
  <si>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</si>
  <si>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</si>
  <si>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</si>
  <si>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</si>
  <si>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</si>
  <si>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</si>
  <si>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</si>
  <si>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</si>
  <si>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</si>
  <si>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</si>
  <si>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</si>
  <si>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</si>
  <si>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</si>
  <si>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</si>
  <si>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</si>
  <si>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</si>
  <si>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</si>
  <si>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</si>
  <si>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</si>
  <si>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</si>
  <si>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</si>
  <si>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</si>
  <si>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</si>
  <si>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</si>
  <si>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</si>
  <si>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</si>
  <si>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</si>
  <si>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</si>
  <si>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</si>
  <si>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</si>
  <si>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</si>
  <si>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</si>
  <si>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</si>
  <si>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Выплата единовременного пособия при всех формах устройства детей, лишенных родительского попечения, в семью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</si>
  <si>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</si>
  <si>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программ формирования современной городской среды</t>
  </si>
  <si>
    <t>Всего:</t>
  </si>
  <si>
    <t>26.09.2019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</si>
  <si>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</si>
  <si>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</si>
  <si>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</si>
  <si>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</si>
  <si>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</si>
  <si>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</si>
  <si>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</si>
  <si>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</si>
  <si>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</si>
  <si>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</si>
  <si>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</si>
  <si>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</si>
  <si>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</si>
  <si>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</si>
  <si>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</si>
  <si>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</si>
  <si>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</si>
  <si>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</si>
  <si>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</si>
  <si>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</si>
  <si>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</si>
  <si>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</si>
  <si>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</si>
  <si>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</si>
  <si>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</si>
  <si>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</si>
  <si>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</si>
  <si>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</si>
  <si>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</si>
  <si>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</si>
  <si>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</si>
  <si>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</si>
  <si>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</si>
  <si>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</si>
  <si>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ИТОГО</t>
  </si>
  <si>
    <t>20.09.2019</t>
  </si>
  <si>
    <t>Дотации бюджетам субъектов Российской Федерации 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</si>
  <si>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реализацию мероприятий государственной программы Российской Федерации "Доступная среда" на 2011 - 2020 годы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</si>
  <si>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</si>
  <si>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</si>
  <si>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Субсидии бюджетам субъектов Российской Федерации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</t>
  </si>
  <si>
    <t xml:space="preserve">Субсидии бюджетам субъектов Российской Федерации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 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</si>
  <si>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</si>
  <si>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 xml:space="preserve"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 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</si>
  <si>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</si>
  <si>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</si>
  <si>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 xml:space="preserve">Субсидии бюджетам субъектов Российской Федерации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 </t>
  </si>
  <si>
    <t xml:space="preserve">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 </t>
  </si>
  <si>
    <t xml:space="preserve">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 </t>
  </si>
  <si>
    <t xml:space="preserve">Субсидии бюджетам субъектов Российской Федерации на реализацию мероприятий по устойчивому развитию сельских территорий </t>
  </si>
  <si>
    <t xml:space="preserve">Субсидии бюджетам субъектов Российской Федерации за счет средств резервного фонда Правительства Российской Федерации 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</si>
  <si>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</si>
  <si>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</si>
  <si>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</si>
  <si>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</si>
  <si>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</si>
  <si>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</si>
  <si>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</si>
  <si>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</si>
  <si>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 на обеспечение деятельности депутатов Государственной Думы и их помощников в избирательных округах</t>
  </si>
  <si>
    <t xml:space="preserve"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 </t>
  </si>
  <si>
    <t>Межбюджетные трансферты, передаваемые бюджетам субъектов Российской Федерации на выплату региональной доплаты к пенсии</t>
  </si>
  <si>
    <t>Иные межбюджетные трансферты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</si>
  <si>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</t>
  </si>
  <si>
    <t xml:space="preserve">Межбюджетные трансферты,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</t>
  </si>
  <si>
    <t xml:space="preserve">Межбюджетные трансферты, передаваемые бюджетам субъектов Российской Федерации на финансовое обеспечение дорожной деятельности в рамках реализации национального проекта "Безопасные и качественные автомобильные дороги" </t>
  </si>
  <si>
    <t>Межбюджетные трансферты, передаваемые бюджетам субъектов Российской Федерации на возмещение части затрат на уплату процентов по инвестиционным кредитам (займам) в агропромышленном комплексе</t>
  </si>
  <si>
    <t xml:space="preserve">Межбюджетные трансферты,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</si>
</sst>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topLeftCell="A31" zoomScaleNormal="100" zoomScaleSheetLayoutView="100" workbookViewId="0">
      <selection activeCell="E44" sqref="E44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76</v>
      </c>
      <c r="G1" s="32" t="str">
        <f>TEXT(F1,"[$-FC19]ДД ММММ")</f>
        <v>20 сентября</v>
      </c>
      <c r="H1" s="32" t="str">
        <f>TEXT(F1,"[$-FC19]ДД.ММ.ГГГ \г")</f>
        <v>20.09.2019 г</v>
      </c>
    </row>
    <row r="2" spans="1:9" ht="15.6" x14ac:dyDescent="0.3">
      <c r="A2" s="45" t="str">
        <f>CONCATENATE("с ",G1," по ",G2,"ода")</f>
        <v>с 20 сентября по 26 сентября 2019 года</v>
      </c>
      <c r="B2" s="45"/>
      <c r="C2" s="45"/>
      <c r="D2" s="45"/>
      <c r="E2" s="45"/>
      <c r="F2" s="31" t="s">
        <v>40</v>
      </c>
      <c r="G2" s="32" t="str">
        <f>TEXT(F2,"[$-FC19]ДД ММММ ГГГ \г")</f>
        <v>26 сентября 2019 г</v>
      </c>
      <c r="H2" s="32" t="str">
        <f>TEXT(F2,"[$-FC19]ДД.ММ.ГГГ \г")</f>
        <v>26.09.2019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20.09.2019 г.</v>
      </c>
      <c r="B5" s="47"/>
      <c r="C5" s="47"/>
      <c r="D5" s="48"/>
      <c r="E5" s="8">
        <v>1704699.1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E43-E9</f>
        <v>1079067.5716999997</v>
      </c>
    </row>
    <row r="9" spans="1:9" x14ac:dyDescent="0.3">
      <c r="A9" s="57" t="s">
        <v>4</v>
      </c>
      <c r="B9" s="56"/>
      <c r="C9" s="56"/>
      <c r="D9" s="56"/>
      <c r="E9" s="14">
        <f>SUM(E10:E42)</f>
        <v>228262.193</v>
      </c>
    </row>
    <row r="10" spans="1:9" ht="29.4" customHeight="1" x14ac:dyDescent="0.3">
      <c r="A10" s="57" t="s">
        <v>77</v>
      </c>
      <c r="B10" s="56"/>
      <c r="C10" s="56"/>
      <c r="D10" s="56"/>
      <c r="E10" s="14">
        <v>45878</v>
      </c>
    </row>
    <row r="11" spans="1:9" ht="30" customHeight="1" x14ac:dyDescent="0.3">
      <c r="A11" s="57" t="s">
        <v>78</v>
      </c>
      <c r="B11" s="56"/>
      <c r="C11" s="56"/>
      <c r="D11" s="56"/>
      <c r="E11" s="14">
        <v>42.68</v>
      </c>
    </row>
    <row r="12" spans="1:9" ht="44.4" customHeight="1" x14ac:dyDescent="0.3">
      <c r="A12" s="57" t="s">
        <v>79</v>
      </c>
      <c r="B12" s="56"/>
      <c r="C12" s="56"/>
      <c r="D12" s="56"/>
      <c r="E12" s="14">
        <v>150</v>
      </c>
    </row>
    <row r="13" spans="1:9" ht="31.8" customHeight="1" x14ac:dyDescent="0.3">
      <c r="A13" s="57" t="s">
        <v>80</v>
      </c>
      <c r="B13" s="56"/>
      <c r="C13" s="56"/>
      <c r="D13" s="56"/>
      <c r="E13" s="14">
        <v>4226.84</v>
      </c>
    </row>
    <row r="14" spans="1:9" ht="57" customHeight="1" x14ac:dyDescent="0.3">
      <c r="A14" s="57" t="s">
        <v>81</v>
      </c>
      <c r="B14" s="56"/>
      <c r="C14" s="56"/>
      <c r="D14" s="56"/>
      <c r="E14" s="14">
        <v>485.1</v>
      </c>
    </row>
    <row r="15" spans="1:9" ht="30" customHeight="1" x14ac:dyDescent="0.3">
      <c r="A15" s="57" t="s">
        <v>82</v>
      </c>
      <c r="B15" s="56"/>
      <c r="C15" s="56"/>
      <c r="D15" s="56"/>
      <c r="E15" s="14">
        <v>7566.93</v>
      </c>
    </row>
    <row r="16" spans="1:9" ht="25.2" customHeight="1" x14ac:dyDescent="0.3">
      <c r="A16" s="57" t="s">
        <v>83</v>
      </c>
      <c r="B16" s="56"/>
      <c r="C16" s="56"/>
      <c r="D16" s="56"/>
      <c r="E16" s="14">
        <v>136.91999999999999</v>
      </c>
    </row>
    <row r="17" spans="1:5" ht="31.2" customHeight="1" x14ac:dyDescent="0.3">
      <c r="A17" s="57" t="s">
        <v>83</v>
      </c>
      <c r="B17" s="56"/>
      <c r="C17" s="56"/>
      <c r="D17" s="56"/>
      <c r="E17" s="14">
        <v>1003.46</v>
      </c>
    </row>
    <row r="18" spans="1:5" ht="42.6" customHeight="1" x14ac:dyDescent="0.3">
      <c r="A18" s="57" t="s">
        <v>84</v>
      </c>
      <c r="B18" s="56"/>
      <c r="C18" s="56"/>
      <c r="D18" s="56"/>
      <c r="E18" s="14">
        <v>30.91</v>
      </c>
    </row>
    <row r="19" spans="1:5" ht="30" customHeight="1" x14ac:dyDescent="0.3">
      <c r="A19" s="57" t="s">
        <v>85</v>
      </c>
      <c r="B19" s="56"/>
      <c r="C19" s="56"/>
      <c r="D19" s="56"/>
      <c r="E19" s="14">
        <v>145.93</v>
      </c>
    </row>
    <row r="20" spans="1:5" ht="27" customHeight="1" x14ac:dyDescent="0.3">
      <c r="A20" s="57" t="s">
        <v>86</v>
      </c>
      <c r="B20" s="56"/>
      <c r="C20" s="56"/>
      <c r="D20" s="56"/>
      <c r="E20" s="14">
        <v>166.73</v>
      </c>
    </row>
    <row r="21" spans="1:5" ht="31.2" customHeight="1" x14ac:dyDescent="0.3">
      <c r="A21" s="57" t="s">
        <v>87</v>
      </c>
      <c r="B21" s="56"/>
      <c r="C21" s="56"/>
      <c r="D21" s="56"/>
      <c r="E21" s="14">
        <v>7436.62</v>
      </c>
    </row>
    <row r="22" spans="1:5" ht="27.6" customHeight="1" x14ac:dyDescent="0.3">
      <c r="A22" s="57" t="s">
        <v>88</v>
      </c>
      <c r="B22" s="56"/>
      <c r="C22" s="56"/>
      <c r="D22" s="56"/>
      <c r="E22" s="14">
        <v>8878.1299999999992</v>
      </c>
    </row>
    <row r="23" spans="1:5" ht="28.8" customHeight="1" x14ac:dyDescent="0.3">
      <c r="A23" s="57" t="s">
        <v>89</v>
      </c>
      <c r="B23" s="56"/>
      <c r="C23" s="56"/>
      <c r="D23" s="56"/>
      <c r="E23" s="14">
        <v>1302.31</v>
      </c>
    </row>
    <row r="24" spans="1:5" ht="28.8" customHeight="1" x14ac:dyDescent="0.3">
      <c r="A24" s="57" t="s">
        <v>90</v>
      </c>
      <c r="B24" s="56"/>
      <c r="C24" s="56"/>
      <c r="D24" s="56"/>
      <c r="E24" s="14">
        <v>1506.51</v>
      </c>
    </row>
    <row r="25" spans="1:5" ht="31.8" customHeight="1" x14ac:dyDescent="0.3">
      <c r="A25" s="57" t="s">
        <v>91</v>
      </c>
      <c r="B25" s="56"/>
      <c r="C25" s="56"/>
      <c r="D25" s="56"/>
      <c r="E25" s="14">
        <v>1782.2</v>
      </c>
    </row>
    <row r="26" spans="1:5" ht="25.2" customHeight="1" x14ac:dyDescent="0.3">
      <c r="A26" s="57" t="s">
        <v>92</v>
      </c>
      <c r="B26" s="56"/>
      <c r="C26" s="56"/>
      <c r="D26" s="56"/>
      <c r="E26" s="14">
        <v>29327.71</v>
      </c>
    </row>
    <row r="27" spans="1:5" ht="32.4" customHeight="1" x14ac:dyDescent="0.3">
      <c r="A27" s="57" t="s">
        <v>93</v>
      </c>
      <c r="B27" s="56"/>
      <c r="C27" s="56"/>
      <c r="D27" s="56"/>
      <c r="E27" s="14">
        <v>17.04</v>
      </c>
    </row>
    <row r="28" spans="1:5" ht="28.8" customHeight="1" x14ac:dyDescent="0.3">
      <c r="A28" s="57" t="s">
        <v>94</v>
      </c>
      <c r="B28" s="56"/>
      <c r="C28" s="56"/>
      <c r="D28" s="56"/>
      <c r="E28" s="14">
        <v>25.14</v>
      </c>
    </row>
    <row r="29" spans="1:5" ht="27" customHeight="1" x14ac:dyDescent="0.3">
      <c r="A29" s="57" t="s">
        <v>95</v>
      </c>
      <c r="B29" s="56"/>
      <c r="C29" s="56"/>
      <c r="D29" s="56"/>
      <c r="E29" s="14">
        <v>200.97</v>
      </c>
    </row>
    <row r="30" spans="1:5" ht="46.2" customHeight="1" x14ac:dyDescent="0.3">
      <c r="A30" s="57" t="s">
        <v>96</v>
      </c>
      <c r="B30" s="56"/>
      <c r="C30" s="56"/>
      <c r="D30" s="56"/>
      <c r="E30" s="14">
        <v>42.25</v>
      </c>
    </row>
    <row r="31" spans="1:5" ht="29.4" customHeight="1" x14ac:dyDescent="0.3">
      <c r="A31" s="57" t="s">
        <v>97</v>
      </c>
      <c r="B31" s="56"/>
      <c r="C31" s="56"/>
      <c r="D31" s="56"/>
      <c r="E31" s="14">
        <v>3268.8</v>
      </c>
    </row>
    <row r="32" spans="1:5" ht="15.6" customHeight="1" x14ac:dyDescent="0.3">
      <c r="A32" s="57" t="s">
        <v>98</v>
      </c>
      <c r="B32" s="56"/>
      <c r="C32" s="56"/>
      <c r="D32" s="56"/>
      <c r="E32" s="14">
        <v>425.13</v>
      </c>
    </row>
    <row r="33" spans="1:5" x14ac:dyDescent="0.3">
      <c r="A33" s="57" t="s">
        <v>99</v>
      </c>
      <c r="B33" s="56"/>
      <c r="C33" s="56"/>
      <c r="D33" s="56"/>
      <c r="E33" s="14">
        <v>252.8</v>
      </c>
    </row>
    <row r="34" spans="1:5" ht="33.6" customHeight="1" x14ac:dyDescent="0.3">
      <c r="A34" s="57" t="s">
        <v>100</v>
      </c>
      <c r="B34" s="56"/>
      <c r="C34" s="56"/>
      <c r="D34" s="56"/>
      <c r="E34" s="14">
        <v>652</v>
      </c>
    </row>
    <row r="35" spans="1:5" ht="34.200000000000003" customHeight="1" x14ac:dyDescent="0.3">
      <c r="A35" s="57" t="s">
        <v>101</v>
      </c>
      <c r="B35" s="56"/>
      <c r="C35" s="56"/>
      <c r="D35" s="56"/>
      <c r="E35" s="14">
        <v>604.23</v>
      </c>
    </row>
    <row r="36" spans="1:5" ht="28.2" customHeight="1" x14ac:dyDescent="0.3">
      <c r="A36" s="57" t="s">
        <v>102</v>
      </c>
      <c r="B36" s="56"/>
      <c r="C36" s="56"/>
      <c r="D36" s="56"/>
      <c r="E36" s="14">
        <v>27022.02</v>
      </c>
    </row>
    <row r="37" spans="1:5" ht="45.6" customHeight="1" x14ac:dyDescent="0.3">
      <c r="A37" s="57" t="s">
        <v>103</v>
      </c>
      <c r="B37" s="56"/>
      <c r="C37" s="56"/>
      <c r="D37" s="56"/>
      <c r="E37" s="14">
        <v>11082.05</v>
      </c>
    </row>
    <row r="38" spans="1:5" ht="31.8" customHeight="1" x14ac:dyDescent="0.3">
      <c r="A38" s="57" t="s">
        <v>104</v>
      </c>
      <c r="B38" s="56"/>
      <c r="C38" s="56"/>
      <c r="D38" s="56"/>
      <c r="E38" s="14">
        <v>131.79</v>
      </c>
    </row>
    <row r="39" spans="1:5" ht="28.2" customHeight="1" x14ac:dyDescent="0.3">
      <c r="A39" s="57" t="s">
        <v>105</v>
      </c>
      <c r="B39" s="56"/>
      <c r="C39" s="56"/>
      <c r="D39" s="56"/>
      <c r="E39" s="14">
        <v>132.18299999999999</v>
      </c>
    </row>
    <row r="40" spans="1:5" ht="27" customHeight="1" x14ac:dyDescent="0.3">
      <c r="A40" s="57" t="s">
        <v>106</v>
      </c>
      <c r="B40" s="56"/>
      <c r="C40" s="56"/>
      <c r="D40" s="56"/>
      <c r="E40" s="14">
        <v>42112.35</v>
      </c>
    </row>
    <row r="41" spans="1:5" ht="31.8" customHeight="1" x14ac:dyDescent="0.3">
      <c r="A41" s="57" t="s">
        <v>107</v>
      </c>
      <c r="B41" s="56"/>
      <c r="C41" s="56"/>
      <c r="D41" s="56"/>
      <c r="E41" s="14">
        <v>3035.83</v>
      </c>
    </row>
    <row r="42" spans="1:5" ht="43.8" customHeight="1" x14ac:dyDescent="0.3">
      <c r="A42" s="57" t="s">
        <v>108</v>
      </c>
      <c r="B42" s="56"/>
      <c r="C42" s="56"/>
      <c r="D42" s="56"/>
      <c r="E42" s="14">
        <v>29190.63</v>
      </c>
    </row>
    <row r="43" spans="1:5" x14ac:dyDescent="0.3">
      <c r="A43" s="49" t="s">
        <v>5</v>
      </c>
      <c r="B43" s="50"/>
      <c r="C43" s="50"/>
      <c r="D43" s="50"/>
      <c r="E43" s="13">
        <f>'Муниципальные районы'!B15-Учреждения!E5+'Муниципальные районы'!B14</f>
        <v>1307329.7646999997</v>
      </c>
    </row>
    <row r="44" spans="1:5" x14ac:dyDescent="0.3">
      <c r="A44" s="15"/>
      <c r="B44" s="16"/>
      <c r="C44" s="16"/>
      <c r="D44" s="6"/>
      <c r="E44" s="17"/>
    </row>
    <row r="45" spans="1:5" x14ac:dyDescent="0.3">
      <c r="A45" s="51" t="s">
        <v>14</v>
      </c>
      <c r="B45" s="53" t="s">
        <v>6</v>
      </c>
      <c r="C45" s="54" t="s">
        <v>7</v>
      </c>
      <c r="D45" s="54"/>
      <c r="E45" s="54"/>
    </row>
    <row r="46" spans="1:5" ht="82.8" x14ac:dyDescent="0.3">
      <c r="A46" s="52"/>
      <c r="B46" s="53"/>
      <c r="C46" s="18" t="s">
        <v>8</v>
      </c>
      <c r="D46" s="18" t="s">
        <v>9</v>
      </c>
      <c r="E46" s="18" t="s">
        <v>10</v>
      </c>
    </row>
    <row r="47" spans="1:5" x14ac:dyDescent="0.3">
      <c r="A47" s="21" t="s">
        <v>41</v>
      </c>
      <c r="B47" s="19">
        <v>677.72672999999998</v>
      </c>
      <c r="C47" s="19">
        <v>326.35838000000001</v>
      </c>
      <c r="D47" s="19">
        <v>87.337350000000001</v>
      </c>
      <c r="E47" s="19"/>
    </row>
    <row r="48" spans="1:5" x14ac:dyDescent="0.3">
      <c r="A48" s="21" t="s">
        <v>42</v>
      </c>
      <c r="B48" s="19">
        <v>-2703.2546699999998</v>
      </c>
      <c r="C48" s="19">
        <v>326.81148000000002</v>
      </c>
      <c r="D48" s="19">
        <v>89.933850000000007</v>
      </c>
      <c r="E48" s="19"/>
    </row>
    <row r="49" spans="1:5" ht="27.6" x14ac:dyDescent="0.3">
      <c r="A49" s="21" t="s">
        <v>43</v>
      </c>
      <c r="B49" s="19">
        <v>1260.32547</v>
      </c>
      <c r="C49" s="19"/>
      <c r="D49" s="19"/>
      <c r="E49" s="19">
        <v>1.0000000000000001E-5</v>
      </c>
    </row>
    <row r="50" spans="1:5" x14ac:dyDescent="0.3">
      <c r="A50" s="21" t="s">
        <v>44</v>
      </c>
      <c r="B50" s="19">
        <v>3319.63294</v>
      </c>
      <c r="C50" s="19">
        <v>595.72986000000003</v>
      </c>
      <c r="D50" s="19">
        <v>388.15174999999999</v>
      </c>
      <c r="E50" s="19"/>
    </row>
    <row r="51" spans="1:5" ht="27.6" x14ac:dyDescent="0.3">
      <c r="A51" s="21" t="s">
        <v>45</v>
      </c>
      <c r="B51" s="19">
        <v>152229.56597</v>
      </c>
      <c r="C51" s="19"/>
      <c r="D51" s="19"/>
      <c r="E51" s="19"/>
    </row>
    <row r="52" spans="1:5" x14ac:dyDescent="0.3">
      <c r="A52" s="21" t="s">
        <v>46</v>
      </c>
      <c r="B52" s="19">
        <v>95</v>
      </c>
      <c r="C52" s="19"/>
      <c r="D52" s="19"/>
      <c r="E52" s="19"/>
    </row>
    <row r="53" spans="1:5" x14ac:dyDescent="0.3">
      <c r="A53" s="21" t="s">
        <v>47</v>
      </c>
      <c r="B53" s="19">
        <v>265453.87676000001</v>
      </c>
      <c r="C53" s="19"/>
      <c r="D53" s="19"/>
      <c r="E53" s="19"/>
    </row>
    <row r="54" spans="1:5" x14ac:dyDescent="0.3">
      <c r="A54" s="21" t="s">
        <v>48</v>
      </c>
      <c r="B54" s="19">
        <v>15518.60325</v>
      </c>
      <c r="C54" s="19">
        <v>383.32941</v>
      </c>
      <c r="D54" s="19">
        <v>70.084779999999995</v>
      </c>
      <c r="E54" s="19">
        <v>742.83362999999997</v>
      </c>
    </row>
    <row r="55" spans="1:5" x14ac:dyDescent="0.3">
      <c r="A55" s="21" t="s">
        <v>49</v>
      </c>
      <c r="B55" s="19">
        <v>26743.958030000002</v>
      </c>
      <c r="C55" s="19">
        <v>3150</v>
      </c>
      <c r="D55" s="19"/>
      <c r="E55" s="19">
        <v>-1241.8786700000001</v>
      </c>
    </row>
    <row r="56" spans="1:5" x14ac:dyDescent="0.3">
      <c r="A56" s="21" t="s">
        <v>50</v>
      </c>
      <c r="B56" s="19">
        <v>24813.40093</v>
      </c>
      <c r="C56" s="19">
        <v>2910</v>
      </c>
      <c r="D56" s="19">
        <v>943</v>
      </c>
      <c r="E56" s="19">
        <v>16546.75851</v>
      </c>
    </row>
    <row r="57" spans="1:5" x14ac:dyDescent="0.3">
      <c r="A57" s="21" t="s">
        <v>51</v>
      </c>
      <c r="B57" s="19">
        <v>258.97836999999998</v>
      </c>
      <c r="C57" s="19"/>
      <c r="D57" s="19"/>
      <c r="E57" s="19"/>
    </row>
    <row r="58" spans="1:5" ht="27.6" x14ac:dyDescent="0.3">
      <c r="A58" s="21" t="s">
        <v>52</v>
      </c>
      <c r="B58" s="19">
        <v>21055.31551</v>
      </c>
      <c r="C58" s="19">
        <v>800</v>
      </c>
      <c r="D58" s="19"/>
      <c r="E58" s="19"/>
    </row>
    <row r="59" spans="1:5" x14ac:dyDescent="0.3">
      <c r="A59" s="21" t="s">
        <v>53</v>
      </c>
      <c r="B59" s="19">
        <v>784.83600000000001</v>
      </c>
      <c r="C59" s="19">
        <v>675</v>
      </c>
      <c r="D59" s="19"/>
      <c r="E59" s="19"/>
    </row>
    <row r="60" spans="1:5" ht="27.6" x14ac:dyDescent="0.3">
      <c r="A60" s="21" t="s">
        <v>54</v>
      </c>
      <c r="B60" s="19">
        <v>9106.1947600000003</v>
      </c>
      <c r="C60" s="19">
        <v>2739.7108400000002</v>
      </c>
      <c r="D60" s="19">
        <v>238.78916000000001</v>
      </c>
      <c r="E60" s="19">
        <v>2051.37453</v>
      </c>
    </row>
    <row r="61" spans="1:5" x14ac:dyDescent="0.3">
      <c r="A61" s="21" t="s">
        <v>55</v>
      </c>
      <c r="B61" s="19">
        <v>350</v>
      </c>
      <c r="C61" s="19">
        <v>350</v>
      </c>
      <c r="D61" s="19"/>
      <c r="E61" s="19"/>
    </row>
    <row r="62" spans="1:5" x14ac:dyDescent="0.3">
      <c r="A62" s="21" t="s">
        <v>56</v>
      </c>
      <c r="B62" s="19">
        <v>143146.41782999999</v>
      </c>
      <c r="C62" s="19"/>
      <c r="D62" s="19"/>
      <c r="E62" s="19"/>
    </row>
    <row r="63" spans="1:5" x14ac:dyDescent="0.3">
      <c r="A63" s="21" t="s">
        <v>57</v>
      </c>
      <c r="B63" s="19">
        <v>7300</v>
      </c>
      <c r="C63" s="19">
        <v>1700</v>
      </c>
      <c r="D63" s="19">
        <v>2900</v>
      </c>
      <c r="E63" s="19"/>
    </row>
    <row r="64" spans="1:5" x14ac:dyDescent="0.3">
      <c r="A64" s="21" t="s">
        <v>58</v>
      </c>
      <c r="B64" s="19">
        <v>10.148479999999999</v>
      </c>
      <c r="C64" s="19"/>
      <c r="D64" s="19"/>
      <c r="E64" s="19"/>
    </row>
    <row r="65" spans="1:5" x14ac:dyDescent="0.3">
      <c r="A65" s="21" t="s">
        <v>59</v>
      </c>
      <c r="B65" s="19">
        <v>1501.18</v>
      </c>
      <c r="C65" s="19">
        <v>1000</v>
      </c>
      <c r="D65" s="19">
        <v>450</v>
      </c>
      <c r="E65" s="19"/>
    </row>
    <row r="66" spans="1:5" x14ac:dyDescent="0.3">
      <c r="A66" s="21" t="s">
        <v>60</v>
      </c>
      <c r="B66" s="19">
        <v>2990</v>
      </c>
      <c r="C66" s="19">
        <v>2200</v>
      </c>
      <c r="D66" s="19">
        <v>550</v>
      </c>
      <c r="E66" s="19"/>
    </row>
    <row r="67" spans="1:5" x14ac:dyDescent="0.3">
      <c r="A67" s="21" t="s">
        <v>61</v>
      </c>
      <c r="B67" s="19">
        <v>637.10929999999996</v>
      </c>
      <c r="C67" s="19">
        <v>388.72320000000002</v>
      </c>
      <c r="D67" s="19">
        <v>142.42975000000001</v>
      </c>
      <c r="E67" s="19"/>
    </row>
    <row r="68" spans="1:5" x14ac:dyDescent="0.3">
      <c r="A68" s="21" t="s">
        <v>62</v>
      </c>
      <c r="B68" s="19">
        <v>397.637</v>
      </c>
      <c r="C68" s="19">
        <v>200</v>
      </c>
      <c r="D68" s="19">
        <v>82</v>
      </c>
      <c r="E68" s="19"/>
    </row>
    <row r="69" spans="1:5" x14ac:dyDescent="0.3">
      <c r="A69" s="21" t="s">
        <v>63</v>
      </c>
      <c r="B69" s="19">
        <v>46.465240000000001</v>
      </c>
      <c r="C69" s="19">
        <v>24.799099999999999</v>
      </c>
      <c r="D69" s="19"/>
      <c r="E69" s="19"/>
    </row>
    <row r="70" spans="1:5" x14ac:dyDescent="0.3">
      <c r="A70" s="21" t="s">
        <v>64</v>
      </c>
      <c r="B70" s="19">
        <v>6931.5</v>
      </c>
      <c r="C70" s="19">
        <v>6917.1</v>
      </c>
      <c r="D70" s="19"/>
      <c r="E70" s="19"/>
    </row>
    <row r="71" spans="1:5" x14ac:dyDescent="0.3">
      <c r="A71" s="21" t="s">
        <v>65</v>
      </c>
      <c r="B71" s="19">
        <v>3039.7959999999998</v>
      </c>
      <c r="C71" s="19">
        <v>1404.97</v>
      </c>
      <c r="D71" s="19">
        <v>571.36</v>
      </c>
      <c r="E71" s="19"/>
    </row>
    <row r="72" spans="1:5" x14ac:dyDescent="0.3">
      <c r="A72" s="21" t="s">
        <v>66</v>
      </c>
      <c r="B72" s="19">
        <v>490.24200000000002</v>
      </c>
      <c r="C72" s="19"/>
      <c r="D72" s="19"/>
      <c r="E72" s="19"/>
    </row>
    <row r="73" spans="1:5" x14ac:dyDescent="0.3">
      <c r="A73" s="21" t="s">
        <v>67</v>
      </c>
      <c r="B73" s="19">
        <v>1151.93703</v>
      </c>
      <c r="C73" s="19">
        <v>110</v>
      </c>
      <c r="D73" s="19">
        <v>482.54485</v>
      </c>
      <c r="E73" s="19">
        <v>223.08420000000001</v>
      </c>
    </row>
    <row r="74" spans="1:5" x14ac:dyDescent="0.3">
      <c r="A74" s="21" t="s">
        <v>68</v>
      </c>
      <c r="B74" s="19">
        <v>185.40701999999999</v>
      </c>
      <c r="C74" s="19"/>
      <c r="D74" s="19"/>
      <c r="E74" s="19"/>
    </row>
    <row r="75" spans="1:5" x14ac:dyDescent="0.3">
      <c r="A75" s="21" t="s">
        <v>69</v>
      </c>
      <c r="B75" s="19">
        <v>1642.2860000000001</v>
      </c>
      <c r="C75" s="19">
        <v>1073.6669999999999</v>
      </c>
      <c r="D75" s="19">
        <v>336.529</v>
      </c>
      <c r="E75" s="19"/>
    </row>
    <row r="76" spans="1:5" x14ac:dyDescent="0.3">
      <c r="A76" s="21" t="s">
        <v>70</v>
      </c>
      <c r="B76" s="19">
        <v>57.068910000000002</v>
      </c>
      <c r="C76" s="19"/>
      <c r="D76" s="19"/>
      <c r="E76" s="19"/>
    </row>
    <row r="77" spans="1:5" x14ac:dyDescent="0.3">
      <c r="A77" s="21" t="s">
        <v>71</v>
      </c>
      <c r="B77" s="19">
        <v>37779.41345</v>
      </c>
      <c r="C77" s="19"/>
      <c r="D77" s="19"/>
      <c r="E77" s="19"/>
    </row>
    <row r="78" spans="1:5" x14ac:dyDescent="0.3">
      <c r="A78" s="21" t="s">
        <v>72</v>
      </c>
      <c r="B78" s="19">
        <v>8729.3658200000009</v>
      </c>
      <c r="C78" s="19"/>
      <c r="D78" s="19"/>
      <c r="E78" s="19"/>
    </row>
    <row r="79" spans="1:5" x14ac:dyDescent="0.3">
      <c r="A79" s="21" t="s">
        <v>73</v>
      </c>
      <c r="B79" s="19">
        <v>486.34872999999999</v>
      </c>
      <c r="C79" s="19">
        <v>220.51918000000001</v>
      </c>
      <c r="D79" s="19">
        <v>87.381550000000004</v>
      </c>
      <c r="E79" s="19"/>
    </row>
    <row r="80" spans="1:5" ht="27.6" x14ac:dyDescent="0.3">
      <c r="A80" s="21" t="s">
        <v>74</v>
      </c>
      <c r="B80" s="19">
        <v>3577.08547</v>
      </c>
      <c r="C80" s="19">
        <v>2388.6294499999999</v>
      </c>
      <c r="D80" s="19">
        <v>953.05012999999997</v>
      </c>
      <c r="E80" s="19"/>
    </row>
    <row r="81" spans="1:5" x14ac:dyDescent="0.3">
      <c r="A81" s="23" t="s">
        <v>75</v>
      </c>
      <c r="B81" s="20">
        <v>739063.56833000004</v>
      </c>
      <c r="C81" s="20">
        <v>29885.347900000001</v>
      </c>
      <c r="D81" s="20">
        <v>8372.5921699999999</v>
      </c>
      <c r="E81" s="20">
        <v>18322.172210000001</v>
      </c>
    </row>
  </sheetData>
  <mergeCells count="43">
    <mergeCell ref="A41:D41"/>
    <mergeCell ref="A42:D42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43:D43"/>
    <mergeCell ref="A45:A46"/>
    <mergeCell ref="B45:B46"/>
    <mergeCell ref="C45:E45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view="pageBreakPreview" topLeftCell="A7" zoomScaleNormal="100" zoomScaleSheetLayoutView="100" workbookViewId="0">
      <selection activeCell="B16" sqref="B16"/>
    </sheetView>
  </sheetViews>
  <sheetFormatPr defaultRowHeight="14.4" x14ac:dyDescent="0.3"/>
  <cols>
    <col min="1" max="1" width="38.33203125" customWidth="1"/>
    <col min="2" max="2" width="13.109375" customWidth="1"/>
    <col min="3" max="3" width="13.88671875" customWidth="1"/>
    <col min="4" max="4" width="13.33203125" customWidth="1"/>
    <col min="5" max="5" width="13.109375" customWidth="1"/>
    <col min="6" max="6" width="12.88671875" customWidth="1"/>
    <col min="7" max="7" width="13.33203125" customWidth="1"/>
    <col min="8" max="8" width="13.21875" customWidth="1"/>
    <col min="9" max="9" width="13.5546875" customWidth="1"/>
    <col min="10" max="10" width="12.6640625" customWidth="1"/>
    <col min="11" max="11" width="11" customWidth="1"/>
    <col min="12" max="12" width="12.88671875" customWidth="1"/>
    <col min="13" max="13" width="13.21875" customWidth="1"/>
    <col min="14" max="14" width="13" customWidth="1"/>
    <col min="15" max="15" width="13.21875" customWidth="1"/>
    <col min="16" max="16" width="10.109375" customWidth="1"/>
  </cols>
  <sheetData>
    <row r="1" spans="1:20" s="29" customFormat="1" ht="15.6" x14ac:dyDescent="0.3">
      <c r="A1" s="43" t="s">
        <v>40</v>
      </c>
      <c r="C1" s="30" t="s">
        <v>13</v>
      </c>
    </row>
    <row r="2" spans="1:20" x14ac:dyDescent="0.3">
      <c r="A2" s="38" t="str">
        <f>TEXT(EndData2,"[$-FC19]ДД.ММ.ГГГ")</f>
        <v>26.09.2019</v>
      </c>
      <c r="B2" s="38">
        <f>A2+1</f>
        <v>43735</v>
      </c>
      <c r="C2" s="44" t="str">
        <f>TEXT(B2,"[$-FC19]ДД.ММ.ГГГ")</f>
        <v>27.09.2019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>
        <v>5017.6180000000004</v>
      </c>
      <c r="C4" s="40"/>
      <c r="D4" s="40"/>
      <c r="E4" s="40"/>
      <c r="F4" s="40"/>
      <c r="G4" s="40">
        <v>2500</v>
      </c>
      <c r="H4" s="40"/>
      <c r="I4" s="40"/>
      <c r="J4" s="40"/>
      <c r="K4" s="40">
        <v>3000</v>
      </c>
      <c r="L4" s="40"/>
      <c r="M4" s="40">
        <v>3000</v>
      </c>
      <c r="N4" s="40"/>
      <c r="O4" s="40"/>
      <c r="P4" s="26">
        <v>13517.618</v>
      </c>
      <c r="Q4" s="27"/>
      <c r="R4" s="27"/>
      <c r="S4" s="27"/>
      <c r="T4" s="27"/>
    </row>
    <row r="5" spans="1:20" ht="106.2" x14ac:dyDescent="0.3">
      <c r="A5" s="25" t="s">
        <v>32</v>
      </c>
      <c r="B5" s="40">
        <v>35911.174350000001</v>
      </c>
      <c r="C5" s="40">
        <v>5050.1886000000004</v>
      </c>
      <c r="D5" s="40"/>
      <c r="E5" s="40">
        <v>53.645000000000003</v>
      </c>
      <c r="F5" s="40"/>
      <c r="G5" s="40"/>
      <c r="H5" s="40">
        <v>270</v>
      </c>
      <c r="I5" s="40"/>
      <c r="J5" s="40">
        <v>52494.212699999996</v>
      </c>
      <c r="K5" s="40">
        <v>8787.2042500000007</v>
      </c>
      <c r="L5" s="40">
        <v>281.02537000000001</v>
      </c>
      <c r="M5" s="40"/>
      <c r="N5" s="40"/>
      <c r="O5" s="40">
        <v>1038.8903700000001</v>
      </c>
      <c r="P5" s="26">
        <v>103886.34063999999</v>
      </c>
      <c r="Q5" s="27"/>
      <c r="R5" s="27"/>
      <c r="S5" s="27"/>
      <c r="T5" s="27"/>
    </row>
    <row r="6" spans="1:20" ht="40.200000000000003" x14ac:dyDescent="0.3">
      <c r="A6" s="25" t="s">
        <v>33</v>
      </c>
      <c r="B6" s="40">
        <v>638.41268000000002</v>
      </c>
      <c r="C6" s="40"/>
      <c r="D6" s="40"/>
      <c r="E6" s="40"/>
      <c r="F6" s="40"/>
      <c r="G6" s="40"/>
      <c r="H6" s="40"/>
      <c r="I6" s="40"/>
      <c r="J6" s="40"/>
      <c r="K6" s="40">
        <v>6278.6557000000003</v>
      </c>
      <c r="L6" s="40"/>
      <c r="M6" s="40"/>
      <c r="N6" s="40"/>
      <c r="O6" s="40"/>
      <c r="P6" s="26">
        <v>6917.0683799999997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>
        <v>348.41437999999999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26">
        <v>348.41437999999999</v>
      </c>
      <c r="Q7" s="27"/>
      <c r="R7" s="27"/>
      <c r="S7" s="27"/>
      <c r="T7" s="27"/>
    </row>
    <row r="8" spans="1:20" ht="79.8" x14ac:dyDescent="0.3">
      <c r="A8" s="25" t="s">
        <v>35</v>
      </c>
      <c r="B8" s="40"/>
      <c r="C8" s="40"/>
      <c r="D8" s="40"/>
      <c r="E8" s="40">
        <v>1348.5419999999999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26">
        <v>1348.5419999999999</v>
      </c>
      <c r="Q8" s="27"/>
      <c r="R8" s="27"/>
      <c r="S8" s="27"/>
      <c r="T8" s="27"/>
    </row>
    <row r="9" spans="1:20" ht="40.200000000000003" x14ac:dyDescent="0.3">
      <c r="A9" s="25" t="s">
        <v>36</v>
      </c>
      <c r="B9" s="40">
        <v>139.83785</v>
      </c>
      <c r="C9" s="40"/>
      <c r="D9" s="40"/>
      <c r="E9" s="40"/>
      <c r="F9" s="40"/>
      <c r="G9" s="40">
        <v>14.38729</v>
      </c>
      <c r="H9" s="40"/>
      <c r="I9" s="40"/>
      <c r="J9" s="40"/>
      <c r="K9" s="40"/>
      <c r="L9" s="40"/>
      <c r="M9" s="40"/>
      <c r="N9" s="40"/>
      <c r="O9" s="40"/>
      <c r="P9" s="26">
        <v>154.22514000000001</v>
      </c>
      <c r="Q9" s="27"/>
      <c r="R9" s="27"/>
      <c r="S9" s="27"/>
      <c r="T9" s="27"/>
    </row>
    <row r="10" spans="1:20" ht="53.4" x14ac:dyDescent="0.3">
      <c r="A10" s="25" t="s">
        <v>37</v>
      </c>
      <c r="B10" s="40">
        <v>48725.238700000002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26">
        <v>48725.238700000002</v>
      </c>
      <c r="Q10" s="27"/>
      <c r="R10" s="27"/>
      <c r="S10" s="27"/>
      <c r="T10" s="27"/>
    </row>
    <row r="11" spans="1:20" ht="27" x14ac:dyDescent="0.3">
      <c r="A11" s="25" t="s">
        <v>38</v>
      </c>
      <c r="B11" s="40"/>
      <c r="C11" s="40"/>
      <c r="D11" s="40"/>
      <c r="E11" s="40"/>
      <c r="F11" s="40"/>
      <c r="G11" s="40"/>
      <c r="H11" s="40"/>
      <c r="I11" s="40"/>
      <c r="J11" s="40">
        <v>755.36427000000003</v>
      </c>
      <c r="K11" s="40">
        <v>42.584859999999999</v>
      </c>
      <c r="L11" s="40"/>
      <c r="M11" s="40"/>
      <c r="N11" s="40"/>
      <c r="O11" s="40"/>
      <c r="P11" s="26">
        <v>797.94912999999997</v>
      </c>
      <c r="Q11" s="27"/>
      <c r="R11" s="27"/>
      <c r="S11" s="27"/>
      <c r="T11" s="27"/>
    </row>
    <row r="12" spans="1:20" x14ac:dyDescent="0.3">
      <c r="A12" s="33" t="s">
        <v>39</v>
      </c>
      <c r="B12" s="41">
        <v>90780.695959999997</v>
      </c>
      <c r="C12" s="41">
        <v>5050.1886000000004</v>
      </c>
      <c r="D12" s="41"/>
      <c r="E12" s="41">
        <v>1402.1869999999999</v>
      </c>
      <c r="F12" s="41"/>
      <c r="G12" s="41">
        <v>2514.3872900000001</v>
      </c>
      <c r="H12" s="41">
        <v>270</v>
      </c>
      <c r="I12" s="41"/>
      <c r="J12" s="41">
        <v>53249.576970000002</v>
      </c>
      <c r="K12" s="41">
        <v>18108.444810000001</v>
      </c>
      <c r="L12" s="41">
        <v>281.02537000000001</v>
      </c>
      <c r="M12" s="41">
        <v>3000</v>
      </c>
      <c r="N12" s="41"/>
      <c r="O12" s="41">
        <v>1038.8903700000001</v>
      </c>
      <c r="P12" s="26">
        <v>175695.39637</v>
      </c>
      <c r="Q12" s="34"/>
      <c r="R12" s="34"/>
      <c r="S12" s="34"/>
      <c r="T12" s="34"/>
    </row>
    <row r="14" spans="1:20" x14ac:dyDescent="0.3">
      <c r="A14" s="37" t="s">
        <v>30</v>
      </c>
      <c r="B14" s="36">
        <f>Учреждения!B81+'Муниципальные районы'!P12</f>
        <v>914758.96470000001</v>
      </c>
    </row>
    <row r="15" spans="1:20" ht="32.25" customHeight="1" x14ac:dyDescent="0.3">
      <c r="A15" s="37" t="str">
        <f>CONCATENATE("Остатки бюджетных средств на ",C2,"г.")</f>
        <v>Остатки бюджетных средств на 27.09.2019г.</v>
      </c>
      <c r="B15" s="36">
        <v>2097269.9</v>
      </c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2019-09-29T23:38:42Z</dcterms:modified>
</cp:coreProperties>
</file>