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Бюджетополучатели!$21:$22</definedName>
    <definedName name="_xlnm.Print_Titles" localSheetId="1">'Муниципальные районы'!$1:$3</definedName>
    <definedName name="_xlnm.Print_Area" localSheetId="0">Бюджетополучатели!$A$1:$D$66</definedName>
    <definedName name="_xlnm.Print_Area" localSheetId="1">'Муниципальные районы'!$A$1:$P$45</definedName>
  </definedNames>
  <calcPr calcId="162913" refMode="R1C1"/>
</workbook>
</file>

<file path=xl/calcChain.xml><?xml version="1.0" encoding="utf-8"?>
<calcChain xmlns="http://schemas.openxmlformats.org/spreadsheetml/2006/main">
  <c r="D9" i="1" l="1"/>
  <c r="D6" i="1"/>
  <c r="D10" i="1"/>
  <c r="D13" i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<sst xmlns="http://schemas.openxmlformats.org/spreadsheetml/2006/main" count="124" uniqueCount="123">
  <si>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</si>
  <si>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</si>
  <si>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</si>
  <si>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</si>
  <si>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</si>
  <si>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</si>
  <si>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</si>
  <si>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</si>
  <si>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</si>
  <si>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</si>
  <si>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</si>
  <si>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</si>
  <si>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</si>
  <si>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</si>
  <si>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</si>
  <si>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</si>
  <si>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</si>
  <si>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</si>
  <si>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</si>
  <si>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</si>
  <si>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</si>
  <si>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</si>
  <si>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</si>
  <si>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</si>
  <si>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</si>
  <si>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</si>
  <si>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</si>
  <si>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</si>
  <si>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</si>
  <si>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</si>
  <si>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</si>
  <si>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</si>
  <si>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</si>
  <si>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01.01.2019</t>
  </si>
  <si>
    <t>01.09.2019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</si>
  <si>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</si>
  <si>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</si>
  <si>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</si>
  <si>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</si>
  <si>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за счет средств резервного фонда Правительства Камчатского края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</si>
  <si>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</si>
  <si>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</si>
  <si>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</si>
  <si>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</si>
  <si>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</si>
  <si>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</si>
  <si>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</si>
  <si>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</si>
  <si>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</si>
  <si>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</si>
  <si>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</si>
  <si>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</si>
  <si>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</si>
  <si>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</si>
  <si>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</si>
  <si>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</si>
  <si>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</si>
  <si>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</si>
  <si>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</si>
  <si>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</si>
  <si>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</si>
  <si>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приобретение, доставку и установку уличного игрового оборудования на территории муниципального бюджетного дошкольного образовательного учреждения Лесновский детский сад «Буратино» с. Лесная Тигильского муниципального района</t>
  </si>
  <si>
    <t>Иные межбюджетные трансферты на приобретение музыкальной аппаратуры для муниципального казенного учреждения культуры «Пенжинский межпоселенческий централизованный культурно-досуговый комплекс» (филиал «село Таловка»)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</si>
  <si>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</si>
  <si>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</si>
  <si>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</si>
  <si>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Выплата единовременного пособия при всех формах устройства детей, лишенных родительского попечения, в семью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</si>
  <si>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</si>
  <si>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Государственная поддержка отрасли культуры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</si>
  <si>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</si>
  <si>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</si>
  <si>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Мероприятия государственной программы Российской Федерации "Доступная среда"</t>
  </si>
  <si>
    <t>Реализация мероприятий по обеспечению жильем молодых семей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</si>
  <si>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</si>
  <si>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</si>
  <si>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</si>
  <si>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</si>
  <si>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</si>
  <si>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</si>
  <si>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</si>
  <si>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</si>
  <si>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</si>
  <si>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</si>
  <si>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</si>
  <si>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</si>
  <si>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</si>
  <si>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</si>
  <si>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</si>
  <si>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</si>
  <si>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</si>
  <si>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</si>
  <si>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</si>
  <si>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</si>
  <si>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</si>
  <si>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</si>
  <si>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</si>
  <si>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</si>
  <si>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</si>
  <si>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</si>
  <si>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</si>
  <si>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</si>
  <si>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</si>
  <si>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</si>
  <si>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</si>
  <si>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</si>
  <si>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</si>
  <si>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</si>
  <si>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</si>
  <si>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</si>
  <si>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</si>
  <si>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</si>
  <si>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</si>
  <si>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</si>
  <si>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</si>
  <si>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</si>
  <si>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31.08.2019</t>
  </si>
  <si>
    <t>01.08.2019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</si>
  <si>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</si>
  <si>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 xml:space="preserve"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</si>
  <si>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</si>
  <si>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</si>
  <si>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</t>
  </si>
  <si>
    <t>Остаток средств на 01.09.2019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</si>
</sst>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2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Normal="100" zoomScaleSheetLayoutView="100" workbookViewId="0">
      <selection activeCell="F11" sqref="F11"/>
    </sheetView>
  </sheetViews>
  <sheetFormatPr defaultRowHeight="15" x14ac:dyDescent="0.25"/>
  <cols>
    <col min="1" max="1" width="74" customWidth="1"/>
    <col min="2" max="2" width="18.140625" customWidth="1"/>
    <col min="3" max="3" width="20.28515625" customWidth="1"/>
    <col min="4" max="4" width="16.5703125" customWidth="1"/>
    <col min="5" max="5" width="12.5703125" customWidth="1"/>
    <col min="6" max="6" width="16" bestFit="1" customWidth="1"/>
    <col min="8" max="8" width="10.140625" bestFit="1" customWidth="1"/>
  </cols>
  <sheetData>
    <row r="1" spans="1:8" ht="15.75" x14ac:dyDescent="0.25">
      <c r="A1" s="43" t="s">
        <v>9</v>
      </c>
      <c r="B1" s="43"/>
      <c r="C1" s="43"/>
      <c r="D1" s="43"/>
      <c r="E1" s="28" t="s">
        <v>116</v>
      </c>
      <c r="F1" s="29" t="str">
        <f>TEXT(E1,"[$-FC19]ММ")</f>
        <v>08</v>
      </c>
      <c r="G1" s="29" t="str">
        <f>TEXT(E1,"[$-FC19]ДД.ММ.ГГГ \г")</f>
        <v>01.08.2019 г</v>
      </c>
      <c r="H1" s="29" t="str">
        <f>TEXT(E1,"[$-FC19]ГГГГ")</f>
        <v>2019</v>
      </c>
    </row>
    <row r="2" spans="1:8" ht="15.75" x14ac:dyDescent="0.25">
      <c r="A2" s="43" t="str">
        <f>CONCATENATE("доходов и расходов краевого бюджета за ",period," ",H1," года")</f>
        <v>доходов и расходов краевого бюджета за август 2019 года</v>
      </c>
      <c r="B2" s="43"/>
      <c r="C2" s="43"/>
      <c r="D2" s="43"/>
      <c r="E2" s="28" t="s">
        <v>115</v>
      </c>
      <c r="F2" s="29" t="str">
        <f>TEXT(E2,"[$-FC19]ДД ММММ ГГГ \г")</f>
        <v>31 августа 2019 г</v>
      </c>
      <c r="G2" s="29" t="str">
        <f>TEXT(E2,"[$-FC19]ДД.ММ.ГГГ \г")</f>
        <v>31.08.2019 г</v>
      </c>
      <c r="H2" s="30"/>
    </row>
    <row r="3" spans="1:8" x14ac:dyDescent="0.25">
      <c r="A3" s="1"/>
      <c r="B3" s="2"/>
      <c r="C3" s="2"/>
      <c r="D3" s="3"/>
      <c r="E3" s="29">
        <f>EndDate+1</f>
        <v>43710</v>
      </c>
      <c r="F3" s="29" t="str">
        <f>TEXT(E3,"[$-FC19]ДД ММММ ГГГ \г")</f>
        <v>02 сентября 2019 г</v>
      </c>
      <c r="G3" s="29" t="str">
        <f>TEXT(E3,"[$-FC19]ДД.ММ.ГГГ \г")</f>
        <v>02.09.2019 г</v>
      </c>
      <c r="H3" s="29"/>
    </row>
    <row r="4" spans="1:8" x14ac:dyDescent="0.25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25">
      <c r="A5" s="44" t="str">
        <f>CONCATENATE("Остаток средств на ",G1,"ода")</f>
        <v>Остаток средств на 01.08.2019 года</v>
      </c>
      <c r="B5" s="45"/>
      <c r="C5" s="45"/>
      <c r="D5" s="57">
        <v>2402848</v>
      </c>
      <c r="E5" s="30"/>
      <c r="F5" s="29"/>
      <c r="G5" s="29"/>
      <c r="H5" s="29"/>
    </row>
    <row r="6" spans="1:8" x14ac:dyDescent="0.25">
      <c r="A6" s="47" t="s">
        <v>1</v>
      </c>
      <c r="B6" s="42"/>
      <c r="C6" s="42"/>
      <c r="D6" s="7">
        <f>D9-D7</f>
        <v>2286341.5168199986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август</v>
      </c>
      <c r="F6" s="29"/>
      <c r="G6" s="29"/>
      <c r="H6" s="29"/>
    </row>
    <row r="7" spans="1:8" x14ac:dyDescent="0.25">
      <c r="A7" s="41" t="s">
        <v>10</v>
      </c>
      <c r="B7" s="42"/>
      <c r="C7" s="42"/>
      <c r="D7" s="9">
        <v>4210569</v>
      </c>
      <c r="E7" s="29"/>
      <c r="F7" s="29"/>
      <c r="G7" s="29"/>
      <c r="H7" s="29"/>
    </row>
    <row r="8" spans="1:8" x14ac:dyDescent="0.25">
      <c r="A8" s="41" t="s">
        <v>11</v>
      </c>
      <c r="B8" s="42"/>
      <c r="C8" s="42"/>
      <c r="D8" s="9">
        <v>1048873.3</v>
      </c>
      <c r="E8" s="29" t="s">
        <v>33</v>
      </c>
    </row>
    <row r="9" spans="1:8" x14ac:dyDescent="0.25">
      <c r="A9" s="53" t="s">
        <v>12</v>
      </c>
      <c r="B9" s="54"/>
      <c r="C9" s="54"/>
      <c r="D9" s="9">
        <f>D11+D10-D5</f>
        <v>6496910.5168199986</v>
      </c>
      <c r="E9" s="29" t="s">
        <v>34</v>
      </c>
    </row>
    <row r="10" spans="1:8" x14ac:dyDescent="0.25">
      <c r="A10" s="53" t="s">
        <v>13</v>
      </c>
      <c r="B10" s="54"/>
      <c r="C10" s="54"/>
      <c r="D10" s="9">
        <f>B64+'Муниципальные районы'!P42</f>
        <v>6971453.3168199994</v>
      </c>
    </row>
    <row r="11" spans="1:8" x14ac:dyDescent="0.25">
      <c r="A11" s="46" t="s">
        <v>122</v>
      </c>
      <c r="B11" s="47"/>
      <c r="C11" s="47"/>
      <c r="D11" s="8">
        <v>1928305.2</v>
      </c>
    </row>
    <row r="12" spans="1:8" x14ac:dyDescent="0.25">
      <c r="A12" s="55" t="s">
        <v>14</v>
      </c>
      <c r="B12" s="56"/>
      <c r="C12" s="56"/>
      <c r="D12" s="8"/>
    </row>
    <row r="13" spans="1:8" x14ac:dyDescent="0.25">
      <c r="A13" s="55" t="s">
        <v>15</v>
      </c>
      <c r="B13" s="56"/>
      <c r="C13" s="56"/>
      <c r="D13" s="8">
        <f>D14+D15+D16+D17+D18</f>
        <v>66378.5</v>
      </c>
    </row>
    <row r="14" spans="1:8" ht="29.45" customHeight="1" x14ac:dyDescent="0.25">
      <c r="A14" s="41" t="s">
        <v>121</v>
      </c>
      <c r="B14" s="42"/>
      <c r="C14" s="42"/>
      <c r="D14" s="7">
        <v>54.8</v>
      </c>
    </row>
    <row r="15" spans="1:8" ht="29.45" customHeight="1" x14ac:dyDescent="0.25">
      <c r="A15" s="41" t="s">
        <v>117</v>
      </c>
      <c r="B15" s="42"/>
      <c r="C15" s="42"/>
      <c r="D15" s="7">
        <v>141.1</v>
      </c>
    </row>
    <row r="16" spans="1:8" ht="57" customHeight="1" x14ac:dyDescent="0.25">
      <c r="A16" s="41" t="s">
        <v>118</v>
      </c>
      <c r="B16" s="41"/>
      <c r="C16" s="41"/>
      <c r="D16" s="7">
        <v>32027</v>
      </c>
    </row>
    <row r="17" spans="1:4" ht="43.9" customHeight="1" x14ac:dyDescent="0.25">
      <c r="A17" s="41" t="s">
        <v>119</v>
      </c>
      <c r="B17" s="41"/>
      <c r="C17" s="41"/>
      <c r="D17" s="7">
        <v>4915.8999999999996</v>
      </c>
    </row>
    <row r="18" spans="1:4" ht="30.6" customHeight="1" x14ac:dyDescent="0.25">
      <c r="A18" s="41" t="s">
        <v>120</v>
      </c>
      <c r="B18" s="42"/>
      <c r="C18" s="42"/>
      <c r="D18" s="7">
        <v>29239.7</v>
      </c>
    </row>
    <row r="19" spans="1:4" x14ac:dyDescent="0.25">
      <c r="A19" s="23"/>
      <c r="B19" s="24"/>
      <c r="C19" s="24"/>
      <c r="D19" s="22"/>
    </row>
    <row r="20" spans="1:4" x14ac:dyDescent="0.25">
      <c r="A20" s="25" t="s">
        <v>16</v>
      </c>
      <c r="B20" s="10"/>
      <c r="C20" s="10"/>
      <c r="D20" s="11"/>
    </row>
    <row r="21" spans="1:4" x14ac:dyDescent="0.25">
      <c r="A21" s="48" t="s">
        <v>17</v>
      </c>
      <c r="B21" s="50" t="s">
        <v>2</v>
      </c>
      <c r="C21" s="51" t="s">
        <v>3</v>
      </c>
      <c r="D21" s="52"/>
    </row>
    <row r="22" spans="1:4" ht="90" customHeight="1" x14ac:dyDescent="0.25">
      <c r="A22" s="49"/>
      <c r="B22" s="50"/>
      <c r="C22" s="26" t="s">
        <v>4</v>
      </c>
      <c r="D22" s="26" t="s">
        <v>5</v>
      </c>
    </row>
    <row r="23" spans="1:4" x14ac:dyDescent="0.25">
      <c r="A23" s="12" t="s">
        <v>74</v>
      </c>
      <c r="B23" s="37">
        <v>16644.38535</v>
      </c>
      <c r="C23" s="37">
        <v>8934.6347000000005</v>
      </c>
      <c r="D23" s="37">
        <v>2155.5652</v>
      </c>
    </row>
    <row r="24" spans="1:4" x14ac:dyDescent="0.25">
      <c r="A24" s="12" t="s">
        <v>75</v>
      </c>
      <c r="B24" s="37">
        <v>7915.8684300000004</v>
      </c>
      <c r="C24" s="37">
        <v>5581.0261</v>
      </c>
      <c r="D24" s="37">
        <v>1803.84077</v>
      </c>
    </row>
    <row r="25" spans="1:4" x14ac:dyDescent="0.25">
      <c r="A25" s="12" t="s">
        <v>76</v>
      </c>
      <c r="B25" s="37">
        <v>5365.1345199999996</v>
      </c>
      <c r="C25" s="37">
        <v>4570.9055900000003</v>
      </c>
      <c r="D25" s="37">
        <v>794.22892999999999</v>
      </c>
    </row>
    <row r="26" spans="1:4" x14ac:dyDescent="0.25">
      <c r="A26" s="12" t="s">
        <v>77</v>
      </c>
      <c r="B26" s="37">
        <v>72562.216839999994</v>
      </c>
      <c r="C26" s="37">
        <v>27932.685300000001</v>
      </c>
      <c r="D26" s="37">
        <v>6626.6159699999998</v>
      </c>
    </row>
    <row r="27" spans="1:4" ht="30" x14ac:dyDescent="0.25">
      <c r="A27" s="12" t="s">
        <v>78</v>
      </c>
      <c r="B27" s="37">
        <v>80291.505969999998</v>
      </c>
      <c r="C27" s="37">
        <v>4523.4491799999996</v>
      </c>
      <c r="D27" s="37">
        <v>696.47203000000002</v>
      </c>
    </row>
    <row r="28" spans="1:4" x14ac:dyDescent="0.25">
      <c r="A28" s="12" t="s">
        <v>79</v>
      </c>
      <c r="B28" s="37">
        <v>8645.7232100000001</v>
      </c>
      <c r="C28" s="37">
        <v>3268.7734999999998</v>
      </c>
      <c r="D28" s="37">
        <v>673.59744999999998</v>
      </c>
    </row>
    <row r="29" spans="1:4" x14ac:dyDescent="0.25">
      <c r="A29" s="12" t="s">
        <v>80</v>
      </c>
      <c r="B29" s="37">
        <v>3320.50522</v>
      </c>
      <c r="C29" s="37">
        <v>2475.6387100000002</v>
      </c>
      <c r="D29" s="37">
        <v>511.03973999999999</v>
      </c>
    </row>
    <row r="30" spans="1:4" ht="30" x14ac:dyDescent="0.25">
      <c r="A30" s="12" t="s">
        <v>81</v>
      </c>
      <c r="B30" s="37">
        <v>882883.86000999995</v>
      </c>
      <c r="C30" s="37">
        <v>6594.0534799999996</v>
      </c>
      <c r="D30" s="37">
        <v>933.42974000000004</v>
      </c>
    </row>
    <row r="31" spans="1:4" x14ac:dyDescent="0.25">
      <c r="A31" s="12" t="s">
        <v>82</v>
      </c>
      <c r="B31" s="37">
        <v>29360.028139999999</v>
      </c>
      <c r="C31" s="37">
        <v>3650.5857799999999</v>
      </c>
      <c r="D31" s="37">
        <v>871.13337999999999</v>
      </c>
    </row>
    <row r="32" spans="1:4" x14ac:dyDescent="0.25">
      <c r="A32" s="12" t="s">
        <v>83</v>
      </c>
      <c r="B32" s="37">
        <v>555753.49531000003</v>
      </c>
      <c r="C32" s="37">
        <v>7542.7356399999999</v>
      </c>
      <c r="D32" s="37">
        <v>1889.90606</v>
      </c>
    </row>
    <row r="33" spans="1:4" x14ac:dyDescent="0.25">
      <c r="A33" s="12" t="s">
        <v>84</v>
      </c>
      <c r="B33" s="37">
        <v>202588.51151000001</v>
      </c>
      <c r="C33" s="37">
        <v>5936.9657500000003</v>
      </c>
      <c r="D33" s="37">
        <v>1612.6181899999999</v>
      </c>
    </row>
    <row r="34" spans="1:4" x14ac:dyDescent="0.25">
      <c r="A34" s="12" t="s">
        <v>85</v>
      </c>
      <c r="B34" s="37">
        <v>649228.21303999994</v>
      </c>
      <c r="C34" s="37">
        <v>20749.942050000001</v>
      </c>
      <c r="D34" s="37">
        <v>4645.2315900000003</v>
      </c>
    </row>
    <row r="35" spans="1:4" x14ac:dyDescent="0.25">
      <c r="A35" s="12" t="s">
        <v>86</v>
      </c>
      <c r="B35" s="37">
        <v>605811.19380999997</v>
      </c>
      <c r="C35" s="37">
        <v>21448.91894</v>
      </c>
      <c r="D35" s="37">
        <v>8495.5892000000003</v>
      </c>
    </row>
    <row r="36" spans="1:4" x14ac:dyDescent="0.25">
      <c r="A36" s="12" t="s">
        <v>87</v>
      </c>
      <c r="B36" s="37">
        <v>61071.551039999998</v>
      </c>
      <c r="C36" s="37">
        <v>1790.3348000000001</v>
      </c>
      <c r="D36" s="37">
        <v>553.94691</v>
      </c>
    </row>
    <row r="37" spans="1:4" ht="30" x14ac:dyDescent="0.25">
      <c r="A37" s="12" t="s">
        <v>88</v>
      </c>
      <c r="B37" s="37">
        <v>88350.759789999996</v>
      </c>
      <c r="C37" s="37">
        <v>57607.641660000001</v>
      </c>
      <c r="D37" s="37">
        <v>16677.303520000001</v>
      </c>
    </row>
    <row r="38" spans="1:4" x14ac:dyDescent="0.25">
      <c r="A38" s="12" t="s">
        <v>89</v>
      </c>
      <c r="B38" s="37">
        <v>15237.867389999999</v>
      </c>
      <c r="C38" s="37">
        <v>1708.28397</v>
      </c>
      <c r="D38" s="37">
        <v>316.90496000000002</v>
      </c>
    </row>
    <row r="39" spans="1:4" x14ac:dyDescent="0.25">
      <c r="A39" s="12" t="s">
        <v>90</v>
      </c>
      <c r="B39" s="37">
        <v>21544.682850000001</v>
      </c>
      <c r="C39" s="37">
        <v>5108.9964799999998</v>
      </c>
      <c r="D39" s="37">
        <v>1262.2271499999999</v>
      </c>
    </row>
    <row r="40" spans="1:4" ht="30" x14ac:dyDescent="0.25">
      <c r="A40" s="12" t="s">
        <v>91</v>
      </c>
      <c r="B40" s="37">
        <v>50584.865299999998</v>
      </c>
      <c r="C40" s="37">
        <v>19621.93086</v>
      </c>
      <c r="D40" s="37">
        <v>5922.1515399999998</v>
      </c>
    </row>
    <row r="41" spans="1:4" x14ac:dyDescent="0.25">
      <c r="A41" s="12" t="s">
        <v>92</v>
      </c>
      <c r="B41" s="37">
        <v>14523.983389999999</v>
      </c>
      <c r="C41" s="37">
        <v>1086.3497600000001</v>
      </c>
      <c r="D41" s="37">
        <v>248.70912999999999</v>
      </c>
    </row>
    <row r="42" spans="1:4" x14ac:dyDescent="0.25">
      <c r="A42" s="12" t="s">
        <v>93</v>
      </c>
      <c r="B42" s="37">
        <v>875077.87812000001</v>
      </c>
      <c r="C42" s="37">
        <v>7650.1092600000002</v>
      </c>
      <c r="D42" s="37">
        <v>1976.12761</v>
      </c>
    </row>
    <row r="43" spans="1:4" x14ac:dyDescent="0.25">
      <c r="A43" s="12" t="s">
        <v>94</v>
      </c>
      <c r="B43" s="37">
        <v>18953.50115</v>
      </c>
      <c r="C43" s="37">
        <v>9950.0773399999998</v>
      </c>
      <c r="D43" s="37">
        <v>2721.7376800000002</v>
      </c>
    </row>
    <row r="44" spans="1:4" x14ac:dyDescent="0.25">
      <c r="A44" s="12" t="s">
        <v>95</v>
      </c>
      <c r="B44" s="37">
        <v>3383.0277099999998</v>
      </c>
      <c r="C44" s="37">
        <v>2511.0664900000002</v>
      </c>
      <c r="D44" s="37">
        <v>757.71911</v>
      </c>
    </row>
    <row r="45" spans="1:4" x14ac:dyDescent="0.25">
      <c r="A45" s="12" t="s">
        <v>96</v>
      </c>
      <c r="B45" s="37">
        <v>1508.1969300000001</v>
      </c>
      <c r="C45" s="37">
        <v>1026.296</v>
      </c>
      <c r="D45" s="37">
        <v>458.911</v>
      </c>
    </row>
    <row r="46" spans="1:4" x14ac:dyDescent="0.25">
      <c r="A46" s="12" t="s">
        <v>97</v>
      </c>
      <c r="B46" s="37">
        <v>1621.4500800000001</v>
      </c>
      <c r="C46" s="37">
        <v>1150.1665599999999</v>
      </c>
      <c r="D46" s="37">
        <v>307.87599999999998</v>
      </c>
    </row>
    <row r="47" spans="1:4" x14ac:dyDescent="0.25">
      <c r="A47" s="12" t="s">
        <v>98</v>
      </c>
      <c r="B47" s="37">
        <v>3870.18262</v>
      </c>
      <c r="C47" s="37">
        <v>2657.0528800000002</v>
      </c>
      <c r="D47" s="37">
        <v>1136.4878900000001</v>
      </c>
    </row>
    <row r="48" spans="1:4" x14ac:dyDescent="0.25">
      <c r="A48" s="12" t="s">
        <v>99</v>
      </c>
      <c r="B48" s="37">
        <v>1890.24108</v>
      </c>
      <c r="C48" s="37">
        <v>1363.6283599999999</v>
      </c>
      <c r="D48" s="37">
        <v>342.7346</v>
      </c>
    </row>
    <row r="49" spans="1:4" x14ac:dyDescent="0.25">
      <c r="A49" s="12" t="s">
        <v>100</v>
      </c>
      <c r="B49" s="37">
        <v>1864.3171299999999</v>
      </c>
      <c r="C49" s="37">
        <v>1393.1639600000001</v>
      </c>
      <c r="D49" s="37">
        <v>356.78242</v>
      </c>
    </row>
    <row r="50" spans="1:4" x14ac:dyDescent="0.25">
      <c r="A50" s="12" t="s">
        <v>101</v>
      </c>
      <c r="B50" s="37">
        <v>4940.1597899999997</v>
      </c>
      <c r="C50" s="37">
        <v>3392.79934</v>
      </c>
      <c r="D50" s="37">
        <v>1228.0005699999999</v>
      </c>
    </row>
    <row r="51" spans="1:4" x14ac:dyDescent="0.25">
      <c r="A51" s="12" t="s">
        <v>102</v>
      </c>
      <c r="B51" s="37">
        <v>1011759.91536</v>
      </c>
      <c r="C51" s="37">
        <v>23871.5209</v>
      </c>
      <c r="D51" s="37">
        <v>7371.0706300000002</v>
      </c>
    </row>
    <row r="52" spans="1:4" ht="30" x14ac:dyDescent="0.25">
      <c r="A52" s="12" t="s">
        <v>103</v>
      </c>
      <c r="B52" s="37">
        <v>284.07772999999997</v>
      </c>
      <c r="C52" s="37">
        <v>194.16379000000001</v>
      </c>
      <c r="D52" s="37">
        <v>51.080390000000001</v>
      </c>
    </row>
    <row r="53" spans="1:4" x14ac:dyDescent="0.25">
      <c r="A53" s="12" t="s">
        <v>104</v>
      </c>
      <c r="B53" s="37">
        <v>9140.4236099999998</v>
      </c>
      <c r="C53" s="37">
        <v>4709.6004499999999</v>
      </c>
      <c r="D53" s="37">
        <v>1535.3542299999999</v>
      </c>
    </row>
    <row r="54" spans="1:4" x14ac:dyDescent="0.25">
      <c r="A54" s="12" t="s">
        <v>105</v>
      </c>
      <c r="B54" s="37">
        <v>70013.301059999998</v>
      </c>
      <c r="C54" s="37">
        <v>3322.4259900000002</v>
      </c>
      <c r="D54" s="37">
        <v>1173.6048900000001</v>
      </c>
    </row>
    <row r="55" spans="1:4" x14ac:dyDescent="0.25">
      <c r="A55" s="12" t="s">
        <v>106</v>
      </c>
      <c r="B55" s="37">
        <v>32600.280930000001</v>
      </c>
      <c r="C55" s="37">
        <v>15575.40086</v>
      </c>
      <c r="D55" s="37">
        <v>4458.3454000000002</v>
      </c>
    </row>
    <row r="56" spans="1:4" x14ac:dyDescent="0.25">
      <c r="A56" s="12" t="s">
        <v>107</v>
      </c>
      <c r="B56" s="37">
        <v>14767.864509999999</v>
      </c>
      <c r="C56" s="37">
        <v>1643.8788500000001</v>
      </c>
      <c r="D56" s="37">
        <v>193.35034999999999</v>
      </c>
    </row>
    <row r="57" spans="1:4" x14ac:dyDescent="0.25">
      <c r="A57" s="12" t="s">
        <v>108</v>
      </c>
      <c r="B57" s="37">
        <v>4028.6075799999999</v>
      </c>
      <c r="C57" s="37">
        <v>1755.35861</v>
      </c>
      <c r="D57" s="37">
        <v>377.46672999999998</v>
      </c>
    </row>
    <row r="58" spans="1:4" x14ac:dyDescent="0.25">
      <c r="A58" s="12" t="s">
        <v>109</v>
      </c>
      <c r="B58" s="37">
        <v>3049.6079300000001</v>
      </c>
      <c r="C58" s="37">
        <v>2294.9941199999998</v>
      </c>
      <c r="D58" s="37">
        <v>491.95585</v>
      </c>
    </row>
    <row r="59" spans="1:4" x14ac:dyDescent="0.25">
      <c r="A59" s="12" t="s">
        <v>110</v>
      </c>
      <c r="B59" s="37">
        <v>45391.308129999998</v>
      </c>
      <c r="C59" s="37">
        <v>3097.6946800000001</v>
      </c>
      <c r="D59" s="37">
        <v>582.25495000000001</v>
      </c>
    </row>
    <row r="60" spans="1:4" x14ac:dyDescent="0.25">
      <c r="A60" s="12" t="s">
        <v>111</v>
      </c>
      <c r="B60" s="37">
        <v>10463.22811</v>
      </c>
      <c r="C60" s="37">
        <v>1650.4717700000001</v>
      </c>
      <c r="D60" s="37">
        <v>189.47178</v>
      </c>
    </row>
    <row r="61" spans="1:4" x14ac:dyDescent="0.25">
      <c r="A61" s="12" t="s">
        <v>112</v>
      </c>
      <c r="B61" s="37">
        <v>413.29056000000003</v>
      </c>
      <c r="C61" s="37">
        <v>307.60251</v>
      </c>
      <c r="D61" s="37">
        <v>66.376189999999994</v>
      </c>
    </row>
    <row r="62" spans="1:4" x14ac:dyDescent="0.25">
      <c r="A62" s="12" t="s">
        <v>113</v>
      </c>
      <c r="B62" s="37">
        <v>10775.41778</v>
      </c>
      <c r="C62" s="37">
        <v>630.28166999999996</v>
      </c>
      <c r="D62" s="37">
        <v>154.17721</v>
      </c>
    </row>
    <row r="63" spans="1:4" ht="30" x14ac:dyDescent="0.25">
      <c r="A63" s="12" t="s">
        <v>114</v>
      </c>
      <c r="B63" s="37">
        <v>13256.33531</v>
      </c>
      <c r="C63" s="37">
        <v>5817.7713199999998</v>
      </c>
      <c r="D63" s="37">
        <v>1813.8836699999999</v>
      </c>
    </row>
    <row r="64" spans="1:4" x14ac:dyDescent="0.25">
      <c r="A64" s="27" t="s">
        <v>2</v>
      </c>
      <c r="B64" s="38">
        <v>5510736.9643299999</v>
      </c>
      <c r="C64" s="38">
        <v>306099.37796000001</v>
      </c>
      <c r="D64" s="38">
        <v>84435.280610000002</v>
      </c>
    </row>
  </sheetData>
  <mergeCells count="19">
    <mergeCell ref="A21:A22"/>
    <mergeCell ref="B21:B22"/>
    <mergeCell ref="C21:D21"/>
    <mergeCell ref="A6:C6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4:C14"/>
    <mergeCell ref="A1:D1"/>
    <mergeCell ref="A2:D2"/>
    <mergeCell ref="A5:C5"/>
    <mergeCell ref="A11:C11"/>
  </mergeCells>
  <pageMargins left="0.70866141732283472" right="0.33" top="0.53" bottom="0.66" header="0.33" footer="0.3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view="pageBreakPreview" topLeftCell="A22" zoomScaleNormal="100" zoomScaleSheetLayoutView="100" workbookViewId="0">
      <selection activeCell="E35" sqref="E35:J35"/>
    </sheetView>
  </sheetViews>
  <sheetFormatPr defaultRowHeight="15" x14ac:dyDescent="0.25"/>
  <cols>
    <col min="1" max="1" width="38.28515625" customWidth="1"/>
    <col min="2" max="2" width="13.140625" customWidth="1"/>
    <col min="3" max="3" width="13.7109375" customWidth="1"/>
    <col min="4" max="4" width="13.85546875" customWidth="1"/>
    <col min="5" max="5" width="13.5703125" customWidth="1"/>
    <col min="6" max="6" width="14.28515625" customWidth="1"/>
    <col min="7" max="7" width="13.85546875" customWidth="1"/>
    <col min="8" max="8" width="13.5703125" customWidth="1"/>
    <col min="9" max="9" width="13.28515625" customWidth="1"/>
    <col min="10" max="10" width="12.7109375" customWidth="1"/>
    <col min="11" max="11" width="11" customWidth="1"/>
    <col min="12" max="12" width="13.85546875" customWidth="1"/>
    <col min="13" max="13" width="14.42578125" customWidth="1"/>
    <col min="14" max="14" width="13.5703125" customWidth="1"/>
    <col min="15" max="15" width="13.7109375" customWidth="1"/>
    <col min="16" max="16" width="11.570312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30" x14ac:dyDescent="0.25">
      <c r="A4" s="34" t="s">
        <v>35</v>
      </c>
      <c r="B4" s="39"/>
      <c r="C4" s="39"/>
      <c r="D4" s="39"/>
      <c r="E4" s="39"/>
      <c r="F4" s="39"/>
      <c r="G4" s="39"/>
      <c r="H4" s="39"/>
      <c r="I4" s="39"/>
      <c r="J4" s="39">
        <v>1501.1659999999999</v>
      </c>
      <c r="K4" s="39">
        <v>199.5</v>
      </c>
      <c r="L4" s="39"/>
      <c r="M4" s="39"/>
      <c r="N4" s="39"/>
      <c r="O4" s="39"/>
      <c r="P4" s="40">
        <v>1700.6659999999999</v>
      </c>
      <c r="Q4" s="33"/>
      <c r="R4" s="33"/>
      <c r="S4" s="33"/>
      <c r="T4" s="33"/>
    </row>
    <row r="5" spans="1:20" ht="45" x14ac:dyDescent="0.25">
      <c r="A5" s="34" t="s">
        <v>36</v>
      </c>
      <c r="B5" s="39"/>
      <c r="C5" s="39">
        <v>22917.081999999999</v>
      </c>
      <c r="D5" s="39">
        <v>19052.831999999999</v>
      </c>
      <c r="E5" s="39">
        <v>6860</v>
      </c>
      <c r="F5" s="39">
        <v>8750.2999999999993</v>
      </c>
      <c r="G5" s="39">
        <v>23873.666700000002</v>
      </c>
      <c r="H5" s="39">
        <v>7700</v>
      </c>
      <c r="I5" s="39">
        <v>7000</v>
      </c>
      <c r="J5" s="39">
        <v>2125.5839999999998</v>
      </c>
      <c r="K5" s="39">
        <v>4983.9160000000002</v>
      </c>
      <c r="L5" s="39">
        <v>40000</v>
      </c>
      <c r="M5" s="39">
        <v>7785</v>
      </c>
      <c r="N5" s="39">
        <v>11271.820100000001</v>
      </c>
      <c r="O5" s="39">
        <v>16123.2</v>
      </c>
      <c r="P5" s="40">
        <v>178443.4008</v>
      </c>
      <c r="Q5" s="33"/>
      <c r="R5" s="33"/>
      <c r="S5" s="33"/>
      <c r="T5" s="33"/>
    </row>
    <row r="6" spans="1:20" ht="45" x14ac:dyDescent="0.25">
      <c r="A6" s="34" t="s">
        <v>37</v>
      </c>
      <c r="B6" s="39">
        <v>5765.4194900000002</v>
      </c>
      <c r="C6" s="39">
        <v>10000</v>
      </c>
      <c r="D6" s="39">
        <v>34973</v>
      </c>
      <c r="E6" s="39"/>
      <c r="F6" s="39"/>
      <c r="G6" s="39">
        <v>1150</v>
      </c>
      <c r="H6" s="39"/>
      <c r="I6" s="39">
        <v>3511.2950000000001</v>
      </c>
      <c r="J6" s="39">
        <v>217.625</v>
      </c>
      <c r="K6" s="39">
        <v>15000</v>
      </c>
      <c r="L6" s="39"/>
      <c r="M6" s="39"/>
      <c r="N6" s="39">
        <v>2000</v>
      </c>
      <c r="O6" s="39"/>
      <c r="P6" s="40">
        <v>72617.339489999998</v>
      </c>
      <c r="Q6" s="33"/>
      <c r="R6" s="33"/>
      <c r="S6" s="33"/>
      <c r="T6" s="33"/>
    </row>
    <row r="7" spans="1:20" ht="90" x14ac:dyDescent="0.25">
      <c r="A7" s="34" t="s">
        <v>38</v>
      </c>
      <c r="B7" s="39">
        <v>20124.852630000001</v>
      </c>
      <c r="C7" s="39">
        <v>65548.244909999994</v>
      </c>
      <c r="D7" s="39">
        <v>24545.8</v>
      </c>
      <c r="E7" s="39">
        <v>14636</v>
      </c>
      <c r="F7" s="39">
        <v>5373</v>
      </c>
      <c r="G7" s="39">
        <v>27732.25</v>
      </c>
      <c r="H7" s="39">
        <v>15000</v>
      </c>
      <c r="I7" s="39">
        <v>3251</v>
      </c>
      <c r="J7" s="39">
        <v>30653.847330000001</v>
      </c>
      <c r="K7" s="39">
        <v>5252.0630000000001</v>
      </c>
      <c r="L7" s="39">
        <v>15174.3</v>
      </c>
      <c r="M7" s="39">
        <v>16427.25</v>
      </c>
      <c r="N7" s="39">
        <v>11251.701950000001</v>
      </c>
      <c r="O7" s="39">
        <v>19556.083999999999</v>
      </c>
      <c r="P7" s="40">
        <v>274526.39382</v>
      </c>
      <c r="Q7" s="33"/>
      <c r="R7" s="33"/>
      <c r="S7" s="33"/>
      <c r="T7" s="33"/>
    </row>
    <row r="8" spans="1:20" ht="45" x14ac:dyDescent="0.25">
      <c r="A8" s="34" t="s">
        <v>39</v>
      </c>
      <c r="B8" s="39"/>
      <c r="C8" s="39"/>
      <c r="D8" s="39"/>
      <c r="E8" s="39"/>
      <c r="F8" s="39"/>
      <c r="G8" s="39"/>
      <c r="H8" s="39"/>
      <c r="I8" s="39">
        <v>1124.21</v>
      </c>
      <c r="J8" s="39"/>
      <c r="K8" s="39"/>
      <c r="L8" s="39"/>
      <c r="M8" s="39"/>
      <c r="N8" s="39"/>
      <c r="O8" s="39"/>
      <c r="P8" s="40">
        <v>1124.21</v>
      </c>
      <c r="Q8" s="33"/>
      <c r="R8" s="33"/>
      <c r="S8" s="33"/>
      <c r="T8" s="33"/>
    </row>
    <row r="9" spans="1:20" ht="135" x14ac:dyDescent="0.25">
      <c r="A9" s="34" t="s">
        <v>40</v>
      </c>
      <c r="B9" s="39">
        <v>62996.583429999999</v>
      </c>
      <c r="C9" s="39">
        <v>1098.3739399999999</v>
      </c>
      <c r="D9" s="39"/>
      <c r="E9" s="39">
        <v>450</v>
      </c>
      <c r="F9" s="39">
        <v>1264.24</v>
      </c>
      <c r="G9" s="39">
        <v>1732.9214099999999</v>
      </c>
      <c r="H9" s="39">
        <v>-144.80309</v>
      </c>
      <c r="I9" s="39"/>
      <c r="J9" s="39">
        <v>42365.627260000001</v>
      </c>
      <c r="K9" s="39">
        <v>21106.88177</v>
      </c>
      <c r="L9" s="39">
        <v>568.07261000000005</v>
      </c>
      <c r="M9" s="39">
        <v>95.17</v>
      </c>
      <c r="N9" s="39">
        <v>320</v>
      </c>
      <c r="O9" s="39"/>
      <c r="P9" s="40">
        <v>131853.06732999999</v>
      </c>
      <c r="Q9" s="33"/>
      <c r="R9" s="33"/>
      <c r="S9" s="33"/>
      <c r="T9" s="33"/>
    </row>
    <row r="10" spans="1:20" ht="60" x14ac:dyDescent="0.25">
      <c r="A10" s="34" t="s">
        <v>41</v>
      </c>
      <c r="B10" s="39">
        <v>2464.7087900000001</v>
      </c>
      <c r="C10" s="39">
        <v>56313.44528</v>
      </c>
      <c r="D10" s="39"/>
      <c r="E10" s="39"/>
      <c r="F10" s="39"/>
      <c r="G10" s="39"/>
      <c r="H10" s="39"/>
      <c r="I10" s="39"/>
      <c r="J10" s="39"/>
      <c r="K10" s="39">
        <v>6717.3192399999998</v>
      </c>
      <c r="L10" s="39"/>
      <c r="M10" s="39"/>
      <c r="N10" s="39"/>
      <c r="O10" s="39"/>
      <c r="P10" s="40">
        <v>65495.473310000001</v>
      </c>
      <c r="Q10" s="33"/>
      <c r="R10" s="33"/>
      <c r="S10" s="33"/>
      <c r="T10" s="33"/>
    </row>
    <row r="11" spans="1:20" ht="105" x14ac:dyDescent="0.25">
      <c r="A11" s="34" t="s">
        <v>42</v>
      </c>
      <c r="B11" s="39">
        <v>127.15</v>
      </c>
      <c r="C11" s="39">
        <v>302.7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>
        <v>429.85</v>
      </c>
      <c r="Q11" s="33"/>
      <c r="R11" s="33"/>
      <c r="S11" s="33"/>
      <c r="T11" s="33"/>
    </row>
    <row r="12" spans="1:20" ht="90" x14ac:dyDescent="0.25">
      <c r="A12" s="34" t="s">
        <v>43</v>
      </c>
      <c r="B12" s="39"/>
      <c r="C12" s="39">
        <v>4386.0829999999996</v>
      </c>
      <c r="D12" s="39">
        <v>652.75</v>
      </c>
      <c r="E12" s="39">
        <v>461.7</v>
      </c>
      <c r="F12" s="39">
        <v>166</v>
      </c>
      <c r="G12" s="39">
        <v>654.33333000000005</v>
      </c>
      <c r="H12" s="39">
        <v>200</v>
      </c>
      <c r="I12" s="39">
        <v>50</v>
      </c>
      <c r="J12" s="39"/>
      <c r="K12" s="39"/>
      <c r="L12" s="39">
        <v>265.58332999999999</v>
      </c>
      <c r="M12" s="39">
        <v>247.75</v>
      </c>
      <c r="N12" s="39">
        <v>246.33332999999999</v>
      </c>
      <c r="O12" s="39">
        <v>136.666</v>
      </c>
      <c r="P12" s="40">
        <v>7467.1989899999999</v>
      </c>
      <c r="Q12" s="33"/>
      <c r="R12" s="33"/>
      <c r="S12" s="33"/>
      <c r="T12" s="33"/>
    </row>
    <row r="13" spans="1:20" ht="105" x14ac:dyDescent="0.25">
      <c r="A13" s="34" t="s">
        <v>44</v>
      </c>
      <c r="B13" s="39">
        <v>489.11</v>
      </c>
      <c r="C13" s="39">
        <v>268.66699999999997</v>
      </c>
      <c r="D13" s="39">
        <v>179.166</v>
      </c>
      <c r="E13" s="39">
        <v>113.5</v>
      </c>
      <c r="F13" s="39">
        <v>74.5</v>
      </c>
      <c r="G13" s="39">
        <v>89.583330000000004</v>
      </c>
      <c r="H13" s="39"/>
      <c r="I13" s="39">
        <v>80</v>
      </c>
      <c r="J13" s="39">
        <v>163.33199999999999</v>
      </c>
      <c r="K13" s="39"/>
      <c r="L13" s="39">
        <v>72</v>
      </c>
      <c r="M13" s="39">
        <v>50</v>
      </c>
      <c r="N13" s="39">
        <v>85.792490000000001</v>
      </c>
      <c r="O13" s="39">
        <v>52.905250000000002</v>
      </c>
      <c r="P13" s="40">
        <v>1718.5560700000001</v>
      </c>
      <c r="Q13" s="33"/>
      <c r="R13" s="33"/>
      <c r="S13" s="33"/>
      <c r="T13" s="33"/>
    </row>
    <row r="14" spans="1:20" ht="75" x14ac:dyDescent="0.25">
      <c r="A14" s="34" t="s">
        <v>45</v>
      </c>
      <c r="B14" s="39">
        <v>320</v>
      </c>
      <c r="C14" s="39">
        <v>473.37299999999999</v>
      </c>
      <c r="D14" s="39">
        <v>250</v>
      </c>
      <c r="E14" s="39">
        <v>470</v>
      </c>
      <c r="F14" s="39">
        <v>76.8</v>
      </c>
      <c r="G14" s="39">
        <v>140</v>
      </c>
      <c r="H14" s="39">
        <v>10</v>
      </c>
      <c r="I14" s="39">
        <v>40</v>
      </c>
      <c r="J14" s="39">
        <v>134.416</v>
      </c>
      <c r="K14" s="39">
        <v>60</v>
      </c>
      <c r="L14" s="39">
        <v>25</v>
      </c>
      <c r="M14" s="39">
        <v>73</v>
      </c>
      <c r="N14" s="39">
        <v>26.94</v>
      </c>
      <c r="O14" s="39">
        <v>72.46208</v>
      </c>
      <c r="P14" s="40">
        <v>2171.9910799999998</v>
      </c>
      <c r="Q14" s="33"/>
      <c r="R14" s="33"/>
      <c r="S14" s="33"/>
      <c r="T14" s="33"/>
    </row>
    <row r="15" spans="1:20" ht="105" x14ac:dyDescent="0.25">
      <c r="A15" s="34" t="s">
        <v>46</v>
      </c>
      <c r="B15" s="39">
        <v>1503.08485</v>
      </c>
      <c r="C15" s="39">
        <v>996.40200000000004</v>
      </c>
      <c r="D15" s="39">
        <v>214</v>
      </c>
      <c r="E15" s="39">
        <v>508</v>
      </c>
      <c r="F15" s="39">
        <v>116.1</v>
      </c>
      <c r="G15" s="39">
        <v>218</v>
      </c>
      <c r="H15" s="39">
        <v>91.487639999999999</v>
      </c>
      <c r="I15" s="39">
        <v>166</v>
      </c>
      <c r="J15" s="39">
        <v>314.11700000000002</v>
      </c>
      <c r="K15" s="39">
        <v>60</v>
      </c>
      <c r="L15" s="39">
        <v>235</v>
      </c>
      <c r="M15" s="39">
        <v>169.64</v>
      </c>
      <c r="N15" s="39">
        <v>194.666</v>
      </c>
      <c r="O15" s="39">
        <v>174.20533</v>
      </c>
      <c r="P15" s="40">
        <v>4960.7028200000004</v>
      </c>
      <c r="Q15" s="33"/>
      <c r="R15" s="33"/>
      <c r="S15" s="33"/>
      <c r="T15" s="33"/>
    </row>
    <row r="16" spans="1:20" ht="135" x14ac:dyDescent="0.25">
      <c r="A16" s="34" t="s">
        <v>47</v>
      </c>
      <c r="B16" s="39">
        <v>17006.793000000001</v>
      </c>
      <c r="C16" s="39">
        <v>600</v>
      </c>
      <c r="D16" s="39">
        <v>186.416</v>
      </c>
      <c r="E16" s="39"/>
      <c r="F16" s="39"/>
      <c r="G16" s="39"/>
      <c r="H16" s="39"/>
      <c r="I16" s="39"/>
      <c r="J16" s="39">
        <v>53.506120000000003</v>
      </c>
      <c r="K16" s="39"/>
      <c r="L16" s="39"/>
      <c r="M16" s="39"/>
      <c r="N16" s="39"/>
      <c r="O16" s="39"/>
      <c r="P16" s="40">
        <v>17846.715120000001</v>
      </c>
      <c r="Q16" s="33"/>
      <c r="R16" s="33"/>
      <c r="S16" s="33"/>
      <c r="T16" s="33"/>
    </row>
    <row r="17" spans="1:20" ht="120" x14ac:dyDescent="0.25">
      <c r="A17" s="34" t="s">
        <v>48</v>
      </c>
      <c r="B17" s="39"/>
      <c r="C17" s="39">
        <v>4373.75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>
        <v>4373.75</v>
      </c>
      <c r="Q17" s="33"/>
      <c r="R17" s="33"/>
      <c r="S17" s="33"/>
      <c r="T17" s="33"/>
    </row>
    <row r="18" spans="1:20" ht="120" x14ac:dyDescent="0.25">
      <c r="A18" s="34" t="s">
        <v>49</v>
      </c>
      <c r="B18" s="39">
        <v>237.9</v>
      </c>
      <c r="C18" s="39">
        <v>269.92333000000002</v>
      </c>
      <c r="D18" s="39"/>
      <c r="E18" s="39"/>
      <c r="F18" s="39"/>
      <c r="G18" s="39">
        <v>48</v>
      </c>
      <c r="H18" s="39"/>
      <c r="I18" s="39"/>
      <c r="J18" s="39">
        <v>100</v>
      </c>
      <c r="K18" s="39"/>
      <c r="L18" s="39"/>
      <c r="M18" s="39">
        <v>12.333780000000001</v>
      </c>
      <c r="N18" s="39"/>
      <c r="O18" s="39"/>
      <c r="P18" s="40">
        <v>668.15710999999999</v>
      </c>
      <c r="Q18" s="33"/>
      <c r="R18" s="33"/>
      <c r="S18" s="33"/>
      <c r="T18" s="33"/>
    </row>
    <row r="19" spans="1:20" ht="405" x14ac:dyDescent="0.25">
      <c r="A19" s="34" t="s">
        <v>50</v>
      </c>
      <c r="B19" s="39">
        <v>13000</v>
      </c>
      <c r="C19" s="39">
        <v>12932.37536</v>
      </c>
      <c r="D19" s="39">
        <v>2680</v>
      </c>
      <c r="E19" s="39">
        <v>2000</v>
      </c>
      <c r="F19" s="39">
        <v>350</v>
      </c>
      <c r="G19" s="39">
        <v>3235.3</v>
      </c>
      <c r="H19" s="39">
        <v>1478.77946</v>
      </c>
      <c r="I19" s="39">
        <v>112</v>
      </c>
      <c r="J19" s="39">
        <v>5000</v>
      </c>
      <c r="K19" s="39">
        <v>1566.6659999999999</v>
      </c>
      <c r="L19" s="39">
        <v>2460</v>
      </c>
      <c r="M19" s="39">
        <v>1700</v>
      </c>
      <c r="N19" s="39">
        <v>1616.02</v>
      </c>
      <c r="O19" s="39">
        <v>1400</v>
      </c>
      <c r="P19" s="40">
        <v>49531.140820000001</v>
      </c>
      <c r="Q19" s="33"/>
      <c r="R19" s="33"/>
      <c r="S19" s="33"/>
      <c r="T19" s="33"/>
    </row>
    <row r="20" spans="1:20" ht="195" x14ac:dyDescent="0.25">
      <c r="A20" s="34" t="s">
        <v>51</v>
      </c>
      <c r="B20" s="39">
        <v>80716.213010000007</v>
      </c>
      <c r="C20" s="39">
        <v>61775</v>
      </c>
      <c r="D20" s="39">
        <v>16913.612000000001</v>
      </c>
      <c r="E20" s="39">
        <v>8280</v>
      </c>
      <c r="F20" s="39">
        <v>1800</v>
      </c>
      <c r="G20" s="39">
        <v>11851.347</v>
      </c>
      <c r="H20" s="39">
        <v>3300</v>
      </c>
      <c r="I20" s="39">
        <v>526.42200000000003</v>
      </c>
      <c r="J20" s="39">
        <v>11046</v>
      </c>
      <c r="K20" s="39">
        <v>4200</v>
      </c>
      <c r="L20" s="39">
        <v>24960.527999999998</v>
      </c>
      <c r="M20" s="39">
        <v>10031.76</v>
      </c>
      <c r="N20" s="39">
        <v>9050</v>
      </c>
      <c r="O20" s="39">
        <v>7521.64833</v>
      </c>
      <c r="P20" s="40">
        <v>251972.53034</v>
      </c>
      <c r="Q20" s="33"/>
      <c r="R20" s="33"/>
      <c r="S20" s="33"/>
      <c r="T20" s="33"/>
    </row>
    <row r="21" spans="1:20" ht="120" x14ac:dyDescent="0.25">
      <c r="A21" s="34" t="s">
        <v>52</v>
      </c>
      <c r="B21" s="39"/>
      <c r="C21" s="39"/>
      <c r="D21" s="39"/>
      <c r="E21" s="39"/>
      <c r="F21" s="39"/>
      <c r="G21" s="39">
        <v>1342.61</v>
      </c>
      <c r="H21" s="39"/>
      <c r="I21" s="39"/>
      <c r="J21" s="39"/>
      <c r="K21" s="39"/>
      <c r="L21" s="39"/>
      <c r="M21" s="39">
        <v>1245</v>
      </c>
      <c r="N21" s="39">
        <v>818.91700000000003</v>
      </c>
      <c r="O21" s="39">
        <v>6927.1833399999996</v>
      </c>
      <c r="P21" s="40">
        <v>10333.71034</v>
      </c>
      <c r="Q21" s="33"/>
      <c r="R21" s="33"/>
      <c r="S21" s="33"/>
      <c r="T21" s="33"/>
    </row>
    <row r="22" spans="1:20" ht="165" x14ac:dyDescent="0.25">
      <c r="A22" s="34" t="s">
        <v>53</v>
      </c>
      <c r="B22" s="39">
        <v>3.8020399999999999</v>
      </c>
      <c r="C22" s="39">
        <v>18.53566</v>
      </c>
      <c r="D22" s="39"/>
      <c r="E22" s="39"/>
      <c r="F22" s="39"/>
      <c r="G22" s="39"/>
      <c r="H22" s="39">
        <v>3.7250000000000001</v>
      </c>
      <c r="I22" s="39"/>
      <c r="J22" s="39">
        <v>6.4886400000000002</v>
      </c>
      <c r="K22" s="39">
        <v>4.0101599999999999</v>
      </c>
      <c r="L22" s="39"/>
      <c r="M22" s="39">
        <v>5.7</v>
      </c>
      <c r="N22" s="39"/>
      <c r="O22" s="39"/>
      <c r="P22" s="40">
        <v>42.261499999999998</v>
      </c>
      <c r="Q22" s="33"/>
      <c r="R22" s="33"/>
      <c r="S22" s="33"/>
      <c r="T22" s="33"/>
    </row>
    <row r="23" spans="1:20" ht="150" x14ac:dyDescent="0.25">
      <c r="A23" s="34" t="s">
        <v>54</v>
      </c>
      <c r="B23" s="39">
        <v>6407.4</v>
      </c>
      <c r="C23" s="39">
        <v>1515</v>
      </c>
      <c r="D23" s="39"/>
      <c r="E23" s="39">
        <v>236</v>
      </c>
      <c r="F23" s="39">
        <v>65</v>
      </c>
      <c r="G23" s="39">
        <v>198.08</v>
      </c>
      <c r="H23" s="39">
        <v>52.29965</v>
      </c>
      <c r="I23" s="39">
        <v>24.3</v>
      </c>
      <c r="J23" s="39">
        <v>700</v>
      </c>
      <c r="K23" s="39">
        <v>291.32499999999999</v>
      </c>
      <c r="L23" s="39">
        <v>300</v>
      </c>
      <c r="M23" s="39">
        <v>286</v>
      </c>
      <c r="N23" s="39">
        <v>310</v>
      </c>
      <c r="O23" s="39">
        <v>418.77499999999998</v>
      </c>
      <c r="P23" s="40">
        <v>10804.17965</v>
      </c>
      <c r="Q23" s="33"/>
      <c r="R23" s="33"/>
      <c r="S23" s="33"/>
      <c r="T23" s="33"/>
    </row>
    <row r="24" spans="1:20" ht="150" x14ac:dyDescent="0.25">
      <c r="A24" s="34" t="s">
        <v>55</v>
      </c>
      <c r="B24" s="39">
        <v>35028.202819999999</v>
      </c>
      <c r="C24" s="39">
        <v>46299.347390000003</v>
      </c>
      <c r="D24" s="39">
        <v>7997.2749999999996</v>
      </c>
      <c r="E24" s="39">
        <v>8440</v>
      </c>
      <c r="F24" s="39">
        <v>3205</v>
      </c>
      <c r="G24" s="39">
        <v>4463.2250000000004</v>
      </c>
      <c r="H24" s="39">
        <v>3526</v>
      </c>
      <c r="I24" s="39">
        <v>1311.8</v>
      </c>
      <c r="J24" s="39">
        <v>14060.7</v>
      </c>
      <c r="K24" s="39">
        <v>5000</v>
      </c>
      <c r="L24" s="39">
        <v>6000</v>
      </c>
      <c r="M24" s="39">
        <v>2838.9</v>
      </c>
      <c r="N24" s="39">
        <v>3800</v>
      </c>
      <c r="O24" s="39">
        <v>3420.4079999999999</v>
      </c>
      <c r="P24" s="40">
        <v>145390.85821000001</v>
      </c>
      <c r="Q24" s="33"/>
      <c r="R24" s="33"/>
      <c r="S24" s="33"/>
      <c r="T24" s="33"/>
    </row>
    <row r="25" spans="1:20" ht="90" x14ac:dyDescent="0.25">
      <c r="A25" s="34" t="s">
        <v>56</v>
      </c>
      <c r="B25" s="39">
        <v>27539.991399999999</v>
      </c>
      <c r="C25" s="39">
        <v>3757.75</v>
      </c>
      <c r="D25" s="39">
        <v>1381.5</v>
      </c>
      <c r="E25" s="39">
        <v>1125.5</v>
      </c>
      <c r="F25" s="39">
        <v>150</v>
      </c>
      <c r="G25" s="39">
        <v>1400</v>
      </c>
      <c r="H25" s="39">
        <v>185.60444000000001</v>
      </c>
      <c r="I25" s="39">
        <v>67</v>
      </c>
      <c r="J25" s="39">
        <v>1281.3175100000001</v>
      </c>
      <c r="K25" s="39">
        <v>630</v>
      </c>
      <c r="L25" s="39">
        <v>300</v>
      </c>
      <c r="M25" s="39">
        <v>452.7</v>
      </c>
      <c r="N25" s="39">
        <v>740.8768</v>
      </c>
      <c r="O25" s="39">
        <v>814.38199999999995</v>
      </c>
      <c r="P25" s="40">
        <v>39826.622150000003</v>
      </c>
      <c r="Q25" s="33"/>
      <c r="R25" s="33"/>
      <c r="S25" s="33"/>
      <c r="T25" s="33"/>
    </row>
    <row r="26" spans="1:20" ht="120" x14ac:dyDescent="0.25">
      <c r="A26" s="34" t="s">
        <v>57</v>
      </c>
      <c r="B26" s="39">
        <v>256.70758000000001</v>
      </c>
      <c r="C26" s="39">
        <v>345.983</v>
      </c>
      <c r="D26" s="39">
        <v>30</v>
      </c>
      <c r="E26" s="39">
        <v>50</v>
      </c>
      <c r="F26" s="39"/>
      <c r="G26" s="39">
        <v>111.49</v>
      </c>
      <c r="H26" s="39"/>
      <c r="I26" s="39"/>
      <c r="J26" s="39"/>
      <c r="K26" s="39"/>
      <c r="L26" s="39">
        <v>8.66</v>
      </c>
      <c r="M26" s="39"/>
      <c r="N26" s="39"/>
      <c r="O26" s="39"/>
      <c r="P26" s="40">
        <v>802.84058000000005</v>
      </c>
      <c r="Q26" s="33"/>
      <c r="R26" s="33"/>
      <c r="S26" s="33"/>
      <c r="T26" s="33"/>
    </row>
    <row r="27" spans="1:20" ht="90" x14ac:dyDescent="0.25">
      <c r="A27" s="34" t="s">
        <v>58</v>
      </c>
      <c r="B27" s="39">
        <v>939.50279999999998</v>
      </c>
      <c r="C27" s="39">
        <v>1471.75</v>
      </c>
      <c r="D27" s="39"/>
      <c r="E27" s="39">
        <v>97.5</v>
      </c>
      <c r="F27" s="39"/>
      <c r="G27" s="39">
        <v>150</v>
      </c>
      <c r="H27" s="39"/>
      <c r="I27" s="39"/>
      <c r="J27" s="39"/>
      <c r="K27" s="39"/>
      <c r="L27" s="39"/>
      <c r="M27" s="39"/>
      <c r="N27" s="39">
        <v>49.35</v>
      </c>
      <c r="O27" s="39"/>
      <c r="P27" s="40">
        <v>2708.1028000000001</v>
      </c>
      <c r="Q27" s="33"/>
      <c r="R27" s="33"/>
      <c r="S27" s="33"/>
      <c r="T27" s="33"/>
    </row>
    <row r="28" spans="1:20" ht="120" x14ac:dyDescent="0.25">
      <c r="A28" s="34" t="s">
        <v>59</v>
      </c>
      <c r="B28" s="39">
        <v>20245</v>
      </c>
      <c r="C28" s="39">
        <v>27000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>
        <v>47245</v>
      </c>
      <c r="Q28" s="33"/>
      <c r="R28" s="33"/>
      <c r="S28" s="33"/>
      <c r="T28" s="33"/>
    </row>
    <row r="29" spans="1:20" ht="210" x14ac:dyDescent="0.25">
      <c r="A29" s="34" t="s">
        <v>60</v>
      </c>
      <c r="B29" s="39">
        <v>325.5</v>
      </c>
      <c r="C29" s="39">
        <v>254.4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>
        <v>579.9</v>
      </c>
      <c r="Q29" s="33"/>
      <c r="R29" s="33"/>
      <c r="S29" s="33"/>
      <c r="T29" s="33"/>
    </row>
    <row r="30" spans="1:20" ht="135" x14ac:dyDescent="0.25">
      <c r="A30" s="34" t="s">
        <v>61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>
        <v>488.72199999999998</v>
      </c>
      <c r="O30" s="39"/>
      <c r="P30" s="40">
        <v>488.72199999999998</v>
      </c>
      <c r="Q30" s="33"/>
      <c r="R30" s="33"/>
      <c r="S30" s="33"/>
      <c r="T30" s="33"/>
    </row>
    <row r="31" spans="1:20" ht="105" x14ac:dyDescent="0.25">
      <c r="A31" s="34" t="s">
        <v>62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>
        <v>95</v>
      </c>
      <c r="P31" s="40">
        <v>95</v>
      </c>
      <c r="Q31" s="33"/>
      <c r="R31" s="33"/>
      <c r="S31" s="33"/>
      <c r="T31" s="33"/>
    </row>
    <row r="32" spans="1:20" ht="60" x14ac:dyDescent="0.25">
      <c r="A32" s="34" t="s">
        <v>63</v>
      </c>
      <c r="B32" s="39"/>
      <c r="C32" s="39"/>
      <c r="D32" s="39"/>
      <c r="E32" s="39"/>
      <c r="F32" s="39"/>
      <c r="G32" s="39"/>
      <c r="H32" s="39"/>
      <c r="I32" s="39"/>
      <c r="J32" s="39">
        <v>36167</v>
      </c>
      <c r="K32" s="39"/>
      <c r="L32" s="39"/>
      <c r="M32" s="39"/>
      <c r="N32" s="39"/>
      <c r="O32" s="39"/>
      <c r="P32" s="40">
        <v>36167</v>
      </c>
      <c r="Q32" s="33"/>
      <c r="R32" s="33"/>
      <c r="S32" s="33"/>
      <c r="T32" s="33"/>
    </row>
    <row r="33" spans="1:20" ht="90" x14ac:dyDescent="0.25">
      <c r="A33" s="34" t="s">
        <v>64</v>
      </c>
      <c r="B33" s="39">
        <v>9577.4224699999995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>
        <v>9577.4224699999995</v>
      </c>
      <c r="Q33" s="33"/>
      <c r="R33" s="33"/>
      <c r="S33" s="33"/>
      <c r="T33" s="33"/>
    </row>
    <row r="34" spans="1:20" ht="60" x14ac:dyDescent="0.25">
      <c r="A34" s="34" t="s">
        <v>65</v>
      </c>
      <c r="B34" s="39"/>
      <c r="C34" s="39">
        <v>5134.7631099999999</v>
      </c>
      <c r="D34" s="39">
        <v>1711.587</v>
      </c>
      <c r="E34" s="39"/>
      <c r="F34" s="39"/>
      <c r="G34" s="39"/>
      <c r="H34" s="39">
        <v>1711.587</v>
      </c>
      <c r="I34" s="39"/>
      <c r="J34" s="39"/>
      <c r="K34" s="39"/>
      <c r="L34" s="39"/>
      <c r="M34" s="39"/>
      <c r="N34" s="39"/>
      <c r="O34" s="39"/>
      <c r="P34" s="40">
        <v>8557.9371100000008</v>
      </c>
      <c r="Q34" s="33"/>
      <c r="R34" s="33"/>
      <c r="S34" s="33"/>
      <c r="T34" s="33"/>
    </row>
    <row r="35" spans="1:20" ht="60" x14ac:dyDescent="0.25">
      <c r="A35" s="34" t="s">
        <v>66</v>
      </c>
      <c r="B35" s="39">
        <v>139.83785</v>
      </c>
      <c r="C35" s="39">
        <v>251.70813000000001</v>
      </c>
      <c r="D35" s="39"/>
      <c r="E35" s="39">
        <v>427.38995999999997</v>
      </c>
      <c r="F35" s="39"/>
      <c r="G35" s="39">
        <v>6.1890099999999997</v>
      </c>
      <c r="H35" s="39">
        <v>107.25816</v>
      </c>
      <c r="I35" s="39"/>
      <c r="J35" s="39"/>
      <c r="K35" s="39">
        <v>55.935139999999997</v>
      </c>
      <c r="L35" s="39"/>
      <c r="M35" s="39"/>
      <c r="N35" s="39"/>
      <c r="O35" s="39">
        <v>27.967569999999998</v>
      </c>
      <c r="P35" s="40">
        <v>1016.2858199999999</v>
      </c>
      <c r="Q35" s="33"/>
      <c r="R35" s="33"/>
      <c r="S35" s="33"/>
      <c r="T35" s="33"/>
    </row>
    <row r="36" spans="1:20" ht="60" x14ac:dyDescent="0.25">
      <c r="A36" s="34" t="s">
        <v>67</v>
      </c>
      <c r="B36" s="39">
        <v>71052.433860000005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>
        <v>71052.433860000005</v>
      </c>
      <c r="Q36" s="33"/>
      <c r="R36" s="33"/>
      <c r="S36" s="33"/>
      <c r="T36" s="33"/>
    </row>
    <row r="37" spans="1:20" ht="30" x14ac:dyDescent="0.25">
      <c r="A37" s="34" t="s">
        <v>68</v>
      </c>
      <c r="B37" s="39"/>
      <c r="C37" s="39">
        <v>3182.49</v>
      </c>
      <c r="D37" s="39"/>
      <c r="E37" s="39">
        <v>3182.49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>
        <v>6364.98</v>
      </c>
      <c r="Q37" s="33"/>
      <c r="R37" s="33"/>
      <c r="S37" s="33"/>
      <c r="T37" s="33"/>
    </row>
    <row r="38" spans="1:20" ht="30" x14ac:dyDescent="0.25">
      <c r="A38" s="34" t="s">
        <v>69</v>
      </c>
      <c r="B38" s="39"/>
      <c r="C38" s="39"/>
      <c r="D38" s="39"/>
      <c r="E38" s="39"/>
      <c r="F38" s="39"/>
      <c r="G38" s="39"/>
      <c r="H38" s="39"/>
      <c r="I38" s="39"/>
      <c r="J38" s="39">
        <v>1392.79844</v>
      </c>
      <c r="K38" s="39"/>
      <c r="L38" s="39"/>
      <c r="M38" s="39"/>
      <c r="N38" s="39"/>
      <c r="O38" s="39"/>
      <c r="P38" s="40">
        <v>1392.79844</v>
      </c>
      <c r="Q38" s="33"/>
      <c r="R38" s="33"/>
      <c r="S38" s="33"/>
      <c r="T38" s="33"/>
    </row>
    <row r="39" spans="1:20" ht="60" x14ac:dyDescent="0.25">
      <c r="A39" s="34" t="s">
        <v>70</v>
      </c>
      <c r="B39" s="39"/>
      <c r="C39" s="39"/>
      <c r="D39" s="39"/>
      <c r="E39" s="39"/>
      <c r="F39" s="39"/>
      <c r="G39" s="39"/>
      <c r="H39" s="39"/>
      <c r="I39" s="39"/>
      <c r="J39" s="39"/>
      <c r="K39" s="39">
        <v>25.425000000000001</v>
      </c>
      <c r="L39" s="39"/>
      <c r="M39" s="39"/>
      <c r="N39" s="39"/>
      <c r="O39" s="39">
        <v>19.350000000000001</v>
      </c>
      <c r="P39" s="40">
        <v>44.774999999999999</v>
      </c>
      <c r="Q39" s="33"/>
      <c r="R39" s="33"/>
      <c r="S39" s="33"/>
      <c r="T39" s="33"/>
    </row>
    <row r="40" spans="1:20" ht="45" x14ac:dyDescent="0.25">
      <c r="A40" s="34" t="s">
        <v>71</v>
      </c>
      <c r="B40" s="39">
        <v>390.94875000000002</v>
      </c>
      <c r="C40" s="39">
        <v>435.875</v>
      </c>
      <c r="D40" s="39">
        <v>435.875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>
        <v>1262.69875</v>
      </c>
      <c r="Q40" s="33"/>
      <c r="R40" s="33"/>
      <c r="S40" s="33"/>
      <c r="T40" s="33"/>
    </row>
    <row r="41" spans="1:20" ht="30" x14ac:dyDescent="0.25">
      <c r="A41" s="34" t="s">
        <v>72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>
        <v>61.680709999999998</v>
      </c>
      <c r="O41" s="39"/>
      <c r="P41" s="40">
        <v>61.680709999999998</v>
      </c>
      <c r="Q41" s="33"/>
      <c r="R41" s="33"/>
      <c r="S41" s="33"/>
      <c r="T41" s="33"/>
    </row>
    <row r="42" spans="1:20" x14ac:dyDescent="0.25">
      <c r="A42" s="31" t="s">
        <v>73</v>
      </c>
      <c r="B42" s="40">
        <v>376658.56477</v>
      </c>
      <c r="C42" s="40">
        <v>331923.02211000002</v>
      </c>
      <c r="D42" s="40">
        <v>111203.81299999999</v>
      </c>
      <c r="E42" s="40">
        <v>47338.079960000003</v>
      </c>
      <c r="F42" s="40">
        <v>21390.94</v>
      </c>
      <c r="G42" s="40">
        <v>78396.995779999997</v>
      </c>
      <c r="H42" s="40">
        <v>33221.938260000003</v>
      </c>
      <c r="I42" s="40">
        <v>17264.026999999998</v>
      </c>
      <c r="J42" s="40">
        <v>147283.52530000001</v>
      </c>
      <c r="K42" s="40">
        <v>65153.041310000001</v>
      </c>
      <c r="L42" s="40">
        <v>90369.143939999994</v>
      </c>
      <c r="M42" s="40">
        <v>41420.203780000003</v>
      </c>
      <c r="N42" s="40">
        <v>42332.820379999997</v>
      </c>
      <c r="O42" s="40">
        <v>56760.236900000004</v>
      </c>
      <c r="P42" s="40">
        <v>1460716.35249</v>
      </c>
      <c r="Q42" s="32"/>
      <c r="R42" s="32"/>
      <c r="S42" s="32"/>
      <c r="T42" s="32"/>
    </row>
  </sheetData>
  <pageMargins left="0.23622047244094491" right="0.15748031496062992" top="0.3" bottom="0.35433070866141736" header="0.15748031496062992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2019-09-19T04:17:54Z</dcterms:modified>
</cp:coreProperties>
</file>