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Ахметшина Ирина\БЮДЖЕТ 2024-2026\Прогноз ГАД из 1С\Расч\188\"/>
    </mc:Choice>
  </mc:AlternateContent>
  <bookViews>
    <workbookView xWindow="0" yWindow="0" windowWidth="28800" windowHeight="12300"/>
  </bookViews>
  <sheets>
    <sheet name="1 08 06000 01 0000 110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jkl">#REF!</definedName>
    <definedName name="ColLastYearFB">[1]Управление!$AF$17</definedName>
    <definedName name="ColLastYearFB1">#REF!</definedName>
    <definedName name="ColThisYearFB">[1]Управление!$AE$17</definedName>
    <definedName name="PeriodLastYearName">[1]Управление!$AF$20</definedName>
    <definedName name="PeriodThisYearName">[1]Управление!$AE$20</definedName>
    <definedName name="TableName">"Dummy"</definedName>
    <definedName name="XDO_GROUP_?LINE_S1_1_empty?" localSheetId="0">'[2]за 2012 УФК'!#REF!</definedName>
    <definedName name="XDO_GROUP_?LINE_S1_1_empty?">'[2]за 2012 УФК'!#REF!</definedName>
    <definedName name="XDO_GROUP_?LINE_S1_2_empty?" localSheetId="0">'[2]за 2012 УФК'!#REF!</definedName>
    <definedName name="XDO_GROUP_?LINE_S1_2_empty?">'[2]за 2012 УФК'!#REF!</definedName>
    <definedName name="XDO_GROUP_?LINE_s2_1_empty?" localSheetId="0">'[3]2'!#REF!</definedName>
    <definedName name="XDO_GROUP_?LINE_s2_1_empty?">'[3]2'!#REF!</definedName>
    <definedName name="XDO_GROUP_?LINE_s2_3_empty?" localSheetId="0">'[3]2'!#REF!</definedName>
    <definedName name="XDO_GROUP_?LINE_s2_3_empty?">'[3]2'!#REF!</definedName>
    <definedName name="XDO_GROUP_?LINE_s2_4_empty?" localSheetId="0">'[3]2'!#REF!</definedName>
    <definedName name="XDO_GROUP_?LINE_s2_4_empty?">'[3]2'!#REF!</definedName>
    <definedName name="XDO_GROUP_?LINE_s3_1_empty?" localSheetId="0">'[3]3'!#REF!</definedName>
    <definedName name="XDO_GROUP_?LINE_s3_1_empty?">'[3]3'!#REF!</definedName>
    <definedName name="XDO_GROUP_?LINE_s3_11_empty?" localSheetId="0">'[3]3'!#REF!</definedName>
    <definedName name="XDO_GROUP_?LINE_s3_11_empty?">'[3]3'!#REF!</definedName>
    <definedName name="XDO_GROUP_?LINE_s3_12_empty?" localSheetId="0">'[3]3'!#REF!</definedName>
    <definedName name="XDO_GROUP_?LINE_s3_12_empty?">'[3]3'!#REF!</definedName>
    <definedName name="XDO_GROUP_?LINE_s3_13_empty?" localSheetId="0">'[3]3'!#REF!</definedName>
    <definedName name="XDO_GROUP_?LINE_s3_13_empty?">'[3]3'!#REF!</definedName>
    <definedName name="XDO_GROUP_?LINE_s3_2_empty?" localSheetId="0">'[3]3'!#REF!</definedName>
    <definedName name="XDO_GROUP_?LINE_s3_2_empty?">'[3]3'!#REF!</definedName>
    <definedName name="XDO_GROUP_?LINE_s3_4_empty?" localSheetId="0">'[3]3'!#REF!</definedName>
    <definedName name="XDO_GROUP_?LINE_s3_4_empty?">'[3]3'!#REF!</definedName>
    <definedName name="XDO_GROUP_?LINE_s3_6_empty?" localSheetId="0">'[3]3'!#REF!</definedName>
    <definedName name="XDO_GROUP_?LINE_s3_6_empty?">'[3]3'!#REF!</definedName>
    <definedName name="XDO_GROUP_?LINE_s3_7_empty?" localSheetId="0">'[3]3'!#REF!</definedName>
    <definedName name="XDO_GROUP_?LINE_s3_7_empty?">'[3]3'!#REF!</definedName>
    <definedName name="XDO_GROUP_?LINE_s3_9_empty?" localSheetId="0">'[3]3'!#REF!</definedName>
    <definedName name="XDO_GROUP_?LINE_s3_9_empty?">'[3]3'!#REF!</definedName>
    <definedName name="а1">#REF!</definedName>
    <definedName name="_xlnm.Print_Titles" localSheetId="0">'1 08 06000 01 0000 110'!$9:$11</definedName>
    <definedName name="КЦСР">[4]КЦСР!$A$1:$A$136</definedName>
    <definedName name="Р92">'[5]% свод'!$F$104:$F$104</definedName>
    <definedName name="ФКР">[4]ФКР!$A$1:$A$100</definedName>
  </definedNames>
  <calcPr calcId="162913"/>
</workbook>
</file>

<file path=xl/calcChain.xml><?xml version="1.0" encoding="utf-8"?>
<calcChain xmlns="http://schemas.openxmlformats.org/spreadsheetml/2006/main">
  <c r="G18" i="1" l="1"/>
  <c r="F45" i="1" l="1"/>
  <c r="G45" i="1" s="1"/>
  <c r="F53" i="1"/>
  <c r="G53" i="1" s="1"/>
  <c r="F50" i="1" l="1"/>
  <c r="H50" i="1" s="1"/>
  <c r="I50" i="1" s="1"/>
  <c r="F49" i="1"/>
  <c r="G49" i="1" s="1"/>
  <c r="G46" i="1"/>
  <c r="I18" i="1"/>
  <c r="F17" i="1"/>
  <c r="G17" i="1" s="1"/>
  <c r="F35" i="1"/>
  <c r="H35" i="1" s="1"/>
  <c r="I35" i="1" s="1"/>
  <c r="F33" i="1"/>
  <c r="G33" i="1" s="1"/>
  <c r="F34" i="1"/>
  <c r="G34" i="1" s="1"/>
  <c r="G36" i="1"/>
  <c r="F48" i="1"/>
  <c r="G48" i="1" s="1"/>
  <c r="H45" i="1"/>
  <c r="I45" i="1" s="1"/>
  <c r="F54" i="1"/>
  <c r="G54" i="1" s="1"/>
  <c r="F47" i="1"/>
  <c r="H47" i="1" s="1"/>
  <c r="I47" i="1" s="1"/>
  <c r="H53" i="1"/>
  <c r="I53" i="1" s="1"/>
  <c r="F51" i="1"/>
  <c r="G51" i="1" s="1"/>
  <c r="F44" i="1"/>
  <c r="G44" i="1" s="1"/>
  <c r="F52" i="1"/>
  <c r="F16" i="1"/>
  <c r="G16" i="1" s="1"/>
  <c r="F15" i="1"/>
  <c r="G15" i="1" s="1"/>
  <c r="F23" i="1"/>
  <c r="G23" i="1" s="1"/>
  <c r="F39" i="1"/>
  <c r="G39" i="1" s="1"/>
  <c r="F38" i="1"/>
  <c r="G38" i="1" s="1"/>
  <c r="F32" i="1"/>
  <c r="G32" i="1" s="1"/>
  <c r="F29" i="1"/>
  <c r="G29" i="1" s="1"/>
  <c r="F22" i="1"/>
  <c r="G22" i="1" s="1"/>
  <c r="F13" i="1"/>
  <c r="G37" i="1"/>
  <c r="F28" i="1"/>
  <c r="G28" i="1" s="1"/>
  <c r="F14" i="1"/>
  <c r="F27" i="1"/>
  <c r="G27" i="1" s="1"/>
  <c r="F21" i="1"/>
  <c r="G21" i="1" s="1"/>
  <c r="F42" i="1"/>
  <c r="G42" i="1" s="1"/>
  <c r="F26" i="1"/>
  <c r="G26" i="1" s="1"/>
  <c r="F19" i="1"/>
  <c r="G41" i="1"/>
  <c r="F31" i="1"/>
  <c r="G31" i="1" s="1"/>
  <c r="F25" i="1"/>
  <c r="G40" i="1"/>
  <c r="G30" i="1"/>
  <c r="G24" i="1"/>
  <c r="F20" i="1"/>
  <c r="G20" i="1" s="1"/>
  <c r="G50" i="1" l="1"/>
  <c r="H46" i="1"/>
  <c r="I46" i="1" s="1"/>
  <c r="H17" i="1"/>
  <c r="I17" i="1" s="1"/>
  <c r="H49" i="1"/>
  <c r="I49" i="1" s="1"/>
  <c r="G35" i="1"/>
  <c r="H33" i="1"/>
  <c r="I33" i="1" s="1"/>
  <c r="J53" i="1"/>
  <c r="K53" i="1" s="1"/>
  <c r="H34" i="1"/>
  <c r="J35" i="1"/>
  <c r="K35" i="1" s="1"/>
  <c r="H38" i="1"/>
  <c r="I38" i="1" s="1"/>
  <c r="H16" i="1"/>
  <c r="I16" i="1" s="1"/>
  <c r="H15" i="1"/>
  <c r="I15" i="1" s="1"/>
  <c r="H48" i="1"/>
  <c r="I48" i="1" s="1"/>
  <c r="J45" i="1"/>
  <c r="K45" i="1" s="1"/>
  <c r="H44" i="1"/>
  <c r="I44" i="1" s="1"/>
  <c r="H54" i="1"/>
  <c r="I54" i="1" s="1"/>
  <c r="G47" i="1"/>
  <c r="J47" i="1"/>
  <c r="K47" i="1" s="1"/>
  <c r="G52" i="1"/>
  <c r="H52" i="1"/>
  <c r="I52" i="1" s="1"/>
  <c r="J50" i="1"/>
  <c r="K50" i="1" s="1"/>
  <c r="H51" i="1"/>
  <c r="I51" i="1" s="1"/>
  <c r="H39" i="1"/>
  <c r="I39" i="1" s="1"/>
  <c r="H42" i="1"/>
  <c r="I42" i="1" s="1"/>
  <c r="I37" i="1"/>
  <c r="H20" i="1"/>
  <c r="I20" i="1" s="1"/>
  <c r="H32" i="1"/>
  <c r="I24" i="1"/>
  <c r="H23" i="1"/>
  <c r="I23" i="1" s="1"/>
  <c r="I41" i="1"/>
  <c r="G14" i="1"/>
  <c r="H14" i="1"/>
  <c r="K18" i="1"/>
  <c r="H21" i="1"/>
  <c r="G13" i="1"/>
  <c r="H13" i="1"/>
  <c r="H26" i="1"/>
  <c r="I26" i="1" s="1"/>
  <c r="H29" i="1"/>
  <c r="I29" i="1" s="1"/>
  <c r="H31" i="1"/>
  <c r="I31" i="1" s="1"/>
  <c r="H22" i="1"/>
  <c r="I22" i="1" s="1"/>
  <c r="H28" i="1"/>
  <c r="I30" i="1"/>
  <c r="G25" i="1"/>
  <c r="H25" i="1"/>
  <c r="H27" i="1"/>
  <c r="G19" i="1"/>
  <c r="H19" i="1"/>
  <c r="I40" i="1"/>
  <c r="G55" i="1" l="1"/>
  <c r="J46" i="1"/>
  <c r="K46" i="1" s="1"/>
  <c r="J17" i="1"/>
  <c r="K17" i="1" s="1"/>
  <c r="J49" i="1"/>
  <c r="K49" i="1" s="1"/>
  <c r="J44" i="1"/>
  <c r="K44" i="1" s="1"/>
  <c r="J33" i="1"/>
  <c r="K33" i="1" s="1"/>
  <c r="J38" i="1"/>
  <c r="K38" i="1" s="1"/>
  <c r="J42" i="1"/>
  <c r="K42" i="1" s="1"/>
  <c r="J22" i="1"/>
  <c r="K22" i="1" s="1"/>
  <c r="J31" i="1"/>
  <c r="K31" i="1" s="1"/>
  <c r="I36" i="1"/>
  <c r="K36" i="1"/>
  <c r="J34" i="1"/>
  <c r="K34" i="1" s="1"/>
  <c r="I34" i="1"/>
  <c r="J37" i="1"/>
  <c r="K37" i="1" s="1"/>
  <c r="J16" i="1"/>
  <c r="K16" i="1" s="1"/>
  <c r="J48" i="1"/>
  <c r="K48" i="1" s="1"/>
  <c r="J54" i="1"/>
  <c r="K54" i="1" s="1"/>
  <c r="J15" i="1"/>
  <c r="K15" i="1" s="1"/>
  <c r="J51" i="1"/>
  <c r="K51" i="1" s="1"/>
  <c r="K41" i="1"/>
  <c r="J52" i="1"/>
  <c r="K52" i="1" s="1"/>
  <c r="J20" i="1"/>
  <c r="K20" i="1" s="1"/>
  <c r="J39" i="1"/>
  <c r="K39" i="1" s="1"/>
  <c r="J23" i="1"/>
  <c r="K23" i="1" s="1"/>
  <c r="K24" i="1"/>
  <c r="I32" i="1"/>
  <c r="J32" i="1"/>
  <c r="K32" i="1" s="1"/>
  <c r="I19" i="1"/>
  <c r="J19" i="1"/>
  <c r="K19" i="1" s="1"/>
  <c r="I28" i="1"/>
  <c r="J28" i="1"/>
  <c r="K28" i="1" s="1"/>
  <c r="I14" i="1"/>
  <c r="J14" i="1"/>
  <c r="K14" i="1" s="1"/>
  <c r="I13" i="1"/>
  <c r="J13" i="1"/>
  <c r="K13" i="1" s="1"/>
  <c r="I27" i="1"/>
  <c r="J27" i="1"/>
  <c r="K27" i="1" s="1"/>
  <c r="I21" i="1"/>
  <c r="J21" i="1"/>
  <c r="K21" i="1" s="1"/>
  <c r="J26" i="1"/>
  <c r="K26" i="1" s="1"/>
  <c r="J40" i="1"/>
  <c r="K40" i="1" s="1"/>
  <c r="I25" i="1"/>
  <c r="J25" i="1"/>
  <c r="K25" i="1" s="1"/>
  <c r="J29" i="1"/>
  <c r="K29" i="1" s="1"/>
  <c r="K30" i="1"/>
  <c r="I55" i="1" l="1"/>
  <c r="K55" i="1"/>
</calcChain>
</file>

<file path=xl/sharedStrings.xml><?xml version="1.0" encoding="utf-8"?>
<sst xmlns="http://schemas.openxmlformats.org/spreadsheetml/2006/main" count="119" uniqueCount="75">
  <si>
    <t>РАСЧЕТ ПОСТУПЛЕНИЙ В БЮДЖЕТЫ БЮДЖЕТНОЙ СИСТЕМЫ РОССИЙСКОЙ ФЕДЕРАЦИИ ГОСУДАРСТВЕННОЙ ПОШЛИНЫ</t>
  </si>
  <si>
    <t>ЗА СОВЕРШЕНИЕ ДЕЙСТВИЙ, СВЯЗАННЫХ С ПРИОБРЕТЕНИЕМ ГРАЖДАНСТВА РОССИЙСКОЙ ФЕДЕРАЦИИ</t>
  </si>
  <si>
    <t>ИЛИ ВЫХОДОМ ИЗ ГРАЖДАНСТВА РОССИЙСКОЙ ФЕДЕРАЦИИ</t>
  </si>
  <si>
    <t>(Код бюджетной классификации  1 08 06000 01 0000 110)</t>
  </si>
  <si>
    <t>№№            п/п</t>
  </si>
  <si>
    <t>Наименование государственной пошлины (по видам юридически значимых действий)</t>
  </si>
  <si>
    <t>Код подвида доходов бюджетов</t>
  </si>
  <si>
    <t>Сумма, тыс. руб.</t>
  </si>
  <si>
    <t>Среднегодо-вое количество действий (обращений)         за 3 предшеству-ющих года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</si>
  <si>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</si>
  <si>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 xml:space="preserve">- за выдачу паспорта, удостоверяющего личность гражданина Российской Федерации за пределами территории Российской Федерации </t>
  </si>
  <si>
    <t>при обращении в подразделения по вопросам миграции (100% в фед.бюджет)</t>
  </si>
  <si>
    <t>0003</t>
  </si>
  <si>
    <t>при обращении через портал госуслуг (70% в фед. бюджет)</t>
  </si>
  <si>
    <t>8003</t>
  </si>
  <si>
    <t>0004</t>
  </si>
  <si>
    <t>8004</t>
  </si>
  <si>
    <t>-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</t>
  </si>
  <si>
    <t>0005</t>
  </si>
  <si>
    <t>8005</t>
  </si>
  <si>
    <t>0006</t>
  </si>
  <si>
    <t xml:space="preserve">- за внесение изменений в паспорт, удостоверяющий личность гражданина Российской Федерации за пределами территории Российской Федерации </t>
  </si>
  <si>
    <t>0007</t>
  </si>
  <si>
    <t>8007</t>
  </si>
  <si>
    <t>- за выдачу проездного документа беженца или продление срока действия указанного документа</t>
  </si>
  <si>
    <t>0008</t>
  </si>
  <si>
    <t>- выдачу либо продление срока действия иностранному гражданину или лицу без гражданства, временно пребывающего в Российской Федерации визы:</t>
  </si>
  <si>
    <t>7'а</t>
  </si>
  <si>
    <t>для выезда из Российской Федерации</t>
  </si>
  <si>
    <t>0009</t>
  </si>
  <si>
    <t>7'б</t>
  </si>
  <si>
    <t>для выезда из Российской Федерации и последующего въезда в Российскую Федерацию</t>
  </si>
  <si>
    <t>0010</t>
  </si>
  <si>
    <t>7'в</t>
  </si>
  <si>
    <t>многократного пересечения Государственной границы Российской Федерации</t>
  </si>
  <si>
    <t>0011</t>
  </si>
  <si>
    <t>7'г</t>
  </si>
  <si>
    <t>0012</t>
  </si>
  <si>
    <t>7'д</t>
  </si>
  <si>
    <t>за выдачу или продление срока действия вида на жительство иностранному гражданину или лицу без гражданства</t>
  </si>
  <si>
    <t>0013</t>
  </si>
  <si>
    <t xml:space="preserve">7'е </t>
  </si>
  <si>
    <t>за регистрацию иностранного гражданина или лица без гражданства по месту жительства в Российской Федерации</t>
  </si>
  <si>
    <t>0014</t>
  </si>
  <si>
    <t>7'ж</t>
  </si>
  <si>
    <t>за выдачу иностранному гражданину или лицу без гражданства разрешения на временное проживание в Российской Федерации</t>
  </si>
  <si>
    <t>0015</t>
  </si>
  <si>
    <t>7'з</t>
  </si>
  <si>
    <t>за выдачу разрешений на привлечение и использование иностранных работников (за каждого привлекаемого иностранного работника)</t>
  </si>
  <si>
    <t>0016</t>
  </si>
  <si>
    <t>7'и</t>
  </si>
  <si>
    <t>за выдачу разрешений на работу иностранному гражданину или лицу без гражданства (в визовом порядке)</t>
  </si>
  <si>
    <t>0017</t>
  </si>
  <si>
    <t>7'к</t>
  </si>
  <si>
    <t>за прием в гражданство Российской Федерации, восстановление в гражданстве Российской Федерации, выход из гражданства Российской Федерации, за определение наличия гражданства Российской Федерации</t>
  </si>
  <si>
    <t>0018</t>
  </si>
  <si>
    <t>тыс. рублей</t>
  </si>
  <si>
    <t>Сумма государственной пошлины подлежащая зачислению в ФЕДЕРАЛЬНЫЙ БЮДЖЕТ</t>
  </si>
  <si>
    <t>при обращении через портал госуслуг (скидка 30%)</t>
  </si>
  <si>
    <t>при обращении в подразделения по вопросам миграции                                             (100% в фед.бюджет)</t>
  </si>
  <si>
    <t>через МФЦ                                                              50% федеральный бюджет</t>
  </si>
  <si>
    <t>через МФЦ (в электронной форме)                                                    75% федеральный бюджет</t>
  </si>
  <si>
    <t>через МФЦ                                                              50% бюджет субъекта</t>
  </si>
  <si>
    <t>через МФЦ (в электронной форме)                                                           25% бюджет субъекта</t>
  </si>
  <si>
    <t>Сумма государственной пошлины подлежащая зачислению в БЮДЖЕТ СУБЪЕКТА</t>
  </si>
  <si>
    <r>
      <t xml:space="preserve">- за выдачу паспорта, удостоверяющего личность гражданина Российской Федерации за пределами территории Российской Федерации, содержащего электронный носитель информации </t>
    </r>
    <r>
      <rPr>
        <i/>
        <sz val="11"/>
        <color rgb="FFFF0000"/>
        <rFont val="Times New Roman"/>
        <family val="1"/>
        <charset val="204"/>
      </rPr>
      <t xml:space="preserve">(паспорт нового поколения) </t>
    </r>
  </si>
  <si>
    <t>контактный телефон:</t>
  </si>
  <si>
    <t>Исполнитель (ФИО):</t>
  </si>
  <si>
    <r>
      <t>- за выдачу паспорта, удостоверяющего личность гражданина Российской Федерации за пределами территории Российской Федерации, содержащего электронный носитель информации</t>
    </r>
    <r>
      <rPr>
        <i/>
        <sz val="11"/>
        <color rgb="FFFF0000"/>
        <rFont val="Times New Roman"/>
        <family val="1"/>
        <charset val="204"/>
      </rPr>
      <t xml:space="preserve"> (паспорт нового поколения),</t>
    </r>
    <r>
      <rPr>
        <i/>
        <sz val="11"/>
        <color indexed="8"/>
        <rFont val="Times New Roman"/>
        <family val="1"/>
        <charset val="204"/>
      </rPr>
      <t xml:space="preserve"> гражданину Российской Федерации в возрасте до 14 лет </t>
    </r>
  </si>
  <si>
    <t>за выдачу приглашения на въезд в Российскую Федерацию иностранным гражданам или лицам без гражданства (за каждого приглашенного)</t>
  </si>
  <si>
    <t>Расчет прогноза доходов на плановый 2024 год</t>
  </si>
  <si>
    <t>НА 2024 ГОД И НА ПЛАНОВЫЙ ПЕРИОД  2025-2026 ГОДОВ</t>
  </si>
  <si>
    <t>Расчет прогноза доходов на плановый 2025 год</t>
  </si>
  <si>
    <t>Расчет прогноза доходов на плановый 2026 год</t>
  </si>
  <si>
    <r>
      <t xml:space="preserve">Размер государственной пошлины  </t>
    </r>
    <r>
      <rPr>
        <b/>
        <sz val="11"/>
        <color rgb="FFFF0000"/>
        <rFont val="Times New Roman"/>
        <family val="1"/>
        <charset val="204"/>
      </rPr>
      <t>тыс. руб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</si>
</sst>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d\ mmmm\ yy"/>
    <numFmt numFmtId="165" formatCode="#,##0.00&quot; &quot;[$руб.-419];[Red]&quot;-&quot;#,##0.00&quot; &quot;[$руб.-419]"/>
    <numFmt numFmtId="166" formatCode="mmmm"/>
    <numFmt numFmtId="167" formatCode="[$$-409]#,##0.00_ ;\-[$$-409]#,##0.00\ "/>
    <numFmt numFmtId="168" formatCode="#,##0.00000"/>
    <numFmt numFmtId="169" formatCode="#,##0.00;\(#,##0.00\)"/>
    <numFmt numFmtId="170" formatCode="_-* #,##0.00_р_._-;\-* #,##0.00_р_._-;_-* &quot;-&quot;??_р_._-;_-@_-"/>
    <numFmt numFmtId="171" formatCode="#,##0.000"/>
  </numFmts>
  <fonts count="6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Helv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21"/>
      <name val="Times New Roman"/>
      <family val="1"/>
      <charset val="204"/>
    </font>
    <font>
      <b/>
      <sz val="11"/>
      <color indexed="21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b/>
      <sz val="11"/>
      <color indexed="3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8"/>
      <name val="Arial Cyr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4"/>
      <name val="Helv"/>
    </font>
    <font>
      <b/>
      <sz val="12"/>
      <color indexed="8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b/>
      <sz val="9"/>
      <color theme="9" tint="-0.249977111117893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name val="Helv"/>
    </font>
    <font>
      <b/>
      <i/>
      <sz val="13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9"/>
      </patternFill>
    </fill>
    <fill>
      <patternFill patternType="solid">
        <fgColor indexed="42"/>
        <bgColor indexed="42"/>
      </patternFill>
    </fill>
    <fill>
      <patternFill patternType="solid">
        <fgColor indexed="26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22"/>
      </patternFill>
    </fill>
    <fill>
      <patternFill patternType="solid">
        <fgColor indexed="11"/>
        <bgColor indexed="11"/>
      </patternFill>
    </fill>
    <fill>
      <patternFill patternType="solid">
        <fgColor indexed="43"/>
      </patternFill>
    </fill>
    <fill>
      <patternFill patternType="solid">
        <fgColor indexed="51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7"/>
      </patternFill>
    </fill>
    <fill>
      <patternFill patternType="solid">
        <fgColor indexed="52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  <bgColor indexed="62"/>
      </patternFill>
    </fill>
    <fill>
      <patternFill patternType="solid">
        <fgColor indexed="10"/>
        <bgColor indexed="10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9">
    <xf numFmtId="0" fontId="0" fillId="0" borderId="0"/>
    <xf numFmtId="0" fontId="3" fillId="0" borderId="0"/>
    <xf numFmtId="0" fontId="10" fillId="0" borderId="0"/>
    <xf numFmtId="0" fontId="3" fillId="0" borderId="0"/>
    <xf numFmtId="0" fontId="14" fillId="0" borderId="0"/>
    <xf numFmtId="16" fontId="23" fillId="0" borderId="0">
      <alignment horizontal="center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/>
    <xf numFmtId="0" fontId="3" fillId="7" borderId="0" applyNumberFormat="0" applyBorder="0" applyAlignment="0" applyProtection="0"/>
    <xf numFmtId="0" fontId="3" fillId="9" borderId="0"/>
    <xf numFmtId="0" fontId="3" fillId="10" borderId="0" applyNumberFormat="0" applyBorder="0" applyAlignment="0" applyProtection="0"/>
    <xf numFmtId="0" fontId="3" fillId="11" borderId="0"/>
    <xf numFmtId="0" fontId="3" fillId="12" borderId="0" applyNumberFormat="0" applyBorder="0" applyAlignment="0" applyProtection="0"/>
    <xf numFmtId="0" fontId="3" fillId="13" borderId="0"/>
    <xf numFmtId="0" fontId="3" fillId="2" borderId="0" applyNumberFormat="0" applyBorder="0" applyAlignment="0" applyProtection="0"/>
    <xf numFmtId="0" fontId="3" fillId="14" borderId="0"/>
    <xf numFmtId="0" fontId="3" fillId="4" borderId="0" applyNumberFormat="0" applyBorder="0" applyAlignment="0" applyProtection="0"/>
    <xf numFmtId="0" fontId="3" fillId="15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/>
    <xf numFmtId="0" fontId="3" fillId="7" borderId="0" applyNumberFormat="0" applyBorder="0" applyAlignment="0" applyProtection="0"/>
    <xf numFmtId="0" fontId="3" fillId="21" borderId="0"/>
    <xf numFmtId="0" fontId="3" fillId="22" borderId="0" applyNumberFormat="0" applyBorder="0" applyAlignment="0" applyProtection="0"/>
    <xf numFmtId="0" fontId="3" fillId="23" borderId="0"/>
    <xf numFmtId="0" fontId="3" fillId="24" borderId="0" applyNumberFormat="0" applyBorder="0" applyAlignment="0" applyProtection="0"/>
    <xf numFmtId="0" fontId="3" fillId="13" borderId="0"/>
    <xf numFmtId="0" fontId="3" fillId="16" borderId="0" applyNumberFormat="0" applyBorder="0" applyAlignment="0" applyProtection="0"/>
    <xf numFmtId="0" fontId="3" fillId="20" borderId="0"/>
    <xf numFmtId="0" fontId="3" fillId="24" borderId="0" applyNumberFormat="0" applyBorder="0" applyAlignment="0" applyProtection="0"/>
    <xf numFmtId="0" fontId="3" fillId="25" borderId="0"/>
    <xf numFmtId="0" fontId="24" fillId="2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16" borderId="0" applyNumberFormat="0" applyBorder="0" applyAlignment="0" applyProtection="0"/>
    <xf numFmtId="0" fontId="24" fillId="30" borderId="0"/>
    <xf numFmtId="0" fontId="24" fillId="7" borderId="0" applyNumberFormat="0" applyBorder="0" applyAlignment="0" applyProtection="0"/>
    <xf numFmtId="0" fontId="24" fillId="21" borderId="0"/>
    <xf numFmtId="0" fontId="24" fillId="22" borderId="0" applyNumberFormat="0" applyBorder="0" applyAlignment="0" applyProtection="0"/>
    <xf numFmtId="0" fontId="24" fillId="23" borderId="0"/>
    <xf numFmtId="0" fontId="24" fillId="24" borderId="0" applyNumberFormat="0" applyBorder="0" applyAlignment="0" applyProtection="0"/>
    <xf numFmtId="0" fontId="24" fillId="31" borderId="0"/>
    <xf numFmtId="0" fontId="24" fillId="28" borderId="0" applyNumberFormat="0" applyBorder="0" applyAlignment="0" applyProtection="0"/>
    <xf numFmtId="0" fontId="24" fillId="32" borderId="0"/>
    <xf numFmtId="0" fontId="24" fillId="33" borderId="0" applyNumberFormat="0" applyBorder="0" applyAlignment="0" applyProtection="0"/>
    <xf numFmtId="0" fontId="24" fillId="34" borderId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3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7" borderId="0" applyNumberFormat="0" applyBorder="0" applyAlignment="0" applyProtection="0"/>
    <xf numFmtId="0" fontId="25" fillId="3" borderId="0" applyNumberFormat="0" applyBorder="0" applyAlignment="0" applyProtection="0"/>
    <xf numFmtId="0" fontId="26" fillId="22" borderId="9" applyNumberFormat="0" applyAlignment="0" applyProtection="0"/>
    <xf numFmtId="0" fontId="27" fillId="38" borderId="10" applyNumberFormat="0" applyAlignment="0" applyProtection="0"/>
    <xf numFmtId="164" fontId="13" fillId="0" borderId="0">
      <alignment horizontal="center"/>
    </xf>
    <xf numFmtId="0" fontId="28" fillId="0" borderId="0"/>
    <xf numFmtId="165" fontId="29" fillId="0" borderId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0"/>
    <xf numFmtId="0" fontId="33" fillId="0" borderId="0">
      <alignment horizontal="center"/>
    </xf>
    <xf numFmtId="0" fontId="34" fillId="0" borderId="11" applyNumberFormat="0" applyFill="0" applyAlignment="0" applyProtection="0"/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6" fillId="0" borderId="0" applyNumberFormat="0" applyFill="0" applyBorder="0" applyAlignment="0" applyProtection="0"/>
    <xf numFmtId="0" fontId="33" fillId="0" borderId="0">
      <alignment horizontal="center" textRotation="90"/>
    </xf>
    <xf numFmtId="0" fontId="37" fillId="7" borderId="9" applyNumberFormat="0" applyAlignment="0" applyProtection="0"/>
    <xf numFmtId="0" fontId="38" fillId="0" borderId="14" applyNumberFormat="0" applyFill="0" applyAlignment="0" applyProtection="0"/>
    <xf numFmtId="166" fontId="13" fillId="0" borderId="0">
      <alignment horizontal="center"/>
    </xf>
    <xf numFmtId="0" fontId="39" fillId="24" borderId="0" applyNumberFormat="0" applyBorder="0" applyAlignment="0" applyProtection="0"/>
    <xf numFmtId="0" fontId="16" fillId="0" borderId="0"/>
    <xf numFmtId="0" fontId="3" fillId="12" borderId="15" applyNumberFormat="0" applyFont="0" applyAlignment="0" applyProtection="0"/>
    <xf numFmtId="0" fontId="40" fillId="22" borderId="16" applyNumberFormat="0" applyAlignment="0" applyProtection="0"/>
    <xf numFmtId="0" fontId="41" fillId="0" borderId="0"/>
    <xf numFmtId="165" fontId="41" fillId="0" borderId="0"/>
    <xf numFmtId="0" fontId="42" fillId="0" borderId="0" applyNumberFormat="0" applyFill="0" applyBorder="0" applyAlignment="0" applyProtection="0"/>
    <xf numFmtId="0" fontId="43" fillId="0" borderId="17" applyNumberFormat="0" applyFill="0" applyAlignment="0" applyProtection="0"/>
    <xf numFmtId="167" fontId="10" fillId="0" borderId="0">
      <alignment horizontal="center"/>
    </xf>
    <xf numFmtId="0" fontId="44" fillId="0" borderId="0" applyNumberFormat="0" applyFill="0" applyBorder="0" applyAlignment="0" applyProtection="0"/>
    <xf numFmtId="0" fontId="24" fillId="39" borderId="0"/>
    <xf numFmtId="0" fontId="24" fillId="40" borderId="0"/>
    <xf numFmtId="0" fontId="24" fillId="41" borderId="0"/>
    <xf numFmtId="0" fontId="24" fillId="31" borderId="0"/>
    <xf numFmtId="0" fontId="24" fillId="32" borderId="0"/>
    <xf numFmtId="0" fontId="24" fillId="42" borderId="0"/>
    <xf numFmtId="0" fontId="37" fillId="15" borderId="9"/>
    <xf numFmtId="0" fontId="40" fillId="43" borderId="16"/>
    <xf numFmtId="0" fontId="26" fillId="43" borderId="9"/>
    <xf numFmtId="168" fontId="28" fillId="0" borderId="0" applyFill="0" applyBorder="0" applyAlignment="0" applyProtection="0"/>
    <xf numFmtId="0" fontId="34" fillId="0" borderId="18"/>
    <xf numFmtId="0" fontId="35" fillId="0" borderId="19"/>
    <xf numFmtId="0" fontId="36" fillId="0" borderId="20"/>
    <xf numFmtId="0" fontId="36" fillId="0" borderId="0"/>
    <xf numFmtId="0" fontId="43" fillId="0" borderId="17"/>
    <xf numFmtId="0" fontId="27" fillId="44" borderId="10"/>
    <xf numFmtId="0" fontId="45" fillId="0" borderId="0"/>
    <xf numFmtId="0" fontId="39" fillId="45" borderId="0"/>
    <xf numFmtId="0" fontId="1" fillId="0" borderId="0"/>
    <xf numFmtId="0" fontId="1" fillId="0" borderId="0"/>
    <xf numFmtId="0" fontId="2" fillId="0" borderId="0"/>
    <xf numFmtId="0" fontId="2" fillId="0" borderId="0"/>
    <xf numFmtId="169" fontId="46" fillId="0" borderId="0"/>
    <xf numFmtId="0" fontId="29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0" borderId="0"/>
    <xf numFmtId="0" fontId="25" fillId="9" borderId="0"/>
    <xf numFmtId="0" fontId="30" fillId="0" borderId="0"/>
    <xf numFmtId="0" fontId="29" fillId="46" borderId="15"/>
    <xf numFmtId="0" fontId="2" fillId="12" borderId="15" applyNumberFormat="0" applyFont="0" applyAlignment="0" applyProtection="0"/>
    <xf numFmtId="0" fontId="38" fillId="0" borderId="14"/>
    <xf numFmtId="0" fontId="44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31" fillId="11" borderId="0"/>
    <xf numFmtId="0" fontId="3" fillId="0" borderId="0"/>
  </cellStyleXfs>
  <cellXfs count="93">
    <xf numFmtId="0" fontId="0" fillId="0" borderId="0" xfId="0"/>
    <xf numFmtId="0" fontId="4" fillId="0" borderId="0" xfId="1" applyFont="1" applyFill="1"/>
    <xf numFmtId="0" fontId="6" fillId="0" borderId="0" xfId="1" applyFont="1" applyFill="1"/>
    <xf numFmtId="0" fontId="8" fillId="0" borderId="0" xfId="1" applyFont="1" applyFill="1" applyBorder="1"/>
    <xf numFmtId="0" fontId="8" fillId="0" borderId="0" xfId="1" applyFont="1" applyFill="1"/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/>
    <xf numFmtId="0" fontId="12" fillId="0" borderId="0" xfId="1" applyFont="1" applyFill="1"/>
    <xf numFmtId="0" fontId="13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49" fontId="17" fillId="0" borderId="1" xfId="1" quotePrefix="1" applyNumberFormat="1" applyFont="1" applyFill="1" applyBorder="1" applyAlignment="1">
      <alignment horizontal="left" vertical="center" wrapText="1"/>
    </xf>
    <xf numFmtId="49" fontId="17" fillId="0" borderId="1" xfId="1" quotePrefix="1" applyNumberFormat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 applyProtection="1">
      <alignment horizontal="center" vertical="center" wrapText="1"/>
    </xf>
    <xf numFmtId="3" fontId="6" fillId="0" borderId="1" xfId="2" applyNumberFormat="1" applyFont="1" applyFill="1" applyBorder="1" applyAlignment="1" applyProtection="1">
      <alignment horizontal="center" vertical="center" wrapText="1"/>
    </xf>
    <xf numFmtId="49" fontId="18" fillId="0" borderId="1" xfId="1" quotePrefix="1" applyNumberFormat="1" applyFont="1" applyFill="1" applyBorder="1" applyAlignment="1">
      <alignment horizontal="left" vertical="center" wrapText="1"/>
    </xf>
    <xf numFmtId="49" fontId="18" fillId="0" borderId="1" xfId="1" quotePrefix="1" applyNumberFormat="1" applyFont="1" applyFill="1" applyBorder="1" applyAlignment="1">
      <alignment horizontal="center" vertical="center" wrapText="1"/>
    </xf>
    <xf numFmtId="3" fontId="20" fillId="0" borderId="1" xfId="1" applyNumberFormat="1" applyFont="1" applyFill="1" applyBorder="1" applyAlignment="1">
      <alignment horizontal="center" vertical="center"/>
    </xf>
    <xf numFmtId="0" fontId="13" fillId="0" borderId="1" xfId="1" quotePrefix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4" fontId="6" fillId="47" borderId="1" xfId="1" applyNumberFormat="1" applyFont="1" applyFill="1" applyBorder="1" applyAlignment="1">
      <alignment horizontal="center" vertical="center"/>
    </xf>
    <xf numFmtId="4" fontId="4" fillId="47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49" fontId="17" fillId="0" borderId="1" xfId="1" quotePrefix="1" applyNumberFormat="1" applyFont="1" applyFill="1" applyBorder="1" applyAlignment="1">
      <alignment horizontal="center" vertical="center" wrapText="1"/>
    </xf>
    <xf numFmtId="0" fontId="13" fillId="49" borderId="1" xfId="1" applyFont="1" applyFill="1" applyBorder="1" applyAlignment="1">
      <alignment horizontal="center" vertical="center" wrapText="1"/>
    </xf>
    <xf numFmtId="4" fontId="4" fillId="49" borderId="1" xfId="1" quotePrefix="1" applyNumberFormat="1" applyFont="1" applyFill="1" applyBorder="1" applyAlignment="1">
      <alignment horizontal="center" vertical="center" wrapText="1"/>
    </xf>
    <xf numFmtId="4" fontId="19" fillId="49" borderId="1" xfId="1" applyNumberFormat="1" applyFont="1" applyFill="1" applyBorder="1" applyAlignment="1">
      <alignment horizontal="center" vertical="center"/>
    </xf>
    <xf numFmtId="4" fontId="6" fillId="50" borderId="1" xfId="1" applyNumberFormat="1" applyFont="1" applyFill="1" applyBorder="1" applyAlignment="1">
      <alignment horizontal="center" vertical="center"/>
    </xf>
    <xf numFmtId="49" fontId="17" fillId="0" borderId="6" xfId="1" quotePrefix="1" applyNumberFormat="1" applyFont="1" applyFill="1" applyBorder="1" applyAlignment="1">
      <alignment horizontal="center" vertical="center" wrapText="1"/>
    </xf>
    <xf numFmtId="0" fontId="51" fillId="51" borderId="1" xfId="138" applyFont="1" applyFill="1" applyBorder="1" applyAlignment="1">
      <alignment horizontal="center" vertical="top" wrapText="1"/>
    </xf>
    <xf numFmtId="0" fontId="52" fillId="51" borderId="1" xfId="138" applyFont="1" applyFill="1" applyBorder="1" applyAlignment="1">
      <alignment horizontal="center" vertical="top" wrapText="1"/>
    </xf>
    <xf numFmtId="171" fontId="4" fillId="49" borderId="1" xfId="1" quotePrefix="1" applyNumberFormat="1" applyFont="1" applyFill="1" applyBorder="1" applyAlignment="1">
      <alignment horizontal="center" vertical="center" wrapText="1"/>
    </xf>
    <xf numFmtId="171" fontId="19" fillId="49" borderId="1" xfId="1" applyNumberFormat="1" applyFont="1" applyFill="1" applyBorder="1" applyAlignment="1">
      <alignment horizontal="center" vertical="center"/>
    </xf>
    <xf numFmtId="171" fontId="21" fillId="49" borderId="1" xfId="1" quotePrefix="1" applyNumberFormat="1" applyFont="1" applyFill="1" applyBorder="1" applyAlignment="1">
      <alignment horizontal="center" vertical="center" wrapText="1"/>
    </xf>
    <xf numFmtId="171" fontId="53" fillId="49" borderId="1" xfId="1" quotePrefix="1" applyNumberFormat="1" applyFont="1" applyFill="1" applyBorder="1" applyAlignment="1">
      <alignment horizontal="center" vertical="center" wrapText="1"/>
    </xf>
    <xf numFmtId="171" fontId="21" fillId="49" borderId="6" xfId="1" quotePrefix="1" applyNumberFormat="1" applyFont="1" applyFill="1" applyBorder="1" applyAlignment="1">
      <alignment horizontal="center" vertical="center" wrapText="1"/>
    </xf>
    <xf numFmtId="171" fontId="53" fillId="49" borderId="6" xfId="1" quotePrefix="1" applyNumberFormat="1" applyFont="1" applyFill="1" applyBorder="1" applyAlignment="1">
      <alignment horizontal="center" vertical="center" wrapText="1"/>
    </xf>
    <xf numFmtId="171" fontId="4" fillId="49" borderId="6" xfId="1" quotePrefix="1" applyNumberFormat="1" applyFont="1" applyFill="1" applyBorder="1" applyAlignment="1">
      <alignment horizontal="center" vertical="center" wrapText="1"/>
    </xf>
    <xf numFmtId="0" fontId="57" fillId="0" borderId="21" xfId="1" applyFont="1" applyFill="1" applyBorder="1" applyAlignment="1">
      <alignment horizontal="right" vertical="center"/>
    </xf>
    <xf numFmtId="4" fontId="4" fillId="0" borderId="1" xfId="1" quotePrefix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/>
    <xf numFmtId="4" fontId="5" fillId="0" borderId="0" xfId="1" applyNumberFormat="1" applyFont="1" applyFill="1"/>
    <xf numFmtId="4" fontId="11" fillId="0" borderId="0" xfId="1" applyNumberFormat="1" applyFont="1" applyFill="1"/>
    <xf numFmtId="0" fontId="13" fillId="51" borderId="1" xfId="1" applyFont="1" applyFill="1" applyBorder="1" applyAlignment="1">
      <alignment horizontal="center" vertical="center" wrapText="1"/>
    </xf>
    <xf numFmtId="4" fontId="4" fillId="51" borderId="1" xfId="1" applyNumberFormat="1" applyFont="1" applyFill="1" applyBorder="1" applyAlignment="1">
      <alignment horizontal="center" vertical="center"/>
    </xf>
    <xf numFmtId="4" fontId="6" fillId="51" borderId="1" xfId="1" applyNumberFormat="1" applyFont="1" applyFill="1" applyBorder="1" applyAlignment="1">
      <alignment horizontal="center" vertical="center"/>
    </xf>
    <xf numFmtId="0" fontId="15" fillId="51" borderId="1" xfId="1" applyFont="1" applyFill="1" applyBorder="1" applyAlignment="1">
      <alignment horizontal="center" vertical="center" wrapText="1"/>
    </xf>
    <xf numFmtId="3" fontId="4" fillId="51" borderId="1" xfId="2" applyNumberFormat="1" applyFont="1" applyFill="1" applyBorder="1" applyAlignment="1" applyProtection="1">
      <alignment horizontal="center" vertical="center" wrapText="1"/>
    </xf>
    <xf numFmtId="0" fontId="60" fillId="0" borderId="0" xfId="1" applyFont="1" applyFill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  <xf numFmtId="0" fontId="48" fillId="0" borderId="1" xfId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" fillId="49" borderId="4" xfId="1" applyFont="1" applyFill="1" applyBorder="1" applyAlignment="1">
      <alignment horizontal="center" vertical="center" wrapText="1"/>
    </xf>
    <xf numFmtId="0" fontId="4" fillId="49" borderId="6" xfId="1" applyFont="1" applyFill="1" applyBorder="1" applyAlignment="1">
      <alignment horizontal="center" vertical="center" wrapText="1"/>
    </xf>
    <xf numFmtId="0" fontId="50" fillId="0" borderId="0" xfId="1" applyFont="1" applyFill="1" applyAlignment="1">
      <alignment horizontal="right"/>
    </xf>
    <xf numFmtId="0" fontId="50" fillId="0" borderId="21" xfId="1" applyFont="1" applyFill="1" applyBorder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4" fontId="7" fillId="0" borderId="0" xfId="2" applyNumberFormat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3" fillId="0" borderId="1" xfId="1" quotePrefix="1" applyFont="1" applyFill="1" applyBorder="1" applyAlignment="1">
      <alignment horizontal="center" vertical="center" wrapText="1"/>
    </xf>
    <xf numFmtId="49" fontId="4" fillId="0" borderId="4" xfId="1" quotePrefix="1" applyNumberFormat="1" applyFont="1" applyFill="1" applyBorder="1" applyAlignment="1">
      <alignment horizontal="center" vertical="center" wrapText="1"/>
    </xf>
    <xf numFmtId="49" fontId="4" fillId="0" borderId="22" xfId="1" quotePrefix="1" applyNumberFormat="1" applyFont="1" applyFill="1" applyBorder="1" applyAlignment="1">
      <alignment horizontal="center" vertical="center" wrapText="1"/>
    </xf>
    <xf numFmtId="49" fontId="4" fillId="0" borderId="6" xfId="1" quotePrefix="1" applyNumberFormat="1" applyFont="1" applyFill="1" applyBorder="1" applyAlignment="1">
      <alignment horizontal="center" vertical="center" wrapText="1"/>
    </xf>
    <xf numFmtId="49" fontId="54" fillId="0" borderId="4" xfId="1" quotePrefix="1" applyNumberFormat="1" applyFont="1" applyFill="1" applyBorder="1" applyAlignment="1">
      <alignment horizontal="center" vertical="center" wrapText="1"/>
    </xf>
    <xf numFmtId="49" fontId="54" fillId="0" borderId="22" xfId="1" quotePrefix="1" applyNumberFormat="1" applyFont="1" applyFill="1" applyBorder="1" applyAlignment="1">
      <alignment horizontal="center" vertical="center" wrapText="1"/>
    </xf>
    <xf numFmtId="49" fontId="17" fillId="0" borderId="1" xfId="1" quotePrefix="1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9" fontId="17" fillId="0" borderId="1" xfId="1" quotePrefix="1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3" fillId="0" borderId="2" xfId="1" quotePrefix="1" applyNumberFormat="1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56" fillId="0" borderId="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58" fillId="0" borderId="21" xfId="1" applyFont="1" applyFill="1" applyBorder="1" applyAlignment="1">
      <alignment horizontal="center" vertical="center"/>
    </xf>
    <xf numFmtId="3" fontId="58" fillId="0" borderId="3" xfId="1" applyNumberFormat="1" applyFont="1" applyFill="1" applyBorder="1" applyAlignment="1">
      <alignment horizontal="center" vertical="center"/>
    </xf>
    <xf numFmtId="0" fontId="58" fillId="0" borderId="3" xfId="1" applyFont="1" applyFill="1" applyBorder="1" applyAlignment="1">
      <alignment horizontal="center" vertical="center"/>
    </xf>
    <xf numFmtId="0" fontId="13" fillId="0" borderId="4" xfId="1" quotePrefix="1" applyFont="1" applyFill="1" applyBorder="1" applyAlignment="1">
      <alignment horizontal="center" vertical="center" wrapText="1"/>
    </xf>
    <xf numFmtId="0" fontId="13" fillId="0" borderId="22" xfId="1" quotePrefix="1" applyFont="1" applyFill="1" applyBorder="1" applyAlignment="1">
      <alignment horizontal="center" vertical="center" wrapText="1"/>
    </xf>
    <xf numFmtId="0" fontId="13" fillId="0" borderId="6" xfId="1" quotePrefix="1" applyFont="1" applyFill="1" applyBorder="1" applyAlignment="1">
      <alignment horizontal="center" vertical="center" wrapText="1"/>
    </xf>
    <xf numFmtId="49" fontId="50" fillId="48" borderId="2" xfId="1" quotePrefix="1" applyNumberFormat="1" applyFont="1" applyFill="1" applyBorder="1" applyAlignment="1">
      <alignment horizontal="center" vertical="center" wrapText="1"/>
    </xf>
    <xf numFmtId="49" fontId="50" fillId="48" borderId="3" xfId="1" quotePrefix="1" applyNumberFormat="1" applyFont="1" applyFill="1" applyBorder="1" applyAlignment="1">
      <alignment horizontal="center" vertical="center" wrapText="1"/>
    </xf>
    <xf numFmtId="49" fontId="50" fillId="48" borderId="5" xfId="1" quotePrefix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right" vertical="center" wrapText="1"/>
    </xf>
    <xf numFmtId="49" fontId="17" fillId="0" borderId="7" xfId="1" quotePrefix="1" applyNumberFormat="1" applyFont="1" applyFill="1" applyBorder="1" applyAlignment="1">
      <alignment horizontal="left" vertical="center" wrapText="1"/>
    </xf>
    <xf numFmtId="49" fontId="17" fillId="0" borderId="8" xfId="1" quotePrefix="1" applyNumberFormat="1" applyFont="1" applyFill="1" applyBorder="1" applyAlignment="1">
      <alignment horizontal="left" vertical="center" wrapText="1"/>
    </xf>
    <xf numFmtId="49" fontId="13" fillId="0" borderId="1" xfId="1" applyNumberFormat="1" applyFont="1" applyFill="1" applyBorder="1" applyAlignment="1">
      <alignment horizontal="left" vertical="center" wrapText="1"/>
    </xf>
  </cellXfs>
  <cellStyles count="139">
    <cellStyle name="#" xfId="5"/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20% — акцент1" xfId="12"/>
    <cellStyle name="20% - Акцент1 1" xfId="13"/>
    <cellStyle name="20% — акцент2" xfId="14"/>
    <cellStyle name="20% - Акцент2 1" xfId="15"/>
    <cellStyle name="20% — акцент3" xfId="16"/>
    <cellStyle name="20% - Акцент3 1" xfId="17"/>
    <cellStyle name="20% — акцент4" xfId="18"/>
    <cellStyle name="20% - Акцент4 1" xfId="19"/>
    <cellStyle name="20% — акцент5" xfId="20"/>
    <cellStyle name="20% - Акцент5 1" xfId="21"/>
    <cellStyle name="20% — акцент6" xfId="22"/>
    <cellStyle name="20% - Акцент6 1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40% — акцент1" xfId="30"/>
    <cellStyle name="40% - Акцент1 1" xfId="31"/>
    <cellStyle name="40% — акцент2" xfId="32"/>
    <cellStyle name="40% - Акцент2 1" xfId="33"/>
    <cellStyle name="40% — акцент3" xfId="34"/>
    <cellStyle name="40% - Акцент3 1" xfId="35"/>
    <cellStyle name="40% — акцент4" xfId="36"/>
    <cellStyle name="40% - Акцент4 1" xfId="37"/>
    <cellStyle name="40% — акцент5" xfId="38"/>
    <cellStyle name="40% - Акцент5 1" xfId="39"/>
    <cellStyle name="40% — акцент6" xfId="40"/>
    <cellStyle name="40% - Акцент6 1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60% — акцент1" xfId="48"/>
    <cellStyle name="60% - Акцент1 1" xfId="49"/>
    <cellStyle name="60% — акцент2" xfId="50"/>
    <cellStyle name="60% - Акцент2 1" xfId="51"/>
    <cellStyle name="60% — акцент3" xfId="52"/>
    <cellStyle name="60% - Акцент3 1" xfId="53"/>
    <cellStyle name="60% — акцент4" xfId="54"/>
    <cellStyle name="60% - Акцент4 1" xfId="55"/>
    <cellStyle name="60% — акцент5" xfId="56"/>
    <cellStyle name="60% - Акцент5 1" xfId="57"/>
    <cellStyle name="60% — акцент6" xfId="58"/>
    <cellStyle name="60% - Акцент6 1" xfId="59"/>
    <cellStyle name="Accent1" xfId="60"/>
    <cellStyle name="Accent2" xfId="61"/>
    <cellStyle name="Accent3" xfId="62"/>
    <cellStyle name="Accent4" xfId="63"/>
    <cellStyle name="Accent5" xfId="64"/>
    <cellStyle name="Accent6" xfId="65"/>
    <cellStyle name="Bad" xfId="66"/>
    <cellStyle name="Calculation" xfId="67"/>
    <cellStyle name="Check Cell" xfId="68"/>
    <cellStyle name="Date Style" xfId="69"/>
    <cellStyle name="Excel Built-in Normal" xfId="70"/>
    <cellStyle name="Excel_BuiltIn_Comma" xfId="71"/>
    <cellStyle name="Explanatory Text" xfId="72"/>
    <cellStyle name="Good" xfId="73"/>
    <cellStyle name="Header style" xfId="74"/>
    <cellStyle name="Heading" xfId="75"/>
    <cellStyle name="Heading 1" xfId="76"/>
    <cellStyle name="Heading 2" xfId="77"/>
    <cellStyle name="Heading 3" xfId="78"/>
    <cellStyle name="Heading 4" xfId="79"/>
    <cellStyle name="Heading1" xfId="80"/>
    <cellStyle name="Input" xfId="81"/>
    <cellStyle name="Linked Cell" xfId="82"/>
    <cellStyle name="MonthOnly" xfId="83"/>
    <cellStyle name="Neutral" xfId="84"/>
    <cellStyle name="Normal_erates" xfId="85"/>
    <cellStyle name="Note" xfId="86"/>
    <cellStyle name="Output" xfId="87"/>
    <cellStyle name="Result" xfId="88"/>
    <cellStyle name="Result2" xfId="89"/>
    <cellStyle name="Title" xfId="90"/>
    <cellStyle name="Total" xfId="91"/>
    <cellStyle name="USD" xfId="92"/>
    <cellStyle name="Warning Text" xfId="93"/>
    <cellStyle name="Акцент1 1" xfId="94"/>
    <cellStyle name="Акцент2 1" xfId="95"/>
    <cellStyle name="Акцент3 1" xfId="96"/>
    <cellStyle name="Акцент4 1" xfId="97"/>
    <cellStyle name="Акцент5 1" xfId="98"/>
    <cellStyle name="Акцент6 1" xfId="99"/>
    <cellStyle name="Ввод  1" xfId="100"/>
    <cellStyle name="Вывод 1" xfId="101"/>
    <cellStyle name="Вычисление 1" xfId="102"/>
    <cellStyle name="Денежный 2" xfId="103"/>
    <cellStyle name="Заголовок 1 1" xfId="104"/>
    <cellStyle name="Заголовок 2 1" xfId="105"/>
    <cellStyle name="Заголовок 3 1" xfId="106"/>
    <cellStyle name="Заголовок 4 1" xfId="107"/>
    <cellStyle name="Итог 1" xfId="108"/>
    <cellStyle name="Контрольная ячейка 1" xfId="109"/>
    <cellStyle name="Название 1" xfId="110"/>
    <cellStyle name="Нейтральный 1" xfId="111"/>
    <cellStyle name="Обычный" xfId="0" builtinId="0"/>
    <cellStyle name="Обычный 10" xfId="112"/>
    <cellStyle name="Обычный 11" xfId="113"/>
    <cellStyle name="Обычный 2" xfId="114"/>
    <cellStyle name="Обычный 2 2" xfId="115"/>
    <cellStyle name="Обычный 2_Аналитика по доходам медицина 2012" xfId="116"/>
    <cellStyle name="Обычный 3" xfId="117"/>
    <cellStyle name="Обычный 3 2" xfId="118"/>
    <cellStyle name="Обычный 4" xfId="1"/>
    <cellStyle name="Обычный 4 2 5" xfId="3"/>
    <cellStyle name="Обычный 5" xfId="119"/>
    <cellStyle name="Обычный 6" xfId="120"/>
    <cellStyle name="Обычный 7" xfId="121"/>
    <cellStyle name="Обычный 8" xfId="122"/>
    <cellStyle name="Обычный 8 2" xfId="123"/>
    <cellStyle name="Обычный 8 2 2" xfId="124"/>
    <cellStyle name="Обычный 8 2_DEL_031 Приложения по доходам" xfId="125"/>
    <cellStyle name="Обычный 8 3" xfId="126"/>
    <cellStyle name="Обычный 8_DEL_031 Приложения по доходам" xfId="127"/>
    <cellStyle name="Обычный 9" xfId="128"/>
    <cellStyle name="Обычный_Прогноз по госпошлине ГУОБДД" xfId="138"/>
    <cellStyle name="Плохой 1" xfId="129"/>
    <cellStyle name="Пояснение 1" xfId="130"/>
    <cellStyle name="Примечание 1" xfId="131"/>
    <cellStyle name="Примечание 2" xfId="132"/>
    <cellStyle name="Связанная ячейка 1" xfId="133"/>
    <cellStyle name="Стиль 1" xfId="4"/>
    <cellStyle name="Текст предупреждения 1" xfId="134"/>
    <cellStyle name="Финансовый [0]_SOURCE_ADM" xfId="2"/>
    <cellStyle name="Финансовый 2" xfId="135"/>
    <cellStyle name="Финансовый 3" xfId="136"/>
    <cellStyle name="Хороший 1" xfId="1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76;&#1086;&#1093;&#1086;&#1076;&#1099;\Public\&#1044;&#1086;&#1093;&#1086;&#1076;&#1099;\&#1055;&#1060;&#1055;_2007-2009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&#1050;%20&#1060;&#1041;%202014-2018\&#1041;&#1102;&#1076;&#1078;&#1077;&#1090;%202017-2019\&#1044;&#1086;&#1093;&#1086;&#1076;&#1099;%20&#1074;%20&#1052;&#1080;&#1085;&#1060;&#1080;&#1085;%20&#1082;%208.04.2013\&#1054;&#1057;&#1053;&#1054;&#1042;&#1053;&#1054;&#1049;%20&#1088;&#1072;&#1073;&#1086;&#1095;&#1080;&#1081;\&#1042;%20&#1087;&#1088;&#1075;&#1088;&#1072;&#1084;&#1084;&#1091;%20&#1050;&#1086;&#1088;&#1088;&#1077;&#1082;&#1090;_%20&#1044;&#1054;&#1061;&#1054;&#1044;&#1040;%202013%20&#1082;%208_04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&#1050;%20&#1060;&#1041;%202014-2018\&#1041;&#1102;&#1076;&#1078;&#1077;&#1090;%202017-2019\&#1044;&#1086;&#1093;&#1086;&#1076;&#1099;%20&#1074;%20&#1052;&#1080;&#1085;&#1060;&#1080;&#1085;%20&#1082;%208.04.2013\&#1054;&#1057;&#1053;&#1054;&#1042;&#1053;&#1054;&#1049;%20&#1088;&#1072;&#1073;&#1086;&#1095;&#1080;&#1081;\&#1040;&#1083;&#1077;&#1082;&#1089;&#1072;&#1085;&#1076;&#1088;&#1077;&#1085;25.03\&#1048;&#1089;&#1087;&#1086;&#1083;&#1085;&#1077;&#1085;&#1080;&#1077;%20&#1079;&#1072;%202012%20&#1075;\0503124-3_&#1089;&#1074;&#1086;&#1076;%20&#1059;&#1060;&#1050;%20&#1073;&#1077;&#1079;%20&#1052;&#1054;&#1059;%2020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asrv\fed\Documents%20and%20Settings\8411\&#1052;&#1086;&#1080;%20&#1076;&#1086;&#1082;&#1091;&#1084;&#1077;&#1085;&#1090;&#1099;\&#1057;&#1077;&#1085;&#1102;&#1096;&#1082;&#1080;&#1085;&#1072;_&#1060;&#1069;&#1044;\&#1060;&#1086;&#1088;&#1084;&#1072;%20033%20(2006,%202007%20&#1075;&#1086;&#1076;&#1099;)\033(&#1064;&#1040;&#1041;&#1051;&#1054;&#1053;&#1067;)\former%20033%20%202008%20&#1075;&#1086;&#1076;%2022_12_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bserv\&#1086;&#1073;&#1097;&#1072;&#1103;%20&#1087;&#1072;&#1087;&#1082;&#1072;\&#1040;&#1053;&#1040;&#1051;&#1048;&#1058;&#1048;&#1050;&#1040;2\&#1055;&#1056;&#1054;&#1043;&#1053;&#1054;&#1047;%20&#1044;&#1054;&#1061;&#1054;&#1044;&#1054;&#1042;%20&#1048;%20&#1054;&#1041;&#1066;&#1045;&#1052;&#1040;%20&#1056;&#1060;%20&#1048;%20&#1060;&#1053;&#1041;\2012\2012-05-29\2012-2030%20(&#1053;&#1043;&#1044;%202013-2014%20&#1087;&#1086;%20&#1060;&#1047;%20&#1086;%20&#1060;&#1041;)%20-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 ОСН 2013_16 от Макс"/>
      <sheetName val="Прогноз В программу 2013_2016"/>
      <sheetName val="Корр пофакт 2013 к 08_04"/>
      <sheetName val="Утв_прог_2013 Хайп"/>
      <sheetName val="В МинФин  15_13"/>
      <sheetName val="Прилож_Госпош"/>
      <sheetName val="Корр пофакт 2013"/>
      <sheetName val="Утвержденный прогноз на 2013 г"/>
      <sheetName val="за 2012 УФ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Лист1"/>
      <sheetName val="3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_sheet"/>
      <sheetName val="TmplSheet"/>
      <sheetName val="Титульный лист"/>
      <sheetName val="034_1"/>
      <sheetName val="034_2"/>
      <sheetName val="033_1"/>
      <sheetName val="ФКР"/>
      <sheetName val="КВР"/>
      <sheetName val="КЦСР"/>
      <sheetName val="033_2(1)"/>
      <sheetName val="033_2"/>
      <sheetName val="033_3"/>
      <sheetName val="033_4"/>
      <sheetName val="033_5"/>
      <sheetName val="033_6"/>
      <sheetName val="Versions"/>
      <sheetName val="Sections"/>
      <sheetName val="SectionLines"/>
      <sheetName val="033_7"/>
      <sheetName val="033_8"/>
      <sheetName val="033_9"/>
      <sheetName val="033_10"/>
      <sheetName val="033_11"/>
      <sheetName val="БК"/>
      <sheetName val="КБД"/>
      <sheetName val="КОСГУ"/>
      <sheetName val="СчетБУ"/>
      <sheetName val="КИВФ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ФКР</v>
          </cell>
        </row>
        <row r="2">
          <cell r="A2" t="str">
            <v>0100</v>
          </cell>
        </row>
        <row r="3">
          <cell r="A3" t="str">
            <v>0101</v>
          </cell>
        </row>
        <row r="4">
          <cell r="A4" t="str">
            <v>0102</v>
          </cell>
        </row>
        <row r="5">
          <cell r="A5" t="str">
            <v>0103</v>
          </cell>
        </row>
        <row r="6">
          <cell r="A6" t="str">
            <v>0104</v>
          </cell>
        </row>
        <row r="7">
          <cell r="A7" t="str">
            <v>0105</v>
          </cell>
        </row>
        <row r="8">
          <cell r="A8" t="str">
            <v>0106</v>
          </cell>
        </row>
        <row r="9">
          <cell r="A9" t="str">
            <v>0107</v>
          </cell>
        </row>
        <row r="10">
          <cell r="A10" t="str">
            <v>0108</v>
          </cell>
        </row>
        <row r="11">
          <cell r="A11" t="str">
            <v>0109</v>
          </cell>
        </row>
        <row r="12">
          <cell r="A12" t="str">
            <v>0110</v>
          </cell>
        </row>
        <row r="13">
          <cell r="A13" t="str">
            <v>0111</v>
          </cell>
        </row>
        <row r="14">
          <cell r="A14" t="str">
            <v>0112</v>
          </cell>
        </row>
        <row r="15">
          <cell r="A15" t="str">
            <v>0113</v>
          </cell>
        </row>
        <row r="16">
          <cell r="A16" t="str">
            <v>0114</v>
          </cell>
        </row>
        <row r="17">
          <cell r="A17" t="str">
            <v>0115</v>
          </cell>
        </row>
        <row r="18">
          <cell r="A18" t="str">
            <v>0200</v>
          </cell>
        </row>
        <row r="19">
          <cell r="A19" t="str">
            <v>0201</v>
          </cell>
        </row>
        <row r="20">
          <cell r="A20" t="str">
            <v>0202</v>
          </cell>
        </row>
        <row r="21">
          <cell r="A21" t="str">
            <v>0203</v>
          </cell>
        </row>
        <row r="22">
          <cell r="A22" t="str">
            <v>0204</v>
          </cell>
        </row>
        <row r="23">
          <cell r="A23" t="str">
            <v>0205</v>
          </cell>
        </row>
        <row r="24">
          <cell r="A24" t="str">
            <v>0206</v>
          </cell>
        </row>
        <row r="25">
          <cell r="A25" t="str">
            <v>0207</v>
          </cell>
        </row>
        <row r="26">
          <cell r="A26" t="str">
            <v>0208</v>
          </cell>
        </row>
        <row r="27">
          <cell r="A27" t="str">
            <v>0300</v>
          </cell>
        </row>
        <row r="28">
          <cell r="A28" t="str">
            <v>0301</v>
          </cell>
        </row>
        <row r="29">
          <cell r="A29" t="str">
            <v>0302</v>
          </cell>
        </row>
        <row r="30">
          <cell r="A30" t="str">
            <v>0303</v>
          </cell>
        </row>
        <row r="31">
          <cell r="A31" t="str">
            <v>0304</v>
          </cell>
        </row>
        <row r="32">
          <cell r="A32" t="str">
            <v>0305</v>
          </cell>
        </row>
        <row r="33">
          <cell r="A33" t="str">
            <v>0306</v>
          </cell>
        </row>
        <row r="34">
          <cell r="A34" t="str">
            <v>0307</v>
          </cell>
        </row>
        <row r="35">
          <cell r="A35" t="str">
            <v>0308</v>
          </cell>
        </row>
        <row r="36">
          <cell r="A36" t="str">
            <v>0309</v>
          </cell>
        </row>
        <row r="37">
          <cell r="A37" t="str">
            <v>0310</v>
          </cell>
        </row>
        <row r="38">
          <cell r="A38" t="str">
            <v>0311</v>
          </cell>
        </row>
        <row r="39">
          <cell r="A39" t="str">
            <v>0312</v>
          </cell>
        </row>
        <row r="40">
          <cell r="A40" t="str">
            <v>0313</v>
          </cell>
        </row>
        <row r="41">
          <cell r="A41" t="str">
            <v>0400</v>
          </cell>
        </row>
        <row r="42">
          <cell r="A42" t="str">
            <v>0401</v>
          </cell>
        </row>
        <row r="43">
          <cell r="A43" t="str">
            <v>0402</v>
          </cell>
        </row>
        <row r="44">
          <cell r="A44" t="str">
            <v>0403</v>
          </cell>
        </row>
        <row r="45">
          <cell r="A45" t="str">
            <v>0404</v>
          </cell>
        </row>
        <row r="46">
          <cell r="A46" t="str">
            <v>0405</v>
          </cell>
        </row>
        <row r="47">
          <cell r="A47" t="str">
            <v>0406</v>
          </cell>
        </row>
        <row r="48">
          <cell r="A48" t="str">
            <v>0407</v>
          </cell>
        </row>
        <row r="49">
          <cell r="A49" t="str">
            <v>0408</v>
          </cell>
        </row>
        <row r="50">
          <cell r="A50" t="str">
            <v>0409</v>
          </cell>
        </row>
        <row r="51">
          <cell r="A51" t="str">
            <v>0410</v>
          </cell>
        </row>
        <row r="52">
          <cell r="A52" t="str">
            <v>0411</v>
          </cell>
        </row>
        <row r="53">
          <cell r="A53" t="str">
            <v>0500</v>
          </cell>
        </row>
        <row r="54">
          <cell r="A54" t="str">
            <v>0501</v>
          </cell>
        </row>
        <row r="55">
          <cell r="A55" t="str">
            <v>0502</v>
          </cell>
        </row>
        <row r="56">
          <cell r="A56" t="str">
            <v>0503</v>
          </cell>
        </row>
        <row r="57">
          <cell r="A57" t="str">
            <v>0504</v>
          </cell>
        </row>
        <row r="58">
          <cell r="A58" t="str">
            <v>0600</v>
          </cell>
        </row>
        <row r="59">
          <cell r="A59" t="str">
            <v>0601</v>
          </cell>
        </row>
        <row r="60">
          <cell r="A60" t="str">
            <v>0602</v>
          </cell>
        </row>
        <row r="61">
          <cell r="A61" t="str">
            <v>0603</v>
          </cell>
        </row>
        <row r="62">
          <cell r="A62" t="str">
            <v>0604</v>
          </cell>
        </row>
        <row r="63">
          <cell r="A63" t="str">
            <v>0700</v>
          </cell>
        </row>
        <row r="64">
          <cell r="A64" t="str">
            <v>0701</v>
          </cell>
        </row>
        <row r="65">
          <cell r="A65" t="str">
            <v>0702</v>
          </cell>
        </row>
        <row r="66">
          <cell r="A66" t="str">
            <v>0703</v>
          </cell>
        </row>
        <row r="67">
          <cell r="A67" t="str">
            <v>0704</v>
          </cell>
        </row>
        <row r="68">
          <cell r="A68" t="str">
            <v>0705</v>
          </cell>
        </row>
        <row r="69">
          <cell r="A69" t="str">
            <v>0706</v>
          </cell>
        </row>
        <row r="70">
          <cell r="A70" t="str">
            <v>0707</v>
          </cell>
        </row>
        <row r="71">
          <cell r="A71" t="str">
            <v>0708</v>
          </cell>
        </row>
        <row r="72">
          <cell r="A72" t="str">
            <v>0709</v>
          </cell>
        </row>
        <row r="73">
          <cell r="A73" t="str">
            <v>0800</v>
          </cell>
        </row>
        <row r="74">
          <cell r="A74" t="str">
            <v>0801</v>
          </cell>
        </row>
        <row r="75">
          <cell r="A75" t="str">
            <v>0802</v>
          </cell>
        </row>
        <row r="76">
          <cell r="A76" t="str">
            <v>0803</v>
          </cell>
        </row>
        <row r="77">
          <cell r="A77" t="str">
            <v>0804</v>
          </cell>
        </row>
        <row r="78">
          <cell r="A78" t="str">
            <v>0805</v>
          </cell>
        </row>
        <row r="79">
          <cell r="A79" t="str">
            <v>0806</v>
          </cell>
        </row>
        <row r="80">
          <cell r="A80" t="str">
            <v>0900</v>
          </cell>
        </row>
        <row r="81">
          <cell r="A81" t="str">
            <v>0901</v>
          </cell>
        </row>
        <row r="82">
          <cell r="A82" t="str">
            <v>0902</v>
          </cell>
        </row>
        <row r="83">
          <cell r="A83" t="str">
            <v>0903</v>
          </cell>
        </row>
        <row r="84">
          <cell r="A84" t="str">
            <v>0904</v>
          </cell>
        </row>
        <row r="85">
          <cell r="A85" t="str">
            <v>0905</v>
          </cell>
        </row>
        <row r="86">
          <cell r="A86" t="str">
            <v>0907</v>
          </cell>
        </row>
        <row r="87">
          <cell r="A87" t="str">
            <v>1000</v>
          </cell>
        </row>
        <row r="88">
          <cell r="A88" t="str">
            <v>1001</v>
          </cell>
        </row>
        <row r="89">
          <cell r="A89" t="str">
            <v>1002</v>
          </cell>
        </row>
        <row r="90">
          <cell r="A90" t="str">
            <v>1003</v>
          </cell>
        </row>
        <row r="91">
          <cell r="A91" t="str">
            <v>1004</v>
          </cell>
        </row>
        <row r="92">
          <cell r="A92" t="str">
            <v>1005</v>
          </cell>
        </row>
        <row r="93">
          <cell r="A93" t="str">
            <v>1006</v>
          </cell>
        </row>
        <row r="94">
          <cell r="A94" t="str">
            <v>1100</v>
          </cell>
        </row>
        <row r="95">
          <cell r="A95" t="str">
            <v>1101</v>
          </cell>
        </row>
        <row r="96">
          <cell r="A96" t="str">
            <v>1102</v>
          </cell>
        </row>
        <row r="97">
          <cell r="A97" t="str">
            <v>1103</v>
          </cell>
        </row>
        <row r="98">
          <cell r="A98" t="str">
            <v>1104</v>
          </cell>
        </row>
        <row r="99">
          <cell r="A99">
            <v>9600</v>
          </cell>
        </row>
        <row r="100">
          <cell r="A100">
            <v>7900</v>
          </cell>
        </row>
      </sheetData>
      <sheetData sheetId="7"/>
      <sheetData sheetId="8">
        <row r="1">
          <cell r="A1" t="str">
            <v>КЦСР</v>
          </cell>
        </row>
        <row r="2">
          <cell r="A2" t="str">
            <v>0000000</v>
          </cell>
        </row>
        <row r="3">
          <cell r="A3" t="str">
            <v>0010400</v>
          </cell>
        </row>
        <row r="4">
          <cell r="A4" t="str">
            <v>0013100</v>
          </cell>
        </row>
        <row r="5">
          <cell r="A5" t="str">
            <v>0015800</v>
          </cell>
        </row>
        <row r="6">
          <cell r="A6" t="str">
            <v>0016700</v>
          </cell>
        </row>
        <row r="7">
          <cell r="A7" t="str">
            <v>0309800</v>
          </cell>
        </row>
        <row r="8">
          <cell r="A8" t="str">
            <v>0815800</v>
          </cell>
        </row>
        <row r="9">
          <cell r="A9" t="str">
            <v>0816802</v>
          </cell>
        </row>
        <row r="10">
          <cell r="A10" t="str">
            <v>0817103</v>
          </cell>
        </row>
        <row r="11">
          <cell r="A11" t="str">
            <v>0817201</v>
          </cell>
        </row>
        <row r="12">
          <cell r="A12" t="str">
            <v>0817203</v>
          </cell>
        </row>
        <row r="13">
          <cell r="A13" t="str">
            <v>0817600</v>
          </cell>
        </row>
        <row r="14">
          <cell r="A14" t="str">
            <v>0819900</v>
          </cell>
        </row>
        <row r="15">
          <cell r="A15" t="str">
            <v>1000701</v>
          </cell>
        </row>
        <row r="16">
          <cell r="A16" t="str">
            <v>1001302</v>
          </cell>
        </row>
        <row r="17">
          <cell r="A17" t="str">
            <v>1002100</v>
          </cell>
        </row>
        <row r="18">
          <cell r="A18" t="str">
            <v>1002500</v>
          </cell>
        </row>
        <row r="19">
          <cell r="A19" t="str">
            <v>1005900</v>
          </cell>
        </row>
        <row r="20">
          <cell r="A20" t="str">
            <v>1020204</v>
          </cell>
        </row>
        <row r="21">
          <cell r="A21" t="str">
            <v>1020300</v>
          </cell>
        </row>
        <row r="22">
          <cell r="A22" t="str">
            <v>1020401</v>
          </cell>
        </row>
        <row r="23">
          <cell r="A23" t="str">
            <v>1020402</v>
          </cell>
        </row>
        <row r="24">
          <cell r="A24" t="str">
            <v>1020501</v>
          </cell>
        </row>
        <row r="25">
          <cell r="A25" t="str">
            <v>1020502</v>
          </cell>
        </row>
        <row r="26">
          <cell r="A26" t="str">
            <v>1308000</v>
          </cell>
        </row>
        <row r="27">
          <cell r="A27" t="str">
            <v>2006600</v>
          </cell>
        </row>
        <row r="28">
          <cell r="A28" t="str">
            <v>2006700</v>
          </cell>
        </row>
        <row r="29">
          <cell r="A29" t="str">
            <v>2016700</v>
          </cell>
        </row>
        <row r="30">
          <cell r="A30" t="str">
            <v>2016801</v>
          </cell>
        </row>
        <row r="31">
          <cell r="A31" t="str">
            <v>2016802</v>
          </cell>
        </row>
        <row r="32">
          <cell r="A32" t="str">
            <v>2024200</v>
          </cell>
        </row>
        <row r="33">
          <cell r="A33" t="str">
            <v>2025800</v>
          </cell>
        </row>
        <row r="34">
          <cell r="A34" t="str">
            <v>2026500</v>
          </cell>
        </row>
        <row r="35">
          <cell r="A35" t="str">
            <v>2026700</v>
          </cell>
        </row>
        <row r="36">
          <cell r="A36" t="str">
            <v>2027101</v>
          </cell>
        </row>
        <row r="37">
          <cell r="A37" t="str">
            <v>2027102</v>
          </cell>
        </row>
        <row r="38">
          <cell r="A38">
            <v>2027103</v>
          </cell>
        </row>
        <row r="39">
          <cell r="A39" t="str">
            <v>2027201</v>
          </cell>
        </row>
        <row r="40">
          <cell r="A40" t="str">
            <v>2027202</v>
          </cell>
        </row>
        <row r="41">
          <cell r="A41" t="str">
            <v>2027203</v>
          </cell>
        </row>
        <row r="42">
          <cell r="A42" t="str">
            <v>2027600</v>
          </cell>
        </row>
        <row r="43">
          <cell r="A43" t="str">
            <v>2155800</v>
          </cell>
        </row>
        <row r="44">
          <cell r="A44" t="str">
            <v>2156700</v>
          </cell>
        </row>
        <row r="45">
          <cell r="A45" t="str">
            <v>2156802</v>
          </cell>
        </row>
        <row r="46">
          <cell r="A46" t="str">
            <v>2157202</v>
          </cell>
        </row>
        <row r="47">
          <cell r="A47" t="str">
            <v>2157203</v>
          </cell>
        </row>
        <row r="48">
          <cell r="A48" t="str">
            <v>2157600</v>
          </cell>
        </row>
        <row r="49">
          <cell r="A49" t="str">
            <v>3400101</v>
          </cell>
        </row>
        <row r="50">
          <cell r="A50" t="str">
            <v>4275800</v>
          </cell>
        </row>
        <row r="51">
          <cell r="A51" t="str">
            <v>4276802</v>
          </cell>
        </row>
        <row r="52">
          <cell r="A52" t="str">
            <v>4277101</v>
          </cell>
        </row>
        <row r="53">
          <cell r="A53" t="str">
            <v>4277201</v>
          </cell>
        </row>
        <row r="54">
          <cell r="A54" t="str">
            <v>4277202</v>
          </cell>
        </row>
        <row r="55">
          <cell r="A55" t="str">
            <v>4277203</v>
          </cell>
        </row>
        <row r="56">
          <cell r="A56" t="str">
            <v>4277600</v>
          </cell>
        </row>
        <row r="57">
          <cell r="A57" t="str">
            <v>4279900</v>
          </cell>
        </row>
        <row r="58">
          <cell r="A58" t="str">
            <v>4285800</v>
          </cell>
        </row>
        <row r="59">
          <cell r="A59" t="str">
            <v>4286802</v>
          </cell>
        </row>
        <row r="60">
          <cell r="A60" t="str">
            <v>4287201</v>
          </cell>
        </row>
        <row r="61">
          <cell r="A61" t="str">
            <v>4287202</v>
          </cell>
        </row>
        <row r="62">
          <cell r="A62" t="str">
            <v>4287203</v>
          </cell>
        </row>
        <row r="63">
          <cell r="A63" t="str">
            <v>4287600</v>
          </cell>
        </row>
        <row r="64">
          <cell r="A64" t="str">
            <v>4289900</v>
          </cell>
        </row>
        <row r="65">
          <cell r="A65" t="str">
            <v>4300000</v>
          </cell>
        </row>
        <row r="66">
          <cell r="A66" t="str">
            <v>4305800</v>
          </cell>
        </row>
        <row r="67">
          <cell r="A67" t="str">
            <v>4306802</v>
          </cell>
        </row>
        <row r="68">
          <cell r="A68" t="str">
            <v>4307101</v>
          </cell>
        </row>
        <row r="69">
          <cell r="A69" t="str">
            <v>4307102</v>
          </cell>
        </row>
        <row r="70">
          <cell r="A70" t="str">
            <v>4307201</v>
          </cell>
        </row>
        <row r="71">
          <cell r="A71" t="str">
            <v>4307202</v>
          </cell>
        </row>
        <row r="72">
          <cell r="A72" t="str">
            <v>4307203</v>
          </cell>
        </row>
        <row r="73">
          <cell r="A73" t="str">
            <v>4307600</v>
          </cell>
        </row>
        <row r="74">
          <cell r="A74" t="str">
            <v>4309900</v>
          </cell>
        </row>
        <row r="75">
          <cell r="A75" t="str">
            <v>4505800</v>
          </cell>
        </row>
        <row r="76">
          <cell r="A76" t="str">
            <v>4506700</v>
          </cell>
        </row>
        <row r="77">
          <cell r="A77" t="str">
            <v>4700000</v>
          </cell>
        </row>
        <row r="78">
          <cell r="A78" t="str">
            <v>4705800</v>
          </cell>
        </row>
        <row r="79">
          <cell r="A79" t="str">
            <v>4706802</v>
          </cell>
        </row>
        <row r="80">
          <cell r="A80" t="str">
            <v>4707101</v>
          </cell>
        </row>
        <row r="81">
          <cell r="A81" t="str">
            <v>4707102</v>
          </cell>
        </row>
        <row r="82">
          <cell r="A82" t="str">
            <v>4707201</v>
          </cell>
        </row>
        <row r="83">
          <cell r="A83" t="str">
            <v>4707202</v>
          </cell>
        </row>
        <row r="84">
          <cell r="A84" t="str">
            <v>4707203</v>
          </cell>
        </row>
        <row r="85">
          <cell r="A85" t="str">
            <v>4707600</v>
          </cell>
        </row>
        <row r="86">
          <cell r="A86" t="str">
            <v>4709900</v>
          </cell>
        </row>
        <row r="87">
          <cell r="A87" t="str">
            <v>4715800</v>
          </cell>
        </row>
        <row r="88">
          <cell r="A88" t="str">
            <v>4717203</v>
          </cell>
        </row>
        <row r="89">
          <cell r="A89" t="str">
            <v>4717600</v>
          </cell>
        </row>
        <row r="90">
          <cell r="A90" t="str">
            <v>4719900</v>
          </cell>
        </row>
        <row r="91">
          <cell r="A91" t="str">
            <v>4750000</v>
          </cell>
        </row>
        <row r="92">
          <cell r="A92" t="str">
            <v>4755800</v>
          </cell>
        </row>
        <row r="93">
          <cell r="A93" t="str">
            <v>4756802</v>
          </cell>
        </row>
        <row r="94">
          <cell r="A94" t="str">
            <v>4757101</v>
          </cell>
        </row>
        <row r="95">
          <cell r="A95" t="str">
            <v>4757102</v>
          </cell>
        </row>
        <row r="96">
          <cell r="A96" t="str">
            <v>4757202</v>
          </cell>
        </row>
        <row r="97">
          <cell r="A97" t="str">
            <v>4757203</v>
          </cell>
        </row>
        <row r="98">
          <cell r="A98" t="str">
            <v>4757600</v>
          </cell>
        </row>
        <row r="99">
          <cell r="A99" t="str">
            <v>4759900</v>
          </cell>
        </row>
        <row r="100">
          <cell r="A100" t="str">
            <v>4805800</v>
          </cell>
        </row>
        <row r="101">
          <cell r="A101" t="str">
            <v>4807102</v>
          </cell>
        </row>
        <row r="102">
          <cell r="A102" t="str">
            <v>4807600</v>
          </cell>
        </row>
        <row r="103">
          <cell r="A103" t="str">
            <v>4809900</v>
          </cell>
        </row>
        <row r="104">
          <cell r="A104" t="str">
            <v>4900101</v>
          </cell>
        </row>
        <row r="105">
          <cell r="A105" t="str">
            <v>5050105</v>
          </cell>
        </row>
        <row r="106">
          <cell r="A106" t="str">
            <v>5050401</v>
          </cell>
        </row>
        <row r="107">
          <cell r="A107" t="str">
            <v>5051101</v>
          </cell>
        </row>
        <row r="108">
          <cell r="A108" t="str">
            <v>5056400</v>
          </cell>
        </row>
        <row r="109">
          <cell r="A109" t="str">
            <v>5057600</v>
          </cell>
        </row>
        <row r="110">
          <cell r="A110" t="str">
            <v>7050200</v>
          </cell>
        </row>
        <row r="111">
          <cell r="A111" t="str">
            <v>7050300</v>
          </cell>
        </row>
        <row r="112">
          <cell r="A112" t="str">
            <v>7050401</v>
          </cell>
        </row>
        <row r="113">
          <cell r="A113" t="str">
            <v>7050402</v>
          </cell>
        </row>
        <row r="114">
          <cell r="A114" t="str">
            <v>7050403</v>
          </cell>
        </row>
        <row r="115">
          <cell r="A115" t="str">
            <v>7050404</v>
          </cell>
        </row>
        <row r="116">
          <cell r="A116" t="str">
            <v>7050405</v>
          </cell>
        </row>
        <row r="117">
          <cell r="A117" t="str">
            <v>7050406</v>
          </cell>
        </row>
        <row r="118">
          <cell r="A118" t="str">
            <v>7050407</v>
          </cell>
        </row>
        <row r="119">
          <cell r="A119" t="str">
            <v>7050408</v>
          </cell>
        </row>
        <row r="120">
          <cell r="A120" t="str">
            <v>7050409</v>
          </cell>
        </row>
        <row r="121">
          <cell r="A121" t="str">
            <v>7050503</v>
          </cell>
        </row>
        <row r="122">
          <cell r="A122" t="str">
            <v>7050505</v>
          </cell>
        </row>
        <row r="123">
          <cell r="A123" t="str">
            <v>7050506</v>
          </cell>
        </row>
        <row r="124">
          <cell r="A124" t="str">
            <v>7050507</v>
          </cell>
        </row>
        <row r="125">
          <cell r="A125" t="str">
            <v>7050508</v>
          </cell>
        </row>
        <row r="126">
          <cell r="A126" t="str">
            <v>7050601</v>
          </cell>
        </row>
        <row r="127">
          <cell r="A127" t="str">
            <v>7050602</v>
          </cell>
        </row>
        <row r="128">
          <cell r="A128" t="str">
            <v>7050603</v>
          </cell>
        </row>
        <row r="129">
          <cell r="A129" t="str">
            <v>7050604</v>
          </cell>
        </row>
        <row r="130">
          <cell r="A130" t="str">
            <v>7050605</v>
          </cell>
        </row>
        <row r="131">
          <cell r="A131" t="str">
            <v>7050606</v>
          </cell>
        </row>
        <row r="132">
          <cell r="A132" t="str">
            <v>7050607</v>
          </cell>
        </row>
        <row r="133">
          <cell r="A133" t="str">
            <v>7050608</v>
          </cell>
        </row>
        <row r="134">
          <cell r="A134" t="str">
            <v>7050609</v>
          </cell>
        </row>
        <row r="135">
          <cell r="A135" t="str">
            <v>7050703</v>
          </cell>
        </row>
        <row r="136">
          <cell r="A136" t="str">
            <v>7050706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!!! ИЗМЕНЕНИЯ"/>
      <sheetName val="Расчеты"/>
      <sheetName val="СВОД"/>
      <sheetName val="11-14 "/>
      <sheetName val="11-14  (old)"/>
      <sheetName val="Поясниельная в ФБ"/>
      <sheetName val="Курсы сравнение"/>
      <sheetName val="15vs15"/>
      <sheetName val="14vs14"/>
      <sheetName val="13vs13"/>
      <sheetName val="12vs12"/>
      <sheetName val="Текущий год факт-прогноз"/>
      <sheetName val="Отчет в Адм Деп"/>
      <sheetName val="% Анализ"/>
      <sheetName val="%ВЭБ-руб"/>
      <sheetName val="%ВЭБ-usd"/>
      <sheetName val="Контроль"/>
      <sheetName val="ПЗ к ФЗ"/>
      <sheetName val="Нефть"/>
      <sheetName val="ВВП Трансферт"/>
      <sheetName val="НГД"/>
      <sheetName val="Курсы"/>
      <sheetName val="Ставки"/>
      <sheetName val="% свод"/>
      <sheetName val="12-15"/>
      <sheetName val="СВОД_en"/>
      <sheetName val="СВОД-1"/>
      <sheetName val="СВОД-сравнение"/>
      <sheetName val="Анализ курсовой разницы"/>
      <sheetName val="Использования РФ и ФНБ"/>
      <sheetName val="CF"/>
      <sheetName val="Гист СВОД"/>
      <sheetName val="Доходы в ФБ"/>
      <sheetName val="Гист Доходы в ФБ"/>
      <sheetName val="Гист Фонд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04">
          <cell r="F104">
            <v>30810530094.980003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62"/>
  <sheetViews>
    <sheetView showZeros="0" tabSelected="1" view="pageBreakPreview" zoomScale="80" zoomScaleNormal="60" zoomScaleSheetLayoutView="80" workbookViewId="0">
      <selection activeCell="G18" sqref="G18"/>
    </sheetView>
  </sheetViews>
  <sheetFormatPr defaultColWidth="9.140625" defaultRowHeight="15"/>
  <cols>
    <col min="1" max="1" width="5.28515625" style="1" customWidth="1"/>
    <col min="2" max="2" width="39.42578125" style="20" customWidth="1"/>
    <col min="3" max="3" width="20.28515625" style="1" customWidth="1"/>
    <col min="4" max="4" width="9.85546875" style="1" customWidth="1"/>
    <col min="5" max="5" width="18.28515625" style="1" customWidth="1"/>
    <col min="6" max="6" width="13.85546875" style="2" customWidth="1"/>
    <col min="7" max="7" width="14.28515625" style="2" customWidth="1"/>
    <col min="8" max="8" width="13" style="1" customWidth="1"/>
    <col min="9" max="9" width="11.85546875" style="1" customWidth="1"/>
    <col min="10" max="10" width="13.85546875" style="1" customWidth="1"/>
    <col min="11" max="11" width="13.5703125" style="1" customWidth="1"/>
    <col min="12" max="12" width="12.140625" style="1" customWidth="1"/>
    <col min="13" max="13" width="17.85546875" style="1" bestFit="1" customWidth="1"/>
    <col min="14" max="16384" width="9.140625" style="1"/>
  </cols>
  <sheetData>
    <row r="1" spans="1:11" ht="15.75" customHeight="1">
      <c r="A1" s="49"/>
      <c r="B1" s="49"/>
      <c r="C1" s="49"/>
      <c r="D1" s="49"/>
      <c r="E1" s="49"/>
      <c r="H1" s="58"/>
      <c r="I1" s="58"/>
      <c r="J1" s="58"/>
      <c r="K1" s="58"/>
    </row>
    <row r="2" spans="1:11" ht="15" customHeight="1">
      <c r="A2" s="49"/>
      <c r="B2" s="49"/>
      <c r="C2" s="49"/>
      <c r="D2" s="49"/>
      <c r="E2" s="49"/>
    </row>
    <row r="3" spans="1:11" s="3" customFormat="1" ht="16.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s="3" customFormat="1" ht="18.75" customHeight="1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1" s="3" customFormat="1" ht="18" customHeight="1">
      <c r="A5" s="52" t="s">
        <v>2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1" s="4" customFormat="1" ht="23.25" customHeight="1">
      <c r="A6" s="60" t="s">
        <v>71</v>
      </c>
      <c r="B6" s="60"/>
      <c r="C6" s="60"/>
      <c r="D6" s="60"/>
      <c r="E6" s="60"/>
      <c r="F6" s="60"/>
      <c r="G6" s="60"/>
      <c r="H6" s="60"/>
      <c r="I6" s="60"/>
      <c r="J6" s="60"/>
      <c r="K6" s="60"/>
    </row>
    <row r="7" spans="1:11" s="4" customFormat="1" ht="22.5" customHeight="1">
      <c r="A7" s="61" t="s">
        <v>3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s="6" customFormat="1" ht="17.100000000000001" customHeight="1">
      <c r="A8" s="62"/>
      <c r="B8" s="62"/>
      <c r="C8" s="5"/>
      <c r="D8" s="5"/>
      <c r="F8" s="7"/>
      <c r="G8" s="7"/>
      <c r="J8" s="59" t="s">
        <v>56</v>
      </c>
      <c r="K8" s="59"/>
    </row>
    <row r="9" spans="1:11" s="6" customFormat="1" ht="42.6" customHeight="1">
      <c r="A9" s="50" t="s">
        <v>4</v>
      </c>
      <c r="B9" s="53" t="s">
        <v>5</v>
      </c>
      <c r="C9" s="54"/>
      <c r="D9" s="55" t="s">
        <v>6</v>
      </c>
      <c r="E9" s="56" t="s">
        <v>74</v>
      </c>
      <c r="F9" s="78" t="s">
        <v>70</v>
      </c>
      <c r="G9" s="79"/>
      <c r="H9" s="75" t="s">
        <v>72</v>
      </c>
      <c r="I9" s="76"/>
      <c r="J9" s="75" t="s">
        <v>73</v>
      </c>
      <c r="K9" s="76"/>
    </row>
    <row r="10" spans="1:11" s="6" customFormat="1" ht="102">
      <c r="A10" s="50"/>
      <c r="B10" s="53"/>
      <c r="C10" s="54"/>
      <c r="D10" s="55"/>
      <c r="E10" s="57"/>
      <c r="F10" s="9" t="s">
        <v>8</v>
      </c>
      <c r="G10" s="47" t="s">
        <v>7</v>
      </c>
      <c r="H10" s="23" t="s">
        <v>8</v>
      </c>
      <c r="I10" s="47" t="s">
        <v>7</v>
      </c>
      <c r="J10" s="47" t="s">
        <v>8</v>
      </c>
      <c r="K10" s="47" t="s">
        <v>7</v>
      </c>
    </row>
    <row r="11" spans="1:11" s="6" customFormat="1" ht="12.75">
      <c r="A11" s="8">
        <v>1</v>
      </c>
      <c r="B11" s="50">
        <v>2</v>
      </c>
      <c r="C11" s="51"/>
      <c r="D11" s="8">
        <v>3</v>
      </c>
      <c r="E11" s="25">
        <v>4</v>
      </c>
      <c r="F11" s="8">
        <v>5</v>
      </c>
      <c r="G11" s="44">
        <v>6</v>
      </c>
      <c r="H11" s="8">
        <v>7</v>
      </c>
      <c r="I11" s="44">
        <v>8</v>
      </c>
      <c r="J11" s="44">
        <v>9</v>
      </c>
      <c r="K11" s="44">
        <v>10</v>
      </c>
    </row>
    <row r="12" spans="1:11" s="6" customFormat="1" ht="39" customHeight="1">
      <c r="A12" s="86" t="s">
        <v>9</v>
      </c>
      <c r="B12" s="87"/>
      <c r="C12" s="87"/>
      <c r="D12" s="87"/>
      <c r="E12" s="87"/>
      <c r="F12" s="87"/>
      <c r="G12" s="87"/>
      <c r="H12" s="87"/>
      <c r="I12" s="87"/>
      <c r="J12" s="87"/>
      <c r="K12" s="88"/>
    </row>
    <row r="13" spans="1:11" s="6" customFormat="1" ht="48" hidden="1">
      <c r="A13" s="83">
        <v>1</v>
      </c>
      <c r="B13" s="64" t="s">
        <v>10</v>
      </c>
      <c r="C13" s="24" t="s">
        <v>59</v>
      </c>
      <c r="D13" s="24" t="s">
        <v>12</v>
      </c>
      <c r="E13" s="32">
        <v>2</v>
      </c>
      <c r="F13" s="13" t="e">
        <f>(#REF!+#REF!+#REF!)/3</f>
        <v>#REF!</v>
      </c>
      <c r="G13" s="21" t="e">
        <f t="shared" ref="G13:G42" si="0">ROUND(E13*F13,2)</f>
        <v>#REF!</v>
      </c>
      <c r="H13" s="12" t="e">
        <f>(#REF!+#REF!+F13)/3</f>
        <v>#REF!</v>
      </c>
      <c r="I13" s="22" t="e">
        <f t="shared" ref="I13:I42" si="1">ROUND(E13*H13,2)</f>
        <v>#REF!</v>
      </c>
      <c r="J13" s="12" t="e">
        <f>(#REF!+F13+H13)/3</f>
        <v>#REF!</v>
      </c>
      <c r="K13" s="22" t="e">
        <f t="shared" ref="K13:K42" si="2">ROUND(E13*J13,2)</f>
        <v>#REF!</v>
      </c>
    </row>
    <row r="14" spans="1:11" s="6" customFormat="1" ht="36" hidden="1">
      <c r="A14" s="84"/>
      <c r="B14" s="65"/>
      <c r="C14" s="15" t="s">
        <v>58</v>
      </c>
      <c r="D14" s="24" t="s">
        <v>12</v>
      </c>
      <c r="E14" s="33">
        <v>1.4</v>
      </c>
      <c r="F14" s="13" t="e">
        <f>(#REF!+#REF!+#REF!)/3</f>
        <v>#REF!</v>
      </c>
      <c r="G14" s="21" t="e">
        <f t="shared" si="0"/>
        <v>#REF!</v>
      </c>
      <c r="H14" s="12" t="e">
        <f>(#REF!+#REF!+F14)/3</f>
        <v>#REF!</v>
      </c>
      <c r="I14" s="22" t="e">
        <f t="shared" si="1"/>
        <v>#REF!</v>
      </c>
      <c r="J14" s="12" t="e">
        <f>(#REF!+F14+H14)/3</f>
        <v>#REF!</v>
      </c>
      <c r="K14" s="22" t="e">
        <f t="shared" si="2"/>
        <v>#REF!</v>
      </c>
    </row>
    <row r="15" spans="1:11" s="6" customFormat="1" ht="48" hidden="1">
      <c r="A15" s="84"/>
      <c r="B15" s="65"/>
      <c r="C15" s="30" t="s">
        <v>61</v>
      </c>
      <c r="D15" s="16" t="s">
        <v>14</v>
      </c>
      <c r="E15" s="34">
        <v>1.5</v>
      </c>
      <c r="F15" s="13" t="e">
        <f>(#REF!+#REF!+#REF!)/3</f>
        <v>#REF!</v>
      </c>
      <c r="G15" s="21" t="e">
        <f t="shared" si="0"/>
        <v>#REF!</v>
      </c>
      <c r="H15" s="12" t="e">
        <f>(#REF!+#REF!+F15)/3</f>
        <v>#REF!</v>
      </c>
      <c r="I15" s="22" t="e">
        <f t="shared" si="1"/>
        <v>#REF!</v>
      </c>
      <c r="J15" s="12" t="e">
        <f>(#REF!+F15+H15)/3</f>
        <v>#REF!</v>
      </c>
      <c r="K15" s="22" t="e">
        <f t="shared" si="2"/>
        <v>#REF!</v>
      </c>
    </row>
    <row r="16" spans="1:11" s="6" customFormat="1" ht="36" hidden="1">
      <c r="A16" s="84"/>
      <c r="B16" s="65"/>
      <c r="C16" s="31" t="s">
        <v>63</v>
      </c>
      <c r="D16" s="16" t="s">
        <v>14</v>
      </c>
      <c r="E16" s="35">
        <v>0.5</v>
      </c>
      <c r="F16" s="13" t="e">
        <f>(#REF!+#REF!+#REF!)/3</f>
        <v>#REF!</v>
      </c>
      <c r="G16" s="21" t="e">
        <f t="shared" si="0"/>
        <v>#REF!</v>
      </c>
      <c r="H16" s="12" t="e">
        <f>(#REF!+#REF!+F16)/3</f>
        <v>#REF!</v>
      </c>
      <c r="I16" s="22" t="e">
        <f t="shared" si="1"/>
        <v>#REF!</v>
      </c>
      <c r="J16" s="12" t="e">
        <f>(#REF!+F16+H16)/3</f>
        <v>#REF!</v>
      </c>
      <c r="K16" s="22" t="e">
        <f t="shared" si="2"/>
        <v>#REF!</v>
      </c>
    </row>
    <row r="17" spans="1:12" s="6" customFormat="1" ht="36" hidden="1">
      <c r="A17" s="84"/>
      <c r="B17" s="65"/>
      <c r="C17" s="30" t="s">
        <v>60</v>
      </c>
      <c r="D17" s="16" t="s">
        <v>14</v>
      </c>
      <c r="E17" s="36">
        <v>1</v>
      </c>
      <c r="F17" s="13" t="e">
        <f>(#REF!+#REF!+#REF!)/3</f>
        <v>#REF!</v>
      </c>
      <c r="G17" s="21" t="e">
        <f t="shared" si="0"/>
        <v>#REF!</v>
      </c>
      <c r="H17" s="12" t="e">
        <f>(#REF!+#REF!+F17)/3</f>
        <v>#REF!</v>
      </c>
      <c r="I17" s="22" t="e">
        <f t="shared" si="1"/>
        <v>#REF!</v>
      </c>
      <c r="J17" s="12" t="e">
        <f>(#REF!+F17+H17)/3</f>
        <v>#REF!</v>
      </c>
      <c r="K17" s="22" t="e">
        <f t="shared" si="2"/>
        <v>#REF!</v>
      </c>
    </row>
    <row r="18" spans="1:12" s="6" customFormat="1" ht="100.5" customHeight="1">
      <c r="A18" s="85"/>
      <c r="B18" s="66"/>
      <c r="C18" s="31" t="s">
        <v>62</v>
      </c>
      <c r="D18" s="16" t="s">
        <v>14</v>
      </c>
      <c r="E18" s="37">
        <v>1</v>
      </c>
      <c r="F18" s="13">
        <v>3000</v>
      </c>
      <c r="G18" s="46">
        <f t="shared" si="0"/>
        <v>3000</v>
      </c>
      <c r="H18" s="48">
        <v>3000</v>
      </c>
      <c r="I18" s="45">
        <f t="shared" si="1"/>
        <v>3000</v>
      </c>
      <c r="J18" s="48">
        <v>3000</v>
      </c>
      <c r="K18" s="45">
        <f t="shared" si="2"/>
        <v>3000</v>
      </c>
    </row>
    <row r="19" spans="1:12" s="6" customFormat="1" ht="39.75" hidden="1" customHeight="1">
      <c r="A19" s="63">
        <v>2</v>
      </c>
      <c r="B19" s="67" t="s">
        <v>65</v>
      </c>
      <c r="C19" s="29" t="s">
        <v>11</v>
      </c>
      <c r="D19" s="29" t="s">
        <v>15</v>
      </c>
      <c r="E19" s="38">
        <v>5</v>
      </c>
      <c r="F19" s="13" t="e">
        <f>(#REF!+#REF!+#REF!)/3</f>
        <v>#REF!</v>
      </c>
      <c r="G19" s="46" t="e">
        <f t="shared" si="0"/>
        <v>#REF!</v>
      </c>
      <c r="H19" s="48" t="e">
        <f>(#REF!+#REF!+F19)/3</f>
        <v>#REF!</v>
      </c>
      <c r="I19" s="45" t="e">
        <f t="shared" si="1"/>
        <v>#REF!</v>
      </c>
      <c r="J19" s="48" t="e">
        <f>(#REF!+F19+H19)/3</f>
        <v>#REF!</v>
      </c>
      <c r="K19" s="45" t="e">
        <f t="shared" si="2"/>
        <v>#REF!</v>
      </c>
      <c r="L19" s="43"/>
    </row>
    <row r="20" spans="1:12" s="6" customFormat="1" ht="30.75" hidden="1" customHeight="1">
      <c r="A20" s="63"/>
      <c r="B20" s="68"/>
      <c r="C20" s="15" t="s">
        <v>58</v>
      </c>
      <c r="D20" s="15" t="s">
        <v>15</v>
      </c>
      <c r="E20" s="33">
        <v>3.5</v>
      </c>
      <c r="F20" s="13" t="e">
        <f>(#REF!+#REF!+#REF!)/3</f>
        <v>#REF!</v>
      </c>
      <c r="G20" s="46" t="e">
        <f t="shared" si="0"/>
        <v>#REF!</v>
      </c>
      <c r="H20" s="48" t="e">
        <f>(#REF!+#REF!+F20)/3</f>
        <v>#REF!</v>
      </c>
      <c r="I20" s="45" t="e">
        <f t="shared" si="1"/>
        <v>#REF!</v>
      </c>
      <c r="J20" s="48" t="e">
        <f>(#REF!+F20+H20)/3</f>
        <v>#REF!</v>
      </c>
      <c r="K20" s="45" t="e">
        <f t="shared" si="2"/>
        <v>#REF!</v>
      </c>
    </row>
    <row r="21" spans="1:12" s="6" customFormat="1" ht="48" hidden="1">
      <c r="A21" s="63"/>
      <c r="B21" s="68"/>
      <c r="C21" s="30" t="s">
        <v>61</v>
      </c>
      <c r="D21" s="16" t="s">
        <v>16</v>
      </c>
      <c r="E21" s="35">
        <v>3.75</v>
      </c>
      <c r="F21" s="13" t="e">
        <f>(#REF!+#REF!+#REF!)/3</f>
        <v>#REF!</v>
      </c>
      <c r="G21" s="46" t="e">
        <f t="shared" si="0"/>
        <v>#REF!</v>
      </c>
      <c r="H21" s="48" t="e">
        <f>(#REF!+#REF!+F21)/3</f>
        <v>#REF!</v>
      </c>
      <c r="I21" s="45" t="e">
        <f t="shared" si="1"/>
        <v>#REF!</v>
      </c>
      <c r="J21" s="48" t="e">
        <f>(#REF!+F21+H21)/3</f>
        <v>#REF!</v>
      </c>
      <c r="K21" s="45" t="e">
        <f t="shared" si="2"/>
        <v>#REF!</v>
      </c>
    </row>
    <row r="22" spans="1:12" s="6" customFormat="1" ht="36" hidden="1">
      <c r="A22" s="63"/>
      <c r="B22" s="68"/>
      <c r="C22" s="31" t="s">
        <v>63</v>
      </c>
      <c r="D22" s="16" t="s">
        <v>16</v>
      </c>
      <c r="E22" s="36">
        <v>1.25</v>
      </c>
      <c r="F22" s="13" t="e">
        <f>(#REF!+#REF!+#REF!)/3</f>
        <v>#REF!</v>
      </c>
      <c r="G22" s="46" t="e">
        <f t="shared" si="0"/>
        <v>#REF!</v>
      </c>
      <c r="H22" s="48" t="e">
        <f>(#REF!+#REF!+F22)/3</f>
        <v>#REF!</v>
      </c>
      <c r="I22" s="45" t="e">
        <f t="shared" si="1"/>
        <v>#REF!</v>
      </c>
      <c r="J22" s="48" t="e">
        <f>(#REF!+F22+H22)/3</f>
        <v>#REF!</v>
      </c>
      <c r="K22" s="45" t="e">
        <f t="shared" si="2"/>
        <v>#REF!</v>
      </c>
    </row>
    <row r="23" spans="1:12" s="6" customFormat="1" ht="36" hidden="1">
      <c r="A23" s="63"/>
      <c r="B23" s="68"/>
      <c r="C23" s="30" t="s">
        <v>60</v>
      </c>
      <c r="D23" s="16" t="s">
        <v>16</v>
      </c>
      <c r="E23" s="37">
        <v>2.5</v>
      </c>
      <c r="F23" s="13" t="e">
        <f>(#REF!+#REF!+#REF!)/3</f>
        <v>#REF!</v>
      </c>
      <c r="G23" s="46" t="e">
        <f t="shared" si="0"/>
        <v>#REF!</v>
      </c>
      <c r="H23" s="48" t="e">
        <f>(#REF!+#REF!+F23)/3</f>
        <v>#REF!</v>
      </c>
      <c r="I23" s="45" t="e">
        <f t="shared" si="1"/>
        <v>#REF!</v>
      </c>
      <c r="J23" s="48" t="e">
        <f>(#REF!+F23+H23)/3</f>
        <v>#REF!</v>
      </c>
      <c r="K23" s="45" t="e">
        <f t="shared" si="2"/>
        <v>#REF!</v>
      </c>
    </row>
    <row r="24" spans="1:12" s="6" customFormat="1" ht="110.25" customHeight="1">
      <c r="A24" s="51"/>
      <c r="B24" s="77"/>
      <c r="C24" s="31" t="s">
        <v>62</v>
      </c>
      <c r="D24" s="16" t="s">
        <v>16</v>
      </c>
      <c r="E24" s="34">
        <v>2.5</v>
      </c>
      <c r="F24" s="13">
        <v>193</v>
      </c>
      <c r="G24" s="46">
        <f t="shared" si="0"/>
        <v>482.5</v>
      </c>
      <c r="H24" s="48">
        <v>193</v>
      </c>
      <c r="I24" s="45">
        <f t="shared" si="1"/>
        <v>482.5</v>
      </c>
      <c r="J24" s="48">
        <v>193</v>
      </c>
      <c r="K24" s="45">
        <f t="shared" si="2"/>
        <v>482.5</v>
      </c>
    </row>
    <row r="25" spans="1:12" s="6" customFormat="1" ht="24.6" hidden="1" customHeight="1">
      <c r="A25" s="63">
        <v>3</v>
      </c>
      <c r="B25" s="64" t="s">
        <v>17</v>
      </c>
      <c r="C25" s="24" t="s">
        <v>11</v>
      </c>
      <c r="D25" s="11" t="s">
        <v>18</v>
      </c>
      <c r="E25" s="32">
        <v>1</v>
      </c>
      <c r="F25" s="13" t="e">
        <f>(#REF!+#REF!+#REF!)/3</f>
        <v>#REF!</v>
      </c>
      <c r="G25" s="46" t="e">
        <f t="shared" si="0"/>
        <v>#REF!</v>
      </c>
      <c r="H25" s="48" t="e">
        <f>(#REF!+#REF!+F25)/3</f>
        <v>#REF!</v>
      </c>
      <c r="I25" s="45" t="e">
        <f t="shared" si="1"/>
        <v>#REF!</v>
      </c>
      <c r="J25" s="48" t="e">
        <f>(#REF!+F25+H25)/3</f>
        <v>#REF!</v>
      </c>
      <c r="K25" s="45" t="e">
        <f t="shared" si="2"/>
        <v>#REF!</v>
      </c>
    </row>
    <row r="26" spans="1:12" s="6" customFormat="1" ht="30.75" hidden="1" customHeight="1">
      <c r="A26" s="63"/>
      <c r="B26" s="65"/>
      <c r="C26" s="15" t="s">
        <v>58</v>
      </c>
      <c r="D26" s="15" t="s">
        <v>18</v>
      </c>
      <c r="E26" s="33">
        <v>0.7</v>
      </c>
      <c r="F26" s="13" t="e">
        <f>(#REF!+#REF!+#REF!)/3</f>
        <v>#REF!</v>
      </c>
      <c r="G26" s="46" t="e">
        <f t="shared" si="0"/>
        <v>#REF!</v>
      </c>
      <c r="H26" s="48" t="e">
        <f>(#REF!+#REF!+F26)/3</f>
        <v>#REF!</v>
      </c>
      <c r="I26" s="45" t="e">
        <f t="shared" si="1"/>
        <v>#REF!</v>
      </c>
      <c r="J26" s="48" t="e">
        <f>(#REF!+F26+H26)/3</f>
        <v>#REF!</v>
      </c>
      <c r="K26" s="45" t="e">
        <f t="shared" si="2"/>
        <v>#REF!</v>
      </c>
    </row>
    <row r="27" spans="1:12" s="6" customFormat="1" ht="48" hidden="1">
      <c r="A27" s="63"/>
      <c r="B27" s="65"/>
      <c r="C27" s="30" t="s">
        <v>61</v>
      </c>
      <c r="D27" s="16" t="s">
        <v>19</v>
      </c>
      <c r="E27" s="35">
        <v>0.75</v>
      </c>
      <c r="F27" s="13" t="e">
        <f>(#REF!+#REF!+#REF!)/3</f>
        <v>#REF!</v>
      </c>
      <c r="G27" s="46" t="e">
        <f t="shared" si="0"/>
        <v>#REF!</v>
      </c>
      <c r="H27" s="48" t="e">
        <f>(#REF!+#REF!+F27)/3</f>
        <v>#REF!</v>
      </c>
      <c r="I27" s="45" t="e">
        <f t="shared" si="1"/>
        <v>#REF!</v>
      </c>
      <c r="J27" s="48" t="e">
        <f>(#REF!+F27+H27)/3</f>
        <v>#REF!</v>
      </c>
      <c r="K27" s="45" t="e">
        <f t="shared" si="2"/>
        <v>#REF!</v>
      </c>
    </row>
    <row r="28" spans="1:12" s="6" customFormat="1" ht="36" hidden="1">
      <c r="A28" s="63"/>
      <c r="B28" s="65"/>
      <c r="C28" s="31" t="s">
        <v>63</v>
      </c>
      <c r="D28" s="16" t="s">
        <v>19</v>
      </c>
      <c r="E28" s="36">
        <v>0.25</v>
      </c>
      <c r="F28" s="13" t="e">
        <f>(#REF!+#REF!+#REF!)/3</f>
        <v>#REF!</v>
      </c>
      <c r="G28" s="46" t="e">
        <f t="shared" si="0"/>
        <v>#REF!</v>
      </c>
      <c r="H28" s="48" t="e">
        <f>(#REF!+#REF!+F28)/3</f>
        <v>#REF!</v>
      </c>
      <c r="I28" s="45" t="e">
        <f t="shared" si="1"/>
        <v>#REF!</v>
      </c>
      <c r="J28" s="48" t="e">
        <f>(#REF!+F28+H28)/3</f>
        <v>#REF!</v>
      </c>
      <c r="K28" s="45" t="e">
        <f t="shared" si="2"/>
        <v>#REF!</v>
      </c>
    </row>
    <row r="29" spans="1:12" s="6" customFormat="1" ht="36" hidden="1">
      <c r="A29" s="63"/>
      <c r="B29" s="65"/>
      <c r="C29" s="30" t="s">
        <v>60</v>
      </c>
      <c r="D29" s="16" t="s">
        <v>19</v>
      </c>
      <c r="E29" s="37">
        <v>0.5</v>
      </c>
      <c r="F29" s="13" t="e">
        <f>(#REF!+#REF!+#REF!)/3</f>
        <v>#REF!</v>
      </c>
      <c r="G29" s="46" t="e">
        <f t="shared" si="0"/>
        <v>#REF!</v>
      </c>
      <c r="H29" s="48" t="e">
        <f>(#REF!+#REF!+F29)/3</f>
        <v>#REF!</v>
      </c>
      <c r="I29" s="45" t="e">
        <f t="shared" si="1"/>
        <v>#REF!</v>
      </c>
      <c r="J29" s="48" t="e">
        <f>(#REF!+F29+H29)/3</f>
        <v>#REF!</v>
      </c>
      <c r="K29" s="45" t="e">
        <f t="shared" si="2"/>
        <v>#REF!</v>
      </c>
    </row>
    <row r="30" spans="1:12" s="6" customFormat="1" ht="98.25" customHeight="1">
      <c r="A30" s="63"/>
      <c r="B30" s="66"/>
      <c r="C30" s="31" t="s">
        <v>62</v>
      </c>
      <c r="D30" s="16" t="s">
        <v>19</v>
      </c>
      <c r="E30" s="34">
        <v>0.5</v>
      </c>
      <c r="F30" s="13">
        <v>2000</v>
      </c>
      <c r="G30" s="46">
        <f t="shared" si="0"/>
        <v>1000</v>
      </c>
      <c r="H30" s="48">
        <v>2000</v>
      </c>
      <c r="I30" s="45">
        <f t="shared" si="1"/>
        <v>1000</v>
      </c>
      <c r="J30" s="48">
        <v>2000</v>
      </c>
      <c r="K30" s="45">
        <f t="shared" si="2"/>
        <v>1000</v>
      </c>
    </row>
    <row r="31" spans="1:12" s="6" customFormat="1" ht="46.5" hidden="1" customHeight="1">
      <c r="A31" s="63">
        <v>4</v>
      </c>
      <c r="B31" s="67" t="s">
        <v>68</v>
      </c>
      <c r="C31" s="24" t="s">
        <v>11</v>
      </c>
      <c r="D31" s="11" t="s">
        <v>20</v>
      </c>
      <c r="E31" s="32">
        <v>2.5</v>
      </c>
      <c r="F31" s="13" t="e">
        <f>(#REF!+#REF!+#REF!)/3</f>
        <v>#REF!</v>
      </c>
      <c r="G31" s="46" t="e">
        <f t="shared" si="0"/>
        <v>#REF!</v>
      </c>
      <c r="H31" s="48" t="e">
        <f>(#REF!+#REF!+F31)/3</f>
        <v>#REF!</v>
      </c>
      <c r="I31" s="45" t="e">
        <f t="shared" si="1"/>
        <v>#REF!</v>
      </c>
      <c r="J31" s="48" t="e">
        <f>(#REF!+F31+H31)/3</f>
        <v>#REF!</v>
      </c>
      <c r="K31" s="45" t="e">
        <f t="shared" si="2"/>
        <v>#REF!</v>
      </c>
    </row>
    <row r="32" spans="1:12" s="6" customFormat="1" ht="36" hidden="1">
      <c r="A32" s="63"/>
      <c r="B32" s="68"/>
      <c r="C32" s="15" t="s">
        <v>13</v>
      </c>
      <c r="D32" s="15" t="s">
        <v>20</v>
      </c>
      <c r="E32" s="33">
        <v>1.75</v>
      </c>
      <c r="F32" s="13" t="e">
        <f>(#REF!+#REF!+#REF!)/3</f>
        <v>#REF!</v>
      </c>
      <c r="G32" s="46" t="e">
        <f t="shared" si="0"/>
        <v>#REF!</v>
      </c>
      <c r="H32" s="48" t="e">
        <f>(#REF!+#REF!+F32)/3</f>
        <v>#REF!</v>
      </c>
      <c r="I32" s="45" t="e">
        <f t="shared" si="1"/>
        <v>#REF!</v>
      </c>
      <c r="J32" s="48" t="e">
        <f>(#REF!+F32+H32)/3</f>
        <v>#REF!</v>
      </c>
      <c r="K32" s="45" t="e">
        <f t="shared" si="2"/>
        <v>#REF!</v>
      </c>
    </row>
    <row r="33" spans="1:11" s="6" customFormat="1" ht="48" hidden="1">
      <c r="A33" s="63"/>
      <c r="B33" s="68"/>
      <c r="C33" s="30" t="s">
        <v>61</v>
      </c>
      <c r="D33" s="16">
        <v>8006</v>
      </c>
      <c r="E33" s="35">
        <v>1.875</v>
      </c>
      <c r="F33" s="13" t="e">
        <f>(#REF!+#REF!+#REF!)/3</f>
        <v>#REF!</v>
      </c>
      <c r="G33" s="46" t="e">
        <f t="shared" si="0"/>
        <v>#REF!</v>
      </c>
      <c r="H33" s="48" t="e">
        <f>(#REF!+#REF!+F33)/3</f>
        <v>#REF!</v>
      </c>
      <c r="I33" s="45" t="e">
        <f t="shared" si="1"/>
        <v>#REF!</v>
      </c>
      <c r="J33" s="48" t="e">
        <f>(#REF!+F33+H33)/3</f>
        <v>#REF!</v>
      </c>
      <c r="K33" s="45" t="e">
        <f t="shared" si="2"/>
        <v>#REF!</v>
      </c>
    </row>
    <row r="34" spans="1:11" s="6" customFormat="1" ht="36" hidden="1">
      <c r="A34" s="63"/>
      <c r="B34" s="68"/>
      <c r="C34" s="31" t="s">
        <v>63</v>
      </c>
      <c r="D34" s="16">
        <v>8006</v>
      </c>
      <c r="E34" s="36">
        <v>0.625</v>
      </c>
      <c r="F34" s="13" t="e">
        <f>(#REF!+#REF!+#REF!)/3</f>
        <v>#REF!</v>
      </c>
      <c r="G34" s="46" t="e">
        <f t="shared" si="0"/>
        <v>#REF!</v>
      </c>
      <c r="H34" s="48" t="e">
        <f>(#REF!+#REF!+F34)/3</f>
        <v>#REF!</v>
      </c>
      <c r="I34" s="45" t="e">
        <f t="shared" si="1"/>
        <v>#REF!</v>
      </c>
      <c r="J34" s="48" t="e">
        <f>(#REF!+F34+H34)/3</f>
        <v>#REF!</v>
      </c>
      <c r="K34" s="45" t="e">
        <f t="shared" si="2"/>
        <v>#REF!</v>
      </c>
    </row>
    <row r="35" spans="1:11" s="6" customFormat="1" ht="36" hidden="1">
      <c r="A35" s="63"/>
      <c r="B35" s="68"/>
      <c r="C35" s="30" t="s">
        <v>60</v>
      </c>
      <c r="D35" s="16">
        <v>8006</v>
      </c>
      <c r="E35" s="37">
        <v>1.25</v>
      </c>
      <c r="F35" s="13" t="e">
        <f>(#REF!+#REF!+#REF!)/3</f>
        <v>#REF!</v>
      </c>
      <c r="G35" s="46" t="e">
        <f t="shared" si="0"/>
        <v>#REF!</v>
      </c>
      <c r="H35" s="48" t="e">
        <f>(#REF!+#REF!+F35)/3</f>
        <v>#REF!</v>
      </c>
      <c r="I35" s="45" t="e">
        <f t="shared" si="1"/>
        <v>#REF!</v>
      </c>
      <c r="J35" s="48" t="e">
        <f>(#REF!+F35+H35)/3</f>
        <v>#REF!</v>
      </c>
      <c r="K35" s="45" t="e">
        <f t="shared" si="2"/>
        <v>#REF!</v>
      </c>
    </row>
    <row r="36" spans="1:11" s="6" customFormat="1" ht="135.75" customHeight="1">
      <c r="A36" s="63"/>
      <c r="B36" s="68"/>
      <c r="C36" s="31" t="s">
        <v>62</v>
      </c>
      <c r="D36" s="16">
        <v>8006</v>
      </c>
      <c r="E36" s="34">
        <v>1.25</v>
      </c>
      <c r="F36" s="13">
        <v>10</v>
      </c>
      <c r="G36" s="46">
        <f t="shared" si="0"/>
        <v>12.5</v>
      </c>
      <c r="H36" s="48">
        <v>10</v>
      </c>
      <c r="I36" s="45">
        <f t="shared" si="1"/>
        <v>12.5</v>
      </c>
      <c r="J36" s="48">
        <v>10</v>
      </c>
      <c r="K36" s="45">
        <f t="shared" si="2"/>
        <v>12.5</v>
      </c>
    </row>
    <row r="37" spans="1:11" s="6" customFormat="1" ht="48" hidden="1">
      <c r="A37" s="63">
        <v>5</v>
      </c>
      <c r="B37" s="64" t="s">
        <v>21</v>
      </c>
      <c r="C37" s="24" t="s">
        <v>11</v>
      </c>
      <c r="D37" s="11" t="s">
        <v>22</v>
      </c>
      <c r="E37" s="32">
        <v>0.5</v>
      </c>
      <c r="F37" s="13">
        <v>12</v>
      </c>
      <c r="G37" s="46">
        <f t="shared" si="0"/>
        <v>6</v>
      </c>
      <c r="H37" s="48">
        <v>12</v>
      </c>
      <c r="I37" s="45">
        <f t="shared" si="1"/>
        <v>6</v>
      </c>
      <c r="J37" s="48" t="e">
        <f>(#REF!+F37+H37)/3</f>
        <v>#REF!</v>
      </c>
      <c r="K37" s="45" t="e">
        <f t="shared" si="2"/>
        <v>#REF!</v>
      </c>
    </row>
    <row r="38" spans="1:11" s="6" customFormat="1" ht="48" hidden="1">
      <c r="A38" s="63"/>
      <c r="B38" s="65"/>
      <c r="C38" s="30" t="s">
        <v>61</v>
      </c>
      <c r="D38" s="16" t="s">
        <v>23</v>
      </c>
      <c r="E38" s="35">
        <v>0.375</v>
      </c>
      <c r="F38" s="13" t="e">
        <f>(#REF!+#REF!+#REF!)/3</f>
        <v>#REF!</v>
      </c>
      <c r="G38" s="46" t="e">
        <f t="shared" si="0"/>
        <v>#REF!</v>
      </c>
      <c r="H38" s="48" t="e">
        <f>(#REF!+#REF!+F38)/3</f>
        <v>#REF!</v>
      </c>
      <c r="I38" s="45" t="e">
        <f t="shared" si="1"/>
        <v>#REF!</v>
      </c>
      <c r="J38" s="48" t="e">
        <f>(#REF!+F38+H38)/3</f>
        <v>#REF!</v>
      </c>
      <c r="K38" s="45" t="e">
        <f t="shared" si="2"/>
        <v>#REF!</v>
      </c>
    </row>
    <row r="39" spans="1:11" s="6" customFormat="1" ht="36" hidden="1">
      <c r="A39" s="63"/>
      <c r="B39" s="65"/>
      <c r="C39" s="31" t="s">
        <v>63</v>
      </c>
      <c r="D39" s="16" t="s">
        <v>23</v>
      </c>
      <c r="E39" s="36">
        <v>0.125</v>
      </c>
      <c r="F39" s="13" t="e">
        <f>(#REF!+#REF!+#REF!)/3</f>
        <v>#REF!</v>
      </c>
      <c r="G39" s="46" t="e">
        <f t="shared" si="0"/>
        <v>#REF!</v>
      </c>
      <c r="H39" s="48" t="e">
        <f>(#REF!+#REF!+F39)/3</f>
        <v>#REF!</v>
      </c>
      <c r="I39" s="45" t="e">
        <f t="shared" si="1"/>
        <v>#REF!</v>
      </c>
      <c r="J39" s="48" t="e">
        <f>(#REF!+F39+H39)/3</f>
        <v>#REF!</v>
      </c>
      <c r="K39" s="45" t="e">
        <f t="shared" si="2"/>
        <v>#REF!</v>
      </c>
    </row>
    <row r="40" spans="1:11" s="6" customFormat="1" ht="36" hidden="1">
      <c r="A40" s="63"/>
      <c r="B40" s="65"/>
      <c r="C40" s="30" t="s">
        <v>60</v>
      </c>
      <c r="D40" s="16" t="s">
        <v>23</v>
      </c>
      <c r="E40" s="37">
        <v>0.25</v>
      </c>
      <c r="F40" s="13">
        <v>17</v>
      </c>
      <c r="G40" s="46">
        <f t="shared" si="0"/>
        <v>4.25</v>
      </c>
      <c r="H40" s="48">
        <v>17</v>
      </c>
      <c r="I40" s="45">
        <f t="shared" si="1"/>
        <v>4.25</v>
      </c>
      <c r="J40" s="48" t="e">
        <f>(#REF!+F40+H40)/3</f>
        <v>#REF!</v>
      </c>
      <c r="K40" s="45" t="e">
        <f t="shared" si="2"/>
        <v>#REF!</v>
      </c>
    </row>
    <row r="41" spans="1:11" s="6" customFormat="1" ht="87" customHeight="1">
      <c r="A41" s="63"/>
      <c r="B41" s="66"/>
      <c r="C41" s="31" t="s">
        <v>62</v>
      </c>
      <c r="D41" s="16" t="s">
        <v>23</v>
      </c>
      <c r="E41" s="34">
        <v>0.25</v>
      </c>
      <c r="F41" s="13">
        <v>20</v>
      </c>
      <c r="G41" s="46">
        <f t="shared" si="0"/>
        <v>5</v>
      </c>
      <c r="H41" s="48">
        <v>20</v>
      </c>
      <c r="I41" s="45">
        <f t="shared" si="1"/>
        <v>5</v>
      </c>
      <c r="J41" s="48">
        <v>20</v>
      </c>
      <c r="K41" s="45">
        <f t="shared" si="2"/>
        <v>5</v>
      </c>
    </row>
    <row r="42" spans="1:11" s="6" customFormat="1" ht="24.95" hidden="1" customHeight="1">
      <c r="A42" s="17">
        <v>6</v>
      </c>
      <c r="B42" s="73" t="s">
        <v>24</v>
      </c>
      <c r="C42" s="74"/>
      <c r="D42" s="18" t="s">
        <v>25</v>
      </c>
      <c r="E42" s="32">
        <v>0.35</v>
      </c>
      <c r="F42" s="13" t="e">
        <f>(#REF!+#REF!+#REF!)/3</f>
        <v>#REF!</v>
      </c>
      <c r="G42" s="21" t="e">
        <f t="shared" si="0"/>
        <v>#REF!</v>
      </c>
      <c r="H42" s="12" t="e">
        <f>(#REF!+#REF!+F42)/3</f>
        <v>#REF!</v>
      </c>
      <c r="I42" s="22" t="e">
        <f t="shared" si="1"/>
        <v>#REF!</v>
      </c>
      <c r="J42" s="12" t="e">
        <f>(#REF!+F42+H42)/3</f>
        <v>#REF!</v>
      </c>
      <c r="K42" s="22" t="e">
        <f t="shared" si="2"/>
        <v>#REF!</v>
      </c>
    </row>
    <row r="43" spans="1:11" s="6" customFormat="1" ht="21" hidden="1" customHeight="1">
      <c r="A43" s="86" t="s">
        <v>26</v>
      </c>
      <c r="B43" s="87"/>
      <c r="C43" s="87"/>
      <c r="D43" s="87"/>
      <c r="E43" s="87"/>
      <c r="F43" s="87"/>
      <c r="G43" s="87"/>
      <c r="H43" s="87"/>
      <c r="I43" s="87"/>
      <c r="J43" s="87"/>
      <c r="K43" s="88"/>
    </row>
    <row r="44" spans="1:11" s="6" customFormat="1" ht="19.5" hidden="1" customHeight="1">
      <c r="A44" s="17" t="s">
        <v>27</v>
      </c>
      <c r="B44" s="69" t="s">
        <v>28</v>
      </c>
      <c r="C44" s="70"/>
      <c r="D44" s="18" t="s">
        <v>29</v>
      </c>
      <c r="E44" s="26">
        <v>1</v>
      </c>
      <c r="F44" s="13" t="e">
        <f>(#REF!+#REF!+#REF!)/3</f>
        <v>#REF!</v>
      </c>
      <c r="G44" s="21" t="e">
        <f t="shared" ref="G44:G54" si="3">ROUND(E44*F44,2)</f>
        <v>#REF!</v>
      </c>
      <c r="H44" s="12" t="e">
        <f>(#REF!+#REF!+F44)/3</f>
        <v>#REF!</v>
      </c>
      <c r="I44" s="22" t="e">
        <f t="shared" ref="I44:I54" si="4">ROUND(E44*H44,2)</f>
        <v>#REF!</v>
      </c>
      <c r="J44" s="12" t="e">
        <f>(#REF!+F44+H44)/3</f>
        <v>#REF!</v>
      </c>
      <c r="K44" s="22" t="e">
        <f t="shared" ref="K44:K54" si="5">ROUND(E44*J44,2)</f>
        <v>#REF!</v>
      </c>
    </row>
    <row r="45" spans="1:11" s="6" customFormat="1" ht="22.5" hidden="1" customHeight="1">
      <c r="A45" s="17" t="s">
        <v>30</v>
      </c>
      <c r="B45" s="71" t="s">
        <v>31</v>
      </c>
      <c r="C45" s="72"/>
      <c r="D45" s="18" t="s">
        <v>32</v>
      </c>
      <c r="E45" s="26">
        <v>1</v>
      </c>
      <c r="F45" s="13" t="e">
        <f>(#REF!+#REF!+#REF!)/3</f>
        <v>#REF!</v>
      </c>
      <c r="G45" s="21" t="e">
        <f t="shared" si="3"/>
        <v>#REF!</v>
      </c>
      <c r="H45" s="12" t="e">
        <f>(#REF!+#REF!+F45)/3</f>
        <v>#REF!</v>
      </c>
      <c r="I45" s="22" t="e">
        <f t="shared" si="4"/>
        <v>#REF!</v>
      </c>
      <c r="J45" s="12" t="e">
        <f>(#REF!+F45+H45)/3</f>
        <v>#REF!</v>
      </c>
      <c r="K45" s="22" t="e">
        <f t="shared" si="5"/>
        <v>#REF!</v>
      </c>
    </row>
    <row r="46" spans="1:11" s="6" customFormat="1" ht="22.5" hidden="1" customHeight="1">
      <c r="A46" s="17" t="s">
        <v>33</v>
      </c>
      <c r="B46" s="71" t="s">
        <v>34</v>
      </c>
      <c r="C46" s="72"/>
      <c r="D46" s="11" t="s">
        <v>35</v>
      </c>
      <c r="E46" s="26">
        <v>1.6</v>
      </c>
      <c r="F46" s="13">
        <v>16</v>
      </c>
      <c r="G46" s="21">
        <f t="shared" si="3"/>
        <v>25.6</v>
      </c>
      <c r="H46" s="12" t="e">
        <f>(#REF!+#REF!+F46)/3</f>
        <v>#REF!</v>
      </c>
      <c r="I46" s="22" t="e">
        <f t="shared" si="4"/>
        <v>#REF!</v>
      </c>
      <c r="J46" s="12" t="e">
        <f>(#REF!+F46+H46)/3</f>
        <v>#REF!</v>
      </c>
      <c r="K46" s="22" t="e">
        <f t="shared" si="5"/>
        <v>#REF!</v>
      </c>
    </row>
    <row r="47" spans="1:11" s="6" customFormat="1" ht="38.450000000000003" hidden="1" customHeight="1">
      <c r="A47" s="17" t="s">
        <v>36</v>
      </c>
      <c r="B47" s="90" t="s">
        <v>69</v>
      </c>
      <c r="C47" s="10" t="s">
        <v>11</v>
      </c>
      <c r="D47" s="11" t="s">
        <v>37</v>
      </c>
      <c r="E47" s="26">
        <v>0.8</v>
      </c>
      <c r="F47" s="13" t="e">
        <f>(#REF!+#REF!+#REF!)/3</f>
        <v>#REF!</v>
      </c>
      <c r="G47" s="21" t="e">
        <f t="shared" si="3"/>
        <v>#REF!</v>
      </c>
      <c r="H47" s="12" t="e">
        <f>(#REF!+#REF!+F47)/3</f>
        <v>#REF!</v>
      </c>
      <c r="I47" s="22" t="e">
        <f t="shared" si="4"/>
        <v>#REF!</v>
      </c>
      <c r="J47" s="12" t="e">
        <f>(#REF!+F47+H47)/3</f>
        <v>#REF!</v>
      </c>
      <c r="K47" s="22" t="e">
        <f t="shared" si="5"/>
        <v>#REF!</v>
      </c>
    </row>
    <row r="48" spans="1:11" s="6" customFormat="1" ht="36" hidden="1">
      <c r="A48" s="17"/>
      <c r="B48" s="91"/>
      <c r="C48" s="14" t="s">
        <v>13</v>
      </c>
      <c r="D48" s="15" t="s">
        <v>37</v>
      </c>
      <c r="E48" s="27">
        <v>800</v>
      </c>
      <c r="F48" s="13" t="e">
        <f>(#REF!+#REF!+#REF!)/3</f>
        <v>#REF!</v>
      </c>
      <c r="G48" s="21" t="e">
        <f t="shared" si="3"/>
        <v>#REF!</v>
      </c>
      <c r="H48" s="12" t="e">
        <f>(#REF!+#REF!+F48)/3</f>
        <v>#REF!</v>
      </c>
      <c r="I48" s="22" t="e">
        <f t="shared" si="4"/>
        <v>#REF!</v>
      </c>
      <c r="J48" s="12" t="e">
        <f>(#REF!+F48+H48)/3</f>
        <v>#REF!</v>
      </c>
      <c r="K48" s="22" t="e">
        <f t="shared" si="5"/>
        <v>#REF!</v>
      </c>
    </row>
    <row r="49" spans="1:11" s="6" customFormat="1" ht="27.75" hidden="1" customHeight="1">
      <c r="A49" s="17" t="s">
        <v>38</v>
      </c>
      <c r="B49" s="71" t="s">
        <v>39</v>
      </c>
      <c r="C49" s="72"/>
      <c r="D49" s="11" t="s">
        <v>40</v>
      </c>
      <c r="E49" s="26">
        <v>3.5</v>
      </c>
      <c r="F49" s="13" t="e">
        <f>(#REF!+#REF!+#REF!)/3</f>
        <v>#REF!</v>
      </c>
      <c r="G49" s="21" t="e">
        <f t="shared" si="3"/>
        <v>#REF!</v>
      </c>
      <c r="H49" s="12" t="e">
        <f>(#REF!+#REF!+F49)/3</f>
        <v>#REF!</v>
      </c>
      <c r="I49" s="22" t="e">
        <f t="shared" si="4"/>
        <v>#REF!</v>
      </c>
      <c r="J49" s="12" t="e">
        <f>(#REF!+F49+H49)/3</f>
        <v>#REF!</v>
      </c>
      <c r="K49" s="22" t="e">
        <f t="shared" si="5"/>
        <v>#REF!</v>
      </c>
    </row>
    <row r="50" spans="1:11" s="6" customFormat="1" ht="27.75" hidden="1" customHeight="1">
      <c r="A50" s="17" t="s">
        <v>41</v>
      </c>
      <c r="B50" s="71" t="s">
        <v>42</v>
      </c>
      <c r="C50" s="72"/>
      <c r="D50" s="11" t="s">
        <v>43</v>
      </c>
      <c r="E50" s="26">
        <v>0.35</v>
      </c>
      <c r="F50" s="13" t="e">
        <f>(#REF!+#REF!+#REF!)/3</f>
        <v>#REF!</v>
      </c>
      <c r="G50" s="21" t="e">
        <f t="shared" si="3"/>
        <v>#REF!</v>
      </c>
      <c r="H50" s="12" t="e">
        <f>(#REF!+#REF!+F50)/3</f>
        <v>#REF!</v>
      </c>
      <c r="I50" s="22" t="e">
        <f t="shared" si="4"/>
        <v>#REF!</v>
      </c>
      <c r="J50" s="12" t="e">
        <f>(#REF!+F50+H50)/3</f>
        <v>#REF!</v>
      </c>
      <c r="K50" s="22" t="e">
        <f t="shared" si="5"/>
        <v>#REF!</v>
      </c>
    </row>
    <row r="51" spans="1:11" s="6" customFormat="1" ht="27.75" hidden="1" customHeight="1">
      <c r="A51" s="17" t="s">
        <v>44</v>
      </c>
      <c r="B51" s="71" t="s">
        <v>45</v>
      </c>
      <c r="C51" s="72"/>
      <c r="D51" s="11" t="s">
        <v>46</v>
      </c>
      <c r="E51" s="26">
        <v>1.6</v>
      </c>
      <c r="F51" s="13" t="e">
        <f>(#REF!+#REF!+#REF!)/3</f>
        <v>#REF!</v>
      </c>
      <c r="G51" s="21" t="e">
        <f t="shared" si="3"/>
        <v>#REF!</v>
      </c>
      <c r="H51" s="12" t="e">
        <f>(#REF!+#REF!+F51)/3</f>
        <v>#REF!</v>
      </c>
      <c r="I51" s="22" t="e">
        <f t="shared" si="4"/>
        <v>#REF!</v>
      </c>
      <c r="J51" s="12" t="e">
        <f>(#REF!+F51+H51)/3</f>
        <v>#REF!</v>
      </c>
      <c r="K51" s="22" t="e">
        <f t="shared" si="5"/>
        <v>#REF!</v>
      </c>
    </row>
    <row r="52" spans="1:11" s="6" customFormat="1" ht="27.75" hidden="1" customHeight="1">
      <c r="A52" s="17" t="s">
        <v>47</v>
      </c>
      <c r="B52" s="71" t="s">
        <v>48</v>
      </c>
      <c r="C52" s="72"/>
      <c r="D52" s="11" t="s">
        <v>49</v>
      </c>
      <c r="E52" s="26">
        <v>10</v>
      </c>
      <c r="F52" s="13" t="e">
        <f>(#REF!+#REF!+#REF!)/3</f>
        <v>#REF!</v>
      </c>
      <c r="G52" s="21" t="e">
        <f t="shared" si="3"/>
        <v>#REF!</v>
      </c>
      <c r="H52" s="12" t="e">
        <f>(#REF!+#REF!+F52)/3</f>
        <v>#REF!</v>
      </c>
      <c r="I52" s="22" t="e">
        <f t="shared" si="4"/>
        <v>#REF!</v>
      </c>
      <c r="J52" s="12" t="e">
        <f>(#REF!+F52+H52)/3</f>
        <v>#REF!</v>
      </c>
      <c r="K52" s="22" t="e">
        <f t="shared" si="5"/>
        <v>#REF!</v>
      </c>
    </row>
    <row r="53" spans="1:11" s="6" customFormat="1" ht="27.75" hidden="1" customHeight="1">
      <c r="A53" s="17" t="s">
        <v>50</v>
      </c>
      <c r="B53" s="71" t="s">
        <v>51</v>
      </c>
      <c r="C53" s="72"/>
      <c r="D53" s="11" t="s">
        <v>52</v>
      </c>
      <c r="E53" s="26">
        <v>3.5</v>
      </c>
      <c r="F53" s="13" t="e">
        <f>(#REF!+#REF!+#REF!)/3</f>
        <v>#REF!</v>
      </c>
      <c r="G53" s="21" t="e">
        <f t="shared" si="3"/>
        <v>#REF!</v>
      </c>
      <c r="H53" s="12" t="e">
        <f>(#REF!+#REF!+F53)/3</f>
        <v>#REF!</v>
      </c>
      <c r="I53" s="22" t="e">
        <f t="shared" si="4"/>
        <v>#REF!</v>
      </c>
      <c r="J53" s="12" t="e">
        <f>(#REF!+F53+H53)/3</f>
        <v>#REF!</v>
      </c>
      <c r="K53" s="22" t="e">
        <f t="shared" si="5"/>
        <v>#REF!</v>
      </c>
    </row>
    <row r="54" spans="1:11" s="6" customFormat="1" ht="44.25" hidden="1" customHeight="1">
      <c r="A54" s="17" t="s">
        <v>53</v>
      </c>
      <c r="B54" s="92" t="s">
        <v>54</v>
      </c>
      <c r="C54" s="72"/>
      <c r="D54" s="19" t="s">
        <v>55</v>
      </c>
      <c r="E54" s="26">
        <v>3.5</v>
      </c>
      <c r="F54" s="13" t="e">
        <f>(#REF!+#REF!+#REF!)/3</f>
        <v>#REF!</v>
      </c>
      <c r="G54" s="21" t="e">
        <f t="shared" si="3"/>
        <v>#REF!</v>
      </c>
      <c r="H54" s="12" t="e">
        <f>(#REF!+#REF!+F54)/3</f>
        <v>#REF!</v>
      </c>
      <c r="I54" s="22" t="e">
        <f t="shared" si="4"/>
        <v>#REF!</v>
      </c>
      <c r="J54" s="12" t="e">
        <f>(#REF!+F54+H54)/3</f>
        <v>#REF!</v>
      </c>
      <c r="K54" s="22" t="e">
        <f t="shared" si="5"/>
        <v>#REF!</v>
      </c>
    </row>
    <row r="55" spans="1:11" s="41" customFormat="1" ht="30.75" hidden="1" customHeight="1">
      <c r="A55" s="40"/>
      <c r="B55" s="89" t="s">
        <v>57</v>
      </c>
      <c r="C55" s="89"/>
      <c r="D55" s="89"/>
      <c r="E55" s="89"/>
      <c r="F55" s="28"/>
      <c r="G55" s="28" t="e">
        <f t="shared" ref="G55:K55" si="6">G13+G14+G15+G17+G19+G20+G21+G23+G25+G26+G27+G29+G31+G32+G37+G38+G40+G42+G44+G45+G46+G47+G49+G50+G51+G52+G53+G54+G35</f>
        <v>#REF!</v>
      </c>
      <c r="H55" s="28"/>
      <c r="I55" s="28" t="e">
        <f t="shared" si="6"/>
        <v>#REF!</v>
      </c>
      <c r="J55" s="28"/>
      <c r="K55" s="28" t="e">
        <f t="shared" si="6"/>
        <v>#REF!</v>
      </c>
    </row>
    <row r="56" spans="1:11" s="42" customFormat="1" ht="30" customHeight="1">
      <c r="A56" s="89" t="s">
        <v>64</v>
      </c>
      <c r="B56" s="89"/>
      <c r="C56" s="89"/>
      <c r="D56" s="89"/>
      <c r="E56" s="89"/>
      <c r="F56" s="46"/>
      <c r="G56" s="46">
        <v>4500</v>
      </c>
      <c r="H56" s="46"/>
      <c r="I56" s="46">
        <v>4500</v>
      </c>
      <c r="J56" s="46"/>
      <c r="K56" s="46">
        <v>4500</v>
      </c>
    </row>
    <row r="59" spans="1:11" ht="28.5" hidden="1" customHeight="1">
      <c r="B59" s="39" t="s">
        <v>67</v>
      </c>
      <c r="C59" s="80"/>
      <c r="D59" s="80"/>
      <c r="E59" s="80"/>
    </row>
    <row r="60" spans="1:11" ht="34.5" hidden="1" customHeight="1">
      <c r="B60" s="39" t="s">
        <v>66</v>
      </c>
      <c r="C60" s="81"/>
      <c r="D60" s="82"/>
      <c r="E60" s="82"/>
    </row>
    <row r="61" spans="1:11" hidden="1"/>
    <row r="62" spans="1:11" hidden="1"/>
  </sheetData>
  <mergeCells count="44">
    <mergeCell ref="C59:E59"/>
    <mergeCell ref="C60:E60"/>
    <mergeCell ref="B13:B18"/>
    <mergeCell ref="A13:A18"/>
    <mergeCell ref="A12:K12"/>
    <mergeCell ref="A43:K43"/>
    <mergeCell ref="B55:E55"/>
    <mergeCell ref="A56:E56"/>
    <mergeCell ref="B47:B48"/>
    <mergeCell ref="B49:C49"/>
    <mergeCell ref="B50:C50"/>
    <mergeCell ref="B51:C51"/>
    <mergeCell ref="B52:C52"/>
    <mergeCell ref="B53:C53"/>
    <mergeCell ref="B54:C54"/>
    <mergeCell ref="A19:A24"/>
    <mergeCell ref="B44:C44"/>
    <mergeCell ref="B45:C45"/>
    <mergeCell ref="B46:C46"/>
    <mergeCell ref="B42:C42"/>
    <mergeCell ref="J9:K9"/>
    <mergeCell ref="B19:B24"/>
    <mergeCell ref="F9:G9"/>
    <mergeCell ref="H9:I9"/>
    <mergeCell ref="A25:A30"/>
    <mergeCell ref="B25:B30"/>
    <mergeCell ref="A31:A36"/>
    <mergeCell ref="B31:B36"/>
    <mergeCell ref="A37:A41"/>
    <mergeCell ref="B37:B41"/>
    <mergeCell ref="A1:E2"/>
    <mergeCell ref="B11:C11"/>
    <mergeCell ref="A4:K4"/>
    <mergeCell ref="A5:K5"/>
    <mergeCell ref="A9:A10"/>
    <mergeCell ref="B9:C10"/>
    <mergeCell ref="D9:D10"/>
    <mergeCell ref="E9:E10"/>
    <mergeCell ref="H1:K1"/>
    <mergeCell ref="J8:K8"/>
    <mergeCell ref="A6:K6"/>
    <mergeCell ref="A7:K7"/>
    <mergeCell ref="A8:B8"/>
    <mergeCell ref="A3:K3"/>
  </mergeCells>
  <printOptions horizontalCentered="1"/>
  <pageMargins left="0.59055118110236227" right="0.55118110236220474" top="0.47244094488188981" bottom="0.31496062992125984" header="0.11811023622047245" footer="0.31496062992125984"/>
  <pageSetup paperSize="9" scale="5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1 08 06000 01 0000 110</vt:lpstr>
      <vt:lpstr>'1 08 06000 01 0000 110'!Заголовки_для_печати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Ахметшина Ирина Викторовна</cp:lastModifiedBy>
  <cp:lastPrinted>2023-09-12T03:19:04Z</cp:lastPrinted>
  <dcterms:created xsi:type="dcterms:W3CDTF">2018-04-26T14:56:50Z</dcterms:created>
  <dcterms:modified xsi:type="dcterms:W3CDTF">2023-09-12T03:25:37Z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