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Учреждения!$63:$64</definedName>
    <definedName name="_xlnm.Print_Area" localSheetId="1">'Муниципальные районы'!$A$1:$P$33</definedName>
    <definedName name="_xlnm.Print_Area" localSheetId="0">Учреждения!$A$1:$E$105</definedName>
  </definedNames>
  <calcPr calcId="162913"/>
</workbook>
</file>

<file path=xl/calcChain.xml><?xml version="1.0" encoding="utf-8"?>
<calcChain xmlns="http://schemas.openxmlformats.org/spreadsheetml/2006/main">
  <c r="E8" i="1" l="1"/>
  <c r="E9" i="1"/>
  <c r="E61" i="1"/>
  <c r="B31" i="2"/>
  <c r="A2" i="2" l="1"/>
  <c r="B2" i="2" s="1"/>
  <c r="C2" i="2" s="1"/>
  <c r="A32" i="2" s="1"/>
  <c r="H1" i="1" l="1"/>
  <c r="A5" i="1" s="1"/>
  <c r="H2" i="1"/>
  <c r="G1" i="1"/>
  <c r="G2" i="1"/>
  <c r="A2" i="1" l="1"/>
</calcChain>
</file>

<file path=xl/sharedStrings.xml><?xml version="1.0" encoding="utf-8"?>
<sst xmlns="http://schemas.openxmlformats.org/spreadsheetml/2006/main" count="150" uniqueCount="149">
  <si>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</si>
  <si>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</si>
  <si>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</si>
  <si>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</si>
  <si>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</si>
  <si>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</si>
  <si>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</si>
  <si>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</si>
  <si>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</si>
  <si>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</si>
  <si>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</si>
  <si>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</si>
  <si>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</si>
  <si>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</si>
  <si>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</si>
  <si>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</si>
  <si>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</si>
  <si>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</si>
  <si>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</si>
  <si>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</si>
  <si>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</si>
  <si>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</si>
  <si>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</si>
  <si>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</si>
  <si>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</si>
  <si>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</si>
  <si>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</si>
  <si>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</si>
  <si>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</si>
  <si>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</si>
  <si>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</si>
  <si>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</si>
  <si>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</si>
  <si>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</si>
  <si>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</si>
  <si>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</si>
  <si>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</si>
  <si>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</si>
  <si>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</si>
  <si>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</si>
  <si>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</si>
  <si>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Субсидии местным бюджетам на выполнение органами местного самоуправления муниципальных образований в Камчатском крае полномочий по отдельным вопросам местного значения в сфере организации ритуальных услуг (в части организации процесса транспортировки тел умерших после проведения патологоанатомического вскрытия и судебно-медицинской экспертизы к месту захоронения)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</si>
  <si>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</si>
  <si>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</si>
  <si>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</si>
  <si>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</si>
  <si>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Осуществление первичного воинского учета на территориях, где отсутствуют военные комиссариаты</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</si>
  <si>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</si>
  <si>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</si>
  <si>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</si>
  <si>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</si>
  <si>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</si>
  <si>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Реализация программ формирования современной городской среды (Благоустройство дворовых территорий)</t>
  </si>
  <si>
    <t>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</si>
  <si>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</si>
  <si>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</si>
  <si>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</si>
  <si>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17.12.2020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</si>
  <si>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</si>
  <si>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</si>
  <si>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</si>
  <si>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</si>
  <si>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</si>
  <si>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</si>
  <si>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</si>
  <si>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</si>
  <si>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</si>
  <si>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</si>
  <si>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</si>
  <si>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</si>
  <si>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</si>
  <si>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</si>
  <si>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специальных программ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</si>
  <si>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</si>
  <si>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</si>
  <si>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</si>
  <si>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</si>
  <si>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</si>
  <si>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</si>
  <si>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</si>
  <si>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</si>
  <si>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</si>
  <si>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</si>
  <si>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</si>
  <si>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</si>
  <si>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</si>
  <si>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</si>
  <si>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Камчатского края</t>
  </si>
  <si>
    <t>Министерство туризма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</si>
  <si>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</si>
  <si>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</si>
  <si>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</si>
  <si>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</si>
  <si>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</si>
  <si>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</si>
  <si>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промышленности и предпринимательства Камчатского края</t>
  </si>
  <si>
    <t>ИТОГО</t>
  </si>
  <si>
    <t>11.12.2020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</si>
  <si>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</si>
  <si>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</si>
  <si>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</si>
  <si>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</si>
  <si>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</si>
  <si>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</si>
  <si>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</si>
  <si>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</si>
  <si>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</si>
  <si>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</si>
  <si>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</si>
  <si>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</si>
  <si>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</si>
  <si>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</si>
  <si>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</si>
  <si>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</si>
  <si>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</si>
  <si>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</si>
  <si>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</si>
  <si>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</si>
  <si>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</si>
  <si>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</si>
  <si>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</si>
  <si>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</si>
  <si>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</si>
  <si>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</si>
  <si>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</si>
  <si>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</si>
  <si>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</si>
  <si>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</si>
  <si>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</si>
  <si>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</si>
  <si>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</si>
  <si>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</si>
  <si>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</si>
  <si>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</si>
  <si>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</si>
  <si>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</si>
  <si>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</si>
  <si>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</si>
  <si>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Субвенции бюджетам субъектов Российской Федерации на государственную регистрацию актов гражданского состояния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</si>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</sst>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64">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view="pageBreakPreview" topLeftCell="A85"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97</v>
      </c>
      <c r="G1" s="38" t="str">
        <f>TEXT(F1,"[$-FC19]ДД ММММ")</f>
        <v>11 декабря</v>
      </c>
      <c r="H1" s="38" t="str">
        <f>TEXT(F1,"[$-FC19]ДД.ММ.ГГГ \г")</f>
        <v>11.12.2020 г</v>
      </c>
    </row>
    <row r="2" spans="1:9" ht="15.6" x14ac:dyDescent="0.3">
      <c r="A2" s="46" t="str">
        <f>CONCATENATE("с ",G1," по ",G2,"ода")</f>
        <v>с 11 декабря по 17 декабря 2020 года</v>
      </c>
      <c r="B2" s="46"/>
      <c r="C2" s="46"/>
      <c r="D2" s="46"/>
      <c r="E2" s="46"/>
      <c r="F2" s="37" t="s">
        <v>57</v>
      </c>
      <c r="G2" s="38" t="str">
        <f>TEXT(F2,"[$-FC19]ДД ММММ ГГГ \г")</f>
        <v>17 декабря 2020 г</v>
      </c>
      <c r="H2" s="38" t="str">
        <f>TEXT(F2,"[$-FC19]ДД.ММ.ГГГ \г")</f>
        <v>17.12.2020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11.12.2020 г.</v>
      </c>
      <c r="B5" s="48"/>
      <c r="C5" s="48"/>
      <c r="D5" s="49"/>
      <c r="E5" s="8">
        <v>725806.6</v>
      </c>
      <c r="F5" s="39"/>
    </row>
    <row r="6" spans="1:9" x14ac:dyDescent="0.25">
      <c r="A6" s="10"/>
      <c r="B6" s="11"/>
      <c r="C6" s="11"/>
      <c r="D6" s="11"/>
      <c r="E6" s="12"/>
    </row>
    <row r="7" spans="1:9" x14ac:dyDescent="0.25">
      <c r="A7" s="53" t="s">
        <v>2</v>
      </c>
      <c r="B7" s="54"/>
      <c r="C7" s="54"/>
      <c r="D7" s="54"/>
      <c r="E7" s="13"/>
    </row>
    <row r="8" spans="1:9" x14ac:dyDescent="0.25">
      <c r="A8" s="50" t="s">
        <v>3</v>
      </c>
      <c r="B8" s="54"/>
      <c r="C8" s="54"/>
      <c r="D8" s="54"/>
      <c r="E8" s="9">
        <f>E61-E9</f>
        <v>2364874.9759499999</v>
      </c>
    </row>
    <row r="9" spans="1:9" x14ac:dyDescent="0.25">
      <c r="A9" s="55" t="s">
        <v>4</v>
      </c>
      <c r="B9" s="54"/>
      <c r="C9" s="54"/>
      <c r="D9" s="54"/>
      <c r="E9" s="14">
        <f>SUM(E10:E60)</f>
        <v>270777.49999999994</v>
      </c>
    </row>
    <row r="10" spans="1:9" x14ac:dyDescent="0.25">
      <c r="A10" s="55" t="s">
        <v>98</v>
      </c>
      <c r="B10" s="54"/>
      <c r="C10" s="54"/>
      <c r="D10" s="54"/>
      <c r="E10" s="14">
        <v>4.9000000000000004</v>
      </c>
    </row>
    <row r="11" spans="1:9" ht="40.200000000000003" customHeight="1" x14ac:dyDescent="0.25">
      <c r="A11" s="55" t="s">
        <v>99</v>
      </c>
      <c r="B11" s="54"/>
      <c r="C11" s="54"/>
      <c r="D11" s="54"/>
      <c r="E11" s="14">
        <v>688.7</v>
      </c>
    </row>
    <row r="12" spans="1:9" ht="27" customHeight="1" x14ac:dyDescent="0.25">
      <c r="A12" s="55" t="s">
        <v>100</v>
      </c>
      <c r="B12" s="54"/>
      <c r="C12" s="54"/>
      <c r="D12" s="54"/>
      <c r="E12" s="14">
        <v>20245.599999999999</v>
      </c>
    </row>
    <row r="13" spans="1:9" ht="40.799999999999997" customHeight="1" x14ac:dyDescent="0.25">
      <c r="A13" s="55" t="s">
        <v>101</v>
      </c>
      <c r="B13" s="54"/>
      <c r="C13" s="54"/>
      <c r="D13" s="54"/>
      <c r="E13" s="14">
        <v>4.4000000000000004</v>
      </c>
    </row>
    <row r="14" spans="1:9" ht="55.8" customHeight="1" x14ac:dyDescent="0.25">
      <c r="A14" s="55" t="s">
        <v>102</v>
      </c>
      <c r="B14" s="54"/>
      <c r="C14" s="54"/>
      <c r="D14" s="54"/>
      <c r="E14" s="14">
        <v>485.1</v>
      </c>
    </row>
    <row r="15" spans="1:9" ht="27.6" customHeight="1" x14ac:dyDescent="0.25">
      <c r="A15" s="55" t="s">
        <v>103</v>
      </c>
      <c r="B15" s="54"/>
      <c r="C15" s="54"/>
      <c r="D15" s="54"/>
      <c r="E15" s="14">
        <v>15160.7</v>
      </c>
    </row>
    <row r="16" spans="1:9" ht="41.4" customHeight="1" x14ac:dyDescent="0.25">
      <c r="A16" s="55" t="s">
        <v>104</v>
      </c>
      <c r="B16" s="54"/>
      <c r="C16" s="54"/>
      <c r="D16" s="54"/>
      <c r="E16" s="14">
        <v>2850</v>
      </c>
    </row>
    <row r="17" spans="1:5" ht="27.6" customHeight="1" x14ac:dyDescent="0.25">
      <c r="A17" s="55" t="s">
        <v>105</v>
      </c>
      <c r="B17" s="54"/>
      <c r="C17" s="54"/>
      <c r="D17" s="54"/>
      <c r="E17" s="14">
        <v>473.2</v>
      </c>
    </row>
    <row r="18" spans="1:5" ht="42" customHeight="1" x14ac:dyDescent="0.25">
      <c r="A18" s="55" t="s">
        <v>106</v>
      </c>
      <c r="B18" s="54"/>
      <c r="C18" s="54"/>
      <c r="D18" s="54"/>
      <c r="E18" s="14">
        <v>887.2</v>
      </c>
    </row>
    <row r="19" spans="1:5" x14ac:dyDescent="0.25">
      <c r="A19" s="55" t="s">
        <v>107</v>
      </c>
      <c r="B19" s="54"/>
      <c r="C19" s="54"/>
      <c r="D19" s="54"/>
      <c r="E19" s="14">
        <v>1422.5</v>
      </c>
    </row>
    <row r="20" spans="1:5" ht="28.8" customHeight="1" x14ac:dyDescent="0.25">
      <c r="A20" s="55" t="s">
        <v>108</v>
      </c>
      <c r="B20" s="54"/>
      <c r="C20" s="54"/>
      <c r="D20" s="54"/>
      <c r="E20" s="14">
        <v>173.1</v>
      </c>
    </row>
    <row r="21" spans="1:5" ht="42" customHeight="1" x14ac:dyDescent="0.25">
      <c r="A21" s="55" t="s">
        <v>109</v>
      </c>
      <c r="B21" s="54"/>
      <c r="C21" s="54"/>
      <c r="D21" s="54"/>
      <c r="E21" s="14">
        <v>34961.4</v>
      </c>
    </row>
    <row r="22" spans="1:5" ht="28.2" customHeight="1" x14ac:dyDescent="0.25">
      <c r="A22" s="55" t="s">
        <v>110</v>
      </c>
      <c r="B22" s="54"/>
      <c r="C22" s="54"/>
      <c r="D22" s="54"/>
      <c r="E22" s="14">
        <v>8.6999999999999993</v>
      </c>
    </row>
    <row r="23" spans="1:5" ht="27" customHeight="1" x14ac:dyDescent="0.25">
      <c r="A23" s="55" t="s">
        <v>111</v>
      </c>
      <c r="B23" s="54"/>
      <c r="C23" s="54"/>
      <c r="D23" s="54"/>
      <c r="E23" s="14">
        <v>3938.3</v>
      </c>
    </row>
    <row r="24" spans="1:5" ht="28.8" customHeight="1" x14ac:dyDescent="0.25">
      <c r="A24" s="55" t="s">
        <v>112</v>
      </c>
      <c r="B24" s="54"/>
      <c r="C24" s="54"/>
      <c r="D24" s="54"/>
      <c r="E24" s="14">
        <v>6213.9</v>
      </c>
    </row>
    <row r="25" spans="1:5" ht="40.200000000000003" customHeight="1" x14ac:dyDescent="0.25">
      <c r="A25" s="55" t="s">
        <v>113</v>
      </c>
      <c r="B25" s="54"/>
      <c r="C25" s="54"/>
      <c r="D25" s="54"/>
      <c r="E25" s="14">
        <v>6785.2</v>
      </c>
    </row>
    <row r="26" spans="1:5" ht="42.6" customHeight="1" x14ac:dyDescent="0.25">
      <c r="A26" s="55" t="s">
        <v>114</v>
      </c>
      <c r="B26" s="54"/>
      <c r="C26" s="54"/>
      <c r="D26" s="54"/>
      <c r="E26" s="14">
        <v>173.4</v>
      </c>
    </row>
    <row r="27" spans="1:5" ht="27" customHeight="1" x14ac:dyDescent="0.25">
      <c r="A27" s="55" t="s">
        <v>115</v>
      </c>
      <c r="B27" s="54"/>
      <c r="C27" s="54"/>
      <c r="D27" s="54"/>
      <c r="E27" s="14">
        <v>3815.8</v>
      </c>
    </row>
    <row r="28" spans="1:5" ht="27.6" customHeight="1" x14ac:dyDescent="0.25">
      <c r="A28" s="55" t="s">
        <v>116</v>
      </c>
      <c r="B28" s="54"/>
      <c r="C28" s="54"/>
      <c r="D28" s="54"/>
      <c r="E28" s="14">
        <v>-1266.9000000000001</v>
      </c>
    </row>
    <row r="29" spans="1:5" x14ac:dyDescent="0.25">
      <c r="A29" s="55" t="s">
        <v>117</v>
      </c>
      <c r="B29" s="54"/>
      <c r="C29" s="54"/>
      <c r="D29" s="54"/>
      <c r="E29" s="14">
        <v>499.7</v>
      </c>
    </row>
    <row r="30" spans="1:5" ht="27" customHeight="1" x14ac:dyDescent="0.25">
      <c r="A30" s="55" t="s">
        <v>118</v>
      </c>
      <c r="B30" s="54"/>
      <c r="C30" s="54"/>
      <c r="D30" s="54"/>
      <c r="E30" s="14">
        <v>916.1</v>
      </c>
    </row>
    <row r="31" spans="1:5" ht="28.8" customHeight="1" x14ac:dyDescent="0.25">
      <c r="A31" s="55" t="s">
        <v>119</v>
      </c>
      <c r="B31" s="54"/>
      <c r="C31" s="54"/>
      <c r="D31" s="54"/>
      <c r="E31" s="14">
        <v>1089.4000000000001</v>
      </c>
    </row>
    <row r="32" spans="1:5" x14ac:dyDescent="0.25">
      <c r="A32" s="55" t="s">
        <v>120</v>
      </c>
      <c r="B32" s="54"/>
      <c r="C32" s="54"/>
      <c r="D32" s="54"/>
      <c r="E32" s="14">
        <v>49.9</v>
      </c>
    </row>
    <row r="33" spans="1:5" ht="28.2" customHeight="1" x14ac:dyDescent="0.25">
      <c r="A33" s="55" t="s">
        <v>121</v>
      </c>
      <c r="B33" s="54"/>
      <c r="C33" s="54"/>
      <c r="D33" s="54"/>
      <c r="E33" s="14">
        <v>7143.4</v>
      </c>
    </row>
    <row r="34" spans="1:5" x14ac:dyDescent="0.25">
      <c r="A34" s="55" t="s">
        <v>122</v>
      </c>
      <c r="B34" s="54"/>
      <c r="C34" s="54"/>
      <c r="D34" s="54"/>
      <c r="E34" s="14">
        <v>374.5</v>
      </c>
    </row>
    <row r="35" spans="1:5" x14ac:dyDescent="0.25">
      <c r="A35" s="55" t="s">
        <v>123</v>
      </c>
      <c r="B35" s="54"/>
      <c r="C35" s="54"/>
      <c r="D35" s="54"/>
      <c r="E35" s="14">
        <v>4029.2</v>
      </c>
    </row>
    <row r="36" spans="1:5" ht="27.6" customHeight="1" x14ac:dyDescent="0.25">
      <c r="A36" s="55" t="s">
        <v>124</v>
      </c>
      <c r="B36" s="54"/>
      <c r="C36" s="54"/>
      <c r="D36" s="54"/>
      <c r="E36" s="14">
        <v>434.1</v>
      </c>
    </row>
    <row r="37" spans="1:5" ht="27.6" customHeight="1" x14ac:dyDescent="0.25">
      <c r="A37" s="55" t="s">
        <v>125</v>
      </c>
      <c r="B37" s="54"/>
      <c r="C37" s="54"/>
      <c r="D37" s="54"/>
      <c r="E37" s="14">
        <v>330</v>
      </c>
    </row>
    <row r="38" spans="1:5" ht="27.6" customHeight="1" x14ac:dyDescent="0.25">
      <c r="A38" s="55" t="s">
        <v>126</v>
      </c>
      <c r="B38" s="54"/>
      <c r="C38" s="54"/>
      <c r="D38" s="54"/>
      <c r="E38" s="14">
        <v>3723.2</v>
      </c>
    </row>
    <row r="39" spans="1:5" ht="27.6" customHeight="1" x14ac:dyDescent="0.25">
      <c r="A39" s="55" t="s">
        <v>127</v>
      </c>
      <c r="B39" s="54"/>
      <c r="C39" s="54"/>
      <c r="D39" s="54"/>
      <c r="E39" s="14">
        <v>0.9</v>
      </c>
    </row>
    <row r="40" spans="1:5" ht="27" customHeight="1" x14ac:dyDescent="0.25">
      <c r="A40" s="55" t="s">
        <v>128</v>
      </c>
      <c r="B40" s="54"/>
      <c r="C40" s="54"/>
      <c r="D40" s="54"/>
      <c r="E40" s="14">
        <v>0.4</v>
      </c>
    </row>
    <row r="41" spans="1:5" ht="28.2" customHeight="1" x14ac:dyDescent="0.25">
      <c r="A41" s="55" t="s">
        <v>129</v>
      </c>
      <c r="B41" s="54"/>
      <c r="C41" s="54"/>
      <c r="D41" s="54"/>
      <c r="E41" s="14">
        <v>760.2</v>
      </c>
    </row>
    <row r="42" spans="1:5" ht="28.2" customHeight="1" x14ac:dyDescent="0.25">
      <c r="A42" s="55" t="s">
        <v>130</v>
      </c>
      <c r="B42" s="54"/>
      <c r="C42" s="54"/>
      <c r="D42" s="54"/>
      <c r="E42" s="14">
        <v>672.9</v>
      </c>
    </row>
    <row r="43" spans="1:5" ht="40.799999999999997" customHeight="1" x14ac:dyDescent="0.25">
      <c r="A43" s="55" t="s">
        <v>131</v>
      </c>
      <c r="B43" s="54"/>
      <c r="C43" s="54"/>
      <c r="D43" s="54"/>
      <c r="E43" s="14">
        <v>97.8</v>
      </c>
    </row>
    <row r="44" spans="1:5" ht="27.6" customHeight="1" x14ac:dyDescent="0.25">
      <c r="A44" s="55" t="s">
        <v>132</v>
      </c>
      <c r="B44" s="54"/>
      <c r="C44" s="54"/>
      <c r="D44" s="54"/>
      <c r="E44" s="14">
        <v>0</v>
      </c>
    </row>
    <row r="45" spans="1:5" ht="27" customHeight="1" x14ac:dyDescent="0.25">
      <c r="A45" s="55" t="s">
        <v>133</v>
      </c>
      <c r="B45" s="54"/>
      <c r="C45" s="54"/>
      <c r="D45" s="54"/>
      <c r="E45" s="14">
        <v>8011.9</v>
      </c>
    </row>
    <row r="46" spans="1:5" ht="42" customHeight="1" x14ac:dyDescent="0.25">
      <c r="A46" s="55" t="s">
        <v>134</v>
      </c>
      <c r="B46" s="54"/>
      <c r="C46" s="54"/>
      <c r="D46" s="54"/>
      <c r="E46" s="14">
        <v>13587.4</v>
      </c>
    </row>
    <row r="47" spans="1:5" ht="55.8" customHeight="1" x14ac:dyDescent="0.25">
      <c r="A47" s="55" t="s">
        <v>135</v>
      </c>
      <c r="B47" s="54"/>
      <c r="C47" s="54"/>
      <c r="D47" s="54"/>
      <c r="E47" s="14">
        <v>5645.6</v>
      </c>
    </row>
    <row r="48" spans="1:5" ht="28.2" customHeight="1" x14ac:dyDescent="0.25">
      <c r="A48" s="55" t="s">
        <v>136</v>
      </c>
      <c r="B48" s="54"/>
      <c r="C48" s="54"/>
      <c r="D48" s="54"/>
      <c r="E48" s="14">
        <v>35087.4</v>
      </c>
    </row>
    <row r="49" spans="1:5" x14ac:dyDescent="0.25">
      <c r="A49" s="55" t="s">
        <v>137</v>
      </c>
      <c r="B49" s="54"/>
      <c r="C49" s="54"/>
      <c r="D49" s="54"/>
      <c r="E49" s="14">
        <v>1571.2</v>
      </c>
    </row>
    <row r="50" spans="1:5" x14ac:dyDescent="0.25">
      <c r="A50" s="55" t="s">
        <v>138</v>
      </c>
      <c r="B50" s="54"/>
      <c r="C50" s="54"/>
      <c r="D50" s="54"/>
      <c r="E50" s="14">
        <v>247.9</v>
      </c>
    </row>
    <row r="51" spans="1:5" ht="27.6" customHeight="1" x14ac:dyDescent="0.25">
      <c r="A51" s="55" t="s">
        <v>139</v>
      </c>
      <c r="B51" s="54"/>
      <c r="C51" s="54"/>
      <c r="D51" s="54"/>
      <c r="E51" s="14">
        <v>837.8</v>
      </c>
    </row>
    <row r="52" spans="1:5" ht="27" customHeight="1" x14ac:dyDescent="0.25">
      <c r="A52" s="55" t="s">
        <v>140</v>
      </c>
      <c r="B52" s="54"/>
      <c r="C52" s="54"/>
      <c r="D52" s="54"/>
      <c r="E52" s="14">
        <v>26.7</v>
      </c>
    </row>
    <row r="53" spans="1:5" ht="27.6" customHeight="1" x14ac:dyDescent="0.25">
      <c r="A53" s="55" t="s">
        <v>141</v>
      </c>
      <c r="B53" s="54"/>
      <c r="C53" s="54"/>
      <c r="D53" s="54"/>
      <c r="E53" s="14">
        <v>1223.3</v>
      </c>
    </row>
    <row r="54" spans="1:5" ht="27.6" customHeight="1" x14ac:dyDescent="0.25">
      <c r="A54" s="55" t="s">
        <v>142</v>
      </c>
      <c r="B54" s="54"/>
      <c r="C54" s="54"/>
      <c r="D54" s="54"/>
      <c r="E54" s="14">
        <v>3097.1</v>
      </c>
    </row>
    <row r="55" spans="1:5" ht="28.8" customHeight="1" x14ac:dyDescent="0.25">
      <c r="A55" s="55" t="s">
        <v>143</v>
      </c>
      <c r="B55" s="54"/>
      <c r="C55" s="54"/>
      <c r="D55" s="54"/>
      <c r="E55" s="14">
        <v>4683.7</v>
      </c>
    </row>
    <row r="56" spans="1:5" ht="28.2" customHeight="1" x14ac:dyDescent="0.25">
      <c r="A56" s="55" t="s">
        <v>144</v>
      </c>
      <c r="B56" s="54"/>
      <c r="C56" s="54"/>
      <c r="D56" s="54"/>
      <c r="E56" s="14">
        <v>6712.8</v>
      </c>
    </row>
    <row r="57" spans="1:5" ht="42" customHeight="1" x14ac:dyDescent="0.25">
      <c r="A57" s="55" t="s">
        <v>145</v>
      </c>
      <c r="B57" s="54"/>
      <c r="C57" s="54"/>
      <c r="D57" s="54"/>
      <c r="E57" s="14">
        <v>1713.4</v>
      </c>
    </row>
    <row r="58" spans="1:5" ht="27" customHeight="1" x14ac:dyDescent="0.25">
      <c r="A58" s="55" t="s">
        <v>146</v>
      </c>
      <c r="B58" s="54"/>
      <c r="C58" s="54"/>
      <c r="D58" s="54"/>
      <c r="E58" s="14">
        <v>2952.6</v>
      </c>
    </row>
    <row r="59" spans="1:5" ht="41.4" customHeight="1" x14ac:dyDescent="0.25">
      <c r="A59" s="55" t="s">
        <v>147</v>
      </c>
      <c r="B59" s="54"/>
      <c r="C59" s="54"/>
      <c r="D59" s="54"/>
      <c r="E59" s="14">
        <v>66344.2</v>
      </c>
    </row>
    <row r="60" spans="1:5" ht="28.8" customHeight="1" x14ac:dyDescent="0.25">
      <c r="A60" s="55" t="s">
        <v>148</v>
      </c>
      <c r="B60" s="54"/>
      <c r="C60" s="54"/>
      <c r="D60" s="54"/>
      <c r="E60" s="14">
        <v>1887.6</v>
      </c>
    </row>
    <row r="61" spans="1:5" x14ac:dyDescent="0.25">
      <c r="A61" s="61" t="s">
        <v>5</v>
      </c>
      <c r="B61" s="62"/>
      <c r="C61" s="62"/>
      <c r="D61" s="63"/>
      <c r="E61" s="13">
        <f>'Муниципальные районы'!B32-Учреждения!E5+'Муниципальные районы'!B31</f>
        <v>2635652.4759499999</v>
      </c>
    </row>
    <row r="62" spans="1:5" x14ac:dyDescent="0.25">
      <c r="A62" s="15"/>
      <c r="B62" s="16"/>
      <c r="C62" s="16"/>
      <c r="D62" s="6"/>
      <c r="E62" s="17"/>
    </row>
    <row r="63" spans="1:5" x14ac:dyDescent="0.25">
      <c r="A63" s="51" t="s">
        <v>14</v>
      </c>
      <c r="B63" s="59" t="s">
        <v>6</v>
      </c>
      <c r="C63" s="56" t="s">
        <v>7</v>
      </c>
      <c r="D63" s="57"/>
      <c r="E63" s="58"/>
    </row>
    <row r="64" spans="1:5" ht="82.8" x14ac:dyDescent="0.25">
      <c r="A64" s="52"/>
      <c r="B64" s="60"/>
      <c r="C64" s="18" t="s">
        <v>8</v>
      </c>
      <c r="D64" s="18" t="s">
        <v>9</v>
      </c>
      <c r="E64" s="18" t="s">
        <v>10</v>
      </c>
    </row>
    <row r="65" spans="1:6" x14ac:dyDescent="0.25">
      <c r="A65" s="19" t="s">
        <v>58</v>
      </c>
      <c r="B65" s="42">
        <v>9157.9898099999991</v>
      </c>
      <c r="C65" s="42">
        <v>7602.1121599999997</v>
      </c>
      <c r="D65" s="42">
        <v>53.611899999999999</v>
      </c>
      <c r="E65" s="42"/>
      <c r="F65" s="41"/>
    </row>
    <row r="66" spans="1:6" x14ac:dyDescent="0.25">
      <c r="A66" s="19" t="s">
        <v>59</v>
      </c>
      <c r="B66" s="42">
        <v>6606.1</v>
      </c>
      <c r="C66" s="42">
        <v>5600</v>
      </c>
      <c r="D66" s="42">
        <v>1006.1</v>
      </c>
      <c r="E66" s="42"/>
      <c r="F66" s="41"/>
    </row>
    <row r="67" spans="1:6" x14ac:dyDescent="0.25">
      <c r="A67" s="19" t="s">
        <v>60</v>
      </c>
      <c r="B67" s="42">
        <v>1300</v>
      </c>
      <c r="C67" s="42">
        <v>1300</v>
      </c>
      <c r="D67" s="42"/>
      <c r="E67" s="42"/>
      <c r="F67" s="41"/>
    </row>
    <row r="68" spans="1:6" x14ac:dyDescent="0.25">
      <c r="A68" s="19" t="s">
        <v>61</v>
      </c>
      <c r="B68" s="42">
        <v>22135.12617</v>
      </c>
      <c r="C68" s="42">
        <v>6625.6787000000004</v>
      </c>
      <c r="D68" s="42">
        <v>223.55162999999999</v>
      </c>
      <c r="E68" s="42"/>
      <c r="F68" s="41"/>
    </row>
    <row r="69" spans="1:6" ht="27.6" x14ac:dyDescent="0.25">
      <c r="A69" s="19" t="s">
        <v>62</v>
      </c>
      <c r="B69" s="42">
        <v>12622.903910000001</v>
      </c>
      <c r="C69" s="42">
        <v>635.62206000000003</v>
      </c>
      <c r="D69" s="42">
        <v>753.05109000000004</v>
      </c>
      <c r="E69" s="42">
        <v>1940.3409999999999</v>
      </c>
      <c r="F69" s="41"/>
    </row>
    <row r="70" spans="1:6" x14ac:dyDescent="0.25">
      <c r="A70" s="19" t="s">
        <v>63</v>
      </c>
      <c r="B70" s="42">
        <v>21426.322179999999</v>
      </c>
      <c r="C70" s="42"/>
      <c r="D70" s="42"/>
      <c r="E70" s="42"/>
      <c r="F70" s="41"/>
    </row>
    <row r="71" spans="1:6" x14ac:dyDescent="0.25">
      <c r="A71" s="19" t="s">
        <v>64</v>
      </c>
      <c r="B71" s="42">
        <v>602.57000000000005</v>
      </c>
      <c r="C71" s="42">
        <v>507</v>
      </c>
      <c r="D71" s="42"/>
      <c r="E71" s="42"/>
      <c r="F71" s="41"/>
    </row>
    <row r="72" spans="1:6" ht="27.6" x14ac:dyDescent="0.25">
      <c r="A72" s="19" t="s">
        <v>65</v>
      </c>
      <c r="B72" s="42">
        <v>754969.80299999996</v>
      </c>
      <c r="C72" s="42">
        <v>2334.9050000000002</v>
      </c>
      <c r="D72" s="42">
        <v>354.32799999999997</v>
      </c>
      <c r="E72" s="42">
        <v>11056.9239</v>
      </c>
      <c r="F72" s="41"/>
    </row>
    <row r="73" spans="1:6" x14ac:dyDescent="0.25">
      <c r="A73" s="19" t="s">
        <v>66</v>
      </c>
      <c r="B73" s="42">
        <v>8753.5220000000008</v>
      </c>
      <c r="C73" s="42">
        <v>4510</v>
      </c>
      <c r="D73" s="42"/>
      <c r="E73" s="42"/>
      <c r="F73" s="41"/>
    </row>
    <row r="74" spans="1:6" x14ac:dyDescent="0.25">
      <c r="A74" s="19" t="s">
        <v>67</v>
      </c>
      <c r="B74" s="42">
        <v>25247.346409999998</v>
      </c>
      <c r="C74" s="42"/>
      <c r="D74" s="42">
        <v>421.07799999999997</v>
      </c>
      <c r="E74" s="42"/>
      <c r="F74" s="41"/>
    </row>
    <row r="75" spans="1:6" x14ac:dyDescent="0.25">
      <c r="A75" s="19" t="s">
        <v>68</v>
      </c>
      <c r="B75" s="42">
        <v>104295.70929</v>
      </c>
      <c r="C75" s="42">
        <v>1320</v>
      </c>
      <c r="D75" s="42">
        <v>12.85615</v>
      </c>
      <c r="E75" s="42"/>
      <c r="F75" s="41"/>
    </row>
    <row r="76" spans="1:6" x14ac:dyDescent="0.25">
      <c r="A76" s="19" t="s">
        <v>69</v>
      </c>
      <c r="B76" s="42">
        <v>286660.98125000001</v>
      </c>
      <c r="C76" s="42">
        <v>2957.2647900000002</v>
      </c>
      <c r="D76" s="42">
        <v>1029.91534</v>
      </c>
      <c r="E76" s="42">
        <v>47858.611499999999</v>
      </c>
      <c r="F76" s="41"/>
    </row>
    <row r="77" spans="1:6" ht="27.6" x14ac:dyDescent="0.25">
      <c r="A77" s="19" t="s">
        <v>70</v>
      </c>
      <c r="B77" s="42">
        <v>230607.45207</v>
      </c>
      <c r="C77" s="42">
        <v>19535.016309999999</v>
      </c>
      <c r="D77" s="42">
        <v>5708.57078</v>
      </c>
      <c r="E77" s="42">
        <v>91931.923320000002</v>
      </c>
      <c r="F77" s="41"/>
    </row>
    <row r="78" spans="1:6" x14ac:dyDescent="0.25">
      <c r="A78" s="19" t="s">
        <v>71</v>
      </c>
      <c r="B78" s="42">
        <v>29847.11275</v>
      </c>
      <c r="C78" s="42">
        <v>1025</v>
      </c>
      <c r="D78" s="42"/>
      <c r="E78" s="42"/>
      <c r="F78" s="41"/>
    </row>
    <row r="79" spans="1:6" x14ac:dyDescent="0.25">
      <c r="A79" s="19" t="s">
        <v>72</v>
      </c>
      <c r="B79" s="42">
        <v>39209.17656</v>
      </c>
      <c r="C79" s="42">
        <v>23120</v>
      </c>
      <c r="D79" s="42">
        <v>36</v>
      </c>
      <c r="E79" s="42">
        <v>21</v>
      </c>
      <c r="F79" s="41"/>
    </row>
    <row r="80" spans="1:6" x14ac:dyDescent="0.25">
      <c r="A80" s="19" t="s">
        <v>73</v>
      </c>
      <c r="B80" s="42">
        <v>10650.86933</v>
      </c>
      <c r="C80" s="42">
        <v>1132.23973</v>
      </c>
      <c r="D80" s="42">
        <v>206.3706</v>
      </c>
      <c r="E80" s="42"/>
      <c r="F80" s="41"/>
    </row>
    <row r="81" spans="1:6" x14ac:dyDescent="0.25">
      <c r="A81" s="19" t="s">
        <v>74</v>
      </c>
      <c r="B81" s="42">
        <v>16953.216929999999</v>
      </c>
      <c r="C81" s="42">
        <v>4160</v>
      </c>
      <c r="D81" s="42"/>
      <c r="E81" s="42"/>
      <c r="F81" s="41"/>
    </row>
    <row r="82" spans="1:6" x14ac:dyDescent="0.25">
      <c r="A82" s="19" t="s">
        <v>75</v>
      </c>
      <c r="B82" s="42">
        <v>25963.322609999999</v>
      </c>
      <c r="C82" s="42">
        <v>5018.1626100000003</v>
      </c>
      <c r="D82" s="42">
        <v>1268.1365699999999</v>
      </c>
      <c r="E82" s="42">
        <v>5985.8350600000003</v>
      </c>
      <c r="F82" s="41"/>
    </row>
    <row r="83" spans="1:6" x14ac:dyDescent="0.25">
      <c r="A83" s="19" t="s">
        <v>76</v>
      </c>
      <c r="B83" s="42">
        <v>157.96414999999999</v>
      </c>
      <c r="C83" s="42"/>
      <c r="D83" s="42"/>
      <c r="E83" s="42"/>
      <c r="F83" s="41"/>
    </row>
    <row r="84" spans="1:6" x14ac:dyDescent="0.25">
      <c r="A84" s="19" t="s">
        <v>77</v>
      </c>
      <c r="B84" s="42">
        <v>111990.69325</v>
      </c>
      <c r="C84" s="42">
        <v>250</v>
      </c>
      <c r="D84" s="42">
        <v>180</v>
      </c>
      <c r="E84" s="42"/>
      <c r="F84" s="41"/>
    </row>
    <row r="85" spans="1:6" x14ac:dyDescent="0.25">
      <c r="A85" s="19" t="s">
        <v>78</v>
      </c>
      <c r="B85" s="42">
        <v>19967.907780000001</v>
      </c>
      <c r="C85" s="42">
        <v>13831.62443</v>
      </c>
      <c r="D85" s="42"/>
      <c r="E85" s="42"/>
      <c r="F85" s="41"/>
    </row>
    <row r="86" spans="1:6" x14ac:dyDescent="0.25">
      <c r="A86" s="19" t="s">
        <v>79</v>
      </c>
      <c r="B86" s="42">
        <v>332.25599999999997</v>
      </c>
      <c r="C86" s="42"/>
      <c r="D86" s="42"/>
      <c r="E86" s="42"/>
      <c r="F86" s="41"/>
    </row>
    <row r="87" spans="1:6" x14ac:dyDescent="0.25">
      <c r="A87" s="19" t="s">
        <v>80</v>
      </c>
      <c r="B87" s="42">
        <v>154.30000000000001</v>
      </c>
      <c r="C87" s="42"/>
      <c r="D87" s="42"/>
      <c r="E87" s="42"/>
      <c r="F87" s="41"/>
    </row>
    <row r="88" spans="1:6" x14ac:dyDescent="0.25">
      <c r="A88" s="19" t="s">
        <v>81</v>
      </c>
      <c r="B88" s="42">
        <v>2000</v>
      </c>
      <c r="C88" s="42">
        <v>2000</v>
      </c>
      <c r="D88" s="42"/>
      <c r="E88" s="42"/>
      <c r="F88" s="41"/>
    </row>
    <row r="89" spans="1:6" x14ac:dyDescent="0.25">
      <c r="A89" s="19" t="s">
        <v>82</v>
      </c>
      <c r="B89" s="42">
        <v>3794.6894400000001</v>
      </c>
      <c r="C89" s="42">
        <v>3624.1054399999998</v>
      </c>
      <c r="D89" s="42">
        <v>170.584</v>
      </c>
      <c r="E89" s="42"/>
      <c r="F89" s="41"/>
    </row>
    <row r="90" spans="1:6" x14ac:dyDescent="0.25">
      <c r="A90" s="19" t="s">
        <v>83</v>
      </c>
      <c r="B90" s="42">
        <v>2678.0830999999998</v>
      </c>
      <c r="C90" s="42">
        <v>1283.6051500000001</v>
      </c>
      <c r="D90" s="42">
        <v>275.05939000000001</v>
      </c>
      <c r="E90" s="42"/>
      <c r="F90" s="41"/>
    </row>
    <row r="91" spans="1:6" x14ac:dyDescent="0.25">
      <c r="A91" s="19" t="s">
        <v>84</v>
      </c>
      <c r="B91" s="42">
        <v>706646.98783</v>
      </c>
      <c r="C91" s="42">
        <v>3735</v>
      </c>
      <c r="D91" s="42"/>
      <c r="E91" s="42"/>
      <c r="F91" s="41"/>
    </row>
    <row r="92" spans="1:6" x14ac:dyDescent="0.25">
      <c r="A92" s="19" t="s">
        <v>85</v>
      </c>
      <c r="B92" s="42">
        <v>11472.005950000001</v>
      </c>
      <c r="C92" s="42">
        <v>2631.8304499999999</v>
      </c>
      <c r="D92" s="42">
        <v>222.32062999999999</v>
      </c>
      <c r="E92" s="42">
        <v>200</v>
      </c>
      <c r="F92" s="41"/>
    </row>
    <row r="93" spans="1:6" x14ac:dyDescent="0.25">
      <c r="A93" s="19" t="s">
        <v>86</v>
      </c>
      <c r="B93" s="42">
        <v>27777.71948</v>
      </c>
      <c r="C93" s="42">
        <v>1302.27702</v>
      </c>
      <c r="D93" s="42">
        <v>1.9</v>
      </c>
      <c r="E93" s="42">
        <v>679.00145999999995</v>
      </c>
      <c r="F93" s="41"/>
    </row>
    <row r="94" spans="1:6" x14ac:dyDescent="0.25">
      <c r="A94" s="19" t="s">
        <v>87</v>
      </c>
      <c r="B94" s="42">
        <v>11205.08497</v>
      </c>
      <c r="C94" s="42">
        <v>7787.9190900000003</v>
      </c>
      <c r="D94" s="42">
        <v>1872.5393099999999</v>
      </c>
      <c r="E94" s="42"/>
      <c r="F94" s="41"/>
    </row>
    <row r="95" spans="1:6" x14ac:dyDescent="0.25">
      <c r="A95" s="19" t="s">
        <v>88</v>
      </c>
      <c r="B95" s="42">
        <v>1724</v>
      </c>
      <c r="C95" s="42">
        <v>80</v>
      </c>
      <c r="D95" s="42"/>
      <c r="E95" s="42"/>
      <c r="F95" s="41"/>
    </row>
    <row r="96" spans="1:6" x14ac:dyDescent="0.25">
      <c r="A96" s="19" t="s">
        <v>89</v>
      </c>
      <c r="B96" s="42">
        <v>913</v>
      </c>
      <c r="C96" s="42">
        <v>500</v>
      </c>
      <c r="D96" s="42"/>
      <c r="E96" s="42"/>
      <c r="F96" s="41"/>
    </row>
    <row r="97" spans="1:6" x14ac:dyDescent="0.25">
      <c r="A97" s="19" t="s">
        <v>90</v>
      </c>
      <c r="B97" s="42">
        <v>592.07453999999996</v>
      </c>
      <c r="C97" s="42"/>
      <c r="D97" s="42"/>
      <c r="E97" s="42"/>
      <c r="F97" s="41"/>
    </row>
    <row r="98" spans="1:6" x14ac:dyDescent="0.25">
      <c r="A98" s="19" t="s">
        <v>91</v>
      </c>
      <c r="B98" s="42">
        <v>17255.719280000001</v>
      </c>
      <c r="C98" s="42"/>
      <c r="D98" s="42"/>
      <c r="E98" s="42"/>
      <c r="F98" s="41"/>
    </row>
    <row r="99" spans="1:6" x14ac:dyDescent="0.25">
      <c r="A99" s="19" t="s">
        <v>92</v>
      </c>
      <c r="B99" s="42">
        <v>317.56067000000002</v>
      </c>
      <c r="C99" s="42">
        <v>129.74003999999999</v>
      </c>
      <c r="D99" s="42"/>
      <c r="E99" s="42"/>
      <c r="F99" s="41"/>
    </row>
    <row r="100" spans="1:6" ht="27.6" x14ac:dyDescent="0.25">
      <c r="A100" s="19" t="s">
        <v>93</v>
      </c>
      <c r="B100" s="42">
        <v>1700.8196499999999</v>
      </c>
      <c r="C100" s="42">
        <v>1210</v>
      </c>
      <c r="D100" s="42"/>
      <c r="E100" s="42"/>
      <c r="F100" s="41"/>
    </row>
    <row r="101" spans="1:6" x14ac:dyDescent="0.25">
      <c r="A101" s="19" t="s">
        <v>94</v>
      </c>
      <c r="B101" s="42">
        <v>1367.3727799999999</v>
      </c>
      <c r="C101" s="42">
        <v>779.86357999999996</v>
      </c>
      <c r="D101" s="42">
        <v>129.35372000000001</v>
      </c>
      <c r="E101" s="42"/>
      <c r="F101" s="41"/>
    </row>
    <row r="102" spans="1:6" ht="27.6" x14ac:dyDescent="0.25">
      <c r="A102" s="19" t="s">
        <v>95</v>
      </c>
      <c r="B102" s="42">
        <v>63.318129999999996</v>
      </c>
      <c r="C102" s="42">
        <v>4.1434600000000001</v>
      </c>
      <c r="D102" s="42"/>
      <c r="E102" s="42"/>
      <c r="F102" s="41"/>
    </row>
    <row r="103" spans="1:6" x14ac:dyDescent="0.25">
      <c r="A103" s="20" t="s">
        <v>96</v>
      </c>
      <c r="B103" s="43">
        <v>2529121.08127</v>
      </c>
      <c r="C103" s="43">
        <v>126533.11001999999</v>
      </c>
      <c r="D103" s="43">
        <v>13925.32711</v>
      </c>
      <c r="E103" s="43">
        <v>159673.63623999999</v>
      </c>
      <c r="F103" s="41"/>
    </row>
    <row r="104" spans="1:6" x14ac:dyDescent="0.25">
      <c r="B104" s="41"/>
      <c r="C104" s="41"/>
      <c r="D104" s="41"/>
      <c r="E104" s="41"/>
    </row>
  </sheetData>
  <mergeCells count="61">
    <mergeCell ref="A60:D60"/>
    <mergeCell ref="C63:E63"/>
    <mergeCell ref="B63:B64"/>
    <mergeCell ref="A63:A64"/>
    <mergeCell ref="A34:D3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61:D61"/>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10:D10"/>
    <mergeCell ref="A11:D11"/>
    <mergeCell ref="A12:D12"/>
    <mergeCell ref="A13:D13"/>
    <mergeCell ref="A14:D14"/>
    <mergeCell ref="A1:E1"/>
    <mergeCell ref="A2:E2"/>
    <mergeCell ref="A5:D5"/>
    <mergeCell ref="A7:D7"/>
    <mergeCell ref="A8:D8"/>
    <mergeCell ref="A9:D9"/>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topLeftCell="A25" zoomScaleNormal="100" zoomScaleSheetLayoutView="100" workbookViewId="0">
      <selection activeCell="B33" sqref="B33"/>
    </sheetView>
  </sheetViews>
  <sheetFormatPr defaultColWidth="8.77734375" defaultRowHeight="13.8" x14ac:dyDescent="0.25"/>
  <cols>
    <col min="1" max="1" width="38.21875" style="31" customWidth="1"/>
    <col min="2" max="2" width="13.21875" style="31" customWidth="1"/>
    <col min="3" max="3" width="13.44140625" style="31" customWidth="1"/>
    <col min="4" max="4" width="13" style="31" customWidth="1"/>
    <col min="5" max="6" width="13.21875" style="31" customWidth="1"/>
    <col min="7" max="7" width="13.109375" style="31" customWidth="1"/>
    <col min="8" max="8" width="13.44140625" style="31" customWidth="1"/>
    <col min="9" max="9" width="13.109375" style="31" customWidth="1"/>
    <col min="10" max="10" width="12.77734375" style="31" customWidth="1"/>
    <col min="11" max="11" width="11" style="31" customWidth="1"/>
    <col min="12" max="12" width="13.21875" style="31" customWidth="1"/>
    <col min="13" max="13" width="12.88671875" style="31" customWidth="1"/>
    <col min="14" max="14" width="13.109375" style="31" customWidth="1"/>
    <col min="15" max="15" width="13" style="31" customWidth="1"/>
    <col min="16" max="16" width="10.33203125" style="31" customWidth="1"/>
    <col min="17" max="16384" width="8.77734375" style="31"/>
  </cols>
  <sheetData>
    <row r="1" spans="1:20" s="28" customFormat="1" ht="15.6" x14ac:dyDescent="0.3">
      <c r="A1" s="27" t="s">
        <v>57</v>
      </c>
      <c r="C1" s="29" t="s">
        <v>13</v>
      </c>
    </row>
    <row r="2" spans="1:20" x14ac:dyDescent="0.25">
      <c r="A2" s="30" t="str">
        <f>TEXT(EndData2,"[$-FC19]ДД.ММ.ГГГ")</f>
        <v>17.12.2020</v>
      </c>
      <c r="B2" s="30">
        <f>A2+1</f>
        <v>44183</v>
      </c>
      <c r="C2" s="26" t="str">
        <f>TEXT(B2,"[$-FC19]ДД.ММ.ГГГ")</f>
        <v>18.12.2020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6184.5</v>
      </c>
      <c r="C4" s="24"/>
      <c r="D4" s="24">
        <v>0.19900000000000001</v>
      </c>
      <c r="E4" s="24"/>
      <c r="F4" s="24"/>
      <c r="G4" s="24"/>
      <c r="H4" s="24"/>
      <c r="I4" s="24"/>
      <c r="J4" s="24"/>
      <c r="K4" s="24"/>
      <c r="L4" s="24"/>
      <c r="M4" s="24"/>
      <c r="N4" s="24"/>
      <c r="O4" s="24"/>
      <c r="P4" s="44">
        <v>6184.6989999999996</v>
      </c>
      <c r="Q4" s="32"/>
      <c r="R4" s="32"/>
      <c r="S4" s="32"/>
      <c r="T4" s="32"/>
    </row>
    <row r="5" spans="1:20" ht="105.6" x14ac:dyDescent="0.25">
      <c r="A5" s="21" t="s">
        <v>32</v>
      </c>
      <c r="B5" s="24">
        <v>1425.60707</v>
      </c>
      <c r="C5" s="24">
        <v>13327.31458</v>
      </c>
      <c r="D5" s="24">
        <v>883.84909000000005</v>
      </c>
      <c r="E5" s="24"/>
      <c r="F5" s="24"/>
      <c r="G5" s="24">
        <v>-559.16999999999996</v>
      </c>
      <c r="H5" s="24"/>
      <c r="I5" s="24"/>
      <c r="J5" s="24">
        <v>4572.8003200000003</v>
      </c>
      <c r="K5" s="24">
        <v>505.04795999999999</v>
      </c>
      <c r="L5" s="24">
        <v>2637.4496399999998</v>
      </c>
      <c r="M5" s="24">
        <v>261</v>
      </c>
      <c r="N5" s="24">
        <v>34.506999999999998</v>
      </c>
      <c r="O5" s="24">
        <v>297.41183000000001</v>
      </c>
      <c r="P5" s="44">
        <v>23385.817490000001</v>
      </c>
      <c r="Q5" s="32"/>
      <c r="R5" s="32"/>
      <c r="S5" s="32"/>
      <c r="T5" s="32"/>
    </row>
    <row r="6" spans="1:20" ht="39.6" x14ac:dyDescent="0.25">
      <c r="A6" s="21" t="s">
        <v>33</v>
      </c>
      <c r="B6" s="24">
        <v>1802.8356100000001</v>
      </c>
      <c r="C6" s="24"/>
      <c r="D6" s="24"/>
      <c r="E6" s="24"/>
      <c r="F6" s="24"/>
      <c r="G6" s="24"/>
      <c r="H6" s="24"/>
      <c r="I6" s="24"/>
      <c r="J6" s="24"/>
      <c r="K6" s="24"/>
      <c r="L6" s="24"/>
      <c r="M6" s="24"/>
      <c r="N6" s="24"/>
      <c r="O6" s="24"/>
      <c r="P6" s="44">
        <v>1802.8356100000001</v>
      </c>
      <c r="Q6" s="32"/>
      <c r="R6" s="32"/>
      <c r="S6" s="32"/>
      <c r="T6" s="32"/>
    </row>
    <row r="7" spans="1:20" ht="79.2" x14ac:dyDescent="0.25">
      <c r="A7" s="21" t="s">
        <v>34</v>
      </c>
      <c r="B7" s="24"/>
      <c r="C7" s="24"/>
      <c r="D7" s="24"/>
      <c r="E7" s="24"/>
      <c r="F7" s="24"/>
      <c r="G7" s="24"/>
      <c r="H7" s="24"/>
      <c r="I7" s="24"/>
      <c r="J7" s="24"/>
      <c r="K7" s="24"/>
      <c r="L7" s="24"/>
      <c r="M7" s="24">
        <v>64.219790000000003</v>
      </c>
      <c r="N7" s="24"/>
      <c r="O7" s="24"/>
      <c r="P7" s="44">
        <v>64.219790000000003</v>
      </c>
      <c r="Q7" s="32"/>
      <c r="R7" s="32"/>
      <c r="S7" s="32"/>
      <c r="T7" s="32"/>
    </row>
    <row r="8" spans="1:20" ht="52.8" x14ac:dyDescent="0.25">
      <c r="A8" s="21" t="s">
        <v>35</v>
      </c>
      <c r="B8" s="24"/>
      <c r="C8" s="24"/>
      <c r="D8" s="24"/>
      <c r="E8" s="24"/>
      <c r="F8" s="24"/>
      <c r="G8" s="24"/>
      <c r="H8" s="24"/>
      <c r="I8" s="24"/>
      <c r="J8" s="24"/>
      <c r="K8" s="24"/>
      <c r="L8" s="24"/>
      <c r="M8" s="24">
        <v>1.1264000000000001</v>
      </c>
      <c r="N8" s="24"/>
      <c r="O8" s="24"/>
      <c r="P8" s="44">
        <v>1.1264000000000001</v>
      </c>
      <c r="Q8" s="32"/>
      <c r="R8" s="32"/>
      <c r="S8" s="32"/>
      <c r="T8" s="32"/>
    </row>
    <row r="9" spans="1:20" ht="79.2" x14ac:dyDescent="0.25">
      <c r="A9" s="21" t="s">
        <v>36</v>
      </c>
      <c r="B9" s="24"/>
      <c r="C9" s="24"/>
      <c r="D9" s="24"/>
      <c r="E9" s="24"/>
      <c r="F9" s="24"/>
      <c r="G9" s="24"/>
      <c r="H9" s="24"/>
      <c r="I9" s="24"/>
      <c r="J9" s="24"/>
      <c r="K9" s="24"/>
      <c r="L9" s="24">
        <v>30.045829999999999</v>
      </c>
      <c r="M9" s="24"/>
      <c r="N9" s="24"/>
      <c r="O9" s="24"/>
      <c r="P9" s="44">
        <v>30.045829999999999</v>
      </c>
      <c r="Q9" s="32"/>
      <c r="R9" s="32"/>
      <c r="S9" s="32"/>
      <c r="T9" s="32"/>
    </row>
    <row r="10" spans="1:20" ht="79.2" x14ac:dyDescent="0.25">
      <c r="A10" s="21" t="s">
        <v>37</v>
      </c>
      <c r="B10" s="24"/>
      <c r="C10" s="24">
        <v>53.257809999999999</v>
      </c>
      <c r="D10" s="24"/>
      <c r="E10" s="24"/>
      <c r="F10" s="24"/>
      <c r="G10" s="24"/>
      <c r="H10" s="24"/>
      <c r="I10" s="24"/>
      <c r="J10" s="24"/>
      <c r="K10" s="24"/>
      <c r="L10" s="24"/>
      <c r="M10" s="24"/>
      <c r="N10" s="24"/>
      <c r="O10" s="24"/>
      <c r="P10" s="44">
        <v>53.257809999999999</v>
      </c>
      <c r="Q10" s="32"/>
      <c r="R10" s="32"/>
      <c r="S10" s="32"/>
      <c r="T10" s="32"/>
    </row>
    <row r="11" spans="1:20" ht="316.8" x14ac:dyDescent="0.25">
      <c r="A11" s="21" t="s">
        <v>38</v>
      </c>
      <c r="B11" s="24"/>
      <c r="C11" s="24">
        <v>2</v>
      </c>
      <c r="D11" s="24"/>
      <c r="E11" s="24"/>
      <c r="F11" s="24"/>
      <c r="G11" s="24"/>
      <c r="H11" s="24"/>
      <c r="I11" s="24"/>
      <c r="J11" s="24">
        <v>2949.49179</v>
      </c>
      <c r="K11" s="24"/>
      <c r="L11" s="24"/>
      <c r="M11" s="24"/>
      <c r="N11" s="24"/>
      <c r="O11" s="24"/>
      <c r="P11" s="44">
        <v>2951.49179</v>
      </c>
      <c r="Q11" s="32"/>
      <c r="R11" s="32"/>
      <c r="S11" s="32"/>
      <c r="T11" s="32"/>
    </row>
    <row r="12" spans="1:20" ht="158.4" x14ac:dyDescent="0.25">
      <c r="A12" s="21" t="s">
        <v>39</v>
      </c>
      <c r="B12" s="24">
        <v>84904.17366</v>
      </c>
      <c r="C12" s="24">
        <v>2.0000000000000001E-4</v>
      </c>
      <c r="D12" s="24"/>
      <c r="E12" s="24"/>
      <c r="F12" s="24"/>
      <c r="G12" s="24"/>
      <c r="H12" s="24"/>
      <c r="I12" s="24"/>
      <c r="J12" s="24">
        <v>11008.602000000001</v>
      </c>
      <c r="K12" s="24"/>
      <c r="L12" s="24">
        <v>600</v>
      </c>
      <c r="M12" s="24"/>
      <c r="N12" s="24">
        <v>146.05056999999999</v>
      </c>
      <c r="O12" s="24"/>
      <c r="P12" s="44">
        <v>96658.826430000001</v>
      </c>
      <c r="Q12" s="32"/>
      <c r="R12" s="32"/>
      <c r="S12" s="32"/>
      <c r="T12" s="32"/>
    </row>
    <row r="13" spans="1:20" ht="118.8" x14ac:dyDescent="0.25">
      <c r="A13" s="21" t="s">
        <v>40</v>
      </c>
      <c r="B13" s="24"/>
      <c r="C13" s="24"/>
      <c r="D13" s="24"/>
      <c r="E13" s="24"/>
      <c r="F13" s="24"/>
      <c r="G13" s="24"/>
      <c r="H13" s="24"/>
      <c r="I13" s="24"/>
      <c r="J13" s="24"/>
      <c r="K13" s="24"/>
      <c r="L13" s="24">
        <v>500</v>
      </c>
      <c r="M13" s="24"/>
      <c r="N13" s="24"/>
      <c r="O13" s="24"/>
      <c r="P13" s="44">
        <v>500</v>
      </c>
      <c r="Q13" s="32"/>
      <c r="R13" s="32"/>
      <c r="S13" s="32"/>
      <c r="T13" s="32"/>
    </row>
    <row r="14" spans="1:20" ht="132" x14ac:dyDescent="0.25">
      <c r="A14" s="21" t="s">
        <v>41</v>
      </c>
      <c r="B14" s="24"/>
      <c r="C14" s="24"/>
      <c r="D14" s="24"/>
      <c r="E14" s="24"/>
      <c r="F14" s="24"/>
      <c r="G14" s="24"/>
      <c r="H14" s="24"/>
      <c r="I14" s="24"/>
      <c r="J14" s="24"/>
      <c r="K14" s="24"/>
      <c r="L14" s="24">
        <v>433.87200000000001</v>
      </c>
      <c r="M14" s="24"/>
      <c r="N14" s="24">
        <v>330</v>
      </c>
      <c r="O14" s="24"/>
      <c r="P14" s="44">
        <v>763.87199999999996</v>
      </c>
      <c r="Q14" s="32"/>
      <c r="R14" s="32"/>
      <c r="S14" s="32"/>
      <c r="T14" s="32"/>
    </row>
    <row r="15" spans="1:20" ht="118.8" x14ac:dyDescent="0.25">
      <c r="A15" s="21" t="s">
        <v>42</v>
      </c>
      <c r="B15" s="24">
        <v>9337.0101300000006</v>
      </c>
      <c r="C15" s="24"/>
      <c r="D15" s="24"/>
      <c r="E15" s="24"/>
      <c r="F15" s="24"/>
      <c r="G15" s="24"/>
      <c r="H15" s="24"/>
      <c r="I15" s="24"/>
      <c r="J15" s="24">
        <v>5382.7792099999997</v>
      </c>
      <c r="K15" s="24"/>
      <c r="L15" s="24"/>
      <c r="M15" s="24"/>
      <c r="N15" s="24">
        <v>927.25</v>
      </c>
      <c r="O15" s="24"/>
      <c r="P15" s="44">
        <v>15647.039339999999</v>
      </c>
      <c r="Q15" s="32"/>
      <c r="R15" s="32"/>
      <c r="S15" s="32"/>
      <c r="T15" s="32"/>
    </row>
    <row r="16" spans="1:20" ht="92.4" x14ac:dyDescent="0.25">
      <c r="A16" s="21" t="s">
        <v>43</v>
      </c>
      <c r="B16" s="24"/>
      <c r="C16" s="24"/>
      <c r="D16" s="24"/>
      <c r="E16" s="24"/>
      <c r="F16" s="24"/>
      <c r="G16" s="24"/>
      <c r="H16" s="24"/>
      <c r="I16" s="24"/>
      <c r="J16" s="24"/>
      <c r="K16" s="24"/>
      <c r="L16" s="24">
        <v>235</v>
      </c>
      <c r="M16" s="24"/>
      <c r="N16" s="24">
        <v>62.299599999999998</v>
      </c>
      <c r="O16" s="24">
        <v>35.25056</v>
      </c>
      <c r="P16" s="44">
        <v>332.55016000000001</v>
      </c>
      <c r="Q16" s="32"/>
      <c r="R16" s="32"/>
      <c r="S16" s="32"/>
      <c r="T16" s="32"/>
    </row>
    <row r="17" spans="1:20" ht="79.2" x14ac:dyDescent="0.25">
      <c r="A17" s="21" t="s">
        <v>44</v>
      </c>
      <c r="B17" s="24">
        <v>467.15839999999997</v>
      </c>
      <c r="C17" s="24"/>
      <c r="D17" s="24"/>
      <c r="E17" s="24"/>
      <c r="F17" s="24">
        <v>997.6</v>
      </c>
      <c r="G17" s="24"/>
      <c r="H17" s="24">
        <v>800</v>
      </c>
      <c r="I17" s="24"/>
      <c r="J17" s="24"/>
      <c r="K17" s="24"/>
      <c r="L17" s="24"/>
      <c r="M17" s="24"/>
      <c r="N17" s="24">
        <v>106.62470999999999</v>
      </c>
      <c r="O17" s="24"/>
      <c r="P17" s="44">
        <v>2371.3831100000002</v>
      </c>
      <c r="Q17" s="32"/>
      <c r="R17" s="32"/>
      <c r="S17" s="32"/>
      <c r="T17" s="32"/>
    </row>
    <row r="18" spans="1:20" ht="79.2" x14ac:dyDescent="0.25">
      <c r="A18" s="21" t="s">
        <v>45</v>
      </c>
      <c r="B18" s="24"/>
      <c r="C18" s="24"/>
      <c r="D18" s="24"/>
      <c r="E18" s="24"/>
      <c r="F18" s="24"/>
      <c r="G18" s="24"/>
      <c r="H18" s="24"/>
      <c r="I18" s="24"/>
      <c r="J18" s="24"/>
      <c r="K18" s="24">
        <v>3133.2979999999998</v>
      </c>
      <c r="L18" s="24"/>
      <c r="M18" s="24"/>
      <c r="N18" s="24"/>
      <c r="O18" s="24"/>
      <c r="P18" s="44">
        <v>3133.2979999999998</v>
      </c>
      <c r="Q18" s="32"/>
      <c r="R18" s="32"/>
      <c r="S18" s="32"/>
      <c r="T18" s="32"/>
    </row>
    <row r="19" spans="1:20" ht="39.6" x14ac:dyDescent="0.25">
      <c r="A19" s="21" t="s">
        <v>46</v>
      </c>
      <c r="B19" s="24"/>
      <c r="C19" s="24"/>
      <c r="D19" s="24">
        <v>106.37441</v>
      </c>
      <c r="E19" s="24">
        <v>309.75</v>
      </c>
      <c r="F19" s="24"/>
      <c r="G19" s="24"/>
      <c r="H19" s="24">
        <v>113.22699</v>
      </c>
      <c r="I19" s="24">
        <v>72.308760000000007</v>
      </c>
      <c r="J19" s="24"/>
      <c r="K19" s="24">
        <v>9.9769900000000007</v>
      </c>
      <c r="L19" s="24">
        <v>422.89445999999998</v>
      </c>
      <c r="M19" s="24">
        <v>29.930980000000002</v>
      </c>
      <c r="N19" s="24">
        <v>422.48097999999999</v>
      </c>
      <c r="O19" s="24">
        <v>2.3501500000000002</v>
      </c>
      <c r="P19" s="44">
        <v>1489.2937199999999</v>
      </c>
      <c r="Q19" s="32"/>
      <c r="R19" s="32"/>
      <c r="S19" s="32"/>
      <c r="T19" s="32"/>
    </row>
    <row r="20" spans="1:20" ht="79.2" x14ac:dyDescent="0.25">
      <c r="A20" s="21" t="s">
        <v>47</v>
      </c>
      <c r="B20" s="24"/>
      <c r="C20" s="24"/>
      <c r="D20" s="24"/>
      <c r="E20" s="24"/>
      <c r="F20" s="24"/>
      <c r="G20" s="24"/>
      <c r="H20" s="24"/>
      <c r="I20" s="24"/>
      <c r="J20" s="24">
        <v>8961.4960900000005</v>
      </c>
      <c r="K20" s="24"/>
      <c r="L20" s="24"/>
      <c r="M20" s="24"/>
      <c r="N20" s="24"/>
      <c r="O20" s="24"/>
      <c r="P20" s="44">
        <v>8961.4960900000005</v>
      </c>
      <c r="Q20" s="32"/>
      <c r="R20" s="32"/>
      <c r="S20" s="32"/>
      <c r="T20" s="32"/>
    </row>
    <row r="21" spans="1:20" ht="39.6" x14ac:dyDescent="0.25">
      <c r="A21" s="21" t="s">
        <v>48</v>
      </c>
      <c r="B21" s="24">
        <v>238.52334999999999</v>
      </c>
      <c r="C21" s="24"/>
      <c r="D21" s="24"/>
      <c r="E21" s="24"/>
      <c r="F21" s="24"/>
      <c r="G21" s="24"/>
      <c r="H21" s="24"/>
      <c r="I21" s="24"/>
      <c r="J21" s="24">
        <v>28.80659</v>
      </c>
      <c r="K21" s="24"/>
      <c r="L21" s="24">
        <v>28.80659</v>
      </c>
      <c r="M21" s="24"/>
      <c r="N21" s="24"/>
      <c r="O21" s="24"/>
      <c r="P21" s="44">
        <v>296.13652999999999</v>
      </c>
      <c r="Q21" s="32"/>
      <c r="R21" s="32"/>
      <c r="S21" s="32"/>
      <c r="T21" s="32"/>
    </row>
    <row r="22" spans="1:20" ht="66" x14ac:dyDescent="0.25">
      <c r="A22" s="21" t="s">
        <v>49</v>
      </c>
      <c r="B22" s="24">
        <v>600</v>
      </c>
      <c r="C22" s="24"/>
      <c r="D22" s="24"/>
      <c r="E22" s="24">
        <v>909.17708000000005</v>
      </c>
      <c r="F22" s="24"/>
      <c r="G22" s="24"/>
      <c r="H22" s="24"/>
      <c r="I22" s="24"/>
      <c r="J22" s="24">
        <v>1450</v>
      </c>
      <c r="K22" s="24">
        <v>382.72</v>
      </c>
      <c r="L22" s="24">
        <v>1354.82</v>
      </c>
      <c r="M22" s="24"/>
      <c r="N22" s="24"/>
      <c r="O22" s="24">
        <v>1185.2</v>
      </c>
      <c r="P22" s="44">
        <v>5881.9170800000002</v>
      </c>
      <c r="Q22" s="32"/>
      <c r="R22" s="32"/>
      <c r="S22" s="32"/>
      <c r="T22" s="32"/>
    </row>
    <row r="23" spans="1:20" ht="66" x14ac:dyDescent="0.25">
      <c r="A23" s="21" t="s">
        <v>50</v>
      </c>
      <c r="B23" s="24">
        <v>6324.8290100000004</v>
      </c>
      <c r="C23" s="24"/>
      <c r="D23" s="24"/>
      <c r="E23" s="24"/>
      <c r="F23" s="24"/>
      <c r="G23" s="24"/>
      <c r="H23" s="24"/>
      <c r="I23" s="24"/>
      <c r="J23" s="24"/>
      <c r="K23" s="24"/>
      <c r="L23" s="24"/>
      <c r="M23" s="24"/>
      <c r="N23" s="24"/>
      <c r="O23" s="24"/>
      <c r="P23" s="44">
        <v>6324.8290100000004</v>
      </c>
      <c r="Q23" s="32"/>
      <c r="R23" s="32"/>
      <c r="S23" s="32"/>
      <c r="T23" s="32"/>
    </row>
    <row r="24" spans="1:20" ht="26.4" x14ac:dyDescent="0.25">
      <c r="A24" s="21" t="s">
        <v>51</v>
      </c>
      <c r="B24" s="24"/>
      <c r="C24" s="24"/>
      <c r="D24" s="24"/>
      <c r="E24" s="24"/>
      <c r="F24" s="24"/>
      <c r="G24" s="24"/>
      <c r="H24" s="24"/>
      <c r="I24" s="24"/>
      <c r="J24" s="24"/>
      <c r="K24" s="24">
        <v>55.680250000000001</v>
      </c>
      <c r="L24" s="24"/>
      <c r="M24" s="24"/>
      <c r="N24" s="24"/>
      <c r="O24" s="24"/>
      <c r="P24" s="44">
        <v>55.680250000000001</v>
      </c>
      <c r="Q24" s="32"/>
      <c r="R24" s="32"/>
      <c r="S24" s="32"/>
      <c r="T24" s="32"/>
    </row>
    <row r="25" spans="1:20" ht="39.6" x14ac:dyDescent="0.25">
      <c r="A25" s="21" t="s">
        <v>52</v>
      </c>
      <c r="B25" s="24">
        <v>7318.7096700000002</v>
      </c>
      <c r="C25" s="24"/>
      <c r="D25" s="24"/>
      <c r="E25" s="24"/>
      <c r="F25" s="24"/>
      <c r="G25" s="24"/>
      <c r="H25" s="24"/>
      <c r="I25" s="24"/>
      <c r="J25" s="24"/>
      <c r="K25" s="24"/>
      <c r="L25" s="24"/>
      <c r="M25" s="24"/>
      <c r="N25" s="24"/>
      <c r="O25" s="24"/>
      <c r="P25" s="44">
        <v>7318.7096700000002</v>
      </c>
      <c r="Q25" s="32"/>
      <c r="R25" s="32"/>
      <c r="S25" s="32"/>
      <c r="T25" s="32"/>
    </row>
    <row r="26" spans="1:20" ht="66" x14ac:dyDescent="0.25">
      <c r="A26" s="21" t="s">
        <v>53</v>
      </c>
      <c r="B26" s="24"/>
      <c r="C26" s="24"/>
      <c r="D26" s="24"/>
      <c r="E26" s="24"/>
      <c r="F26" s="24"/>
      <c r="G26" s="24">
        <v>-18.335999999999999</v>
      </c>
      <c r="H26" s="24"/>
      <c r="I26" s="24"/>
      <c r="J26" s="24"/>
      <c r="K26" s="24"/>
      <c r="L26" s="24"/>
      <c r="M26" s="24">
        <v>-14.85216</v>
      </c>
      <c r="N26" s="24"/>
      <c r="O26" s="24"/>
      <c r="P26" s="44">
        <v>-33.188160000000003</v>
      </c>
      <c r="Q26" s="32"/>
      <c r="R26" s="32"/>
      <c r="S26" s="32"/>
      <c r="T26" s="32"/>
    </row>
    <row r="27" spans="1:20" ht="92.4" x14ac:dyDescent="0.25">
      <c r="A27" s="21" t="s">
        <v>54</v>
      </c>
      <c r="B27" s="24">
        <v>3227.1030000000001</v>
      </c>
      <c r="C27" s="24"/>
      <c r="D27" s="24"/>
      <c r="E27" s="24"/>
      <c r="F27" s="24"/>
      <c r="G27" s="24"/>
      <c r="H27" s="24"/>
      <c r="I27" s="24"/>
      <c r="J27" s="24"/>
      <c r="K27" s="24"/>
      <c r="L27" s="24"/>
      <c r="M27" s="24"/>
      <c r="N27" s="24"/>
      <c r="O27" s="24"/>
      <c r="P27" s="44">
        <v>3227.1030000000001</v>
      </c>
      <c r="Q27" s="32"/>
      <c r="R27" s="32"/>
      <c r="S27" s="32"/>
      <c r="T27" s="32"/>
    </row>
    <row r="28" spans="1:20" ht="52.8" x14ac:dyDescent="0.25">
      <c r="A28" s="21" t="s">
        <v>55</v>
      </c>
      <c r="B28" s="24">
        <v>4149.35473</v>
      </c>
      <c r="C28" s="24"/>
      <c r="D28" s="24"/>
      <c r="E28" s="24"/>
      <c r="F28" s="24"/>
      <c r="G28" s="24"/>
      <c r="H28" s="24"/>
      <c r="I28" s="24"/>
      <c r="J28" s="24"/>
      <c r="K28" s="24"/>
      <c r="L28" s="24"/>
      <c r="M28" s="24"/>
      <c r="N28" s="24"/>
      <c r="O28" s="24"/>
      <c r="P28" s="44">
        <v>4149.35473</v>
      </c>
      <c r="Q28" s="32"/>
      <c r="R28" s="32"/>
      <c r="S28" s="32"/>
      <c r="T28" s="32"/>
    </row>
    <row r="29" spans="1:20" x14ac:dyDescent="0.25">
      <c r="A29" s="22" t="s">
        <v>56</v>
      </c>
      <c r="B29" s="25">
        <v>125979.80463</v>
      </c>
      <c r="C29" s="25">
        <v>13382.57259</v>
      </c>
      <c r="D29" s="25">
        <v>990.42250000000001</v>
      </c>
      <c r="E29" s="25">
        <v>1218.9270799999999</v>
      </c>
      <c r="F29" s="25">
        <v>997.6</v>
      </c>
      <c r="G29" s="25">
        <v>-577.50599999999997</v>
      </c>
      <c r="H29" s="25">
        <v>913.22699</v>
      </c>
      <c r="I29" s="25">
        <v>72.308760000000007</v>
      </c>
      <c r="J29" s="25">
        <v>34353.976000000002</v>
      </c>
      <c r="K29" s="25">
        <v>4086.7231999999999</v>
      </c>
      <c r="L29" s="25">
        <v>6242.8885200000004</v>
      </c>
      <c r="M29" s="25">
        <v>341.42500999999999</v>
      </c>
      <c r="N29" s="25">
        <v>2029.2128600000001</v>
      </c>
      <c r="O29" s="25">
        <v>1520.21254</v>
      </c>
      <c r="P29" s="44">
        <v>191551.79467999999</v>
      </c>
      <c r="Q29" s="40"/>
      <c r="R29" s="40"/>
      <c r="S29" s="40"/>
      <c r="T29" s="40"/>
    </row>
    <row r="30" spans="1:20" x14ac:dyDescent="0.25">
      <c r="B30" s="41"/>
      <c r="C30" s="41"/>
      <c r="D30" s="41"/>
      <c r="E30" s="41"/>
      <c r="F30" s="41"/>
      <c r="G30" s="41"/>
      <c r="H30" s="41"/>
      <c r="I30" s="41"/>
      <c r="J30" s="41"/>
      <c r="K30" s="41"/>
      <c r="L30" s="41"/>
      <c r="M30" s="41"/>
      <c r="N30" s="41"/>
      <c r="O30" s="41"/>
      <c r="P30" s="41"/>
    </row>
    <row r="31" spans="1:20" x14ac:dyDescent="0.25">
      <c r="A31" s="36" t="s">
        <v>30</v>
      </c>
      <c r="B31" s="45">
        <f>Учреждения!B103+'Муниципальные районы'!P29</f>
        <v>2720672.8759499998</v>
      </c>
      <c r="C31" s="41"/>
      <c r="D31" s="41"/>
      <c r="E31" s="41"/>
      <c r="F31" s="41"/>
      <c r="G31" s="41"/>
      <c r="H31" s="41"/>
      <c r="I31" s="41"/>
      <c r="J31" s="41"/>
      <c r="K31" s="41"/>
      <c r="L31" s="41"/>
      <c r="M31" s="41"/>
      <c r="N31" s="41"/>
      <c r="O31" s="41"/>
      <c r="P31" s="41"/>
    </row>
    <row r="32" spans="1:20" ht="32.25" customHeight="1" x14ac:dyDescent="0.25">
      <c r="A32" s="36" t="str">
        <f>CONCATENATE("Остатки бюджетных средств на ",C2,"г.")</f>
        <v>Остатки бюджетных средств на 18.12.2020г.</v>
      </c>
      <c r="B32" s="45">
        <v>640786.19999999995</v>
      </c>
      <c r="C32" s="41"/>
      <c r="D32" s="41"/>
      <c r="E32" s="41"/>
      <c r="F32" s="41"/>
      <c r="G32" s="41"/>
      <c r="H32" s="41"/>
      <c r="I32" s="41"/>
      <c r="J32" s="41"/>
      <c r="K32" s="41"/>
      <c r="L32" s="41"/>
      <c r="M32" s="41"/>
      <c r="N32" s="41"/>
      <c r="O32" s="41"/>
      <c r="P32"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2020-12-22T02:59:50Z</dcterms:modified>
</cp:coreProperties>
</file>