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Учреждения!$58:$59</definedName>
    <definedName name="_xlnm.Print_Area" localSheetId="1">'Муниципальные районы'!$A$1:$P$39</definedName>
    <definedName name="_xlnm.Print_Area" localSheetId="0">Учреждения!$A$1:$E$103</definedName>
  </definedNames>
  <calcPr calcId="162913"/>
</workbook>
</file>

<file path=xl/calcChain.xml><?xml version="1.0" encoding="utf-8"?>
<calcChain xmlns="http://schemas.openxmlformats.org/spreadsheetml/2006/main">
  <c r="E56" i="1" l="1"/>
  <c r="E8" i="1" s="1"/>
  <c r="E9" i="1"/>
  <c r="B37" i="2"/>
  <c r="A2" i="2" l="1"/>
  <c r="B2" i="2" s="1"/>
  <c r="C2" i="2" s="1"/>
  <c r="A38" i="2" s="1"/>
  <c r="H1" i="1" l="1"/>
  <c r="A5" i="1" s="1"/>
  <c r="H2" i="1"/>
  <c r="G1" i="1"/>
  <c r="G2" i="1"/>
  <c r="A2" i="1" l="1"/>
</calcChain>
</file>

<file path=xl/sharedStrings.xml><?xml version="1.0" encoding="utf-8"?>
<sst xmlns="http://schemas.openxmlformats.org/spreadsheetml/2006/main" count="154" uniqueCount="153">
  <si>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</si>
  <si>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</si>
  <si>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</si>
  <si>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</si>
  <si>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</si>
  <si>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</si>
  <si>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</si>
  <si>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</si>
  <si>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</si>
  <si>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</si>
  <si>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</si>
  <si>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</si>
  <si>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</si>
  <si>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</si>
  <si>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</si>
  <si>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</si>
  <si>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</si>
  <si>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</si>
  <si>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</si>
  <si>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</si>
  <si>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</si>
  <si>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</si>
  <si>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</si>
  <si>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</si>
  <si>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</si>
  <si>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</si>
  <si>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</si>
  <si>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</si>
  <si>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</si>
  <si>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</si>
  <si>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</si>
  <si>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</si>
  <si>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</si>
  <si>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на софинансирование оплаты труда работников муниципальных учреждений</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</si>
  <si>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</si>
  <si>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</si>
  <si>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</si>
  <si>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</si>
  <si>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t>
  </si>
  <si>
    <t>Субвенции для осуществления отдельных  государственных полномочий Камчатского края  по социальному обслуживанию граждан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</si>
  <si>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</si>
  <si>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</si>
  <si>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</si>
  <si>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</si>
  <si>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</si>
  <si>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</si>
  <si>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</si>
  <si>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</si>
  <si>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</si>
  <si>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</si>
  <si>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</si>
  <si>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</si>
  <si>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</si>
  <si>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 индивидуальных предпринимателей и граждан и по проведению проверок при осуществлении лицензионного контроля в отношении юридических лиц, индивидуальных предпринимателей, осуществляющих деятельность по управлению многоквартирными домами на основании лицензии</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</si>
  <si>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</si>
  <si>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Выплата единовременного пособия при всех формах устройства детей, лишенных родительского попечения, в семью</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</si>
  <si>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</si>
  <si>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</si>
  <si>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Реализация программ формирования современной городской среды</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</si>
  <si>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</si>
  <si>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Проведение комплексных кадастровых работ</t>
  </si>
  <si>
    <t>Государственная поддержка отрасли культуры</t>
  </si>
  <si>
    <t>Всего:</t>
  </si>
  <si>
    <t>10.12.2020</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</si>
  <si>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</si>
  <si>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</si>
  <si>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</si>
  <si>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</si>
  <si>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</si>
  <si>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</si>
  <si>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</si>
  <si>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</si>
  <si>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</si>
  <si>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</si>
  <si>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</si>
  <si>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</si>
  <si>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</si>
  <si>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</si>
  <si>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специальных программ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</si>
  <si>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</si>
  <si>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</si>
  <si>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</si>
  <si>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</si>
  <si>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</si>
  <si>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</si>
  <si>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</si>
  <si>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</si>
  <si>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</si>
  <si>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</si>
  <si>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</si>
  <si>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</si>
  <si>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</si>
  <si>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</si>
  <si>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</si>
  <si>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</si>
  <si>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</si>
  <si>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Камчатского края</t>
  </si>
  <si>
    <t>Министерство туризма Камчатского края</t>
  </si>
  <si>
    <t>администрация Корякского округа</t>
  </si>
  <si>
    <t>Министерство территориального развития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</si>
  <si>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</si>
  <si>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</si>
  <si>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</si>
  <si>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Агентство по делам молодежи Камчатского края</t>
  </si>
  <si>
    <t>Министерство инвестиций, промышленности и предпринимательства Камчатского края</t>
  </si>
  <si>
    <t>ИТОГО</t>
  </si>
  <si>
    <t>04.12.2020</t>
  </si>
  <si>
    <t>Дотации бюджетам субъектов Российской Федерации на выравнивание бюджетной обеспеченности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</si>
  <si>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</si>
  <si>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</si>
  <si>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</si>
  <si>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</si>
  <si>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</si>
  <si>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</si>
  <si>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</si>
  <si>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</si>
  <si>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</si>
  <si>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</si>
  <si>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оснащение объектов спортивной инфраструктуры спортивно-технологическим оборудованием</t>
  </si>
  <si>
    <t xml:space="preserve">Субсидии бюджетам субъектов Российской Федерации на осуществление ежемесячных выплат на детей в возрасте от трех до семи лет включительно </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</si>
  <si>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</si>
  <si>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</si>
  <si>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</si>
  <si>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</si>
  <si>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</si>
  <si>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</si>
  <si>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поддержку отрасли культуры</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</si>
  <si>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</si>
  <si>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</si>
  <si>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</si>
  <si>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</si>
  <si>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</si>
  <si>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</si>
  <si>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</si>
  <si>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</si>
  <si>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</si>
  <si>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</si>
  <si>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</si>
  <si>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</si>
  <si>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ежемесячной выплаты в связи с рождением (усыновлением) первого ребенка</t>
  </si>
  <si>
    <t>Единая субвенция бюджетам субъектов Российской Федерации и бюджету г. Байконура</t>
  </si>
  <si>
    <t>Субвенции бюджетам субъектов Российской Федерации на государственную регистрацию актов гражданского состояния</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</si>
  <si>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</si>
  <si>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</si>
  <si>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</si>
  <si>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</si>
  <si>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</si>
  <si>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 xml:space="preserve">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</si>
  <si>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Межбюджетные трансферты, передаваемые бюджетам субъектов Российской Федерации на финансовое обеспечение дорожной деятельности</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</si>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</sst>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b/>
      <sz val="10"/>
      <color theme="1"/>
      <name val="Times New Roman"/>
      <family val="1"/>
      <charset val="204"/>
    </font>
    <font>
      <sz val="10"/>
      <name val="Arial"/>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6" fillId="0" borderId="0"/>
    <xf numFmtId="0" fontId="16" fillId="0" borderId="0" applyNumberFormat="0" applyBorder="0" applyAlignment="0"/>
  </cellStyleXfs>
  <cellXfs count="59">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5" fillId="0" borderId="0" xfId="0"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tabSelected="1" view="pageBreakPreview" zoomScaleNormal="100" zoomScaleSheetLayoutView="100" workbookViewId="0">
      <selection activeCell="E57" sqref="E57"/>
    </sheetView>
  </sheetViews>
  <sheetFormatPr defaultColWidth="8.77734375" defaultRowHeight="13.8" x14ac:dyDescent="0.25"/>
  <cols>
    <col min="1" max="1" width="69.21875" style="31" customWidth="1"/>
    <col min="2" max="2" width="13.77734375" style="31" customWidth="1"/>
    <col min="3" max="4" width="14.44140625" style="31" customWidth="1"/>
    <col min="5" max="5" width="12.44140625" style="31" customWidth="1"/>
    <col min="6" max="6" width="12.5546875" style="31" customWidth="1"/>
    <col min="7" max="7" width="16" style="31" bestFit="1" customWidth="1"/>
    <col min="8" max="8" width="8.77734375" style="31"/>
    <col min="9" max="9" width="10.21875" style="31" bestFit="1" customWidth="1"/>
    <col min="10" max="16384" width="8.77734375" style="31"/>
  </cols>
  <sheetData>
    <row r="1" spans="1:9" ht="15.6" x14ac:dyDescent="0.3">
      <c r="A1" s="46" t="s">
        <v>0</v>
      </c>
      <c r="B1" s="46"/>
      <c r="C1" s="46"/>
      <c r="D1" s="46"/>
      <c r="E1" s="46"/>
      <c r="F1" s="37" t="s">
        <v>106</v>
      </c>
      <c r="G1" s="38" t="str">
        <f>TEXT(F1,"[$-FC19]ДД ММММ")</f>
        <v>04 декабря</v>
      </c>
      <c r="H1" s="38" t="str">
        <f>TEXT(F1,"[$-FC19]ДД.ММ.ГГГ \г")</f>
        <v>04.12.2020 г</v>
      </c>
    </row>
    <row r="2" spans="1:9" ht="15.6" x14ac:dyDescent="0.3">
      <c r="A2" s="46" t="str">
        <f>CONCATENATE("с ",G1," по ",G2,"ода")</f>
        <v>с 04 декабря по 10 декабря 2020 года</v>
      </c>
      <c r="B2" s="46"/>
      <c r="C2" s="46"/>
      <c r="D2" s="46"/>
      <c r="E2" s="46"/>
      <c r="F2" s="37" t="s">
        <v>63</v>
      </c>
      <c r="G2" s="38" t="str">
        <f>TEXT(F2,"[$-FC19]ДД ММММ ГГГ \г")</f>
        <v>10 декабря 2020 г</v>
      </c>
      <c r="H2" s="38" t="str">
        <f>TEXT(F2,"[$-FC19]ДД.ММ.ГГГ \г")</f>
        <v>10.12.2020 г</v>
      </c>
      <c r="I2" s="39"/>
    </row>
    <row r="3" spans="1:9" x14ac:dyDescent="0.25">
      <c r="A3" s="1"/>
      <c r="B3" s="2"/>
      <c r="C3" s="2"/>
      <c r="D3" s="2"/>
      <c r="E3" s="3"/>
    </row>
    <row r="4" spans="1:9" x14ac:dyDescent="0.25">
      <c r="A4" s="4"/>
      <c r="B4" s="5"/>
      <c r="C4" s="5"/>
      <c r="D4" s="6"/>
      <c r="E4" s="7" t="s">
        <v>1</v>
      </c>
    </row>
    <row r="5" spans="1:9" x14ac:dyDescent="0.25">
      <c r="A5" s="47" t="str">
        <f>CONCATENATE("Остатки средств на ",H1,".")</f>
        <v>Остатки средств на 04.12.2020 г.</v>
      </c>
      <c r="B5" s="48"/>
      <c r="C5" s="48"/>
      <c r="D5" s="49"/>
      <c r="E5" s="8">
        <v>403316.2</v>
      </c>
      <c r="F5" s="39"/>
    </row>
    <row r="6" spans="1:9" x14ac:dyDescent="0.25">
      <c r="A6" s="10"/>
      <c r="B6" s="11"/>
      <c r="C6" s="11"/>
      <c r="D6" s="11"/>
      <c r="E6" s="12"/>
    </row>
    <row r="7" spans="1:9" x14ac:dyDescent="0.25">
      <c r="A7" s="56" t="s">
        <v>2</v>
      </c>
      <c r="B7" s="57"/>
      <c r="C7" s="57"/>
      <c r="D7" s="57"/>
      <c r="E7" s="13"/>
    </row>
    <row r="8" spans="1:9" x14ac:dyDescent="0.25">
      <c r="A8" s="51" t="s">
        <v>3</v>
      </c>
      <c r="B8" s="57"/>
      <c r="C8" s="57"/>
      <c r="D8" s="57"/>
      <c r="E8" s="9">
        <f>E56-E9</f>
        <v>630798.52346000075</v>
      </c>
    </row>
    <row r="9" spans="1:9" x14ac:dyDescent="0.25">
      <c r="A9" s="58" t="s">
        <v>4</v>
      </c>
      <c r="B9" s="57"/>
      <c r="C9" s="57"/>
      <c r="D9" s="57"/>
      <c r="E9" s="14">
        <f>SUM(E10:E55)</f>
        <v>3925914.5999999996</v>
      </c>
    </row>
    <row r="10" spans="1:9" x14ac:dyDescent="0.25">
      <c r="A10" s="58" t="s">
        <v>107</v>
      </c>
      <c r="B10" s="57"/>
      <c r="C10" s="57"/>
      <c r="D10" s="57"/>
      <c r="E10" s="14">
        <v>3320493.6</v>
      </c>
    </row>
    <row r="11" spans="1:9" x14ac:dyDescent="0.25">
      <c r="A11" s="58" t="s">
        <v>108</v>
      </c>
      <c r="B11" s="57"/>
      <c r="C11" s="57"/>
      <c r="D11" s="57"/>
      <c r="E11" s="14">
        <v>59753.599999999999</v>
      </c>
    </row>
    <row r="12" spans="1:9" ht="40.200000000000003" customHeight="1" x14ac:dyDescent="0.25">
      <c r="A12" s="58" t="s">
        <v>109</v>
      </c>
      <c r="B12" s="57"/>
      <c r="C12" s="57"/>
      <c r="D12" s="57"/>
      <c r="E12" s="14">
        <v>4536.8999999999996</v>
      </c>
    </row>
    <row r="13" spans="1:9" ht="27" customHeight="1" x14ac:dyDescent="0.25">
      <c r="A13" s="58" t="s">
        <v>110</v>
      </c>
      <c r="B13" s="57"/>
      <c r="C13" s="57"/>
      <c r="D13" s="57"/>
      <c r="E13" s="14">
        <v>23245.3</v>
      </c>
    </row>
    <row r="14" spans="1:9" ht="42" customHeight="1" x14ac:dyDescent="0.25">
      <c r="A14" s="58" t="s">
        <v>111</v>
      </c>
      <c r="B14" s="57"/>
      <c r="C14" s="57"/>
      <c r="D14" s="57"/>
      <c r="E14" s="14">
        <v>38.4</v>
      </c>
    </row>
    <row r="15" spans="1:9" ht="55.8" customHeight="1" x14ac:dyDescent="0.25">
      <c r="A15" s="58" t="s">
        <v>112</v>
      </c>
      <c r="B15" s="57"/>
      <c r="C15" s="57"/>
      <c r="D15" s="57"/>
      <c r="E15" s="14">
        <v>5853</v>
      </c>
    </row>
    <row r="16" spans="1:9" ht="27" customHeight="1" x14ac:dyDescent="0.25">
      <c r="A16" s="58" t="s">
        <v>113</v>
      </c>
      <c r="B16" s="57"/>
      <c r="C16" s="57"/>
      <c r="D16" s="57"/>
      <c r="E16" s="14">
        <v>588.1</v>
      </c>
    </row>
    <row r="17" spans="1:5" ht="40.799999999999997" customHeight="1" x14ac:dyDescent="0.25">
      <c r="A17" s="58" t="s">
        <v>114</v>
      </c>
      <c r="B17" s="57"/>
      <c r="C17" s="57"/>
      <c r="D17" s="57"/>
      <c r="E17" s="14">
        <v>4750</v>
      </c>
    </row>
    <row r="18" spans="1:5" ht="28.8" customHeight="1" x14ac:dyDescent="0.25">
      <c r="A18" s="58" t="s">
        <v>115</v>
      </c>
      <c r="B18" s="57"/>
      <c r="C18" s="57"/>
      <c r="D18" s="57"/>
      <c r="E18" s="14">
        <v>2371.1</v>
      </c>
    </row>
    <row r="19" spans="1:5" x14ac:dyDescent="0.25">
      <c r="A19" s="58" t="s">
        <v>116</v>
      </c>
      <c r="B19" s="57"/>
      <c r="C19" s="57"/>
      <c r="D19" s="57"/>
      <c r="E19" s="14">
        <v>24.6</v>
      </c>
    </row>
    <row r="20" spans="1:5" ht="27.6" customHeight="1" x14ac:dyDescent="0.25">
      <c r="A20" s="58" t="s">
        <v>117</v>
      </c>
      <c r="B20" s="57"/>
      <c r="C20" s="57"/>
      <c r="D20" s="57"/>
      <c r="E20" s="14">
        <v>81.8</v>
      </c>
    </row>
    <row r="21" spans="1:5" ht="28.2" customHeight="1" x14ac:dyDescent="0.25">
      <c r="A21" s="58" t="s">
        <v>118</v>
      </c>
      <c r="B21" s="57"/>
      <c r="C21" s="57"/>
      <c r="D21" s="57"/>
      <c r="E21" s="14">
        <v>2137.8000000000002</v>
      </c>
    </row>
    <row r="22" spans="1:5" ht="28.2" customHeight="1" x14ac:dyDescent="0.25">
      <c r="A22" s="58" t="s">
        <v>119</v>
      </c>
      <c r="B22" s="57"/>
      <c r="C22" s="57"/>
      <c r="D22" s="57"/>
      <c r="E22" s="14">
        <v>88921.600000000006</v>
      </c>
    </row>
    <row r="23" spans="1:5" ht="27.6" customHeight="1" x14ac:dyDescent="0.25">
      <c r="A23" s="58" t="s">
        <v>120</v>
      </c>
      <c r="B23" s="57"/>
      <c r="C23" s="57"/>
      <c r="D23" s="57"/>
      <c r="E23" s="14">
        <v>4883</v>
      </c>
    </row>
    <row r="24" spans="1:5" ht="42" customHeight="1" x14ac:dyDescent="0.25">
      <c r="A24" s="58" t="s">
        <v>121</v>
      </c>
      <c r="B24" s="57"/>
      <c r="C24" s="57"/>
      <c r="D24" s="57"/>
      <c r="E24" s="14">
        <v>169.6</v>
      </c>
    </row>
    <row r="25" spans="1:5" ht="28.8" customHeight="1" x14ac:dyDescent="0.25">
      <c r="A25" s="58" t="s">
        <v>122</v>
      </c>
      <c r="B25" s="57"/>
      <c r="C25" s="57"/>
      <c r="D25" s="57"/>
      <c r="E25" s="14">
        <v>0</v>
      </c>
    </row>
    <row r="26" spans="1:5" ht="27.6" customHeight="1" x14ac:dyDescent="0.25">
      <c r="A26" s="58" t="s">
        <v>123</v>
      </c>
      <c r="B26" s="57"/>
      <c r="C26" s="57"/>
      <c r="D26" s="57"/>
      <c r="E26" s="14">
        <v>1210.3</v>
      </c>
    </row>
    <row r="27" spans="1:5" ht="27.6" customHeight="1" x14ac:dyDescent="0.25">
      <c r="A27" s="58" t="s">
        <v>124</v>
      </c>
      <c r="B27" s="57"/>
      <c r="C27" s="57"/>
      <c r="D27" s="57"/>
      <c r="E27" s="14">
        <v>1799.3</v>
      </c>
    </row>
    <row r="28" spans="1:5" ht="27" customHeight="1" x14ac:dyDescent="0.25">
      <c r="A28" s="58" t="s">
        <v>125</v>
      </c>
      <c r="B28" s="57"/>
      <c r="C28" s="57"/>
      <c r="D28" s="57"/>
      <c r="E28" s="14">
        <v>438.7</v>
      </c>
    </row>
    <row r="29" spans="1:5" x14ac:dyDescent="0.25">
      <c r="A29" s="58" t="s">
        <v>126</v>
      </c>
      <c r="B29" s="57"/>
      <c r="C29" s="57"/>
      <c r="D29" s="57"/>
      <c r="E29" s="14">
        <v>90.7</v>
      </c>
    </row>
    <row r="30" spans="1:5" ht="28.2" customHeight="1" x14ac:dyDescent="0.25">
      <c r="A30" s="58" t="s">
        <v>127</v>
      </c>
      <c r="B30" s="57"/>
      <c r="C30" s="57"/>
      <c r="D30" s="57"/>
      <c r="E30" s="14">
        <v>124295.7</v>
      </c>
    </row>
    <row r="31" spans="1:5" x14ac:dyDescent="0.25">
      <c r="A31" s="58" t="s">
        <v>128</v>
      </c>
      <c r="B31" s="57"/>
      <c r="C31" s="57"/>
      <c r="D31" s="57"/>
      <c r="E31" s="14">
        <v>3193.8</v>
      </c>
    </row>
    <row r="32" spans="1:5" ht="27.6" customHeight="1" x14ac:dyDescent="0.25">
      <c r="A32" s="58" t="s">
        <v>129</v>
      </c>
      <c r="B32" s="57"/>
      <c r="C32" s="57"/>
      <c r="D32" s="57"/>
      <c r="E32" s="14">
        <v>405.8</v>
      </c>
    </row>
    <row r="33" spans="1:5" ht="27.6" customHeight="1" x14ac:dyDescent="0.25">
      <c r="A33" s="58" t="s">
        <v>130</v>
      </c>
      <c r="B33" s="57"/>
      <c r="C33" s="57"/>
      <c r="D33" s="57"/>
      <c r="E33" s="14">
        <v>4826</v>
      </c>
    </row>
    <row r="34" spans="1:5" ht="30" customHeight="1" x14ac:dyDescent="0.25">
      <c r="A34" s="58" t="s">
        <v>131</v>
      </c>
      <c r="B34" s="57"/>
      <c r="C34" s="57"/>
      <c r="D34" s="57"/>
      <c r="E34" s="14">
        <v>60</v>
      </c>
    </row>
    <row r="35" spans="1:5" ht="26.4" customHeight="1" x14ac:dyDescent="0.25">
      <c r="A35" s="58" t="s">
        <v>132</v>
      </c>
      <c r="B35" s="57"/>
      <c r="C35" s="57"/>
      <c r="D35" s="57"/>
      <c r="E35" s="14">
        <v>146.9</v>
      </c>
    </row>
    <row r="36" spans="1:5" ht="27.6" customHeight="1" x14ac:dyDescent="0.25">
      <c r="A36" s="58" t="s">
        <v>133</v>
      </c>
      <c r="B36" s="57"/>
      <c r="C36" s="57"/>
      <c r="D36" s="57"/>
      <c r="E36" s="14">
        <v>14344.6</v>
      </c>
    </row>
    <row r="37" spans="1:5" ht="28.2" customHeight="1" x14ac:dyDescent="0.25">
      <c r="A37" s="58" t="s">
        <v>134</v>
      </c>
      <c r="B37" s="57"/>
      <c r="C37" s="57"/>
      <c r="D37" s="57"/>
      <c r="E37" s="14">
        <v>115.2</v>
      </c>
    </row>
    <row r="38" spans="1:5" ht="28.2" customHeight="1" x14ac:dyDescent="0.25">
      <c r="A38" s="58" t="s">
        <v>135</v>
      </c>
      <c r="B38" s="57"/>
      <c r="C38" s="57"/>
      <c r="D38" s="57"/>
      <c r="E38" s="14">
        <v>4.5</v>
      </c>
    </row>
    <row r="39" spans="1:5" ht="28.2" customHeight="1" x14ac:dyDescent="0.25">
      <c r="A39" s="58" t="s">
        <v>136</v>
      </c>
      <c r="B39" s="57"/>
      <c r="C39" s="57"/>
      <c r="D39" s="57"/>
      <c r="E39" s="14">
        <v>6873.4</v>
      </c>
    </row>
    <row r="40" spans="1:5" ht="40.799999999999997" customHeight="1" x14ac:dyDescent="0.25">
      <c r="A40" s="58" t="s">
        <v>137</v>
      </c>
      <c r="B40" s="57"/>
      <c r="C40" s="57"/>
      <c r="D40" s="57"/>
      <c r="E40" s="14">
        <v>1253.3</v>
      </c>
    </row>
    <row r="41" spans="1:5" ht="54" customHeight="1" x14ac:dyDescent="0.25">
      <c r="A41" s="58" t="s">
        <v>138</v>
      </c>
      <c r="B41" s="57"/>
      <c r="C41" s="57"/>
      <c r="D41" s="57"/>
      <c r="E41" s="14">
        <v>2679.4</v>
      </c>
    </row>
    <row r="42" spans="1:5" ht="28.2" customHeight="1" x14ac:dyDescent="0.25">
      <c r="A42" s="58" t="s">
        <v>139</v>
      </c>
      <c r="B42" s="57"/>
      <c r="C42" s="57"/>
      <c r="D42" s="57"/>
      <c r="E42" s="14">
        <v>2089.1999999999998</v>
      </c>
    </row>
    <row r="43" spans="1:5" x14ac:dyDescent="0.25">
      <c r="A43" s="58" t="s">
        <v>140</v>
      </c>
      <c r="B43" s="57"/>
      <c r="C43" s="57"/>
      <c r="D43" s="57"/>
      <c r="E43" s="14">
        <v>466.5</v>
      </c>
    </row>
    <row r="44" spans="1:5" x14ac:dyDescent="0.25">
      <c r="A44" s="58" t="s">
        <v>141</v>
      </c>
      <c r="B44" s="57"/>
      <c r="C44" s="57"/>
      <c r="D44" s="57"/>
      <c r="E44" s="14">
        <v>177.4</v>
      </c>
    </row>
    <row r="45" spans="1:5" ht="27" customHeight="1" x14ac:dyDescent="0.25">
      <c r="A45" s="58" t="s">
        <v>142</v>
      </c>
      <c r="B45" s="57"/>
      <c r="C45" s="57"/>
      <c r="D45" s="57"/>
      <c r="E45" s="14">
        <v>277.2</v>
      </c>
    </row>
    <row r="46" spans="1:5" ht="28.2" customHeight="1" x14ac:dyDescent="0.25">
      <c r="A46" s="58" t="s">
        <v>143</v>
      </c>
      <c r="B46" s="57"/>
      <c r="C46" s="57"/>
      <c r="D46" s="57"/>
      <c r="E46" s="14">
        <v>559.70000000000005</v>
      </c>
    </row>
    <row r="47" spans="1:5" ht="30.6" customHeight="1" x14ac:dyDescent="0.25">
      <c r="A47" s="58" t="s">
        <v>144</v>
      </c>
      <c r="B47" s="57"/>
      <c r="C47" s="57"/>
      <c r="D47" s="57"/>
      <c r="E47" s="14">
        <v>1568.9</v>
      </c>
    </row>
    <row r="48" spans="1:5" ht="27" customHeight="1" x14ac:dyDescent="0.25">
      <c r="A48" s="58" t="s">
        <v>145</v>
      </c>
      <c r="B48" s="57"/>
      <c r="C48" s="57"/>
      <c r="D48" s="57"/>
      <c r="E48" s="14">
        <v>12440.9</v>
      </c>
    </row>
    <row r="49" spans="1:6" ht="97.2" customHeight="1" x14ac:dyDescent="0.25">
      <c r="A49" s="58" t="s">
        <v>146</v>
      </c>
      <c r="B49" s="57"/>
      <c r="C49" s="57"/>
      <c r="D49" s="57"/>
      <c r="E49" s="14">
        <v>262.8</v>
      </c>
    </row>
    <row r="50" spans="1:6" ht="28.2" customHeight="1" x14ac:dyDescent="0.25">
      <c r="A50" s="58" t="s">
        <v>147</v>
      </c>
      <c r="B50" s="57"/>
      <c r="C50" s="57"/>
      <c r="D50" s="57"/>
      <c r="E50" s="14">
        <v>2609.9</v>
      </c>
    </row>
    <row r="51" spans="1:6" ht="31.2" customHeight="1" x14ac:dyDescent="0.25">
      <c r="A51" s="58" t="s">
        <v>148</v>
      </c>
      <c r="B51" s="57"/>
      <c r="C51" s="57"/>
      <c r="D51" s="57"/>
      <c r="E51" s="14">
        <v>15694.6</v>
      </c>
    </row>
    <row r="52" spans="1:6" ht="42" customHeight="1" x14ac:dyDescent="0.25">
      <c r="A52" s="58" t="s">
        <v>149</v>
      </c>
      <c r="B52" s="57"/>
      <c r="C52" s="57"/>
      <c r="D52" s="57"/>
      <c r="E52" s="14">
        <v>684.6</v>
      </c>
    </row>
    <row r="53" spans="1:6" ht="28.2" customHeight="1" x14ac:dyDescent="0.25">
      <c r="A53" s="58" t="s">
        <v>150</v>
      </c>
      <c r="B53" s="57"/>
      <c r="C53" s="57"/>
      <c r="D53" s="57"/>
      <c r="E53" s="14">
        <v>7.9</v>
      </c>
    </row>
    <row r="54" spans="1:6" ht="43.2" customHeight="1" x14ac:dyDescent="0.25">
      <c r="A54" s="58" t="s">
        <v>151</v>
      </c>
      <c r="B54" s="57"/>
      <c r="C54" s="57"/>
      <c r="D54" s="57"/>
      <c r="E54" s="14">
        <v>203535</v>
      </c>
    </row>
    <row r="55" spans="1:6" ht="27.6" customHeight="1" x14ac:dyDescent="0.25">
      <c r="A55" s="58" t="s">
        <v>152</v>
      </c>
      <c r="B55" s="57"/>
      <c r="C55" s="57"/>
      <c r="D55" s="57"/>
      <c r="E55" s="14">
        <v>5954</v>
      </c>
    </row>
    <row r="56" spans="1:6" x14ac:dyDescent="0.25">
      <c r="A56" s="50" t="s">
        <v>5</v>
      </c>
      <c r="B56" s="51"/>
      <c r="C56" s="51"/>
      <c r="D56" s="51"/>
      <c r="E56" s="13">
        <f>'Муниципальные районы'!B38-Учреждения!E5+'Муниципальные районы'!B37</f>
        <v>4556713.1234600004</v>
      </c>
    </row>
    <row r="57" spans="1:6" x14ac:dyDescent="0.25">
      <c r="A57" s="15"/>
      <c r="B57" s="16"/>
      <c r="C57" s="16"/>
      <c r="D57" s="6"/>
      <c r="E57" s="17"/>
    </row>
    <row r="58" spans="1:6" x14ac:dyDescent="0.25">
      <c r="A58" s="52" t="s">
        <v>14</v>
      </c>
      <c r="B58" s="54" t="s">
        <v>6</v>
      </c>
      <c r="C58" s="55" t="s">
        <v>7</v>
      </c>
      <c r="D58" s="55"/>
      <c r="E58" s="55"/>
    </row>
    <row r="59" spans="1:6" ht="82.8" x14ac:dyDescent="0.25">
      <c r="A59" s="53"/>
      <c r="B59" s="54"/>
      <c r="C59" s="18" t="s">
        <v>8</v>
      </c>
      <c r="D59" s="18" t="s">
        <v>9</v>
      </c>
      <c r="E59" s="18" t="s">
        <v>10</v>
      </c>
    </row>
    <row r="60" spans="1:6" x14ac:dyDescent="0.25">
      <c r="A60" s="19" t="s">
        <v>64</v>
      </c>
      <c r="B60" s="42">
        <v>2291.51062</v>
      </c>
      <c r="C60" s="42"/>
      <c r="D60" s="42"/>
      <c r="E60" s="42"/>
      <c r="F60" s="41"/>
    </row>
    <row r="61" spans="1:6" x14ac:dyDescent="0.25">
      <c r="A61" s="19" t="s">
        <v>65</v>
      </c>
      <c r="B61" s="42">
        <v>469.089</v>
      </c>
      <c r="C61" s="42"/>
      <c r="D61" s="42"/>
      <c r="E61" s="42"/>
      <c r="F61" s="41"/>
    </row>
    <row r="62" spans="1:6" x14ac:dyDescent="0.25">
      <c r="A62" s="19" t="s">
        <v>66</v>
      </c>
      <c r="B62" s="42">
        <v>900</v>
      </c>
      <c r="C62" s="42"/>
      <c r="D62" s="42">
        <v>740</v>
      </c>
      <c r="E62" s="42"/>
      <c r="F62" s="41"/>
    </row>
    <row r="63" spans="1:6" x14ac:dyDescent="0.25">
      <c r="A63" s="19" t="s">
        <v>67</v>
      </c>
      <c r="B63" s="42">
        <v>8674.4650000000001</v>
      </c>
      <c r="C63" s="42"/>
      <c r="D63" s="42">
        <v>3200</v>
      </c>
      <c r="E63" s="42">
        <v>426.21192000000002</v>
      </c>
      <c r="F63" s="41"/>
    </row>
    <row r="64" spans="1:6" ht="27.6" x14ac:dyDescent="0.25">
      <c r="A64" s="19" t="s">
        <v>68</v>
      </c>
      <c r="B64" s="42">
        <v>16596.653109999999</v>
      </c>
      <c r="C64" s="42">
        <v>150</v>
      </c>
      <c r="D64" s="42"/>
      <c r="E64" s="42">
        <v>3136.8850000000002</v>
      </c>
      <c r="F64" s="41"/>
    </row>
    <row r="65" spans="1:6" x14ac:dyDescent="0.25">
      <c r="A65" s="19" t="s">
        <v>69</v>
      </c>
      <c r="B65" s="42">
        <v>5911.6813700000002</v>
      </c>
      <c r="C65" s="42"/>
      <c r="D65" s="42"/>
      <c r="E65" s="42"/>
      <c r="F65" s="41"/>
    </row>
    <row r="66" spans="1:6" x14ac:dyDescent="0.25">
      <c r="A66" s="19" t="s">
        <v>70</v>
      </c>
      <c r="B66" s="42">
        <v>52.479199999999999</v>
      </c>
      <c r="C66" s="42"/>
      <c r="D66" s="42"/>
      <c r="E66" s="42"/>
      <c r="F66" s="41"/>
    </row>
    <row r="67" spans="1:6" ht="27.6" x14ac:dyDescent="0.25">
      <c r="A67" s="19" t="s">
        <v>71</v>
      </c>
      <c r="B67" s="42">
        <v>32721.46758</v>
      </c>
      <c r="C67" s="42"/>
      <c r="D67" s="42">
        <v>46.368220000000001</v>
      </c>
      <c r="E67" s="42"/>
      <c r="F67" s="41"/>
    </row>
    <row r="68" spans="1:6" x14ac:dyDescent="0.25">
      <c r="A68" s="19" t="s">
        <v>72</v>
      </c>
      <c r="B68" s="42">
        <v>6196.5733499999997</v>
      </c>
      <c r="C68" s="42"/>
      <c r="D68" s="42"/>
      <c r="E68" s="42"/>
      <c r="F68" s="41"/>
    </row>
    <row r="69" spans="1:6" x14ac:dyDescent="0.25">
      <c r="A69" s="19" t="s">
        <v>73</v>
      </c>
      <c r="B69" s="42">
        <v>603220.52720999997</v>
      </c>
      <c r="C69" s="42">
        <v>5865.8073599999998</v>
      </c>
      <c r="D69" s="42">
        <v>1742.18983</v>
      </c>
      <c r="E69" s="42">
        <v>4208.8680000000004</v>
      </c>
      <c r="F69" s="41"/>
    </row>
    <row r="70" spans="1:6" x14ac:dyDescent="0.25">
      <c r="A70" s="19" t="s">
        <v>74</v>
      </c>
      <c r="B70" s="42">
        <v>102468.82283</v>
      </c>
      <c r="C70" s="42">
        <v>2700</v>
      </c>
      <c r="D70" s="42"/>
      <c r="E70" s="42">
        <v>292.12824999999998</v>
      </c>
      <c r="F70" s="41"/>
    </row>
    <row r="71" spans="1:6" x14ac:dyDescent="0.25">
      <c r="A71" s="19" t="s">
        <v>75</v>
      </c>
      <c r="B71" s="42">
        <v>788685.16058000003</v>
      </c>
      <c r="C71" s="42">
        <v>12745.735919999999</v>
      </c>
      <c r="D71" s="42">
        <v>6841.6558999999997</v>
      </c>
      <c r="E71" s="42">
        <v>252059.37463000001</v>
      </c>
      <c r="F71" s="41"/>
    </row>
    <row r="72" spans="1:6" ht="27.6" x14ac:dyDescent="0.25">
      <c r="A72" s="19" t="s">
        <v>76</v>
      </c>
      <c r="B72" s="42">
        <v>348101.93576000002</v>
      </c>
      <c r="C72" s="42">
        <v>10659.69584</v>
      </c>
      <c r="D72" s="42">
        <v>412.83694000000003</v>
      </c>
      <c r="E72" s="42">
        <v>273757.20603</v>
      </c>
      <c r="F72" s="41"/>
    </row>
    <row r="73" spans="1:6" x14ac:dyDescent="0.25">
      <c r="A73" s="19" t="s">
        <v>77</v>
      </c>
      <c r="B73" s="42">
        <v>16514.498080000001</v>
      </c>
      <c r="C73" s="42"/>
      <c r="D73" s="42">
        <v>641.5</v>
      </c>
      <c r="E73" s="42"/>
      <c r="F73" s="41"/>
    </row>
    <row r="74" spans="1:6" x14ac:dyDescent="0.25">
      <c r="A74" s="19" t="s">
        <v>78</v>
      </c>
      <c r="B74" s="42">
        <v>21826.284670000001</v>
      </c>
      <c r="C74" s="42"/>
      <c r="D74" s="42"/>
      <c r="E74" s="42"/>
      <c r="F74" s="41"/>
    </row>
    <row r="75" spans="1:6" x14ac:dyDescent="0.25">
      <c r="A75" s="19" t="s">
        <v>79</v>
      </c>
      <c r="B75" s="42">
        <v>3980.97658</v>
      </c>
      <c r="C75" s="42"/>
      <c r="D75" s="42">
        <v>302</v>
      </c>
      <c r="E75" s="42"/>
      <c r="F75" s="41"/>
    </row>
    <row r="76" spans="1:6" x14ac:dyDescent="0.25">
      <c r="A76" s="19" t="s">
        <v>80</v>
      </c>
      <c r="B76" s="42">
        <v>4156.4293500000003</v>
      </c>
      <c r="C76" s="42"/>
      <c r="D76" s="42"/>
      <c r="E76" s="42"/>
      <c r="F76" s="41"/>
    </row>
    <row r="77" spans="1:6" x14ac:dyDescent="0.25">
      <c r="A77" s="19" t="s">
        <v>81</v>
      </c>
      <c r="B77" s="42">
        <v>27670.496899999998</v>
      </c>
      <c r="C77" s="42">
        <v>3411.8649999999998</v>
      </c>
      <c r="D77" s="42">
        <v>58.044350000000001</v>
      </c>
      <c r="E77" s="42">
        <v>3144.4356699999998</v>
      </c>
      <c r="F77" s="41"/>
    </row>
    <row r="78" spans="1:6" x14ac:dyDescent="0.25">
      <c r="A78" s="19" t="s">
        <v>82</v>
      </c>
      <c r="B78" s="42">
        <v>8910.2042600000004</v>
      </c>
      <c r="C78" s="42"/>
      <c r="D78" s="42"/>
      <c r="E78" s="42"/>
      <c r="F78" s="41"/>
    </row>
    <row r="79" spans="1:6" x14ac:dyDescent="0.25">
      <c r="A79" s="19" t="s">
        <v>83</v>
      </c>
      <c r="B79" s="42">
        <v>330396.60142999998</v>
      </c>
      <c r="C79" s="42"/>
      <c r="D79" s="42"/>
      <c r="E79" s="42"/>
      <c r="F79" s="41"/>
    </row>
    <row r="80" spans="1:6" x14ac:dyDescent="0.25">
      <c r="A80" s="19" t="s">
        <v>84</v>
      </c>
      <c r="B80" s="42">
        <v>7063.8172800000002</v>
      </c>
      <c r="C80" s="42">
        <v>4200</v>
      </c>
      <c r="D80" s="42"/>
      <c r="E80" s="42">
        <v>32.004280000000001</v>
      </c>
      <c r="F80" s="41"/>
    </row>
    <row r="81" spans="1:6" x14ac:dyDescent="0.25">
      <c r="A81" s="19" t="s">
        <v>85</v>
      </c>
      <c r="B81" s="42">
        <v>2959.8379300000001</v>
      </c>
      <c r="C81" s="42">
        <v>2000</v>
      </c>
      <c r="D81" s="42">
        <v>609</v>
      </c>
      <c r="E81" s="42"/>
      <c r="F81" s="41"/>
    </row>
    <row r="82" spans="1:6" x14ac:dyDescent="0.25">
      <c r="A82" s="19" t="s">
        <v>86</v>
      </c>
      <c r="B82" s="42">
        <v>1190</v>
      </c>
      <c r="C82" s="42">
        <v>600</v>
      </c>
      <c r="D82" s="42">
        <v>240</v>
      </c>
      <c r="E82" s="42"/>
      <c r="F82" s="41"/>
    </row>
    <row r="83" spans="1:6" x14ac:dyDescent="0.25">
      <c r="A83" s="19" t="s">
        <v>87</v>
      </c>
      <c r="B83" s="42">
        <v>545.42750000000001</v>
      </c>
      <c r="C83" s="42"/>
      <c r="D83" s="42"/>
      <c r="E83" s="42"/>
      <c r="F83" s="41"/>
    </row>
    <row r="84" spans="1:6" x14ac:dyDescent="0.25">
      <c r="A84" s="19" t="s">
        <v>88</v>
      </c>
      <c r="B84" s="42">
        <v>336.2</v>
      </c>
      <c r="C84" s="42"/>
      <c r="D84" s="42"/>
      <c r="E84" s="42"/>
      <c r="F84" s="41"/>
    </row>
    <row r="85" spans="1:6" x14ac:dyDescent="0.25">
      <c r="A85" s="19" t="s">
        <v>89</v>
      </c>
      <c r="B85" s="42">
        <v>185.12111999999999</v>
      </c>
      <c r="C85" s="42"/>
      <c r="D85" s="42"/>
      <c r="E85" s="42"/>
      <c r="F85" s="41"/>
    </row>
    <row r="86" spans="1:6" x14ac:dyDescent="0.25">
      <c r="A86" s="19" t="s">
        <v>90</v>
      </c>
      <c r="B86" s="42">
        <v>96.01</v>
      </c>
      <c r="C86" s="42"/>
      <c r="D86" s="42"/>
      <c r="E86" s="42"/>
      <c r="F86" s="41"/>
    </row>
    <row r="87" spans="1:6" x14ac:dyDescent="0.25">
      <c r="A87" s="19" t="s">
        <v>91</v>
      </c>
      <c r="B87" s="42">
        <v>452.98507000000001</v>
      </c>
      <c r="C87" s="42">
        <v>119.88824</v>
      </c>
      <c r="D87" s="42"/>
      <c r="E87" s="42"/>
      <c r="F87" s="41"/>
    </row>
    <row r="88" spans="1:6" x14ac:dyDescent="0.25">
      <c r="A88" s="19" t="s">
        <v>92</v>
      </c>
      <c r="B88" s="42">
        <v>23299.822749999999</v>
      </c>
      <c r="C88" s="42">
        <v>8906.15</v>
      </c>
      <c r="D88" s="42">
        <v>5500</v>
      </c>
      <c r="E88" s="42"/>
      <c r="F88" s="41"/>
    </row>
    <row r="89" spans="1:6" ht="27.6" x14ac:dyDescent="0.25">
      <c r="A89" s="19" t="s">
        <v>93</v>
      </c>
      <c r="B89" s="42">
        <v>39.562779999999997</v>
      </c>
      <c r="C89" s="42"/>
      <c r="D89" s="42"/>
      <c r="E89" s="42"/>
      <c r="F89" s="41"/>
    </row>
    <row r="90" spans="1:6" x14ac:dyDescent="0.25">
      <c r="A90" s="19" t="s">
        <v>94</v>
      </c>
      <c r="B90" s="42">
        <v>1158.6630500000001</v>
      </c>
      <c r="C90" s="42">
        <v>375</v>
      </c>
      <c r="D90" s="42"/>
      <c r="E90" s="42"/>
      <c r="F90" s="41"/>
    </row>
    <row r="91" spans="1:6" x14ac:dyDescent="0.25">
      <c r="A91" s="19" t="s">
        <v>95</v>
      </c>
      <c r="B91" s="42">
        <v>-122.59323999999999</v>
      </c>
      <c r="C91" s="42"/>
      <c r="D91" s="42">
        <v>390.02</v>
      </c>
      <c r="E91" s="42"/>
      <c r="F91" s="41"/>
    </row>
    <row r="92" spans="1:6" x14ac:dyDescent="0.25">
      <c r="A92" s="19" t="s">
        <v>96</v>
      </c>
      <c r="B92" s="42">
        <v>7370.7262499999997</v>
      </c>
      <c r="C92" s="42">
        <v>1023.30387</v>
      </c>
      <c r="D92" s="42">
        <v>1728.6517100000001</v>
      </c>
      <c r="E92" s="42"/>
      <c r="F92" s="41"/>
    </row>
    <row r="93" spans="1:6" x14ac:dyDescent="0.25">
      <c r="A93" s="19" t="s">
        <v>97</v>
      </c>
      <c r="B93" s="42">
        <v>8327.6223100000007</v>
      </c>
      <c r="C93" s="42">
        <v>287.69909999999999</v>
      </c>
      <c r="D93" s="42">
        <v>55</v>
      </c>
      <c r="E93" s="42"/>
      <c r="F93" s="41"/>
    </row>
    <row r="94" spans="1:6" x14ac:dyDescent="0.25">
      <c r="A94" s="19" t="s">
        <v>98</v>
      </c>
      <c r="B94" s="42">
        <v>2458.0459999999998</v>
      </c>
      <c r="C94" s="42"/>
      <c r="D94" s="42"/>
      <c r="E94" s="42"/>
      <c r="F94" s="41"/>
    </row>
    <row r="95" spans="1:6" x14ac:dyDescent="0.25">
      <c r="A95" s="19" t="s">
        <v>99</v>
      </c>
      <c r="B95" s="42">
        <v>114.29813</v>
      </c>
      <c r="C95" s="42"/>
      <c r="D95" s="42"/>
      <c r="E95" s="42"/>
      <c r="F95" s="41"/>
    </row>
    <row r="96" spans="1:6" x14ac:dyDescent="0.25">
      <c r="A96" s="19" t="s">
        <v>100</v>
      </c>
      <c r="B96" s="42">
        <v>1976.43596</v>
      </c>
      <c r="C96" s="42"/>
      <c r="D96" s="42"/>
      <c r="E96" s="42"/>
      <c r="F96" s="41"/>
    </row>
    <row r="97" spans="1:6" x14ac:dyDescent="0.25">
      <c r="A97" s="19" t="s">
        <v>101</v>
      </c>
      <c r="B97" s="42">
        <v>41.963650000000001</v>
      </c>
      <c r="C97" s="42"/>
      <c r="D97" s="42"/>
      <c r="E97" s="42"/>
      <c r="F97" s="41"/>
    </row>
    <row r="98" spans="1:6" ht="27.6" x14ac:dyDescent="0.25">
      <c r="A98" s="19" t="s">
        <v>102</v>
      </c>
      <c r="B98" s="42">
        <v>5781.9578300000003</v>
      </c>
      <c r="C98" s="42">
        <v>1630</v>
      </c>
      <c r="D98" s="42">
        <v>47</v>
      </c>
      <c r="E98" s="42"/>
      <c r="F98" s="41"/>
    </row>
    <row r="99" spans="1:6" x14ac:dyDescent="0.25">
      <c r="A99" s="19" t="s">
        <v>103</v>
      </c>
      <c r="B99" s="42">
        <v>3907.6543200000001</v>
      </c>
      <c r="C99" s="42"/>
      <c r="D99" s="42"/>
      <c r="E99" s="42"/>
      <c r="F99" s="41"/>
    </row>
    <row r="100" spans="1:6" ht="27.6" x14ac:dyDescent="0.25">
      <c r="A100" s="19" t="s">
        <v>104</v>
      </c>
      <c r="B100" s="42">
        <v>30955.297770000001</v>
      </c>
      <c r="C100" s="42">
        <v>2790.32017</v>
      </c>
      <c r="D100" s="42">
        <v>1184.3223399999999</v>
      </c>
      <c r="E100" s="42"/>
      <c r="F100" s="41"/>
    </row>
    <row r="101" spans="1:6" x14ac:dyDescent="0.25">
      <c r="A101" s="20" t="s">
        <v>105</v>
      </c>
      <c r="B101" s="43">
        <v>2427884.7133399998</v>
      </c>
      <c r="C101" s="43">
        <v>57465.465499999998</v>
      </c>
      <c r="D101" s="43">
        <v>23738.58929</v>
      </c>
      <c r="E101" s="43">
        <v>537057.11378000001</v>
      </c>
      <c r="F101" s="41"/>
    </row>
    <row r="102" spans="1:6" x14ac:dyDescent="0.25">
      <c r="B102" s="41"/>
      <c r="C102" s="41"/>
      <c r="D102" s="41"/>
      <c r="E102" s="41"/>
    </row>
  </sheetData>
  <mergeCells count="56">
    <mergeCell ref="A51:D51"/>
    <mergeCell ref="A52:D52"/>
    <mergeCell ref="A53:D53"/>
    <mergeCell ref="A54:D54"/>
    <mergeCell ref="A55:D55"/>
    <mergeCell ref="A46:D46"/>
    <mergeCell ref="A47:D47"/>
    <mergeCell ref="A48:D48"/>
    <mergeCell ref="A49:D49"/>
    <mergeCell ref="A50:D50"/>
    <mergeCell ref="A41:D41"/>
    <mergeCell ref="A42:D42"/>
    <mergeCell ref="A43:D43"/>
    <mergeCell ref="A44:D44"/>
    <mergeCell ref="A45:D45"/>
    <mergeCell ref="A36:D36"/>
    <mergeCell ref="A37:D37"/>
    <mergeCell ref="A38:D38"/>
    <mergeCell ref="A39:D39"/>
    <mergeCell ref="A40:D40"/>
    <mergeCell ref="A31:D31"/>
    <mergeCell ref="A32:D32"/>
    <mergeCell ref="A33:D33"/>
    <mergeCell ref="A34:D34"/>
    <mergeCell ref="A35:D35"/>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56:D56"/>
    <mergeCell ref="A58:A59"/>
    <mergeCell ref="B58:B59"/>
    <mergeCell ref="C58:E58"/>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view="pageBreakPreview" topLeftCell="A31" zoomScaleNormal="100" zoomScaleSheetLayoutView="100" workbookViewId="0">
      <selection activeCell="B39" sqref="B39"/>
    </sheetView>
  </sheetViews>
  <sheetFormatPr defaultColWidth="8.77734375" defaultRowHeight="13.8" x14ac:dyDescent="0.25"/>
  <cols>
    <col min="1" max="1" width="38.21875" style="31" customWidth="1"/>
    <col min="2" max="2" width="13.21875" style="31" customWidth="1"/>
    <col min="3" max="3" width="13.33203125" style="31" customWidth="1"/>
    <col min="4" max="4" width="13.44140625" style="31" customWidth="1"/>
    <col min="5" max="5" width="13.21875" style="31" customWidth="1"/>
    <col min="6" max="6" width="13.33203125" style="31" customWidth="1"/>
    <col min="7" max="7" width="13.109375" style="31" customWidth="1"/>
    <col min="8" max="8" width="13.33203125" style="31" customWidth="1"/>
    <col min="9" max="9" width="12.88671875" style="31" customWidth="1"/>
    <col min="10" max="10" width="12.77734375" style="31" customWidth="1"/>
    <col min="11" max="11" width="11" style="31" customWidth="1"/>
    <col min="12" max="12" width="13.109375" style="31" customWidth="1"/>
    <col min="13" max="13" width="13.5546875" style="31" customWidth="1"/>
    <col min="14" max="14" width="13.109375" style="31" customWidth="1"/>
    <col min="15" max="15" width="13.6640625" style="31" customWidth="1"/>
    <col min="16" max="16" width="11.44140625" style="31" customWidth="1"/>
    <col min="17" max="16384" width="8.77734375" style="31"/>
  </cols>
  <sheetData>
    <row r="1" spans="1:20" s="28" customFormat="1" ht="15.6" x14ac:dyDescent="0.3">
      <c r="A1" s="27" t="s">
        <v>63</v>
      </c>
      <c r="C1" s="29" t="s">
        <v>13</v>
      </c>
    </row>
    <row r="2" spans="1:20" x14ac:dyDescent="0.25">
      <c r="A2" s="30" t="str">
        <f>TEXT(EndData2,"[$-FC19]ДД.ММ.ГГГ")</f>
        <v>10.12.2020</v>
      </c>
      <c r="B2" s="30">
        <f>A2+1</f>
        <v>44176</v>
      </c>
      <c r="C2" s="26" t="str">
        <f>TEXT(B2,"[$-FC19]ДД.ММ.ГГГ")</f>
        <v>11.12.2020</v>
      </c>
      <c r="P2" s="32" t="s">
        <v>12</v>
      </c>
    </row>
    <row r="3" spans="1:20" ht="51.75" customHeight="1" x14ac:dyDescent="0.25">
      <c r="A3" s="23" t="s">
        <v>15</v>
      </c>
      <c r="B3" s="33" t="s">
        <v>16</v>
      </c>
      <c r="C3" s="34" t="s">
        <v>17</v>
      </c>
      <c r="D3" s="34" t="s">
        <v>18</v>
      </c>
      <c r="E3" s="34" t="s">
        <v>19</v>
      </c>
      <c r="F3" s="34" t="s">
        <v>20</v>
      </c>
      <c r="G3" s="34" t="s">
        <v>21</v>
      </c>
      <c r="H3" s="34" t="s">
        <v>22</v>
      </c>
      <c r="I3" s="34" t="s">
        <v>23</v>
      </c>
      <c r="J3" s="34" t="s">
        <v>24</v>
      </c>
      <c r="K3" s="34" t="s">
        <v>25</v>
      </c>
      <c r="L3" s="34" t="s">
        <v>26</v>
      </c>
      <c r="M3" s="34" t="s">
        <v>27</v>
      </c>
      <c r="N3" s="34" t="s">
        <v>28</v>
      </c>
      <c r="O3" s="34" t="s">
        <v>29</v>
      </c>
      <c r="P3" s="35" t="s">
        <v>11</v>
      </c>
    </row>
    <row r="4" spans="1:20" ht="39.6" x14ac:dyDescent="0.25">
      <c r="A4" s="21" t="s">
        <v>31</v>
      </c>
      <c r="B4" s="24">
        <v>6814</v>
      </c>
      <c r="C4" s="24">
        <v>18351.837</v>
      </c>
      <c r="D4" s="24">
        <v>712.51301000000001</v>
      </c>
      <c r="E4" s="24">
        <v>21600.5</v>
      </c>
      <c r="F4" s="24">
        <v>455</v>
      </c>
      <c r="G4" s="24">
        <v>28568.833259999999</v>
      </c>
      <c r="H4" s="24">
        <v>2461</v>
      </c>
      <c r="I4" s="24">
        <v>9621</v>
      </c>
      <c r="J4" s="24">
        <v>6726.7489999999998</v>
      </c>
      <c r="K4" s="24">
        <v>5835.25</v>
      </c>
      <c r="L4" s="24">
        <v>59570.791640000003</v>
      </c>
      <c r="M4" s="24">
        <v>586.91663000000005</v>
      </c>
      <c r="N4" s="24">
        <v>12700.924000000001</v>
      </c>
      <c r="O4" s="24"/>
      <c r="P4" s="44">
        <v>174005.31453999999</v>
      </c>
      <c r="Q4" s="32"/>
      <c r="R4" s="32"/>
      <c r="S4" s="32"/>
      <c r="T4" s="32"/>
    </row>
    <row r="5" spans="1:20" ht="26.4" x14ac:dyDescent="0.25">
      <c r="A5" s="21" t="s">
        <v>32</v>
      </c>
      <c r="B5" s="24">
        <v>69686.391350000005</v>
      </c>
      <c r="C5" s="24">
        <v>95514.7</v>
      </c>
      <c r="D5" s="24">
        <v>85919.753339999996</v>
      </c>
      <c r="E5" s="24">
        <v>1328.3</v>
      </c>
      <c r="F5" s="24"/>
      <c r="G5" s="24">
        <v>6585.0866299999998</v>
      </c>
      <c r="H5" s="24">
        <v>18000</v>
      </c>
      <c r="I5" s="24">
        <v>5873.2</v>
      </c>
      <c r="J5" s="24">
        <v>1418.2146</v>
      </c>
      <c r="K5" s="24">
        <v>165.36</v>
      </c>
      <c r="L5" s="24"/>
      <c r="M5" s="24"/>
      <c r="N5" s="24">
        <v>2480.1</v>
      </c>
      <c r="O5" s="24"/>
      <c r="P5" s="44">
        <v>286971.10592</v>
      </c>
      <c r="Q5" s="32"/>
      <c r="R5" s="32"/>
      <c r="S5" s="32"/>
      <c r="T5" s="32"/>
    </row>
    <row r="6" spans="1:20" ht="39.6" x14ac:dyDescent="0.25">
      <c r="A6" s="21" t="s">
        <v>33</v>
      </c>
      <c r="B6" s="24">
        <v>49954.355060000002</v>
      </c>
      <c r="C6" s="24">
        <v>13476.67721</v>
      </c>
      <c r="D6" s="24">
        <v>278.13299999999998</v>
      </c>
      <c r="E6" s="24">
        <v>2859</v>
      </c>
      <c r="F6" s="24">
        <v>416</v>
      </c>
      <c r="G6" s="24">
        <v>16619.08337</v>
      </c>
      <c r="H6" s="24">
        <v>3120</v>
      </c>
      <c r="I6" s="24"/>
      <c r="J6" s="24">
        <v>28126.129000000001</v>
      </c>
      <c r="K6" s="24">
        <v>5321.08</v>
      </c>
      <c r="L6" s="24"/>
      <c r="M6" s="24">
        <v>24434.666679999998</v>
      </c>
      <c r="N6" s="24">
        <v>6452.4</v>
      </c>
      <c r="O6" s="24"/>
      <c r="P6" s="44">
        <v>151057.52432</v>
      </c>
      <c r="Q6" s="32"/>
      <c r="R6" s="32"/>
      <c r="S6" s="32"/>
      <c r="T6" s="32"/>
    </row>
    <row r="7" spans="1:20" ht="105.6" x14ac:dyDescent="0.25">
      <c r="A7" s="21" t="s">
        <v>34</v>
      </c>
      <c r="B7" s="24">
        <v>13660.08138</v>
      </c>
      <c r="C7" s="24">
        <v>16472.23518</v>
      </c>
      <c r="D7" s="24"/>
      <c r="E7" s="24">
        <v>1120.1460999999999</v>
      </c>
      <c r="F7" s="24">
        <v>497.46100000000001</v>
      </c>
      <c r="G7" s="24"/>
      <c r="H7" s="24"/>
      <c r="I7" s="24"/>
      <c r="J7" s="24">
        <v>852.79628000000002</v>
      </c>
      <c r="K7" s="24">
        <v>-670.31600000000003</v>
      </c>
      <c r="L7" s="24"/>
      <c r="M7" s="24">
        <v>458.5625</v>
      </c>
      <c r="N7" s="24"/>
      <c r="O7" s="24"/>
      <c r="P7" s="44">
        <v>32390.96644</v>
      </c>
      <c r="Q7" s="32"/>
      <c r="R7" s="32"/>
      <c r="S7" s="32"/>
      <c r="T7" s="32"/>
    </row>
    <row r="8" spans="1:20" ht="39.6" x14ac:dyDescent="0.25">
      <c r="A8" s="21" t="s">
        <v>35</v>
      </c>
      <c r="B8" s="24"/>
      <c r="C8" s="24"/>
      <c r="D8" s="24"/>
      <c r="E8" s="24"/>
      <c r="F8" s="24"/>
      <c r="G8" s="24"/>
      <c r="H8" s="24"/>
      <c r="I8" s="24"/>
      <c r="J8" s="24"/>
      <c r="K8" s="24">
        <v>2401.8030199999998</v>
      </c>
      <c r="L8" s="24"/>
      <c r="M8" s="24"/>
      <c r="N8" s="24"/>
      <c r="O8" s="24"/>
      <c r="P8" s="44">
        <v>2401.8030199999998</v>
      </c>
      <c r="Q8" s="32"/>
      <c r="R8" s="32"/>
      <c r="S8" s="32"/>
      <c r="T8" s="32"/>
    </row>
    <row r="9" spans="1:20" ht="79.2" x14ac:dyDescent="0.25">
      <c r="A9" s="21" t="s">
        <v>36</v>
      </c>
      <c r="B9" s="24">
        <v>68.984999999999999</v>
      </c>
      <c r="C9" s="24"/>
      <c r="D9" s="24"/>
      <c r="E9" s="24"/>
      <c r="F9" s="24"/>
      <c r="G9" s="24"/>
      <c r="H9" s="24"/>
      <c r="I9" s="24"/>
      <c r="J9" s="24"/>
      <c r="K9" s="24"/>
      <c r="L9" s="24"/>
      <c r="M9" s="24"/>
      <c r="N9" s="24"/>
      <c r="O9" s="24"/>
      <c r="P9" s="44">
        <v>68.984999999999999</v>
      </c>
      <c r="Q9" s="32"/>
      <c r="R9" s="32"/>
      <c r="S9" s="32"/>
      <c r="T9" s="32"/>
    </row>
    <row r="10" spans="1:20" ht="79.2" x14ac:dyDescent="0.25">
      <c r="A10" s="21" t="s">
        <v>37</v>
      </c>
      <c r="B10" s="24"/>
      <c r="C10" s="24">
        <v>4417.6629999999996</v>
      </c>
      <c r="D10" s="24">
        <v>652.75</v>
      </c>
      <c r="E10" s="24">
        <v>505</v>
      </c>
      <c r="F10" s="24">
        <v>169.2</v>
      </c>
      <c r="G10" s="24">
        <v>654.33336999999995</v>
      </c>
      <c r="H10" s="24">
        <v>86</v>
      </c>
      <c r="I10" s="24">
        <v>39</v>
      </c>
      <c r="J10" s="24"/>
      <c r="K10" s="24"/>
      <c r="L10" s="24">
        <v>266.83337</v>
      </c>
      <c r="M10" s="24">
        <v>249.5</v>
      </c>
      <c r="N10" s="24">
        <v>247.08699999999999</v>
      </c>
      <c r="O10" s="24"/>
      <c r="P10" s="44">
        <v>7287.3667400000004</v>
      </c>
      <c r="Q10" s="32"/>
      <c r="R10" s="32"/>
      <c r="S10" s="32"/>
      <c r="T10" s="32"/>
    </row>
    <row r="11" spans="1:20" ht="79.2" x14ac:dyDescent="0.25">
      <c r="A11" s="21" t="s">
        <v>38</v>
      </c>
      <c r="B11" s="24">
        <v>581.75</v>
      </c>
      <c r="C11" s="24">
        <v>179.16744</v>
      </c>
      <c r="D11" s="24"/>
      <c r="E11" s="24">
        <v>96.5</v>
      </c>
      <c r="F11" s="24">
        <v>72.099999999999994</v>
      </c>
      <c r="G11" s="24">
        <v>135.58337</v>
      </c>
      <c r="H11" s="24">
        <v>145.922</v>
      </c>
      <c r="I11" s="24">
        <v>228</v>
      </c>
      <c r="J11" s="24">
        <v>89.768000000000001</v>
      </c>
      <c r="K11" s="24">
        <v>78</v>
      </c>
      <c r="L11" s="24">
        <v>260.72723999999999</v>
      </c>
      <c r="M11" s="24"/>
      <c r="N11" s="24">
        <v>88.965999999999994</v>
      </c>
      <c r="O11" s="24">
        <v>83.277000000000001</v>
      </c>
      <c r="P11" s="44">
        <v>2039.7610500000001</v>
      </c>
      <c r="Q11" s="32"/>
      <c r="R11" s="32"/>
      <c r="S11" s="32"/>
      <c r="T11" s="32"/>
    </row>
    <row r="12" spans="1:20" ht="52.8" x14ac:dyDescent="0.25">
      <c r="A12" s="21" t="s">
        <v>39</v>
      </c>
      <c r="B12" s="24"/>
      <c r="C12" s="24">
        <v>252.22119000000001</v>
      </c>
      <c r="D12" s="24"/>
      <c r="E12" s="24"/>
      <c r="F12" s="24"/>
      <c r="G12" s="24"/>
      <c r="H12" s="24"/>
      <c r="I12" s="24"/>
      <c r="J12" s="24"/>
      <c r="K12" s="24"/>
      <c r="L12" s="24"/>
      <c r="M12" s="24"/>
      <c r="N12" s="24">
        <v>0.2</v>
      </c>
      <c r="O12" s="24"/>
      <c r="P12" s="44">
        <v>252.42119</v>
      </c>
      <c r="Q12" s="32"/>
      <c r="R12" s="32"/>
      <c r="S12" s="32"/>
      <c r="T12" s="32"/>
    </row>
    <row r="13" spans="1:20" ht="79.2" x14ac:dyDescent="0.25">
      <c r="A13" s="21" t="s">
        <v>40</v>
      </c>
      <c r="B13" s="24">
        <v>2577.4</v>
      </c>
      <c r="C13" s="24">
        <v>328.30077</v>
      </c>
      <c r="D13" s="24"/>
      <c r="E13" s="24">
        <v>64.263000000000005</v>
      </c>
      <c r="F13" s="24"/>
      <c r="G13" s="24">
        <v>165.8</v>
      </c>
      <c r="H13" s="24">
        <v>90</v>
      </c>
      <c r="I13" s="24">
        <v>111.12613</v>
      </c>
      <c r="J13" s="24">
        <v>1121.25</v>
      </c>
      <c r="K13" s="24"/>
      <c r="L13" s="24">
        <v>130.28399999999999</v>
      </c>
      <c r="M13" s="24"/>
      <c r="N13" s="24">
        <v>274.20499999999998</v>
      </c>
      <c r="O13" s="24"/>
      <c r="P13" s="44">
        <v>4862.6288999999997</v>
      </c>
      <c r="Q13" s="32"/>
      <c r="R13" s="32"/>
      <c r="S13" s="32"/>
      <c r="T13" s="32"/>
    </row>
    <row r="14" spans="1:20" ht="105.6" x14ac:dyDescent="0.25">
      <c r="A14" s="21" t="s">
        <v>41</v>
      </c>
      <c r="B14" s="24">
        <v>14387.73567</v>
      </c>
      <c r="C14" s="24"/>
      <c r="D14" s="24"/>
      <c r="E14" s="24"/>
      <c r="F14" s="24"/>
      <c r="G14" s="24"/>
      <c r="H14" s="24"/>
      <c r="I14" s="24"/>
      <c r="J14" s="24">
        <v>66.019000000000005</v>
      </c>
      <c r="K14" s="24"/>
      <c r="L14" s="24"/>
      <c r="M14" s="24"/>
      <c r="N14" s="24"/>
      <c r="O14" s="24"/>
      <c r="P14" s="44">
        <v>14453.75467</v>
      </c>
      <c r="Q14" s="32"/>
      <c r="R14" s="32"/>
      <c r="S14" s="32"/>
      <c r="T14" s="32"/>
    </row>
    <row r="15" spans="1:20" ht="79.2" x14ac:dyDescent="0.25">
      <c r="A15" s="21" t="s">
        <v>42</v>
      </c>
      <c r="B15" s="24"/>
      <c r="C15" s="24"/>
      <c r="D15" s="24"/>
      <c r="E15" s="24"/>
      <c r="F15" s="24"/>
      <c r="G15" s="24"/>
      <c r="H15" s="24"/>
      <c r="I15" s="24"/>
      <c r="J15" s="24">
        <v>71.210310000000007</v>
      </c>
      <c r="K15" s="24"/>
      <c r="L15" s="24"/>
      <c r="M15" s="24"/>
      <c r="N15" s="24"/>
      <c r="O15" s="24"/>
      <c r="P15" s="44">
        <v>71.210310000000007</v>
      </c>
      <c r="Q15" s="32"/>
      <c r="R15" s="32"/>
      <c r="S15" s="32"/>
      <c r="T15" s="32"/>
    </row>
    <row r="16" spans="1:20" ht="316.8" x14ac:dyDescent="0.25">
      <c r="A16" s="21" t="s">
        <v>43</v>
      </c>
      <c r="B16" s="24">
        <v>40809</v>
      </c>
      <c r="C16" s="24">
        <v>25770.610359999999</v>
      </c>
      <c r="D16" s="24">
        <v>1450</v>
      </c>
      <c r="E16" s="24">
        <v>2803.9258599999998</v>
      </c>
      <c r="F16" s="24"/>
      <c r="G16" s="24">
        <v>5230</v>
      </c>
      <c r="H16" s="24">
        <v>1205.0219999999999</v>
      </c>
      <c r="I16" s="24">
        <v>158.52558999999999</v>
      </c>
      <c r="J16" s="24"/>
      <c r="K16" s="24"/>
      <c r="L16" s="24">
        <v>3628.5</v>
      </c>
      <c r="M16" s="24"/>
      <c r="N16" s="24">
        <v>1148.6643799999999</v>
      </c>
      <c r="O16" s="24"/>
      <c r="P16" s="44">
        <v>82204.248189999998</v>
      </c>
      <c r="Q16" s="32"/>
      <c r="R16" s="32"/>
      <c r="S16" s="32"/>
      <c r="T16" s="32"/>
    </row>
    <row r="17" spans="1:20" ht="158.4" x14ac:dyDescent="0.25">
      <c r="A17" s="21" t="s">
        <v>44</v>
      </c>
      <c r="B17" s="24">
        <v>102809.05594000001</v>
      </c>
      <c r="C17" s="24">
        <v>114270.75281000001</v>
      </c>
      <c r="D17" s="24">
        <v>39856.163990000001</v>
      </c>
      <c r="E17" s="24">
        <v>12332.809020000001</v>
      </c>
      <c r="F17" s="24">
        <v>6125</v>
      </c>
      <c r="G17" s="24">
        <v>12811.75</v>
      </c>
      <c r="H17" s="24">
        <v>14397.25037</v>
      </c>
      <c r="I17" s="24">
        <v>3689</v>
      </c>
      <c r="J17" s="24"/>
      <c r="K17" s="24"/>
      <c r="L17" s="24">
        <v>10105</v>
      </c>
      <c r="M17" s="24">
        <v>9548.7000000000007</v>
      </c>
      <c r="N17" s="24">
        <v>18221.239839999998</v>
      </c>
      <c r="O17" s="24">
        <v>5006.8254500000003</v>
      </c>
      <c r="P17" s="44">
        <v>349173.54742000002</v>
      </c>
      <c r="Q17" s="32"/>
      <c r="R17" s="32"/>
      <c r="S17" s="32"/>
      <c r="T17" s="32"/>
    </row>
    <row r="18" spans="1:20" ht="92.4" x14ac:dyDescent="0.25">
      <c r="A18" s="21" t="s">
        <v>45</v>
      </c>
      <c r="B18" s="24">
        <v>10294.94298</v>
      </c>
      <c r="C18" s="24">
        <v>1566.1913</v>
      </c>
      <c r="D18" s="24">
        <v>3002.0140000000001</v>
      </c>
      <c r="E18" s="24"/>
      <c r="F18" s="24">
        <v>120.1285</v>
      </c>
      <c r="G18" s="24"/>
      <c r="H18" s="24">
        <v>388.25867</v>
      </c>
      <c r="I18" s="24">
        <v>39.720010000000002</v>
      </c>
      <c r="J18" s="24">
        <v>2329.7388799999999</v>
      </c>
      <c r="K18" s="24"/>
      <c r="L18" s="24"/>
      <c r="M18" s="24"/>
      <c r="N18" s="24">
        <v>4355.7150600000004</v>
      </c>
      <c r="O18" s="24">
        <v>183.71844999999999</v>
      </c>
      <c r="P18" s="44">
        <v>22280.42785</v>
      </c>
      <c r="Q18" s="32"/>
      <c r="R18" s="32"/>
      <c r="S18" s="32"/>
      <c r="T18" s="32"/>
    </row>
    <row r="19" spans="1:20" ht="132" x14ac:dyDescent="0.25">
      <c r="A19" s="21" t="s">
        <v>46</v>
      </c>
      <c r="B19" s="24"/>
      <c r="C19" s="24">
        <v>7.0213000000000001</v>
      </c>
      <c r="D19" s="24"/>
      <c r="E19" s="24"/>
      <c r="F19" s="24"/>
      <c r="G19" s="24"/>
      <c r="H19" s="24"/>
      <c r="I19" s="24"/>
      <c r="J19" s="24"/>
      <c r="K19" s="24"/>
      <c r="L19" s="24"/>
      <c r="M19" s="24"/>
      <c r="N19" s="24"/>
      <c r="O19" s="24"/>
      <c r="P19" s="44">
        <v>7.0213000000000001</v>
      </c>
      <c r="Q19" s="32"/>
      <c r="R19" s="32"/>
      <c r="S19" s="32"/>
      <c r="T19" s="32"/>
    </row>
    <row r="20" spans="1:20" ht="118.8" x14ac:dyDescent="0.25">
      <c r="A20" s="21" t="s">
        <v>47</v>
      </c>
      <c r="B20" s="24">
        <v>7995.3</v>
      </c>
      <c r="C20" s="24">
        <v>2500</v>
      </c>
      <c r="D20" s="24">
        <v>453.26</v>
      </c>
      <c r="E20" s="24"/>
      <c r="F20" s="24">
        <v>3</v>
      </c>
      <c r="G20" s="24">
        <v>557.70000000000005</v>
      </c>
      <c r="H20" s="24">
        <v>40.6</v>
      </c>
      <c r="I20" s="24"/>
      <c r="J20" s="24">
        <v>1497</v>
      </c>
      <c r="K20" s="24"/>
      <c r="L20" s="24"/>
      <c r="M20" s="24"/>
      <c r="N20" s="24">
        <v>557.91</v>
      </c>
      <c r="O20" s="24"/>
      <c r="P20" s="44">
        <v>13604.77</v>
      </c>
      <c r="Q20" s="32"/>
      <c r="R20" s="32"/>
      <c r="S20" s="32"/>
      <c r="T20" s="32"/>
    </row>
    <row r="21" spans="1:20" ht="118.8" x14ac:dyDescent="0.25">
      <c r="A21" s="21" t="s">
        <v>48</v>
      </c>
      <c r="B21" s="24">
        <v>138726.60399999999</v>
      </c>
      <c r="C21" s="24">
        <v>94189.020470000003</v>
      </c>
      <c r="D21" s="24">
        <v>12624.63552</v>
      </c>
      <c r="E21" s="24">
        <v>3449.9696300000001</v>
      </c>
      <c r="F21" s="24">
        <v>59.015000000000001</v>
      </c>
      <c r="G21" s="24">
        <v>3330.8</v>
      </c>
      <c r="H21" s="24">
        <v>4219.4853899999998</v>
      </c>
      <c r="I21" s="24">
        <v>493</v>
      </c>
      <c r="J21" s="24">
        <v>15000</v>
      </c>
      <c r="K21" s="24"/>
      <c r="L21" s="24">
        <v>2932.9</v>
      </c>
      <c r="M21" s="24"/>
      <c r="N21" s="24">
        <v>5122.2902000000004</v>
      </c>
      <c r="O21" s="24">
        <v>532.30148999999994</v>
      </c>
      <c r="P21" s="44">
        <v>280680.02169999998</v>
      </c>
      <c r="Q21" s="32"/>
      <c r="R21" s="32"/>
      <c r="S21" s="32"/>
      <c r="T21" s="32"/>
    </row>
    <row r="22" spans="1:20" ht="66" x14ac:dyDescent="0.25">
      <c r="A22" s="21" t="s">
        <v>49</v>
      </c>
      <c r="B22" s="24">
        <v>23475.557069999999</v>
      </c>
      <c r="C22" s="24">
        <v>2790.875</v>
      </c>
      <c r="D22" s="24">
        <v>3437.174</v>
      </c>
      <c r="E22" s="24">
        <v>1090</v>
      </c>
      <c r="F22" s="24">
        <v>453.25</v>
      </c>
      <c r="G22" s="24">
        <v>441</v>
      </c>
      <c r="H22" s="24">
        <v>199.53398999999999</v>
      </c>
      <c r="I22" s="24">
        <v>47.2</v>
      </c>
      <c r="J22" s="24">
        <v>3324.5653699999998</v>
      </c>
      <c r="K22" s="24">
        <v>325</v>
      </c>
      <c r="L22" s="24">
        <v>347.82985000000002</v>
      </c>
      <c r="M22" s="24">
        <v>100</v>
      </c>
      <c r="N22" s="24">
        <v>1175.84791</v>
      </c>
      <c r="O22" s="24">
        <v>1064.6990000000001</v>
      </c>
      <c r="P22" s="44">
        <v>38272.532189999998</v>
      </c>
      <c r="Q22" s="32"/>
      <c r="R22" s="32"/>
      <c r="S22" s="32"/>
      <c r="T22" s="32"/>
    </row>
    <row r="23" spans="1:20" ht="92.4" x14ac:dyDescent="0.25">
      <c r="A23" s="21" t="s">
        <v>50</v>
      </c>
      <c r="B23" s="24">
        <v>1619.4270100000001</v>
      </c>
      <c r="C23" s="24">
        <v>1255.1594399999999</v>
      </c>
      <c r="D23" s="24">
        <v>274.63189999999997</v>
      </c>
      <c r="E23" s="24">
        <v>330</v>
      </c>
      <c r="F23" s="24"/>
      <c r="G23" s="24"/>
      <c r="H23" s="24">
        <v>41.085000000000001</v>
      </c>
      <c r="I23" s="24"/>
      <c r="J23" s="24">
        <v>383.94799999999998</v>
      </c>
      <c r="K23" s="24"/>
      <c r="L23" s="24"/>
      <c r="M23" s="24"/>
      <c r="N23" s="24"/>
      <c r="O23" s="24"/>
      <c r="P23" s="44">
        <v>3904.25135</v>
      </c>
      <c r="Q23" s="32"/>
      <c r="R23" s="32"/>
      <c r="S23" s="32"/>
      <c r="T23" s="32"/>
    </row>
    <row r="24" spans="1:20" ht="79.2" x14ac:dyDescent="0.25">
      <c r="A24" s="21" t="s">
        <v>51</v>
      </c>
      <c r="B24" s="24">
        <v>762.11428000000001</v>
      </c>
      <c r="C24" s="24">
        <v>4438.0974800000004</v>
      </c>
      <c r="D24" s="24">
        <v>900.09154000000001</v>
      </c>
      <c r="E24" s="24">
        <v>1614.8</v>
      </c>
      <c r="F24" s="24"/>
      <c r="G24" s="24">
        <v>344.34174000000002</v>
      </c>
      <c r="H24" s="24"/>
      <c r="I24" s="24"/>
      <c r="J24" s="24">
        <v>2610.7620000000002</v>
      </c>
      <c r="K24" s="24">
        <v>614.05048999999997</v>
      </c>
      <c r="L24" s="24"/>
      <c r="M24" s="24">
        <v>100</v>
      </c>
      <c r="N24" s="24">
        <v>1399.6</v>
      </c>
      <c r="O24" s="24"/>
      <c r="P24" s="44">
        <v>12783.857529999999</v>
      </c>
      <c r="Q24" s="32"/>
      <c r="R24" s="32"/>
      <c r="S24" s="32"/>
      <c r="T24" s="32"/>
    </row>
    <row r="25" spans="1:20" ht="79.2" x14ac:dyDescent="0.25">
      <c r="A25" s="21" t="s">
        <v>52</v>
      </c>
      <c r="B25" s="24">
        <v>19839.738570000001</v>
      </c>
      <c r="C25" s="24"/>
      <c r="D25" s="24"/>
      <c r="E25" s="24"/>
      <c r="F25" s="24"/>
      <c r="G25" s="24"/>
      <c r="H25" s="24"/>
      <c r="I25" s="24"/>
      <c r="J25" s="24"/>
      <c r="K25" s="24"/>
      <c r="L25" s="24"/>
      <c r="M25" s="24"/>
      <c r="N25" s="24"/>
      <c r="O25" s="24"/>
      <c r="P25" s="44">
        <v>19839.738570000001</v>
      </c>
      <c r="Q25" s="32"/>
      <c r="R25" s="32"/>
      <c r="S25" s="32"/>
      <c r="T25" s="32"/>
    </row>
    <row r="26" spans="1:20" ht="171.6" x14ac:dyDescent="0.25">
      <c r="A26" s="21" t="s">
        <v>53</v>
      </c>
      <c r="B26" s="24">
        <v>788.83500000000004</v>
      </c>
      <c r="C26" s="24"/>
      <c r="D26" s="24"/>
      <c r="E26" s="24"/>
      <c r="F26" s="24"/>
      <c r="G26" s="24"/>
      <c r="H26" s="24"/>
      <c r="I26" s="24"/>
      <c r="J26" s="24"/>
      <c r="K26" s="24"/>
      <c r="L26" s="24"/>
      <c r="M26" s="24"/>
      <c r="N26" s="24"/>
      <c r="O26" s="24"/>
      <c r="P26" s="44">
        <v>788.83500000000004</v>
      </c>
      <c r="Q26" s="32"/>
      <c r="R26" s="32"/>
      <c r="S26" s="32"/>
      <c r="T26" s="32"/>
    </row>
    <row r="27" spans="1:20" ht="79.2" x14ac:dyDescent="0.25">
      <c r="A27" s="21" t="s">
        <v>54</v>
      </c>
      <c r="B27" s="24"/>
      <c r="C27" s="24">
        <v>220634.69394</v>
      </c>
      <c r="D27" s="24"/>
      <c r="E27" s="24"/>
      <c r="F27" s="24"/>
      <c r="G27" s="24"/>
      <c r="H27" s="24"/>
      <c r="I27" s="24"/>
      <c r="J27" s="24"/>
      <c r="K27" s="24"/>
      <c r="L27" s="24"/>
      <c r="M27" s="24"/>
      <c r="N27" s="24"/>
      <c r="O27" s="24"/>
      <c r="P27" s="44">
        <v>220634.69394</v>
      </c>
      <c r="Q27" s="32"/>
      <c r="R27" s="32"/>
      <c r="S27" s="32"/>
      <c r="T27" s="32"/>
    </row>
    <row r="28" spans="1:20" ht="39.6" x14ac:dyDescent="0.25">
      <c r="A28" s="21" t="s">
        <v>55</v>
      </c>
      <c r="B28" s="24">
        <v>644.13404000000003</v>
      </c>
      <c r="C28" s="24">
        <v>28.80659</v>
      </c>
      <c r="D28" s="24"/>
      <c r="E28" s="24"/>
      <c r="F28" s="24"/>
      <c r="G28" s="24"/>
      <c r="H28" s="24"/>
      <c r="I28" s="24"/>
      <c r="J28" s="24"/>
      <c r="K28" s="24"/>
      <c r="L28" s="24"/>
      <c r="M28" s="24"/>
      <c r="N28" s="24">
        <v>115.22636</v>
      </c>
      <c r="O28" s="24"/>
      <c r="P28" s="44">
        <v>788.16699000000006</v>
      </c>
      <c r="Q28" s="32"/>
      <c r="R28" s="32"/>
      <c r="S28" s="32"/>
      <c r="T28" s="32"/>
    </row>
    <row r="29" spans="1:20" ht="66" x14ac:dyDescent="0.25">
      <c r="A29" s="21" t="s">
        <v>56</v>
      </c>
      <c r="B29" s="24">
        <v>12451.258</v>
      </c>
      <c r="C29" s="24">
        <v>5683.3097399999997</v>
      </c>
      <c r="D29" s="24">
        <v>1173.1400000000001</v>
      </c>
      <c r="E29" s="24"/>
      <c r="F29" s="24">
        <v>343.10500000000002</v>
      </c>
      <c r="G29" s="24">
        <v>589.99288000000001</v>
      </c>
      <c r="H29" s="24">
        <v>388.43900000000002</v>
      </c>
      <c r="I29" s="24">
        <v>199.02520999999999</v>
      </c>
      <c r="J29" s="24"/>
      <c r="K29" s="24"/>
      <c r="L29" s="24"/>
      <c r="M29" s="24">
        <v>685.65859</v>
      </c>
      <c r="N29" s="24">
        <v>914.00400000000002</v>
      </c>
      <c r="O29" s="24"/>
      <c r="P29" s="44">
        <v>22427.932420000001</v>
      </c>
      <c r="Q29" s="32"/>
      <c r="R29" s="32"/>
      <c r="S29" s="32"/>
      <c r="T29" s="32"/>
    </row>
    <row r="30" spans="1:20" ht="66" x14ac:dyDescent="0.25">
      <c r="A30" s="21" t="s">
        <v>57</v>
      </c>
      <c r="B30" s="24">
        <v>35831.383869999998</v>
      </c>
      <c r="C30" s="24"/>
      <c r="D30" s="24"/>
      <c r="E30" s="24"/>
      <c r="F30" s="24"/>
      <c r="G30" s="24"/>
      <c r="H30" s="24"/>
      <c r="I30" s="24"/>
      <c r="J30" s="24"/>
      <c r="K30" s="24"/>
      <c r="L30" s="24"/>
      <c r="M30" s="24"/>
      <c r="N30" s="24"/>
      <c r="O30" s="24"/>
      <c r="P30" s="44">
        <v>35831.383869999998</v>
      </c>
      <c r="Q30" s="32"/>
      <c r="R30" s="32"/>
      <c r="S30" s="32"/>
      <c r="T30" s="32"/>
    </row>
    <row r="31" spans="1:20" ht="26.4" x14ac:dyDescent="0.25">
      <c r="A31" s="21" t="s">
        <v>58</v>
      </c>
      <c r="B31" s="24"/>
      <c r="C31" s="24"/>
      <c r="D31" s="24"/>
      <c r="E31" s="24"/>
      <c r="F31" s="24"/>
      <c r="G31" s="24"/>
      <c r="H31" s="24"/>
      <c r="I31" s="24"/>
      <c r="J31" s="24">
        <v>587.37793999999997</v>
      </c>
      <c r="K31" s="24"/>
      <c r="L31" s="24"/>
      <c r="M31" s="24"/>
      <c r="N31" s="24"/>
      <c r="O31" s="24"/>
      <c r="P31" s="44">
        <v>587.37793999999997</v>
      </c>
      <c r="Q31" s="32"/>
      <c r="R31" s="32"/>
      <c r="S31" s="32"/>
      <c r="T31" s="32"/>
    </row>
    <row r="32" spans="1:20" ht="66" x14ac:dyDescent="0.25">
      <c r="A32" s="21" t="s">
        <v>59</v>
      </c>
      <c r="B32" s="24">
        <v>11740.69973</v>
      </c>
      <c r="C32" s="24">
        <v>5000</v>
      </c>
      <c r="D32" s="24">
        <v>1489.28817</v>
      </c>
      <c r="E32" s="24">
        <v>1550.38</v>
      </c>
      <c r="F32" s="24">
        <v>75.718999999999994</v>
      </c>
      <c r="G32" s="24">
        <v>123.86727</v>
      </c>
      <c r="H32" s="24">
        <v>155.95162999999999</v>
      </c>
      <c r="I32" s="24">
        <v>70</v>
      </c>
      <c r="J32" s="24">
        <v>2019.92003</v>
      </c>
      <c r="K32" s="24">
        <v>345.87166000000002</v>
      </c>
      <c r="L32" s="24">
        <v>1071.48757</v>
      </c>
      <c r="M32" s="24">
        <v>164.21408</v>
      </c>
      <c r="N32" s="24">
        <v>674.11677999999995</v>
      </c>
      <c r="O32" s="24">
        <v>816.27872000000002</v>
      </c>
      <c r="P32" s="44">
        <v>25297.79464</v>
      </c>
      <c r="Q32" s="32"/>
      <c r="R32" s="32"/>
      <c r="S32" s="32"/>
      <c r="T32" s="32"/>
    </row>
    <row r="33" spans="1:20" x14ac:dyDescent="0.25">
      <c r="A33" s="21" t="s">
        <v>60</v>
      </c>
      <c r="B33" s="24"/>
      <c r="C33" s="24">
        <v>1298.76712</v>
      </c>
      <c r="D33" s="24"/>
      <c r="E33" s="24"/>
      <c r="F33" s="24"/>
      <c r="G33" s="24"/>
      <c r="H33" s="24"/>
      <c r="I33" s="24"/>
      <c r="J33" s="24"/>
      <c r="K33" s="24"/>
      <c r="L33" s="24"/>
      <c r="M33" s="24"/>
      <c r="N33" s="24"/>
      <c r="O33" s="24"/>
      <c r="P33" s="44">
        <v>1298.76712</v>
      </c>
      <c r="Q33" s="32"/>
      <c r="R33" s="32"/>
      <c r="S33" s="32"/>
      <c r="T33" s="32"/>
    </row>
    <row r="34" spans="1:20" ht="26.4" x14ac:dyDescent="0.25">
      <c r="A34" s="21" t="s">
        <v>61</v>
      </c>
      <c r="B34" s="24"/>
      <c r="C34" s="24"/>
      <c r="D34" s="24"/>
      <c r="E34" s="24"/>
      <c r="F34" s="24"/>
      <c r="G34" s="24"/>
      <c r="H34" s="24"/>
      <c r="I34" s="24"/>
      <c r="J34" s="24"/>
      <c r="K34" s="24"/>
      <c r="L34" s="24"/>
      <c r="M34" s="24"/>
      <c r="N34" s="24"/>
      <c r="O34" s="24">
        <v>69.8</v>
      </c>
      <c r="P34" s="44">
        <v>69.8</v>
      </c>
      <c r="Q34" s="32"/>
      <c r="R34" s="32"/>
      <c r="S34" s="32"/>
      <c r="T34" s="32"/>
    </row>
    <row r="35" spans="1:20" x14ac:dyDescent="0.25">
      <c r="A35" s="22" t="s">
        <v>62</v>
      </c>
      <c r="B35" s="25">
        <v>565518.74895000004</v>
      </c>
      <c r="C35" s="25">
        <v>628426.10733999999</v>
      </c>
      <c r="D35" s="25">
        <v>152223.54847000001</v>
      </c>
      <c r="E35" s="25">
        <v>50745.593610000004</v>
      </c>
      <c r="F35" s="25">
        <v>8788.9784999999993</v>
      </c>
      <c r="G35" s="25">
        <v>76158.171889999998</v>
      </c>
      <c r="H35" s="25">
        <v>44938.548049999998</v>
      </c>
      <c r="I35" s="25">
        <v>20568.79694</v>
      </c>
      <c r="J35" s="25">
        <v>66225.448409999997</v>
      </c>
      <c r="K35" s="25">
        <v>14416.09917</v>
      </c>
      <c r="L35" s="25">
        <v>78314.353669999997</v>
      </c>
      <c r="M35" s="25">
        <v>36328.218480000003</v>
      </c>
      <c r="N35" s="25">
        <v>55928.496529999997</v>
      </c>
      <c r="O35" s="25">
        <v>7756.9001099999996</v>
      </c>
      <c r="P35" s="44">
        <v>1806338.01012</v>
      </c>
      <c r="Q35" s="40"/>
      <c r="R35" s="40"/>
      <c r="S35" s="40"/>
      <c r="T35" s="40"/>
    </row>
    <row r="36" spans="1:20" x14ac:dyDescent="0.25">
      <c r="B36" s="41"/>
      <c r="C36" s="41"/>
      <c r="D36" s="41"/>
      <c r="E36" s="41"/>
      <c r="F36" s="41"/>
      <c r="G36" s="41"/>
      <c r="H36" s="41"/>
      <c r="I36" s="41"/>
      <c r="J36" s="41"/>
      <c r="K36" s="41"/>
      <c r="L36" s="41"/>
      <c r="M36" s="41"/>
      <c r="N36" s="41"/>
      <c r="O36" s="41"/>
      <c r="P36" s="41"/>
    </row>
    <row r="37" spans="1:20" x14ac:dyDescent="0.25">
      <c r="A37" s="36" t="s">
        <v>30</v>
      </c>
      <c r="B37" s="45">
        <f>Учреждения!B101+'Муниципальные районы'!P35</f>
        <v>4234222.72346</v>
      </c>
      <c r="C37" s="41"/>
      <c r="D37" s="41"/>
      <c r="E37" s="41"/>
      <c r="F37" s="41"/>
      <c r="G37" s="41"/>
      <c r="H37" s="41"/>
      <c r="I37" s="41"/>
      <c r="J37" s="41"/>
      <c r="K37" s="41"/>
      <c r="L37" s="41"/>
      <c r="M37" s="41"/>
      <c r="N37" s="41"/>
      <c r="O37" s="41"/>
      <c r="P37" s="41"/>
    </row>
    <row r="38" spans="1:20" ht="32.25" customHeight="1" x14ac:dyDescent="0.25">
      <c r="A38" s="36" t="str">
        <f>CONCATENATE("Остатки бюджетных средств на ",C2,"г.")</f>
        <v>Остатки бюджетных средств на 11.12.2020г.</v>
      </c>
      <c r="B38" s="45">
        <v>725806.6</v>
      </c>
      <c r="C38" s="41"/>
      <c r="D38" s="41"/>
      <c r="E38" s="41"/>
      <c r="F38" s="41"/>
      <c r="G38" s="41"/>
      <c r="H38" s="41"/>
      <c r="I38" s="41"/>
      <c r="J38" s="41"/>
      <c r="K38" s="41"/>
      <c r="L38" s="41"/>
      <c r="M38" s="41"/>
      <c r="N38" s="41"/>
      <c r="O38" s="41"/>
      <c r="P38" s="41"/>
    </row>
  </sheetData>
  <pageMargins left="0.23622047244094491" right="0.23622047244094491" top="0.74803149606299213" bottom="0.74803149606299213" header="0.31496062992125984" footer="0.31496062992125984"/>
  <pageSetup paperSize="9" scale="60" orientation="landscape" r:id="rId1"/>
  <headerFooter>
    <oddFooter>&amp;C&amp;P</oddFooter>
  </headerFooter>
  <rowBreaks count="1" manualBreakCount="1">
    <brk id="24"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2020-12-14T05:05:59Z</dcterms:modified>
</cp:coreProperties>
</file>