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Учреждения!$51:$52</definedName>
    <definedName name="_xlnm.Print_Area" localSheetId="1">'Муниципальные районы'!$A$1:$P$34</definedName>
    <definedName name="_xlnm.Print_Area" localSheetId="0">Учреждения!$A$1:$E$94</definedName>
  </definedNames>
  <calcPr calcId="162913"/>
</workbook>
</file>

<file path=xl/calcChain.xml><?xml version="1.0" encoding="utf-8"?>
<calcChain xmlns="http://schemas.openxmlformats.org/spreadsheetml/2006/main">
  <c r="E8" i="1" l="1"/>
  <c r="E49" i="1"/>
  <c r="B32" i="2" l="1"/>
  <c r="A2" i="2" l="1"/>
  <c r="B2" i="2" s="1"/>
  <c r="C2" i="2" s="1"/>
  <c r="A3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<sst xmlns="http://schemas.openxmlformats.org/spreadsheetml/2006/main" count="140" uniqueCount="139">
  <si>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</si>
  <si>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</si>
  <si>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</si>
  <si>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</si>
  <si>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</si>
  <si>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</si>
  <si>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</si>
  <si>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</si>
  <si>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</si>
  <si>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</si>
  <si>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</si>
  <si>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</si>
  <si>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</si>
  <si>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</si>
  <si>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</si>
  <si>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</si>
  <si>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</si>
  <si>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</si>
  <si>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</si>
  <si>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</si>
  <si>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</si>
  <si>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</si>
  <si>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</si>
  <si>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</si>
  <si>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</si>
  <si>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</si>
  <si>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</si>
  <si>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</si>
  <si>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</si>
  <si>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</si>
  <si>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</si>
  <si>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</si>
  <si>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</si>
  <si>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</si>
  <si>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</si>
  <si>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</si>
  <si>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</si>
  <si>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</si>
  <si>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</si>
  <si>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</si>
  <si>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</si>
  <si>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</si>
  <si>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</si>
  <si>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</si>
  <si>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</si>
  <si>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Субсидии местным бюджетам на выполнение органами местного самоуправления муниципальных образований в Камчатском крае полномочий по отдельным вопросам местного значения в сфере организации ритуальных услуг (в части организации процесса транспортировки тел умерших после проведения патологоанатомического вскрытия и судебно-медицинской экспертизы к месту захоронения)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</si>
  <si>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</si>
  <si>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</si>
  <si>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</si>
  <si>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</si>
  <si>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</si>
  <si>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</si>
  <si>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</si>
  <si>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</si>
  <si>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Осуществление переданных полномочий Российской Федерации на государственную регистрацию актов гражданского состояния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</si>
  <si>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</si>
  <si>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Государственная поддержка отрасли культуры</t>
  </si>
  <si>
    <t>Всего:</t>
  </si>
  <si>
    <t>12.11.2020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</si>
  <si>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</si>
  <si>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</si>
  <si>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</si>
  <si>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</si>
  <si>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</si>
  <si>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</si>
  <si>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</si>
  <si>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</si>
  <si>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</si>
  <si>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</si>
  <si>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</si>
  <si>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</si>
  <si>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</si>
  <si>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</si>
  <si>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</si>
  <si>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</si>
  <si>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</si>
  <si>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</si>
  <si>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</si>
  <si>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</si>
  <si>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</si>
  <si>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</si>
  <si>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</si>
  <si>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</si>
  <si>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</si>
  <si>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</si>
  <si>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</si>
  <si>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</si>
  <si>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</si>
  <si>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</si>
  <si>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</si>
  <si>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</si>
  <si>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Агентство по туризму и внешним связям Камчатского края</t>
  </si>
  <si>
    <t>администрация Корякского округа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</si>
  <si>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</si>
  <si>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</si>
  <si>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</si>
  <si>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</si>
  <si>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</si>
  <si>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ИТОГО</t>
  </si>
  <si>
    <t>06.11.2020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</si>
  <si>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</si>
  <si>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</si>
  <si>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</si>
  <si>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</si>
  <si>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</si>
  <si>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</si>
  <si>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</si>
  <si>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</si>
  <si>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</si>
  <si>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строительство и реконструкцию (модернизацию) объектов питьевого водоснабжения</t>
  </si>
  <si>
    <t>Субсидии бюджетам на организацию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</si>
  <si>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</si>
  <si>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</si>
  <si>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</si>
  <si>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</si>
  <si>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</si>
  <si>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</si>
  <si>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творческой деятельности и техническое оснащение детских и кукольных театров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</si>
  <si>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</si>
  <si>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</si>
  <si>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</si>
  <si>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</si>
  <si>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</si>
  <si>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</si>
  <si>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</si>
  <si>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</si>
  <si>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</si>
  <si>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Единая субвенция бюджетам субъектов Российской Федерации и бюджету г. Байконура</t>
  </si>
  <si>
    <t>Субвенции бюджетам на государственную регистрацию актов гражданского состояния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</si>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</sst>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5" fillId="0" borderId="0"/>
    <xf numFmtId="0" fontId="15" fillId="0" borderId="0" applyNumberFormat="0" applyBorder="0" applyAlignment="0"/>
    <xf numFmtId="0" fontId="16" fillId="0" borderId="0" applyNumberFormat="0" applyBorder="0" applyAlignment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2" fillId="0" borderId="0" xfId="0" applyFont="1"/>
    <xf numFmtId="164" fontId="7" fillId="0" borderId="4" xfId="0" applyNumberFormat="1" applyFont="1" applyBorder="1" applyAlignment="1">
      <alignment horizontal="right"/>
    </xf>
    <xf numFmtId="164" fontId="3" fillId="0" borderId="4" xfId="2" applyNumberFormat="1" applyFont="1" applyFill="1" applyBorder="1" applyProtection="1"/>
    <xf numFmtId="2" fontId="3" fillId="0" borderId="7" xfId="2" applyNumberFormat="1" applyFont="1" applyFill="1" applyBorder="1" applyAlignment="1" applyProtection="1">
      <alignment wrapText="1"/>
    </xf>
    <xf numFmtId="2" fontId="12" fillId="0" borderId="8" xfId="0" applyNumberFormat="1" applyFont="1" applyBorder="1" applyAlignment="1">
      <alignment wrapText="1"/>
    </xf>
    <xf numFmtId="2" fontId="12" fillId="0" borderId="9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view="pageBreakPreview" topLeftCell="A67" zoomScaleNormal="100" zoomScaleSheetLayoutView="100" workbookViewId="0">
      <selection activeCell="B71" sqref="B71"/>
    </sheetView>
  </sheetViews>
  <sheetFormatPr defaultColWidth="8.7109375" defaultRowHeight="15" x14ac:dyDescent="0.25"/>
  <cols>
    <col min="1" max="1" width="69.28515625" style="27" customWidth="1"/>
    <col min="2" max="2" width="21.5703125" style="27" customWidth="1"/>
    <col min="3" max="4" width="14.42578125" style="27" customWidth="1"/>
    <col min="5" max="5" width="12.42578125" style="27" customWidth="1"/>
    <col min="6" max="6" width="12.5703125" style="27" customWidth="1"/>
    <col min="7" max="7" width="16" style="27" bestFit="1" customWidth="1"/>
    <col min="8" max="8" width="8.7109375" style="27"/>
    <col min="9" max="9" width="10.140625" style="27" bestFit="1" customWidth="1"/>
    <col min="10" max="16384" width="8.7109375" style="27"/>
  </cols>
  <sheetData>
    <row r="1" spans="1:9" ht="15.75" x14ac:dyDescent="0.25">
      <c r="A1" s="46" t="s">
        <v>0</v>
      </c>
      <c r="B1" s="46"/>
      <c r="C1" s="46"/>
      <c r="D1" s="46"/>
      <c r="E1" s="46"/>
      <c r="F1" s="33" t="s">
        <v>99</v>
      </c>
      <c r="G1" s="34" t="str">
        <f>TEXT(F1,"[$-FC19]ДД ММММ")</f>
        <v>06 ноября</v>
      </c>
      <c r="H1" s="34" t="str">
        <f>TEXT(F1,"[$-FC19]ДД.ММ.ГГГ \г")</f>
        <v>06.11.2020 г</v>
      </c>
    </row>
    <row r="2" spans="1:9" ht="15.75" x14ac:dyDescent="0.25">
      <c r="A2" s="46" t="str">
        <f>CONCATENATE("с ",G1," по ",G2,"ода")</f>
        <v>с 06 ноября по 12 ноября 2020 года</v>
      </c>
      <c r="B2" s="46"/>
      <c r="C2" s="46"/>
      <c r="D2" s="46"/>
      <c r="E2" s="46"/>
      <c r="F2" s="33" t="s">
        <v>58</v>
      </c>
      <c r="G2" s="34" t="str">
        <f>TEXT(F2,"[$-FC19]ДД ММММ ГГГ \г")</f>
        <v>12 ноября 2020 г</v>
      </c>
      <c r="H2" s="34" t="str">
        <f>TEXT(F2,"[$-FC19]ДД.ММ.ГГГ \г")</f>
        <v>12.11.2020 г</v>
      </c>
      <c r="I2" s="35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06.11.2020 г.</v>
      </c>
      <c r="B5" s="48"/>
      <c r="C5" s="48"/>
      <c r="D5" s="49"/>
      <c r="E5" s="41">
        <v>3895889.1</v>
      </c>
      <c r="F5" s="35"/>
    </row>
    <row r="6" spans="1:9" x14ac:dyDescent="0.25">
      <c r="A6" s="9"/>
      <c r="B6" s="10"/>
      <c r="C6" s="10"/>
      <c r="D6" s="10"/>
      <c r="E6" s="11"/>
    </row>
    <row r="7" spans="1:9" x14ac:dyDescent="0.25">
      <c r="A7" s="56" t="s">
        <v>2</v>
      </c>
      <c r="B7" s="57"/>
      <c r="C7" s="57"/>
      <c r="D7" s="57"/>
      <c r="E7" s="12"/>
    </row>
    <row r="8" spans="1:9" x14ac:dyDescent="0.25">
      <c r="A8" s="51" t="s">
        <v>3</v>
      </c>
      <c r="B8" s="57"/>
      <c r="C8" s="57"/>
      <c r="D8" s="57"/>
      <c r="E8" s="8">
        <f>E49-E9</f>
        <v>731731.7764099997</v>
      </c>
    </row>
    <row r="9" spans="1:9" x14ac:dyDescent="0.25">
      <c r="A9" s="58" t="s">
        <v>4</v>
      </c>
      <c r="B9" s="57"/>
      <c r="C9" s="57"/>
      <c r="D9" s="57"/>
      <c r="E9" s="13">
        <v>417601.8</v>
      </c>
    </row>
    <row r="10" spans="1:9" s="40" customFormat="1" ht="14.25" customHeight="1" x14ac:dyDescent="0.25">
      <c r="A10" s="43" t="s">
        <v>100</v>
      </c>
      <c r="B10" s="44"/>
      <c r="C10" s="44"/>
      <c r="D10" s="45"/>
      <c r="E10" s="42">
        <v>20855.5</v>
      </c>
    </row>
    <row r="11" spans="1:9" s="40" customFormat="1" ht="45.75" customHeight="1" x14ac:dyDescent="0.25">
      <c r="A11" s="43" t="s">
        <v>101</v>
      </c>
      <c r="B11" s="44"/>
      <c r="C11" s="44"/>
      <c r="D11" s="45"/>
      <c r="E11" s="42">
        <v>1109.3</v>
      </c>
    </row>
    <row r="12" spans="1:9" s="40" customFormat="1" ht="30" customHeight="1" x14ac:dyDescent="0.25">
      <c r="A12" s="43" t="s">
        <v>102</v>
      </c>
      <c r="B12" s="44"/>
      <c r="C12" s="44"/>
      <c r="D12" s="45"/>
      <c r="E12" s="42">
        <v>2629.7</v>
      </c>
    </row>
    <row r="13" spans="1:9" s="40" customFormat="1" ht="48" customHeight="1" x14ac:dyDescent="0.25">
      <c r="A13" s="43" t="s">
        <v>103</v>
      </c>
      <c r="B13" s="44"/>
      <c r="C13" s="44"/>
      <c r="D13" s="45"/>
      <c r="E13" s="42">
        <v>40.200000000000003</v>
      </c>
    </row>
    <row r="14" spans="1:9" s="40" customFormat="1" ht="45.75" customHeight="1" x14ac:dyDescent="0.25">
      <c r="A14" s="43" t="s">
        <v>104</v>
      </c>
      <c r="B14" s="44"/>
      <c r="C14" s="44"/>
      <c r="D14" s="45"/>
      <c r="E14" s="42">
        <v>6823.1</v>
      </c>
    </row>
    <row r="15" spans="1:9" s="40" customFormat="1" ht="44.25" customHeight="1" x14ac:dyDescent="0.25">
      <c r="A15" s="43" t="s">
        <v>105</v>
      </c>
      <c r="B15" s="44"/>
      <c r="C15" s="44"/>
      <c r="D15" s="45"/>
      <c r="E15" s="42">
        <v>950</v>
      </c>
    </row>
    <row r="16" spans="1:9" s="40" customFormat="1" ht="15.75" customHeight="1" x14ac:dyDescent="0.25">
      <c r="A16" s="43" t="s">
        <v>106</v>
      </c>
      <c r="B16" s="44"/>
      <c r="C16" s="44"/>
      <c r="D16" s="45"/>
      <c r="E16" s="42">
        <v>1387.4</v>
      </c>
    </row>
    <row r="17" spans="1:5" s="40" customFormat="1" ht="43.5" customHeight="1" x14ac:dyDescent="0.25">
      <c r="A17" s="43" t="s">
        <v>107</v>
      </c>
      <c r="B17" s="44"/>
      <c r="C17" s="44"/>
      <c r="D17" s="45"/>
      <c r="E17" s="42">
        <v>363</v>
      </c>
    </row>
    <row r="18" spans="1:5" s="40" customFormat="1" x14ac:dyDescent="0.25">
      <c r="A18" s="43" t="s">
        <v>108</v>
      </c>
      <c r="B18" s="44"/>
      <c r="C18" s="44"/>
      <c r="D18" s="45"/>
      <c r="E18" s="42">
        <v>173.8</v>
      </c>
    </row>
    <row r="19" spans="1:5" s="40" customFormat="1" ht="15" customHeight="1" x14ac:dyDescent="0.25">
      <c r="A19" s="43" t="s">
        <v>109</v>
      </c>
      <c r="B19" s="44"/>
      <c r="C19" s="44"/>
      <c r="D19" s="45"/>
      <c r="E19" s="42">
        <v>350</v>
      </c>
    </row>
    <row r="20" spans="1:5" s="40" customFormat="1" ht="32.25" customHeight="1" x14ac:dyDescent="0.25">
      <c r="A20" s="43" t="s">
        <v>110</v>
      </c>
      <c r="B20" s="44"/>
      <c r="C20" s="44"/>
      <c r="D20" s="45"/>
      <c r="E20" s="42">
        <v>23.5</v>
      </c>
    </row>
    <row r="21" spans="1:5" s="40" customFormat="1" ht="29.25" customHeight="1" x14ac:dyDescent="0.25">
      <c r="A21" s="43" t="s">
        <v>111</v>
      </c>
      <c r="B21" s="44"/>
      <c r="C21" s="44"/>
      <c r="D21" s="45"/>
      <c r="E21" s="42">
        <v>74204.2</v>
      </c>
    </row>
    <row r="22" spans="1:5" s="40" customFormat="1" ht="33" customHeight="1" x14ac:dyDescent="0.25">
      <c r="A22" s="43" t="s">
        <v>112</v>
      </c>
      <c r="B22" s="44"/>
      <c r="C22" s="44"/>
      <c r="D22" s="45"/>
      <c r="E22" s="42">
        <v>1727.8</v>
      </c>
    </row>
    <row r="23" spans="1:5" s="40" customFormat="1" ht="45" customHeight="1" x14ac:dyDescent="0.25">
      <c r="A23" s="43" t="s">
        <v>113</v>
      </c>
      <c r="B23" s="44"/>
      <c r="C23" s="44"/>
      <c r="D23" s="45"/>
      <c r="E23" s="42">
        <v>27141</v>
      </c>
    </row>
    <row r="24" spans="1:5" s="40" customFormat="1" ht="49.5" customHeight="1" x14ac:dyDescent="0.25">
      <c r="A24" s="43" t="s">
        <v>114</v>
      </c>
      <c r="B24" s="44"/>
      <c r="C24" s="44"/>
      <c r="D24" s="45"/>
      <c r="E24" s="42">
        <v>169.6</v>
      </c>
    </row>
    <row r="25" spans="1:5" s="40" customFormat="1" ht="21" customHeight="1" x14ac:dyDescent="0.25">
      <c r="A25" s="43" t="s">
        <v>115</v>
      </c>
      <c r="B25" s="44"/>
      <c r="C25" s="44"/>
      <c r="D25" s="45"/>
      <c r="E25" s="42">
        <v>105.6</v>
      </c>
    </row>
    <row r="26" spans="1:5" s="40" customFormat="1" ht="27" customHeight="1" x14ac:dyDescent="0.25">
      <c r="A26" s="43" t="s">
        <v>116</v>
      </c>
      <c r="B26" s="44"/>
      <c r="C26" s="44"/>
      <c r="D26" s="45"/>
      <c r="E26" s="42">
        <v>1568.1</v>
      </c>
    </row>
    <row r="27" spans="1:5" s="40" customFormat="1" ht="17.25" customHeight="1" x14ac:dyDescent="0.25">
      <c r="A27" s="43" t="s">
        <v>117</v>
      </c>
      <c r="B27" s="44"/>
      <c r="C27" s="44"/>
      <c r="D27" s="45"/>
      <c r="E27" s="42">
        <v>187.4</v>
      </c>
    </row>
    <row r="28" spans="1:5" s="40" customFormat="1" ht="30" customHeight="1" x14ac:dyDescent="0.25">
      <c r="A28" s="43" t="s">
        <v>118</v>
      </c>
      <c r="B28" s="44"/>
      <c r="C28" s="44"/>
      <c r="D28" s="45"/>
      <c r="E28" s="42">
        <v>15000</v>
      </c>
    </row>
    <row r="29" spans="1:5" s="40" customFormat="1" ht="15.75" customHeight="1" x14ac:dyDescent="0.25">
      <c r="A29" s="43" t="s">
        <v>119</v>
      </c>
      <c r="B29" s="44"/>
      <c r="C29" s="44"/>
      <c r="D29" s="45"/>
      <c r="E29" s="42">
        <v>145.6</v>
      </c>
    </row>
    <row r="30" spans="1:5" s="40" customFormat="1" ht="28.5" customHeight="1" x14ac:dyDescent="0.25">
      <c r="A30" s="43" t="s">
        <v>120</v>
      </c>
      <c r="B30" s="44"/>
      <c r="C30" s="44"/>
      <c r="D30" s="45"/>
      <c r="E30" s="42">
        <v>649.20000000000005</v>
      </c>
    </row>
    <row r="31" spans="1:5" s="40" customFormat="1" ht="18" customHeight="1" x14ac:dyDescent="0.25">
      <c r="A31" s="43" t="s">
        <v>121</v>
      </c>
      <c r="B31" s="44"/>
      <c r="C31" s="44"/>
      <c r="D31" s="45"/>
      <c r="E31" s="42">
        <v>1583.6</v>
      </c>
    </row>
    <row r="32" spans="1:5" s="40" customFormat="1" ht="26.25" customHeight="1" x14ac:dyDescent="0.25">
      <c r="A32" s="43" t="s">
        <v>122</v>
      </c>
      <c r="B32" s="44"/>
      <c r="C32" s="44"/>
      <c r="D32" s="45"/>
      <c r="E32" s="42">
        <v>7282.2</v>
      </c>
    </row>
    <row r="33" spans="1:5" s="40" customFormat="1" ht="18.75" customHeight="1" x14ac:dyDescent="0.25">
      <c r="A33" s="43" t="s">
        <v>123</v>
      </c>
      <c r="B33" s="44"/>
      <c r="C33" s="44"/>
      <c r="D33" s="45"/>
      <c r="E33" s="42">
        <v>3513.5</v>
      </c>
    </row>
    <row r="34" spans="1:5" s="40" customFormat="1" ht="27.75" customHeight="1" x14ac:dyDescent="0.25">
      <c r="A34" s="43" t="s">
        <v>124</v>
      </c>
      <c r="B34" s="44"/>
      <c r="C34" s="44"/>
      <c r="D34" s="45"/>
      <c r="E34" s="42">
        <v>144</v>
      </c>
    </row>
    <row r="35" spans="1:5" s="40" customFormat="1" ht="29.25" customHeight="1" x14ac:dyDescent="0.25">
      <c r="A35" s="43" t="s">
        <v>125</v>
      </c>
      <c r="B35" s="44"/>
      <c r="C35" s="44"/>
      <c r="D35" s="45"/>
      <c r="E35" s="42">
        <v>7552.1</v>
      </c>
    </row>
    <row r="36" spans="1:5" s="40" customFormat="1" ht="45.75" customHeight="1" x14ac:dyDescent="0.25">
      <c r="A36" s="43" t="s">
        <v>126</v>
      </c>
      <c r="B36" s="44"/>
      <c r="C36" s="44"/>
      <c r="D36" s="45"/>
      <c r="E36" s="42">
        <v>1111</v>
      </c>
    </row>
    <row r="37" spans="1:5" s="40" customFormat="1" x14ac:dyDescent="0.25">
      <c r="A37" s="43" t="s">
        <v>127</v>
      </c>
      <c r="B37" s="44"/>
      <c r="C37" s="44"/>
      <c r="D37" s="45"/>
      <c r="E37" s="42">
        <v>1375.6</v>
      </c>
    </row>
    <row r="38" spans="1:5" s="40" customFormat="1" ht="17.25" customHeight="1" x14ac:dyDescent="0.25">
      <c r="A38" s="43" t="s">
        <v>128</v>
      </c>
      <c r="B38" s="44"/>
      <c r="C38" s="44"/>
      <c r="D38" s="45"/>
      <c r="E38" s="42">
        <v>466.1</v>
      </c>
    </row>
    <row r="39" spans="1:5" s="40" customFormat="1" ht="29.25" customHeight="1" x14ac:dyDescent="0.25">
      <c r="A39" s="43" t="s">
        <v>129</v>
      </c>
      <c r="B39" s="44"/>
      <c r="C39" s="44"/>
      <c r="D39" s="45"/>
      <c r="E39" s="42">
        <v>154.6</v>
      </c>
    </row>
    <row r="40" spans="1:5" s="40" customFormat="1" ht="30.75" customHeight="1" x14ac:dyDescent="0.25">
      <c r="A40" s="43" t="s">
        <v>130</v>
      </c>
      <c r="B40" s="44"/>
      <c r="C40" s="44"/>
      <c r="D40" s="45"/>
      <c r="E40" s="42">
        <v>115</v>
      </c>
    </row>
    <row r="41" spans="1:5" s="40" customFormat="1" ht="34.5" customHeight="1" x14ac:dyDescent="0.25">
      <c r="A41" s="43" t="s">
        <v>131</v>
      </c>
      <c r="B41" s="44"/>
      <c r="C41" s="44"/>
      <c r="D41" s="45"/>
      <c r="E41" s="42">
        <v>1333.3</v>
      </c>
    </row>
    <row r="42" spans="1:5" s="40" customFormat="1" ht="28.5" customHeight="1" x14ac:dyDescent="0.25">
      <c r="A42" s="43" t="s">
        <v>132</v>
      </c>
      <c r="B42" s="44"/>
      <c r="C42" s="44"/>
      <c r="D42" s="45"/>
      <c r="E42" s="42">
        <v>391.8</v>
      </c>
    </row>
    <row r="43" spans="1:5" s="40" customFormat="1" ht="15.75" customHeight="1" x14ac:dyDescent="0.25">
      <c r="A43" s="43" t="s">
        <v>133</v>
      </c>
      <c r="B43" s="44"/>
      <c r="C43" s="44"/>
      <c r="D43" s="45"/>
      <c r="E43" s="42">
        <v>2349.8000000000002</v>
      </c>
    </row>
    <row r="44" spans="1:5" s="40" customFormat="1" ht="30" customHeight="1" x14ac:dyDescent="0.25">
      <c r="A44" s="43" t="s">
        <v>134</v>
      </c>
      <c r="B44" s="44"/>
      <c r="C44" s="44"/>
      <c r="D44" s="45"/>
      <c r="E44" s="42">
        <v>256.5</v>
      </c>
    </row>
    <row r="45" spans="1:5" s="40" customFormat="1" ht="31.5" customHeight="1" x14ac:dyDescent="0.25">
      <c r="A45" s="43" t="s">
        <v>135</v>
      </c>
      <c r="B45" s="44"/>
      <c r="C45" s="44"/>
      <c r="D45" s="45"/>
      <c r="E45" s="42">
        <v>12921.5</v>
      </c>
    </row>
    <row r="46" spans="1:5" s="40" customFormat="1" ht="30" customHeight="1" x14ac:dyDescent="0.25">
      <c r="A46" s="43" t="s">
        <v>136</v>
      </c>
      <c r="B46" s="44"/>
      <c r="C46" s="44"/>
      <c r="D46" s="45"/>
      <c r="E46" s="42">
        <v>38728.9</v>
      </c>
    </row>
    <row r="47" spans="1:5" s="40" customFormat="1" ht="24" customHeight="1" x14ac:dyDescent="0.25">
      <c r="A47" s="43" t="s">
        <v>137</v>
      </c>
      <c r="B47" s="44"/>
      <c r="C47" s="44"/>
      <c r="D47" s="45"/>
      <c r="E47" s="42">
        <v>170341.1</v>
      </c>
    </row>
    <row r="48" spans="1:5" s="40" customFormat="1" ht="62.25" customHeight="1" x14ac:dyDescent="0.25">
      <c r="A48" s="43" t="s">
        <v>138</v>
      </c>
      <c r="B48" s="44"/>
      <c r="C48" s="44"/>
      <c r="D48" s="45"/>
      <c r="E48" s="42">
        <v>12377.2</v>
      </c>
    </row>
    <row r="49" spans="1:5" x14ac:dyDescent="0.25">
      <c r="A49" s="50" t="s">
        <v>5</v>
      </c>
      <c r="B49" s="51"/>
      <c r="C49" s="51"/>
      <c r="D49" s="51"/>
      <c r="E49" s="12">
        <f>'Муниципальные районы'!B33-Учреждения!E5+'Муниципальные районы'!B32</f>
        <v>1149333.5764099997</v>
      </c>
    </row>
    <row r="50" spans="1:5" x14ac:dyDescent="0.25">
      <c r="A50" s="14"/>
      <c r="B50" s="15"/>
      <c r="C50" s="15"/>
      <c r="D50" s="6"/>
      <c r="E50" s="16"/>
    </row>
    <row r="51" spans="1:5" x14ac:dyDescent="0.25">
      <c r="A51" s="52" t="s">
        <v>14</v>
      </c>
      <c r="B51" s="54" t="s">
        <v>6</v>
      </c>
      <c r="C51" s="55" t="s">
        <v>7</v>
      </c>
      <c r="D51" s="55"/>
      <c r="E51" s="55"/>
    </row>
    <row r="52" spans="1:5" ht="90" x14ac:dyDescent="0.25">
      <c r="A52" s="53"/>
      <c r="B52" s="54"/>
      <c r="C52" s="17" t="s">
        <v>8</v>
      </c>
      <c r="D52" s="17" t="s">
        <v>9</v>
      </c>
      <c r="E52" s="17" t="s">
        <v>10</v>
      </c>
    </row>
    <row r="53" spans="1:5" x14ac:dyDescent="0.25">
      <c r="A53" s="18" t="s">
        <v>59</v>
      </c>
      <c r="B53" s="37">
        <v>8228.4490299999998</v>
      </c>
      <c r="C53" s="37">
        <v>6490.3865299999998</v>
      </c>
      <c r="D53" s="37"/>
      <c r="E53" s="37"/>
    </row>
    <row r="54" spans="1:5" x14ac:dyDescent="0.25">
      <c r="A54" s="18" t="s">
        <v>60</v>
      </c>
      <c r="B54" s="37">
        <v>2750</v>
      </c>
      <c r="C54" s="37">
        <v>2750</v>
      </c>
      <c r="D54" s="37"/>
      <c r="E54" s="37"/>
    </row>
    <row r="55" spans="1:5" x14ac:dyDescent="0.25">
      <c r="A55" s="18" t="s">
        <v>61</v>
      </c>
      <c r="B55" s="37">
        <v>250</v>
      </c>
      <c r="C55" s="37"/>
      <c r="D55" s="37">
        <v>250</v>
      </c>
      <c r="E55" s="37"/>
    </row>
    <row r="56" spans="1:5" x14ac:dyDescent="0.25">
      <c r="A56" s="18" t="s">
        <v>62</v>
      </c>
      <c r="B56" s="37">
        <v>17678.111140000001</v>
      </c>
      <c r="C56" s="37">
        <v>3310.3636299999998</v>
      </c>
      <c r="D56" s="37">
        <v>126.68583</v>
      </c>
      <c r="E56" s="37"/>
    </row>
    <row r="57" spans="1:5" ht="30" x14ac:dyDescent="0.25">
      <c r="A57" s="18" t="s">
        <v>63</v>
      </c>
      <c r="B57" s="37">
        <v>11398.404570000001</v>
      </c>
      <c r="C57" s="37">
        <v>993.22329000000002</v>
      </c>
      <c r="D57" s="37">
        <v>1174.92336</v>
      </c>
      <c r="E57" s="37"/>
    </row>
    <row r="58" spans="1:5" x14ac:dyDescent="0.25">
      <c r="A58" s="18" t="s">
        <v>64</v>
      </c>
      <c r="B58" s="37">
        <v>17.337730000000001</v>
      </c>
      <c r="C58" s="37"/>
      <c r="D58" s="37"/>
      <c r="E58" s="37"/>
    </row>
    <row r="59" spans="1:5" x14ac:dyDescent="0.25">
      <c r="A59" s="18" t="s">
        <v>65</v>
      </c>
      <c r="B59" s="37">
        <v>1041.5421200000001</v>
      </c>
      <c r="C59" s="37">
        <v>1030</v>
      </c>
      <c r="D59" s="37"/>
      <c r="E59" s="37"/>
    </row>
    <row r="60" spans="1:5" ht="30" x14ac:dyDescent="0.25">
      <c r="A60" s="18" t="s">
        <v>66</v>
      </c>
      <c r="B60" s="37">
        <v>161509.30613000001</v>
      </c>
      <c r="C60" s="37">
        <v>150</v>
      </c>
      <c r="D60" s="37">
        <v>50</v>
      </c>
      <c r="E60" s="37"/>
    </row>
    <row r="61" spans="1:5" x14ac:dyDescent="0.25">
      <c r="A61" s="18" t="s">
        <v>67</v>
      </c>
      <c r="B61" s="37">
        <v>40551.794349999996</v>
      </c>
      <c r="C61" s="37"/>
      <c r="D61" s="37"/>
      <c r="E61" s="37"/>
    </row>
    <row r="62" spans="1:5" x14ac:dyDescent="0.25">
      <c r="A62" s="18" t="s">
        <v>68</v>
      </c>
      <c r="B62" s="37">
        <v>29964.50821</v>
      </c>
      <c r="C62" s="37">
        <v>5036.7</v>
      </c>
      <c r="D62" s="37">
        <v>1512.8</v>
      </c>
      <c r="E62" s="37"/>
    </row>
    <row r="63" spans="1:5" x14ac:dyDescent="0.25">
      <c r="A63" s="18" t="s">
        <v>69</v>
      </c>
      <c r="B63" s="37">
        <v>35526.304459999999</v>
      </c>
      <c r="C63" s="37">
        <v>2850</v>
      </c>
      <c r="D63" s="37"/>
      <c r="E63" s="37">
        <v>866.49672999999996</v>
      </c>
    </row>
    <row r="64" spans="1:5" x14ac:dyDescent="0.25">
      <c r="A64" s="18" t="s">
        <v>70</v>
      </c>
      <c r="B64" s="37">
        <v>706452.71585000004</v>
      </c>
      <c r="C64" s="37">
        <v>2094.9302299999999</v>
      </c>
      <c r="D64" s="37">
        <v>401.14067</v>
      </c>
      <c r="E64" s="37">
        <v>227678.53341</v>
      </c>
    </row>
    <row r="65" spans="1:5" ht="30" x14ac:dyDescent="0.25">
      <c r="A65" s="18" t="s">
        <v>71</v>
      </c>
      <c r="B65" s="37">
        <v>214205.0251</v>
      </c>
      <c r="C65" s="37">
        <v>12600</v>
      </c>
      <c r="D65" s="37">
        <v>298.60342000000003</v>
      </c>
      <c r="E65" s="37">
        <v>175074.40786000001</v>
      </c>
    </row>
    <row r="66" spans="1:5" x14ac:dyDescent="0.25">
      <c r="A66" s="18" t="s">
        <v>72</v>
      </c>
      <c r="B66" s="37">
        <v>17852.493880000002</v>
      </c>
      <c r="C66" s="37"/>
      <c r="D66" s="37">
        <v>454.6</v>
      </c>
      <c r="E66" s="37"/>
    </row>
    <row r="67" spans="1:5" ht="30" x14ac:dyDescent="0.25">
      <c r="A67" s="18" t="s">
        <v>73</v>
      </c>
      <c r="B67" s="37">
        <v>6487.7365300000001</v>
      </c>
      <c r="C67" s="37"/>
      <c r="D67" s="37"/>
      <c r="E67" s="37"/>
    </row>
    <row r="68" spans="1:5" x14ac:dyDescent="0.25">
      <c r="A68" s="18" t="s">
        <v>74</v>
      </c>
      <c r="B68" s="37">
        <v>45</v>
      </c>
      <c r="C68" s="37"/>
      <c r="D68" s="37"/>
      <c r="E68" s="37"/>
    </row>
    <row r="69" spans="1:5" ht="30" x14ac:dyDescent="0.25">
      <c r="A69" s="18" t="s">
        <v>75</v>
      </c>
      <c r="B69" s="37">
        <v>3555</v>
      </c>
      <c r="C69" s="37">
        <v>3255</v>
      </c>
      <c r="D69" s="37"/>
      <c r="E69" s="37"/>
    </row>
    <row r="70" spans="1:5" ht="30" x14ac:dyDescent="0.25">
      <c r="A70" s="18" t="s">
        <v>76</v>
      </c>
      <c r="B70" s="37">
        <v>8923.0680200000006</v>
      </c>
      <c r="C70" s="37">
        <v>2750</v>
      </c>
      <c r="D70" s="37"/>
      <c r="E70" s="37">
        <v>3187.9721300000001</v>
      </c>
    </row>
    <row r="71" spans="1:5" x14ac:dyDescent="0.25">
      <c r="A71" s="18" t="s">
        <v>77</v>
      </c>
      <c r="B71" s="37">
        <v>662.85145999999997</v>
      </c>
      <c r="C71" s="37">
        <v>650</v>
      </c>
      <c r="D71" s="37"/>
      <c r="E71" s="37"/>
    </row>
    <row r="72" spans="1:5" x14ac:dyDescent="0.25">
      <c r="A72" s="18" t="s">
        <v>78</v>
      </c>
      <c r="B72" s="37">
        <v>108508.64208000001</v>
      </c>
      <c r="C72" s="37"/>
      <c r="D72" s="37"/>
      <c r="E72" s="37"/>
    </row>
    <row r="73" spans="1:5" ht="30" x14ac:dyDescent="0.25">
      <c r="A73" s="18" t="s">
        <v>79</v>
      </c>
      <c r="B73" s="37">
        <v>2902.3607999999999</v>
      </c>
      <c r="C73" s="37"/>
      <c r="D73" s="37"/>
      <c r="E73" s="37"/>
    </row>
    <row r="74" spans="1:5" x14ac:dyDescent="0.25">
      <c r="A74" s="18" t="s">
        <v>80</v>
      </c>
      <c r="B74" s="37">
        <v>1600</v>
      </c>
      <c r="C74" s="37">
        <v>1600</v>
      </c>
      <c r="D74" s="37"/>
      <c r="E74" s="37"/>
    </row>
    <row r="75" spans="1:5" x14ac:dyDescent="0.25">
      <c r="A75" s="18" t="s">
        <v>81</v>
      </c>
      <c r="B75" s="37">
        <v>457.5</v>
      </c>
      <c r="C75" s="37">
        <v>350</v>
      </c>
      <c r="D75" s="37"/>
      <c r="E75" s="37"/>
    </row>
    <row r="76" spans="1:5" x14ac:dyDescent="0.25">
      <c r="A76" s="18" t="s">
        <v>82</v>
      </c>
      <c r="B76" s="37">
        <v>250</v>
      </c>
      <c r="C76" s="37"/>
      <c r="D76" s="37"/>
      <c r="E76" s="37"/>
    </row>
    <row r="77" spans="1:5" x14ac:dyDescent="0.25">
      <c r="A77" s="18" t="s">
        <v>83</v>
      </c>
      <c r="B77" s="37">
        <v>242.5</v>
      </c>
      <c r="C77" s="37"/>
      <c r="D77" s="37"/>
      <c r="E77" s="37"/>
    </row>
    <row r="78" spans="1:5" ht="30" x14ac:dyDescent="0.25">
      <c r="A78" s="18" t="s">
        <v>84</v>
      </c>
      <c r="B78" s="37">
        <v>510</v>
      </c>
      <c r="C78" s="37">
        <v>400</v>
      </c>
      <c r="D78" s="37"/>
      <c r="E78" s="37"/>
    </row>
    <row r="79" spans="1:5" x14ac:dyDescent="0.25">
      <c r="A79" s="18" t="s">
        <v>85</v>
      </c>
      <c r="B79" s="37">
        <v>373.14082999999999</v>
      </c>
      <c r="C79" s="37">
        <v>373.14082999999999</v>
      </c>
      <c r="D79" s="37"/>
      <c r="E79" s="37"/>
    </row>
    <row r="80" spans="1:5" x14ac:dyDescent="0.25">
      <c r="A80" s="18" t="s">
        <v>86</v>
      </c>
      <c r="B80" s="37">
        <v>103088.56507</v>
      </c>
      <c r="C80" s="37">
        <v>14491.95</v>
      </c>
      <c r="D80" s="37">
        <v>5500</v>
      </c>
      <c r="E80" s="37"/>
    </row>
    <row r="81" spans="1:5" ht="30" x14ac:dyDescent="0.25">
      <c r="A81" s="18" t="s">
        <v>87</v>
      </c>
      <c r="B81" s="37">
        <v>12.369960000000001</v>
      </c>
      <c r="C81" s="37"/>
      <c r="D81" s="37"/>
      <c r="E81" s="37"/>
    </row>
    <row r="82" spans="1:5" x14ac:dyDescent="0.25">
      <c r="A82" s="18" t="s">
        <v>88</v>
      </c>
      <c r="B82" s="37">
        <v>1286.54727</v>
      </c>
      <c r="C82" s="37">
        <v>1180</v>
      </c>
      <c r="D82" s="37"/>
      <c r="E82" s="37"/>
    </row>
    <row r="83" spans="1:5" x14ac:dyDescent="0.25">
      <c r="A83" s="18" t="s">
        <v>89</v>
      </c>
      <c r="B83" s="37">
        <v>35250.279840000003</v>
      </c>
      <c r="C83" s="37">
        <v>1100</v>
      </c>
      <c r="D83" s="37"/>
      <c r="E83" s="37"/>
    </row>
    <row r="84" spans="1:5" x14ac:dyDescent="0.25">
      <c r="A84" s="18" t="s">
        <v>90</v>
      </c>
      <c r="B84" s="37">
        <v>561.07866999999999</v>
      </c>
      <c r="C84" s="37"/>
      <c r="D84" s="37"/>
      <c r="E84" s="37">
        <v>88.026750000000007</v>
      </c>
    </row>
    <row r="85" spans="1:5" x14ac:dyDescent="0.25">
      <c r="A85" s="18" t="s">
        <v>91</v>
      </c>
      <c r="B85" s="37">
        <v>442.33584000000002</v>
      </c>
      <c r="C85" s="37"/>
      <c r="D85" s="37"/>
      <c r="E85" s="37"/>
    </row>
    <row r="86" spans="1:5" x14ac:dyDescent="0.25">
      <c r="A86" s="18" t="s">
        <v>92</v>
      </c>
      <c r="B86" s="37">
        <v>3095.1669999999999</v>
      </c>
      <c r="C86" s="37">
        <v>950</v>
      </c>
      <c r="D86" s="37"/>
      <c r="E86" s="37"/>
    </row>
    <row r="87" spans="1:5" x14ac:dyDescent="0.25">
      <c r="A87" s="18" t="s">
        <v>93</v>
      </c>
      <c r="B87" s="37">
        <v>18965.463360000002</v>
      </c>
      <c r="C87" s="37"/>
      <c r="D87" s="37"/>
      <c r="E87" s="37"/>
    </row>
    <row r="88" spans="1:5" x14ac:dyDescent="0.25">
      <c r="A88" s="18" t="s">
        <v>94</v>
      </c>
      <c r="B88" s="37">
        <v>90.473659999999995</v>
      </c>
      <c r="C88" s="37">
        <v>79.524029999999996</v>
      </c>
      <c r="D88" s="37"/>
      <c r="E88" s="37"/>
    </row>
    <row r="89" spans="1:5" ht="30" x14ac:dyDescent="0.25">
      <c r="A89" s="18" t="s">
        <v>95</v>
      </c>
      <c r="B89" s="37">
        <v>3365.2644399999999</v>
      </c>
      <c r="C89" s="37">
        <v>2730</v>
      </c>
      <c r="D89" s="37"/>
      <c r="E89" s="37"/>
    </row>
    <row r="90" spans="1:5" x14ac:dyDescent="0.25">
      <c r="A90" s="18" t="s">
        <v>96</v>
      </c>
      <c r="B90" s="37">
        <v>882.63993000000005</v>
      </c>
      <c r="C90" s="37">
        <v>350</v>
      </c>
      <c r="D90" s="37"/>
      <c r="E90" s="37">
        <v>404.72903000000002</v>
      </c>
    </row>
    <row r="91" spans="1:5" ht="30" x14ac:dyDescent="0.25">
      <c r="A91" s="18" t="s">
        <v>97</v>
      </c>
      <c r="B91" s="37">
        <v>114.971</v>
      </c>
      <c r="C91" s="37"/>
      <c r="D91" s="37"/>
      <c r="E91" s="37"/>
    </row>
    <row r="92" spans="1:5" x14ac:dyDescent="0.25">
      <c r="A92" s="18" t="s">
        <v>98</v>
      </c>
      <c r="B92" s="37">
        <v>1549098.94833</v>
      </c>
      <c r="C92" s="37">
        <v>67565.218540000002</v>
      </c>
      <c r="D92" s="37">
        <v>9768.7532800000008</v>
      </c>
      <c r="E92" s="37">
        <v>407300.16590999998</v>
      </c>
    </row>
    <row r="93" spans="1:5" x14ac:dyDescent="0.25">
      <c r="B93" s="36"/>
      <c r="C93" s="36"/>
      <c r="D93" s="36"/>
      <c r="E93" s="36"/>
    </row>
  </sheetData>
  <mergeCells count="49">
    <mergeCell ref="A1:E1"/>
    <mergeCell ref="A2:E2"/>
    <mergeCell ref="A5:D5"/>
    <mergeCell ref="A49:D49"/>
    <mergeCell ref="A51:A52"/>
    <mergeCell ref="B51:B52"/>
    <mergeCell ref="C51:E5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6:D46"/>
    <mergeCell ref="A47:D47"/>
    <mergeCell ref="A48:D48"/>
    <mergeCell ref="A41:D41"/>
    <mergeCell ref="A42:D42"/>
    <mergeCell ref="A43:D43"/>
    <mergeCell ref="A44:D44"/>
    <mergeCell ref="A45:D45"/>
  </mergeCells>
  <pageMargins left="0.43" right="0.25" top="0.18" bottom="0.38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100" zoomScaleSheetLayoutView="100" workbookViewId="0">
      <selection activeCell="C40" sqref="C40"/>
    </sheetView>
  </sheetViews>
  <sheetFormatPr defaultColWidth="8.7109375" defaultRowHeight="15" x14ac:dyDescent="0.25"/>
  <cols>
    <col min="1" max="1" width="38.28515625" style="27" customWidth="1"/>
    <col min="2" max="2" width="13.140625" style="27" customWidth="1"/>
    <col min="3" max="3" width="10.5703125" style="27" customWidth="1"/>
    <col min="4" max="4" width="11.42578125" style="27" customWidth="1"/>
    <col min="5" max="5" width="13.140625" style="27" customWidth="1"/>
    <col min="6" max="6" width="12.140625" style="27" customWidth="1"/>
    <col min="7" max="7" width="12.5703125" style="27" customWidth="1"/>
    <col min="8" max="8" width="12.7109375" style="27" customWidth="1"/>
    <col min="9" max="9" width="10.85546875" style="27" customWidth="1"/>
    <col min="10" max="10" width="12.7109375" style="27" customWidth="1"/>
    <col min="11" max="11" width="11" style="27" customWidth="1"/>
    <col min="12" max="13" width="11.85546875" style="27" customWidth="1"/>
    <col min="14" max="14" width="11.140625" style="27" customWidth="1"/>
    <col min="15" max="15" width="11.5703125" style="27" customWidth="1"/>
    <col min="16" max="16384" width="8.7109375" style="27"/>
  </cols>
  <sheetData>
    <row r="1" spans="1:16" s="24" customFormat="1" ht="15.75" x14ac:dyDescent="0.25">
      <c r="A1" s="23" t="s">
        <v>58</v>
      </c>
      <c r="C1" s="25" t="s">
        <v>13</v>
      </c>
    </row>
    <row r="2" spans="1:16" x14ac:dyDescent="0.25">
      <c r="A2" s="26" t="str">
        <f>TEXT(EndData2,"[$-FC19]ДД.ММ.ГГГ")</f>
        <v>12.11.2020</v>
      </c>
      <c r="B2" s="26">
        <f>A2+1</f>
        <v>44148</v>
      </c>
      <c r="C2" s="22" t="str">
        <f>TEXT(B2,"[$-FC19]ДД.ММ.ГГГ")</f>
        <v>13.11.2020</v>
      </c>
      <c r="P2" s="28" t="s">
        <v>12</v>
      </c>
    </row>
    <row r="3" spans="1:16" ht="51.75" customHeight="1" x14ac:dyDescent="0.25">
      <c r="A3" s="20" t="s">
        <v>15</v>
      </c>
      <c r="B3" s="29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0" t="s">
        <v>28</v>
      </c>
      <c r="O3" s="30" t="s">
        <v>29</v>
      </c>
      <c r="P3" s="31" t="s">
        <v>11</v>
      </c>
    </row>
    <row r="4" spans="1:16" ht="39" x14ac:dyDescent="0.25">
      <c r="A4" s="19" t="s">
        <v>31</v>
      </c>
      <c r="B4" s="21"/>
      <c r="C4" s="21">
        <v>18351.832999999999</v>
      </c>
      <c r="D4" s="21">
        <v>26610.332999999999</v>
      </c>
      <c r="E4" s="21">
        <v>13304.5</v>
      </c>
      <c r="F4" s="21">
        <v>22900</v>
      </c>
      <c r="G4" s="21">
        <v>28568.833340000001</v>
      </c>
      <c r="H4" s="21">
        <v>2461</v>
      </c>
      <c r="I4" s="21">
        <v>8000</v>
      </c>
      <c r="J4" s="21">
        <v>6726.7489999999998</v>
      </c>
      <c r="K4" s="21">
        <v>5835.25</v>
      </c>
      <c r="L4" s="21">
        <v>39582.020830000001</v>
      </c>
      <c r="M4" s="21">
        <v>7190.9166699999996</v>
      </c>
      <c r="N4" s="21">
        <v>14373.915999999999</v>
      </c>
      <c r="O4" s="21">
        <v>33720.417500000003</v>
      </c>
      <c r="P4" s="38">
        <v>227625.76934</v>
      </c>
    </row>
    <row r="5" spans="1:16" ht="26.25" x14ac:dyDescent="0.25">
      <c r="A5" s="19" t="s">
        <v>32</v>
      </c>
      <c r="B5" s="21">
        <v>700</v>
      </c>
      <c r="C5" s="21">
        <v>33408.108200000002</v>
      </c>
      <c r="D5" s="21">
        <v>14666.901</v>
      </c>
      <c r="E5" s="21"/>
      <c r="F5" s="21"/>
      <c r="G5" s="21">
        <v>6724.5516699999998</v>
      </c>
      <c r="H5" s="21"/>
      <c r="I5" s="21">
        <v>1504.5</v>
      </c>
      <c r="J5" s="21">
        <v>920.12918999999999</v>
      </c>
      <c r="K5" s="21">
        <v>3234.64</v>
      </c>
      <c r="L5" s="21">
        <v>2505.5623999999998</v>
      </c>
      <c r="M5" s="21"/>
      <c r="N5" s="21">
        <v>1944.9</v>
      </c>
      <c r="O5" s="21"/>
      <c r="P5" s="38">
        <v>65609.292459999997</v>
      </c>
    </row>
    <row r="6" spans="1:16" ht="39" x14ac:dyDescent="0.25">
      <c r="A6" s="19" t="s">
        <v>33</v>
      </c>
      <c r="B6" s="21"/>
      <c r="C6" s="21">
        <v>15196.73</v>
      </c>
      <c r="D6" s="21">
        <v>278.13299999999998</v>
      </c>
      <c r="E6" s="21">
        <v>2862</v>
      </c>
      <c r="F6" s="21">
        <v>415</v>
      </c>
      <c r="G6" s="21">
        <v>16619.083330000001</v>
      </c>
      <c r="H6" s="21">
        <v>5000</v>
      </c>
      <c r="I6" s="21">
        <v>2794</v>
      </c>
      <c r="J6" s="21"/>
      <c r="K6" s="21">
        <v>5321.08</v>
      </c>
      <c r="L6" s="21"/>
      <c r="M6" s="21"/>
      <c r="N6" s="21">
        <v>5624.7</v>
      </c>
      <c r="O6" s="21"/>
      <c r="P6" s="38">
        <v>54110.726329999998</v>
      </c>
    </row>
    <row r="7" spans="1:16" ht="102.75" x14ac:dyDescent="0.25">
      <c r="A7" s="19" t="s">
        <v>34</v>
      </c>
      <c r="B7" s="21">
        <v>6165.2830199999999</v>
      </c>
      <c r="C7" s="21">
        <v>1437.4656299999999</v>
      </c>
      <c r="D7" s="21">
        <v>-546.69349</v>
      </c>
      <c r="E7" s="21"/>
      <c r="F7" s="21"/>
      <c r="G7" s="21"/>
      <c r="H7" s="21"/>
      <c r="I7" s="21"/>
      <c r="J7" s="21">
        <v>59.5</v>
      </c>
      <c r="K7" s="21">
        <v>4045.1389899999999</v>
      </c>
      <c r="L7" s="21">
        <v>130.87513999999999</v>
      </c>
      <c r="M7" s="21"/>
      <c r="N7" s="21">
        <v>896.68299999999999</v>
      </c>
      <c r="O7" s="21"/>
      <c r="P7" s="38">
        <v>12188.25229</v>
      </c>
    </row>
    <row r="8" spans="1:16" ht="39" x14ac:dyDescent="0.25">
      <c r="A8" s="19" t="s">
        <v>35</v>
      </c>
      <c r="B8" s="21">
        <v>25004.397980000002</v>
      </c>
      <c r="C8" s="21"/>
      <c r="D8" s="21"/>
      <c r="E8" s="21"/>
      <c r="F8" s="21"/>
      <c r="G8" s="21"/>
      <c r="H8" s="21"/>
      <c r="I8" s="21"/>
      <c r="J8" s="21"/>
      <c r="K8" s="21">
        <v>10023.74915</v>
      </c>
      <c r="L8" s="21"/>
      <c r="M8" s="21"/>
      <c r="N8" s="21"/>
      <c r="O8" s="21"/>
      <c r="P8" s="38">
        <v>35028.147129999998</v>
      </c>
    </row>
    <row r="9" spans="1:16" ht="77.25" x14ac:dyDescent="0.25">
      <c r="A9" s="19" t="s">
        <v>36</v>
      </c>
      <c r="B9" s="21"/>
      <c r="C9" s="21">
        <v>4417.6670000000004</v>
      </c>
      <c r="D9" s="21">
        <v>652.75</v>
      </c>
      <c r="E9" s="21">
        <v>505</v>
      </c>
      <c r="F9" s="21">
        <v>169.2</v>
      </c>
      <c r="G9" s="21">
        <v>654.33333000000005</v>
      </c>
      <c r="H9" s="21">
        <v>100</v>
      </c>
      <c r="I9" s="21">
        <v>50</v>
      </c>
      <c r="J9" s="21"/>
      <c r="K9" s="21"/>
      <c r="L9" s="21">
        <v>266.83332999999999</v>
      </c>
      <c r="M9" s="21">
        <v>249.5</v>
      </c>
      <c r="N9" s="21">
        <v>247.083</v>
      </c>
      <c r="O9" s="21">
        <v>84</v>
      </c>
      <c r="P9" s="38">
        <v>7396.3666599999997</v>
      </c>
    </row>
    <row r="10" spans="1:16" ht="77.25" x14ac:dyDescent="0.25">
      <c r="A10" s="19" t="s">
        <v>37</v>
      </c>
      <c r="B10" s="21">
        <v>900</v>
      </c>
      <c r="C10" s="21">
        <v>223.77009000000001</v>
      </c>
      <c r="D10" s="21">
        <v>195.166</v>
      </c>
      <c r="E10" s="21">
        <v>96.5</v>
      </c>
      <c r="F10" s="21"/>
      <c r="G10" s="21">
        <v>89.583330000000004</v>
      </c>
      <c r="H10" s="21">
        <v>99.499759999999995</v>
      </c>
      <c r="I10" s="21">
        <v>70</v>
      </c>
      <c r="J10" s="21">
        <v>89.6</v>
      </c>
      <c r="K10" s="21">
        <v>62.5</v>
      </c>
      <c r="L10" s="21"/>
      <c r="M10" s="21">
        <v>55.43</v>
      </c>
      <c r="N10" s="21">
        <v>92.164000000000001</v>
      </c>
      <c r="O10" s="21">
        <v>83.277000000000001</v>
      </c>
      <c r="P10" s="38">
        <v>2057.4901799999998</v>
      </c>
    </row>
    <row r="11" spans="1:16" ht="77.25" x14ac:dyDescent="0.25">
      <c r="A11" s="19" t="s">
        <v>38</v>
      </c>
      <c r="B11" s="21">
        <v>2170</v>
      </c>
      <c r="C11" s="21">
        <v>500</v>
      </c>
      <c r="D11" s="21"/>
      <c r="E11" s="21"/>
      <c r="F11" s="21"/>
      <c r="G11" s="21">
        <v>55.8</v>
      </c>
      <c r="H11" s="21"/>
      <c r="I11" s="21"/>
      <c r="J11" s="21"/>
      <c r="K11" s="21"/>
      <c r="L11" s="21">
        <v>80</v>
      </c>
      <c r="M11" s="21"/>
      <c r="N11" s="21"/>
      <c r="O11" s="21"/>
      <c r="P11" s="38">
        <v>2805.8</v>
      </c>
    </row>
    <row r="12" spans="1:16" ht="102.75" x14ac:dyDescent="0.25">
      <c r="A12" s="19" t="s">
        <v>39</v>
      </c>
      <c r="B12" s="21">
        <v>15977.165999999999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8">
        <v>15977.165999999999</v>
      </c>
    </row>
    <row r="13" spans="1:16" ht="319.5" x14ac:dyDescent="0.25">
      <c r="A13" s="19" t="s">
        <v>40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>
        <v>2000</v>
      </c>
      <c r="M13" s="21"/>
      <c r="N13" s="21"/>
      <c r="O13" s="21"/>
      <c r="P13" s="38">
        <v>2000</v>
      </c>
    </row>
    <row r="14" spans="1:16" ht="153.75" x14ac:dyDescent="0.25">
      <c r="A14" s="19" t="s">
        <v>41</v>
      </c>
      <c r="B14" s="21">
        <v>50000</v>
      </c>
      <c r="C14" s="21">
        <v>53886.626709999997</v>
      </c>
      <c r="D14" s="21"/>
      <c r="E14" s="21">
        <v>7000</v>
      </c>
      <c r="F14" s="21"/>
      <c r="G14" s="21">
        <v>4000</v>
      </c>
      <c r="H14" s="21"/>
      <c r="I14" s="21"/>
      <c r="J14" s="21"/>
      <c r="K14" s="21"/>
      <c r="L14" s="21">
        <v>10105</v>
      </c>
      <c r="M14" s="21"/>
      <c r="N14" s="21"/>
      <c r="O14" s="21"/>
      <c r="P14" s="38">
        <v>124991.62671</v>
      </c>
    </row>
    <row r="15" spans="1:16" ht="90" x14ac:dyDescent="0.25">
      <c r="A15" s="19" t="s">
        <v>42</v>
      </c>
      <c r="B15" s="21">
        <v>9738.0490599999994</v>
      </c>
      <c r="C15" s="21"/>
      <c r="D15" s="21">
        <v>1484.798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8">
        <v>11222.84706</v>
      </c>
    </row>
    <row r="16" spans="1:16" ht="128.25" x14ac:dyDescent="0.25">
      <c r="A16" s="19" t="s">
        <v>43</v>
      </c>
      <c r="B16" s="21">
        <v>-3.20871</v>
      </c>
      <c r="C16" s="21">
        <v>7.0213000000000001</v>
      </c>
      <c r="D16" s="21"/>
      <c r="E16" s="21"/>
      <c r="F16" s="21"/>
      <c r="G16" s="21"/>
      <c r="H16" s="21"/>
      <c r="I16" s="21"/>
      <c r="J16" s="21">
        <v>3.7250000000000001</v>
      </c>
      <c r="K16" s="21"/>
      <c r="L16" s="21"/>
      <c r="M16" s="21"/>
      <c r="N16" s="21"/>
      <c r="O16" s="21"/>
      <c r="P16" s="38">
        <v>7.5375899999999998</v>
      </c>
    </row>
    <row r="17" spans="1:16" ht="115.5" x14ac:dyDescent="0.25">
      <c r="A17" s="19" t="s">
        <v>44</v>
      </c>
      <c r="B17" s="21">
        <v>38.686959999999999</v>
      </c>
      <c r="C17" s="21"/>
      <c r="D17" s="21">
        <v>405</v>
      </c>
      <c r="E17" s="21"/>
      <c r="F17" s="21"/>
      <c r="G17" s="21"/>
      <c r="H17" s="21"/>
      <c r="I17" s="21"/>
      <c r="J17" s="21">
        <v>50</v>
      </c>
      <c r="K17" s="21"/>
      <c r="L17" s="21"/>
      <c r="M17" s="21"/>
      <c r="N17" s="21"/>
      <c r="O17" s="21"/>
      <c r="P17" s="38">
        <v>493.68696</v>
      </c>
    </row>
    <row r="18" spans="1:16" ht="141" x14ac:dyDescent="0.25">
      <c r="A18" s="19" t="s">
        <v>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>
        <v>75</v>
      </c>
      <c r="O18" s="21"/>
      <c r="P18" s="38">
        <v>75</v>
      </c>
    </row>
    <row r="19" spans="1:16" ht="115.5" x14ac:dyDescent="0.25">
      <c r="A19" s="19" t="s">
        <v>46</v>
      </c>
      <c r="B19" s="21">
        <v>60724.757579999998</v>
      </c>
      <c r="C19" s="21">
        <v>45010.851000000002</v>
      </c>
      <c r="D19" s="21"/>
      <c r="E19" s="21">
        <v>1000</v>
      </c>
      <c r="F19" s="21"/>
      <c r="G19" s="21">
        <v>1800</v>
      </c>
      <c r="H19" s="21"/>
      <c r="I19" s="21"/>
      <c r="J19" s="21"/>
      <c r="K19" s="21"/>
      <c r="L19" s="21">
        <v>2932.9</v>
      </c>
      <c r="M19" s="21"/>
      <c r="N19" s="21"/>
      <c r="O19" s="21"/>
      <c r="P19" s="38">
        <v>111468.50857999999</v>
      </c>
    </row>
    <row r="20" spans="1:16" ht="77.25" x14ac:dyDescent="0.25">
      <c r="A20" s="19" t="s">
        <v>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>
        <v>379.95769999999999</v>
      </c>
      <c r="O20" s="21"/>
      <c r="P20" s="38">
        <v>379.95769999999999</v>
      </c>
    </row>
    <row r="21" spans="1:16" ht="90" x14ac:dyDescent="0.25">
      <c r="A21" s="19" t="s">
        <v>48</v>
      </c>
      <c r="B21" s="21"/>
      <c r="C21" s="21"/>
      <c r="D21" s="21"/>
      <c r="E21" s="21"/>
      <c r="F21" s="21"/>
      <c r="G21" s="21">
        <v>-54.579689999999999</v>
      </c>
      <c r="H21" s="21"/>
      <c r="I21" s="21"/>
      <c r="J21" s="21"/>
      <c r="K21" s="21">
        <v>600</v>
      </c>
      <c r="L21" s="21"/>
      <c r="M21" s="21"/>
      <c r="N21" s="21"/>
      <c r="O21" s="21"/>
      <c r="P21" s="38">
        <v>545.42030999999997</v>
      </c>
    </row>
    <row r="22" spans="1:16" ht="51.75" x14ac:dyDescent="0.25">
      <c r="A22" s="19" t="s">
        <v>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>
        <v>-1.0000000000000001E-5</v>
      </c>
      <c r="M22" s="21"/>
      <c r="N22" s="21"/>
      <c r="O22" s="21"/>
      <c r="P22" s="38">
        <v>-1.0000000000000001E-5</v>
      </c>
    </row>
    <row r="23" spans="1:16" ht="90" x14ac:dyDescent="0.25">
      <c r="A23" s="19" t="s">
        <v>50</v>
      </c>
      <c r="B23" s="21"/>
      <c r="C23" s="21"/>
      <c r="D23" s="21"/>
      <c r="E23" s="21"/>
      <c r="F23" s="21"/>
      <c r="G23" s="21"/>
      <c r="H23" s="21"/>
      <c r="I23" s="21"/>
      <c r="J23" s="21">
        <v>2.0000000000000002E-5</v>
      </c>
      <c r="K23" s="21"/>
      <c r="L23" s="21"/>
      <c r="M23" s="21"/>
      <c r="N23" s="21"/>
      <c r="O23" s="21"/>
      <c r="P23" s="38">
        <v>2.0000000000000002E-5</v>
      </c>
    </row>
    <row r="24" spans="1:16" ht="77.25" x14ac:dyDescent="0.25">
      <c r="A24" s="19" t="s">
        <v>51</v>
      </c>
      <c r="B24" s="21"/>
      <c r="C24" s="21">
        <v>28030.76672</v>
      </c>
      <c r="D24" s="21"/>
      <c r="E24" s="21"/>
      <c r="F24" s="21"/>
      <c r="G24" s="21"/>
      <c r="H24" s="21"/>
      <c r="I24" s="21"/>
      <c r="J24" s="21">
        <v>5473.6368199999997</v>
      </c>
      <c r="K24" s="21"/>
      <c r="L24" s="21"/>
      <c r="M24" s="21"/>
      <c r="N24" s="21"/>
      <c r="O24" s="21"/>
      <c r="P24" s="38">
        <v>33504.403539999999</v>
      </c>
    </row>
    <row r="25" spans="1:16" ht="51.75" x14ac:dyDescent="0.25">
      <c r="A25" s="19" t="s">
        <v>52</v>
      </c>
      <c r="B25" s="21">
        <v>2169.1394399999999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8">
        <v>2169.1394399999999</v>
      </c>
    </row>
    <row r="26" spans="1:16" ht="64.5" x14ac:dyDescent="0.25">
      <c r="A26" s="19" t="s">
        <v>53</v>
      </c>
      <c r="B26" s="21">
        <v>13112.52032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38">
        <v>13112.52032</v>
      </c>
    </row>
    <row r="27" spans="1:16" ht="39" x14ac:dyDescent="0.25">
      <c r="A27" s="19" t="s">
        <v>54</v>
      </c>
      <c r="B27" s="21"/>
      <c r="C27" s="21"/>
      <c r="D27" s="21">
        <v>124.52500000000001</v>
      </c>
      <c r="E27" s="21">
        <v>47.875</v>
      </c>
      <c r="F27" s="21">
        <v>24.058330000000002</v>
      </c>
      <c r="G27" s="21">
        <v>81.683329999999998</v>
      </c>
      <c r="H27" s="21">
        <v>34.825000000000003</v>
      </c>
      <c r="I27" s="21">
        <v>9.7249999999999996</v>
      </c>
      <c r="J27" s="21">
        <v>184.75</v>
      </c>
      <c r="K27" s="21">
        <v>33.133330000000001</v>
      </c>
      <c r="L27" s="21">
        <v>61.15</v>
      </c>
      <c r="M27" s="21">
        <v>56.041670000000003</v>
      </c>
      <c r="N27" s="21">
        <v>49.308329999999998</v>
      </c>
      <c r="O27" s="21">
        <v>15.41667</v>
      </c>
      <c r="P27" s="38">
        <v>722.49166000000002</v>
      </c>
    </row>
    <row r="28" spans="1:16" ht="64.5" x14ac:dyDescent="0.25">
      <c r="A28" s="19" t="s">
        <v>55</v>
      </c>
      <c r="B28" s="21">
        <v>2069.4778099999999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38">
        <v>2069.4778099999999</v>
      </c>
    </row>
    <row r="29" spans="1:16" ht="26.25" x14ac:dyDescent="0.25">
      <c r="A29" s="19" t="s">
        <v>56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>
        <v>75</v>
      </c>
      <c r="N29" s="21">
        <v>60</v>
      </c>
      <c r="O29" s="21">
        <v>69.8</v>
      </c>
      <c r="P29" s="38">
        <v>204.8</v>
      </c>
    </row>
    <row r="30" spans="1:16" x14ac:dyDescent="0.25">
      <c r="A30" s="19" t="s">
        <v>57</v>
      </c>
      <c r="B30" s="21">
        <v>188766.26946000001</v>
      </c>
      <c r="C30" s="21">
        <v>200470.83965000001</v>
      </c>
      <c r="D30" s="21">
        <v>43870.912510000002</v>
      </c>
      <c r="E30" s="21">
        <v>24815.875</v>
      </c>
      <c r="F30" s="21">
        <v>23508.258330000001</v>
      </c>
      <c r="G30" s="21">
        <v>58539.288639999999</v>
      </c>
      <c r="H30" s="21">
        <v>7695.3247600000004</v>
      </c>
      <c r="I30" s="21">
        <v>12428.225</v>
      </c>
      <c r="J30" s="21">
        <v>13508.090029999999</v>
      </c>
      <c r="K30" s="21">
        <v>29155.491470000001</v>
      </c>
      <c r="L30" s="21">
        <v>57664.341690000001</v>
      </c>
      <c r="M30" s="21">
        <v>7626.8883400000004</v>
      </c>
      <c r="N30" s="21">
        <v>23743.712029999999</v>
      </c>
      <c r="O30" s="21">
        <v>33972.911169999999</v>
      </c>
      <c r="P30" s="38">
        <v>725766.42807999998</v>
      </c>
    </row>
    <row r="31" spans="1:16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25">
      <c r="A32" s="32" t="s">
        <v>30</v>
      </c>
      <c r="B32" s="39">
        <f>Учреждения!B92+'Муниципальные районы'!P30</f>
        <v>2274865.37641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32.25" customHeight="1" x14ac:dyDescent="0.25">
      <c r="A33" s="32" t="str">
        <f>CONCATENATE("Остатки бюджетных средств на ",C2,"г.")</f>
        <v>Остатки бюджетных средств на 13.11.2020г.</v>
      </c>
      <c r="B33" s="39">
        <v>2770357.3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2020-11-19T05:26:24Z</dcterms:modified>
</cp:coreProperties>
</file>