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Учреждения!$45:$46</definedName>
    <definedName name="_xlnm.Print_Area" localSheetId="1">'Муниципальные районы'!$A$1:$P$31</definedName>
    <definedName name="_xlnm.Print_Area" localSheetId="0">Учреждения!$A$1:$E$87</definedName>
  </definedNames>
  <calcPr calcId="162913"/>
</workbook>
</file>

<file path=xl/calcChain.xml><?xml version="1.0" encoding="utf-8"?>
<calcChain xmlns="http://schemas.openxmlformats.org/spreadsheetml/2006/main">
  <c r="E43" i="1" l="1"/>
  <c r="E8" i="1" s="1"/>
  <c r="E9" i="1"/>
  <c r="B29" i="2"/>
  <c r="A2" i="2" l="1"/>
  <c r="B2" i="2" s="1"/>
  <c r="C2" i="2" s="1"/>
  <c r="A30" i="2" s="1"/>
  <c r="H1" i="1" l="1"/>
  <c r="A5" i="1" s="1"/>
  <c r="H2" i="1"/>
  <c r="G1" i="1"/>
  <c r="G2" i="1"/>
  <c r="A2" i="1" l="1"/>
</calcChain>
</file>

<file path=xl/sharedStrings.xml><?xml version="1.0" encoding="utf-8"?>
<sst xmlns="http://schemas.openxmlformats.org/spreadsheetml/2006/main" count="130" uniqueCount="129">
  <si>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</si>
  <si>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</si>
  <si>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</si>
  <si>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</si>
  <si>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</si>
  <si>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</si>
  <si>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</si>
  <si>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</si>
  <si>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</si>
  <si>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</si>
  <si>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</si>
  <si>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</si>
  <si>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</si>
  <si>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</si>
  <si>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</si>
  <si>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</si>
  <si>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</si>
  <si>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</si>
  <si>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</si>
  <si>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</si>
  <si>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</si>
  <si>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</si>
  <si>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</si>
  <si>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</si>
  <si>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</si>
  <si>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</si>
  <si>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</si>
  <si>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</si>
  <si>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</si>
  <si>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</si>
  <si>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</si>
  <si>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</si>
  <si>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</si>
  <si>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</si>
  <si>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</si>
  <si>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</si>
  <si>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</si>
  <si>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</si>
  <si>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</si>
  <si>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</si>
  <si>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</si>
  <si>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</si>
  <si>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</si>
  <si>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</si>
  <si>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</si>
  <si>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</si>
  <si>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</si>
  <si>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</si>
  <si>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Выплата единовременного пособия при всех формах устройства детей, лишенных родительского попечения, в семью</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</si>
  <si>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</si>
  <si>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</si>
  <si>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Осуществление переданных полномочий Российской Федерации на государственную регистрацию актов гражданского состояния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</si>
  <si>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</si>
  <si>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Модернизация (капитальный ремонт, реконструкция) региональных и муниципальных детских школ искусств по видам искусств</t>
  </si>
  <si>
    <t>Всего:</t>
  </si>
  <si>
    <t>15.10.2020</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</si>
  <si>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</si>
  <si>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</si>
  <si>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</si>
  <si>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</si>
  <si>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</si>
  <si>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</si>
  <si>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</si>
  <si>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</si>
  <si>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</si>
  <si>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</si>
  <si>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</si>
  <si>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</si>
  <si>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</si>
  <si>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</si>
  <si>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</si>
  <si>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</si>
  <si>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</si>
  <si>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</si>
  <si>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</si>
  <si>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</si>
  <si>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</si>
  <si>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</si>
  <si>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</si>
  <si>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</si>
  <si>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</si>
  <si>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</si>
  <si>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</si>
  <si>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</si>
  <si>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</si>
  <si>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</si>
  <si>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</si>
  <si>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</si>
  <si>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</si>
  <si>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</si>
  <si>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</si>
  <si>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</si>
  <si>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</si>
  <si>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инвестиций и предпринимательства Камчатского края</t>
  </si>
  <si>
    <t>ИТОГО</t>
  </si>
  <si>
    <t>09.10.2020</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</si>
  <si>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</si>
  <si>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</si>
  <si>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</si>
  <si>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</si>
  <si>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</si>
  <si>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</si>
  <si>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</si>
  <si>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</si>
  <si>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</si>
  <si>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</si>
  <si>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</si>
  <si>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</si>
  <si>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</si>
  <si>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</si>
  <si>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</si>
  <si>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</si>
  <si>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</si>
  <si>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</si>
  <si>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</si>
  <si>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</si>
  <si>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</si>
  <si>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</si>
  <si>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Субвенции бюджетам субъектов Российской Федерации на государственную регистрацию актов гражданского состояния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</si>
  <si>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</si>
  <si>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</si>
  <si>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обеспечение деятельности по оказанию коммунальной услуги населению по обращению с твердыми коммунальными отходами</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</si>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</sst>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view="pageBreakPreview" zoomScale="99" zoomScaleNormal="100" zoomScaleSheetLayoutView="99" workbookViewId="0">
      <selection activeCell="E44" sqref="E44"/>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95</v>
      </c>
      <c r="G1" s="38" t="str">
        <f>TEXT(F1,"[$-FC19]ДД ММММ")</f>
        <v>09 октября</v>
      </c>
      <c r="H1" s="38" t="str">
        <f>TEXT(F1,"[$-FC19]ДД.ММ.ГГГ \г")</f>
        <v>09.10.2020 г</v>
      </c>
    </row>
    <row r="2" spans="1:9" ht="15.6" x14ac:dyDescent="0.3">
      <c r="A2" s="46" t="str">
        <f>CONCATENATE("с ",G1," по ",G2,"ода")</f>
        <v>с 09 октября по 15 октября 2020 года</v>
      </c>
      <c r="B2" s="46"/>
      <c r="C2" s="46"/>
      <c r="D2" s="46"/>
      <c r="E2" s="46"/>
      <c r="F2" s="37" t="s">
        <v>55</v>
      </c>
      <c r="G2" s="38" t="str">
        <f>TEXT(F2,"[$-FC19]ДД ММММ ГГГ \г")</f>
        <v>15 октября 2020 г</v>
      </c>
      <c r="H2" s="38" t="str">
        <f>TEXT(F2,"[$-FC19]ДД.ММ.ГГГ \г")</f>
        <v>15.10.2020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09.10.2020 г.</v>
      </c>
      <c r="B5" s="48"/>
      <c r="C5" s="48"/>
      <c r="D5" s="49"/>
      <c r="E5" s="8">
        <v>2882692</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E43-E9</f>
        <v>683696.57701999974</v>
      </c>
    </row>
    <row r="9" spans="1:9" x14ac:dyDescent="0.25">
      <c r="A9" s="58" t="s">
        <v>4</v>
      </c>
      <c r="B9" s="57"/>
      <c r="C9" s="57"/>
      <c r="D9" s="57"/>
      <c r="E9" s="14">
        <f>SUM(E10:E42)</f>
        <v>224934.30000000002</v>
      </c>
    </row>
    <row r="10" spans="1:9" x14ac:dyDescent="0.25">
      <c r="A10" s="58" t="s">
        <v>96</v>
      </c>
      <c r="B10" s="57"/>
      <c r="C10" s="57"/>
      <c r="D10" s="57"/>
      <c r="E10" s="14">
        <v>2839.9</v>
      </c>
    </row>
    <row r="11" spans="1:9" ht="41.4" customHeight="1" x14ac:dyDescent="0.25">
      <c r="A11" s="58" t="s">
        <v>97</v>
      </c>
      <c r="B11" s="57"/>
      <c r="C11" s="57"/>
      <c r="D11" s="57"/>
      <c r="E11" s="14">
        <v>1678.1</v>
      </c>
    </row>
    <row r="12" spans="1:9" ht="28.8" customHeight="1" x14ac:dyDescent="0.25">
      <c r="A12" s="58" t="s">
        <v>98</v>
      </c>
      <c r="B12" s="57"/>
      <c r="C12" s="57"/>
      <c r="D12" s="57"/>
      <c r="E12" s="14">
        <v>19976.400000000001</v>
      </c>
    </row>
    <row r="13" spans="1:9" ht="41.4" customHeight="1" x14ac:dyDescent="0.25">
      <c r="A13" s="58" t="s">
        <v>99</v>
      </c>
      <c r="B13" s="57"/>
      <c r="C13" s="57"/>
      <c r="D13" s="57"/>
      <c r="E13" s="14">
        <v>41.3</v>
      </c>
    </row>
    <row r="14" spans="1:9" ht="40.799999999999997" customHeight="1" x14ac:dyDescent="0.25">
      <c r="A14" s="58" t="s">
        <v>100</v>
      </c>
      <c r="B14" s="57"/>
      <c r="C14" s="57"/>
      <c r="D14" s="57"/>
      <c r="E14" s="14">
        <v>485.1</v>
      </c>
    </row>
    <row r="15" spans="1:9" ht="42" customHeight="1" x14ac:dyDescent="0.25">
      <c r="A15" s="58" t="s">
        <v>101</v>
      </c>
      <c r="B15" s="57"/>
      <c r="C15" s="57"/>
      <c r="D15" s="57"/>
      <c r="E15" s="14">
        <v>2850</v>
      </c>
    </row>
    <row r="16" spans="1:9" ht="41.4" customHeight="1" x14ac:dyDescent="0.25">
      <c r="A16" s="58" t="s">
        <v>102</v>
      </c>
      <c r="B16" s="57"/>
      <c r="C16" s="57"/>
      <c r="D16" s="57"/>
      <c r="E16" s="14">
        <v>83.3</v>
      </c>
    </row>
    <row r="17" spans="1:5" x14ac:dyDescent="0.25">
      <c r="A17" s="58" t="s">
        <v>103</v>
      </c>
      <c r="B17" s="57"/>
      <c r="C17" s="57"/>
      <c r="D17" s="57"/>
      <c r="E17" s="14">
        <v>24.1</v>
      </c>
    </row>
    <row r="18" spans="1:5" ht="27.6" customHeight="1" x14ac:dyDescent="0.25">
      <c r="A18" s="58" t="s">
        <v>104</v>
      </c>
      <c r="B18" s="57"/>
      <c r="C18" s="57"/>
      <c r="D18" s="57"/>
      <c r="E18" s="14">
        <v>44.6</v>
      </c>
    </row>
    <row r="19" spans="1:5" ht="28.2" customHeight="1" x14ac:dyDescent="0.25">
      <c r="A19" s="58" t="s">
        <v>105</v>
      </c>
      <c r="B19" s="57"/>
      <c r="C19" s="57"/>
      <c r="D19" s="57"/>
      <c r="E19" s="14">
        <v>8015.9</v>
      </c>
    </row>
    <row r="20" spans="1:5" ht="28.2" customHeight="1" x14ac:dyDescent="0.25">
      <c r="A20" s="58" t="s">
        <v>106</v>
      </c>
      <c r="B20" s="57"/>
      <c r="C20" s="57"/>
      <c r="D20" s="57"/>
      <c r="E20" s="14">
        <v>48062.400000000001</v>
      </c>
    </row>
    <row r="21" spans="1:5" ht="27.6" customHeight="1" x14ac:dyDescent="0.25">
      <c r="A21" s="58" t="s">
        <v>107</v>
      </c>
      <c r="B21" s="57"/>
      <c r="C21" s="57"/>
      <c r="D21" s="57"/>
      <c r="E21" s="14">
        <v>2720.4</v>
      </c>
    </row>
    <row r="22" spans="1:5" ht="28.8" customHeight="1" x14ac:dyDescent="0.25">
      <c r="A22" s="58" t="s">
        <v>108</v>
      </c>
      <c r="B22" s="57"/>
      <c r="C22" s="57"/>
      <c r="D22" s="57"/>
      <c r="E22" s="14">
        <v>387.6</v>
      </c>
    </row>
    <row r="23" spans="1:5" ht="28.2" customHeight="1" x14ac:dyDescent="0.25">
      <c r="A23" s="58" t="s">
        <v>109</v>
      </c>
      <c r="B23" s="57"/>
      <c r="C23" s="57"/>
      <c r="D23" s="57"/>
      <c r="E23" s="14">
        <v>20735.599999999999</v>
      </c>
    </row>
    <row r="24" spans="1:5" x14ac:dyDescent="0.25">
      <c r="A24" s="58" t="s">
        <v>110</v>
      </c>
      <c r="B24" s="57"/>
      <c r="C24" s="57"/>
      <c r="D24" s="57"/>
      <c r="E24" s="14">
        <v>308.60000000000002</v>
      </c>
    </row>
    <row r="25" spans="1:5" ht="28.8" customHeight="1" x14ac:dyDescent="0.25">
      <c r="A25" s="58" t="s">
        <v>111</v>
      </c>
      <c r="B25" s="57"/>
      <c r="C25" s="57"/>
      <c r="D25" s="57"/>
      <c r="E25" s="14">
        <v>277.10000000000002</v>
      </c>
    </row>
    <row r="26" spans="1:5" x14ac:dyDescent="0.25">
      <c r="A26" s="58" t="s">
        <v>112</v>
      </c>
      <c r="B26" s="57"/>
      <c r="C26" s="57"/>
      <c r="D26" s="57"/>
      <c r="E26" s="14">
        <v>992.5</v>
      </c>
    </row>
    <row r="27" spans="1:5" ht="27.6" customHeight="1" x14ac:dyDescent="0.25">
      <c r="A27" s="58" t="s">
        <v>113</v>
      </c>
      <c r="B27" s="57"/>
      <c r="C27" s="57"/>
      <c r="D27" s="57"/>
      <c r="E27" s="14">
        <v>59.6</v>
      </c>
    </row>
    <row r="28" spans="1:5" ht="27.6" customHeight="1" x14ac:dyDescent="0.25">
      <c r="A28" s="58" t="s">
        <v>114</v>
      </c>
      <c r="B28" s="57"/>
      <c r="C28" s="57"/>
      <c r="D28" s="57"/>
      <c r="E28" s="14">
        <v>4457</v>
      </c>
    </row>
    <row r="29" spans="1:5" ht="28.8" customHeight="1" x14ac:dyDescent="0.25">
      <c r="A29" s="58" t="s">
        <v>115</v>
      </c>
      <c r="B29" s="57"/>
      <c r="C29" s="57"/>
      <c r="D29" s="57"/>
      <c r="E29" s="14">
        <v>6827.4</v>
      </c>
    </row>
    <row r="30" spans="1:5" ht="55.8" customHeight="1" x14ac:dyDescent="0.25">
      <c r="A30" s="58" t="s">
        <v>116</v>
      </c>
      <c r="B30" s="57"/>
      <c r="C30" s="57"/>
      <c r="D30" s="57"/>
      <c r="E30" s="14">
        <v>542.5</v>
      </c>
    </row>
    <row r="31" spans="1:5" x14ac:dyDescent="0.25">
      <c r="A31" s="58" t="s">
        <v>117</v>
      </c>
      <c r="B31" s="57"/>
      <c r="C31" s="57"/>
      <c r="D31" s="57"/>
      <c r="E31" s="14">
        <v>961.6</v>
      </c>
    </row>
    <row r="32" spans="1:5" x14ac:dyDescent="0.25">
      <c r="A32" s="58" t="s">
        <v>118</v>
      </c>
      <c r="B32" s="57"/>
      <c r="C32" s="57"/>
      <c r="D32" s="57"/>
      <c r="E32" s="14">
        <v>971.9</v>
      </c>
    </row>
    <row r="33" spans="1:6" ht="27.6" customHeight="1" x14ac:dyDescent="0.25">
      <c r="A33" s="58" t="s">
        <v>119</v>
      </c>
      <c r="B33" s="57"/>
      <c r="C33" s="57"/>
      <c r="D33" s="57"/>
      <c r="E33" s="14">
        <v>396.3</v>
      </c>
    </row>
    <row r="34" spans="1:6" ht="27" customHeight="1" x14ac:dyDescent="0.25">
      <c r="A34" s="58" t="s">
        <v>120</v>
      </c>
      <c r="B34" s="57"/>
      <c r="C34" s="57"/>
      <c r="D34" s="57"/>
      <c r="E34" s="14">
        <v>296.10000000000002</v>
      </c>
    </row>
    <row r="35" spans="1:6" ht="28.8" customHeight="1" x14ac:dyDescent="0.25">
      <c r="A35" s="58" t="s">
        <v>121</v>
      </c>
      <c r="B35" s="57"/>
      <c r="C35" s="57"/>
      <c r="D35" s="57"/>
      <c r="E35" s="14">
        <v>1872.5</v>
      </c>
    </row>
    <row r="36" spans="1:6" ht="27.6" customHeight="1" x14ac:dyDescent="0.25">
      <c r="A36" s="58" t="s">
        <v>122</v>
      </c>
      <c r="B36" s="57"/>
      <c r="C36" s="57"/>
      <c r="D36" s="57"/>
      <c r="E36" s="14">
        <v>5858.9</v>
      </c>
    </row>
    <row r="37" spans="1:6" ht="28.2" customHeight="1" x14ac:dyDescent="0.25">
      <c r="A37" s="58" t="s">
        <v>123</v>
      </c>
      <c r="B37" s="57"/>
      <c r="C37" s="57"/>
      <c r="D37" s="57"/>
      <c r="E37" s="14">
        <v>342.8</v>
      </c>
    </row>
    <row r="38" spans="1:6" ht="28.8" customHeight="1" x14ac:dyDescent="0.25">
      <c r="A38" s="58" t="s">
        <v>124</v>
      </c>
      <c r="B38" s="57"/>
      <c r="C38" s="57"/>
      <c r="D38" s="57"/>
      <c r="E38" s="14">
        <v>11766.5</v>
      </c>
    </row>
    <row r="39" spans="1:6" ht="43.2" customHeight="1" x14ac:dyDescent="0.25">
      <c r="A39" s="58" t="s">
        <v>125</v>
      </c>
      <c r="B39" s="57"/>
      <c r="C39" s="57"/>
      <c r="D39" s="57"/>
      <c r="E39" s="14">
        <v>5357.9</v>
      </c>
    </row>
    <row r="40" spans="1:6" ht="27" customHeight="1" x14ac:dyDescent="0.25">
      <c r="A40" s="58" t="s">
        <v>126</v>
      </c>
      <c r="B40" s="57"/>
      <c r="C40" s="57"/>
      <c r="D40" s="57"/>
      <c r="E40" s="14">
        <v>10.6</v>
      </c>
    </row>
    <row r="41" spans="1:6" ht="43.8" customHeight="1" x14ac:dyDescent="0.25">
      <c r="A41" s="58" t="s">
        <v>127</v>
      </c>
      <c r="B41" s="57"/>
      <c r="C41" s="57"/>
      <c r="D41" s="57"/>
      <c r="E41" s="14">
        <v>71125.899999999994</v>
      </c>
    </row>
    <row r="42" spans="1:6" ht="27.6" customHeight="1" x14ac:dyDescent="0.25">
      <c r="A42" s="58" t="s">
        <v>128</v>
      </c>
      <c r="B42" s="57"/>
      <c r="C42" s="57"/>
      <c r="D42" s="57"/>
      <c r="E42" s="14">
        <v>4563.8999999999996</v>
      </c>
    </row>
    <row r="43" spans="1:6" x14ac:dyDescent="0.25">
      <c r="A43" s="50" t="s">
        <v>5</v>
      </c>
      <c r="B43" s="51"/>
      <c r="C43" s="51"/>
      <c r="D43" s="51"/>
      <c r="E43" s="13">
        <f>'Муниципальные районы'!B30-Учреждения!E5+'Муниципальные районы'!B29</f>
        <v>908630.87701999978</v>
      </c>
    </row>
    <row r="44" spans="1:6" x14ac:dyDescent="0.25">
      <c r="A44" s="15"/>
      <c r="B44" s="16"/>
      <c r="C44" s="16"/>
      <c r="D44" s="6"/>
      <c r="E44" s="17"/>
    </row>
    <row r="45" spans="1:6" x14ac:dyDescent="0.25">
      <c r="A45" s="52" t="s">
        <v>14</v>
      </c>
      <c r="B45" s="54" t="s">
        <v>6</v>
      </c>
      <c r="C45" s="55" t="s">
        <v>7</v>
      </c>
      <c r="D45" s="55"/>
      <c r="E45" s="55"/>
    </row>
    <row r="46" spans="1:6" ht="82.8" x14ac:dyDescent="0.25">
      <c r="A46" s="53"/>
      <c r="B46" s="54"/>
      <c r="C46" s="18" t="s">
        <v>8</v>
      </c>
      <c r="D46" s="18" t="s">
        <v>9</v>
      </c>
      <c r="E46" s="18" t="s">
        <v>10</v>
      </c>
    </row>
    <row r="47" spans="1:6" x14ac:dyDescent="0.25">
      <c r="A47" s="19" t="s">
        <v>56</v>
      </c>
      <c r="B47" s="42">
        <v>6233.1200600000002</v>
      </c>
      <c r="C47" s="42">
        <v>4973.86733</v>
      </c>
      <c r="D47" s="42"/>
      <c r="E47" s="42"/>
      <c r="F47" s="41"/>
    </row>
    <row r="48" spans="1:6" x14ac:dyDescent="0.25">
      <c r="A48" s="19" t="s">
        <v>57</v>
      </c>
      <c r="B48" s="42">
        <v>560</v>
      </c>
      <c r="C48" s="42"/>
      <c r="D48" s="42"/>
      <c r="E48" s="42"/>
      <c r="F48" s="41"/>
    </row>
    <row r="49" spans="1:6" x14ac:dyDescent="0.25">
      <c r="A49" s="19" t="s">
        <v>58</v>
      </c>
      <c r="B49" s="42">
        <v>3132.8</v>
      </c>
      <c r="C49" s="42">
        <v>2300</v>
      </c>
      <c r="D49" s="42">
        <v>832.8</v>
      </c>
      <c r="E49" s="42"/>
      <c r="F49" s="41"/>
    </row>
    <row r="50" spans="1:6" x14ac:dyDescent="0.25">
      <c r="A50" s="19" t="s">
        <v>59</v>
      </c>
      <c r="B50" s="42">
        <v>29308.763559999999</v>
      </c>
      <c r="C50" s="42">
        <v>9479</v>
      </c>
      <c r="D50" s="42">
        <v>8300.0000400000008</v>
      </c>
      <c r="E50" s="42"/>
      <c r="F50" s="41"/>
    </row>
    <row r="51" spans="1:6" ht="27.6" x14ac:dyDescent="0.25">
      <c r="A51" s="19" t="s">
        <v>60</v>
      </c>
      <c r="B51" s="42">
        <v>7863.7368100000003</v>
      </c>
      <c r="C51" s="42">
        <v>705.46528999999998</v>
      </c>
      <c r="D51" s="42">
        <v>1381.9549300000001</v>
      </c>
      <c r="E51" s="42"/>
      <c r="F51" s="41"/>
    </row>
    <row r="52" spans="1:6" x14ac:dyDescent="0.25">
      <c r="A52" s="19" t="s">
        <v>61</v>
      </c>
      <c r="B52" s="42">
        <v>5098.8464000000004</v>
      </c>
      <c r="C52" s="42">
        <v>1140</v>
      </c>
      <c r="D52" s="42"/>
      <c r="E52" s="42"/>
      <c r="F52" s="41"/>
    </row>
    <row r="53" spans="1:6" x14ac:dyDescent="0.25">
      <c r="A53" s="19" t="s">
        <v>62</v>
      </c>
      <c r="B53" s="42">
        <v>1503.7116000000001</v>
      </c>
      <c r="C53" s="42">
        <v>1500</v>
      </c>
      <c r="D53" s="42"/>
      <c r="E53" s="42"/>
      <c r="F53" s="41"/>
    </row>
    <row r="54" spans="1:6" ht="27.6" x14ac:dyDescent="0.25">
      <c r="A54" s="19" t="s">
        <v>63</v>
      </c>
      <c r="B54" s="42">
        <v>57032.876420000001</v>
      </c>
      <c r="C54" s="42">
        <v>1300</v>
      </c>
      <c r="D54" s="42"/>
      <c r="E54" s="42">
        <v>4831.3649999999998</v>
      </c>
      <c r="F54" s="41"/>
    </row>
    <row r="55" spans="1:6" x14ac:dyDescent="0.25">
      <c r="A55" s="19" t="s">
        <v>64</v>
      </c>
      <c r="B55" s="42">
        <v>12627.957249999999</v>
      </c>
      <c r="C55" s="42"/>
      <c r="D55" s="42"/>
      <c r="E55" s="42"/>
      <c r="F55" s="41"/>
    </row>
    <row r="56" spans="1:6" x14ac:dyDescent="0.25">
      <c r="A56" s="19" t="s">
        <v>65</v>
      </c>
      <c r="B56" s="42">
        <v>69470.405939999997</v>
      </c>
      <c r="C56" s="42">
        <v>870</v>
      </c>
      <c r="D56" s="42">
        <v>695</v>
      </c>
      <c r="E56" s="42">
        <v>5000</v>
      </c>
      <c r="F56" s="41"/>
    </row>
    <row r="57" spans="1:6" x14ac:dyDescent="0.25">
      <c r="A57" s="19" t="s">
        <v>66</v>
      </c>
      <c r="B57" s="42">
        <v>39005.726849999999</v>
      </c>
      <c r="C57" s="42"/>
      <c r="D57" s="42"/>
      <c r="E57" s="42">
        <v>1229.9411600000001</v>
      </c>
      <c r="F57" s="41"/>
    </row>
    <row r="58" spans="1:6" x14ac:dyDescent="0.25">
      <c r="A58" s="19" t="s">
        <v>67</v>
      </c>
      <c r="B58" s="42">
        <v>377911.22529999999</v>
      </c>
      <c r="C58" s="42">
        <v>4783.96</v>
      </c>
      <c r="D58" s="42">
        <v>1646.04</v>
      </c>
      <c r="E58" s="42">
        <v>226194.68218999999</v>
      </c>
      <c r="F58" s="41"/>
    </row>
    <row r="59" spans="1:6" x14ac:dyDescent="0.25">
      <c r="A59" s="19" t="s">
        <v>68</v>
      </c>
      <c r="B59" s="42">
        <v>166632.83757999999</v>
      </c>
      <c r="C59" s="42">
        <v>8550</v>
      </c>
      <c r="D59" s="42"/>
      <c r="E59" s="42">
        <v>93504.182820000002</v>
      </c>
      <c r="F59" s="41"/>
    </row>
    <row r="60" spans="1:6" x14ac:dyDescent="0.25">
      <c r="A60" s="19" t="s">
        <v>69</v>
      </c>
      <c r="B60" s="42">
        <v>30620.951590000001</v>
      </c>
      <c r="C60" s="42">
        <v>595.96177999999998</v>
      </c>
      <c r="D60" s="42">
        <v>859</v>
      </c>
      <c r="E60" s="42"/>
      <c r="F60" s="41"/>
    </row>
    <row r="61" spans="1:6" ht="27.6" x14ac:dyDescent="0.25">
      <c r="A61" s="19" t="s">
        <v>70</v>
      </c>
      <c r="B61" s="42">
        <v>1556.7388699999999</v>
      </c>
      <c r="C61" s="42"/>
      <c r="D61" s="42">
        <v>7.3119800000000001</v>
      </c>
      <c r="E61" s="42">
        <v>36.162889999999997</v>
      </c>
      <c r="F61" s="41"/>
    </row>
    <row r="62" spans="1:6" x14ac:dyDescent="0.25">
      <c r="A62" s="19" t="s">
        <v>71</v>
      </c>
      <c r="B62" s="42">
        <v>56009.900589999997</v>
      </c>
      <c r="C62" s="42">
        <v>900</v>
      </c>
      <c r="D62" s="42">
        <v>245</v>
      </c>
      <c r="E62" s="42"/>
      <c r="F62" s="41"/>
    </row>
    <row r="63" spans="1:6" x14ac:dyDescent="0.25">
      <c r="A63" s="19" t="s">
        <v>72</v>
      </c>
      <c r="B63" s="42">
        <v>7615.9807600000004</v>
      </c>
      <c r="C63" s="42">
        <v>2135</v>
      </c>
      <c r="D63" s="42"/>
      <c r="E63" s="42"/>
      <c r="F63" s="41"/>
    </row>
    <row r="64" spans="1:6" ht="27.6" x14ac:dyDescent="0.25">
      <c r="A64" s="19" t="s">
        <v>73</v>
      </c>
      <c r="B64" s="42">
        <v>7157.1160799999998</v>
      </c>
      <c r="C64" s="42">
        <v>2950</v>
      </c>
      <c r="D64" s="42">
        <v>245.78264999999999</v>
      </c>
      <c r="E64" s="42">
        <v>3085.6667299999999</v>
      </c>
      <c r="F64" s="41"/>
    </row>
    <row r="65" spans="1:6" x14ac:dyDescent="0.25">
      <c r="A65" s="19" t="s">
        <v>74</v>
      </c>
      <c r="B65" s="42">
        <v>815.10834</v>
      </c>
      <c r="C65" s="42">
        <v>500</v>
      </c>
      <c r="D65" s="42"/>
      <c r="E65" s="42"/>
      <c r="F65" s="41"/>
    </row>
    <row r="66" spans="1:6" x14ac:dyDescent="0.25">
      <c r="A66" s="19" t="s">
        <v>75</v>
      </c>
      <c r="B66" s="42">
        <v>160911.11915000001</v>
      </c>
      <c r="C66" s="42">
        <v>2600</v>
      </c>
      <c r="D66" s="42">
        <v>100</v>
      </c>
      <c r="E66" s="42"/>
      <c r="F66" s="41"/>
    </row>
    <row r="67" spans="1:6" x14ac:dyDescent="0.25">
      <c r="A67" s="19" t="s">
        <v>76</v>
      </c>
      <c r="B67" s="42">
        <v>5000.8180000000002</v>
      </c>
      <c r="C67" s="42">
        <v>2000</v>
      </c>
      <c r="D67" s="42"/>
      <c r="E67" s="42"/>
      <c r="F67" s="41"/>
    </row>
    <row r="68" spans="1:6" x14ac:dyDescent="0.25">
      <c r="A68" s="19" t="s">
        <v>77</v>
      </c>
      <c r="B68" s="42">
        <v>315.5</v>
      </c>
      <c r="C68" s="42">
        <v>300</v>
      </c>
      <c r="D68" s="42"/>
      <c r="E68" s="42"/>
      <c r="F68" s="41"/>
    </row>
    <row r="69" spans="1:6" x14ac:dyDescent="0.25">
      <c r="A69" s="19" t="s">
        <v>78</v>
      </c>
      <c r="B69" s="42">
        <v>20</v>
      </c>
      <c r="C69" s="42"/>
      <c r="D69" s="42"/>
      <c r="E69" s="42"/>
      <c r="F69" s="41"/>
    </row>
    <row r="70" spans="1:6" x14ac:dyDescent="0.25">
      <c r="A70" s="19" t="s">
        <v>79</v>
      </c>
      <c r="B70" s="42">
        <v>102.5</v>
      </c>
      <c r="C70" s="42"/>
      <c r="D70" s="42"/>
      <c r="E70" s="42"/>
      <c r="F70" s="41"/>
    </row>
    <row r="71" spans="1:6" x14ac:dyDescent="0.25">
      <c r="A71" s="19" t="s">
        <v>80</v>
      </c>
      <c r="B71" s="42">
        <v>7</v>
      </c>
      <c r="C71" s="42"/>
      <c r="D71" s="42"/>
      <c r="E71" s="42"/>
      <c r="F71" s="41"/>
    </row>
    <row r="72" spans="1:6" x14ac:dyDescent="0.25">
      <c r="A72" s="19" t="s">
        <v>81</v>
      </c>
      <c r="B72" s="42">
        <v>35</v>
      </c>
      <c r="C72" s="42"/>
      <c r="D72" s="42"/>
      <c r="E72" s="42"/>
      <c r="F72" s="41"/>
    </row>
    <row r="73" spans="1:6" x14ac:dyDescent="0.25">
      <c r="A73" s="19" t="s">
        <v>82</v>
      </c>
      <c r="B73" s="42">
        <v>936.90772000000004</v>
      </c>
      <c r="C73" s="42">
        <v>731.13288999999997</v>
      </c>
      <c r="D73" s="42"/>
      <c r="E73" s="42"/>
      <c r="F73" s="41"/>
    </row>
    <row r="74" spans="1:6" x14ac:dyDescent="0.25">
      <c r="A74" s="19" t="s">
        <v>83</v>
      </c>
      <c r="B74" s="42">
        <v>183114.23598999999</v>
      </c>
      <c r="C74" s="42">
        <v>3576</v>
      </c>
      <c r="D74" s="42">
        <v>3250</v>
      </c>
      <c r="E74" s="42"/>
      <c r="F74" s="41"/>
    </row>
    <row r="75" spans="1:6" x14ac:dyDescent="0.25">
      <c r="A75" s="19" t="s">
        <v>84</v>
      </c>
      <c r="B75" s="42">
        <v>5132.3496800000003</v>
      </c>
      <c r="C75" s="42">
        <v>1417.145</v>
      </c>
      <c r="D75" s="42"/>
      <c r="E75" s="42">
        <v>109.121</v>
      </c>
      <c r="F75" s="41"/>
    </row>
    <row r="76" spans="1:6" x14ac:dyDescent="0.25">
      <c r="A76" s="19" t="s">
        <v>85</v>
      </c>
      <c r="B76" s="42">
        <v>72683.925019999995</v>
      </c>
      <c r="C76" s="42">
        <v>1620</v>
      </c>
      <c r="D76" s="42">
        <v>402.6</v>
      </c>
      <c r="E76" s="42"/>
      <c r="F76" s="41"/>
    </row>
    <row r="77" spans="1:6" x14ac:dyDescent="0.25">
      <c r="A77" s="19" t="s">
        <v>86</v>
      </c>
      <c r="B77" s="42">
        <v>1060.7123999999999</v>
      </c>
      <c r="C77" s="42">
        <v>446.68779000000001</v>
      </c>
      <c r="D77" s="42">
        <v>2.0197099999999999</v>
      </c>
      <c r="E77" s="42">
        <v>88.842380000000006</v>
      </c>
      <c r="F77" s="41"/>
    </row>
    <row r="78" spans="1:6" x14ac:dyDescent="0.25">
      <c r="A78" s="19" t="s">
        <v>87</v>
      </c>
      <c r="B78" s="42">
        <v>3774.4874100000002</v>
      </c>
      <c r="C78" s="42"/>
      <c r="D78" s="42">
        <v>146.8948</v>
      </c>
      <c r="E78" s="42"/>
      <c r="F78" s="41"/>
    </row>
    <row r="79" spans="1:6" x14ac:dyDescent="0.25">
      <c r="A79" s="19" t="s">
        <v>88</v>
      </c>
      <c r="B79" s="42">
        <v>663.15790000000004</v>
      </c>
      <c r="C79" s="42">
        <v>400</v>
      </c>
      <c r="D79" s="42"/>
      <c r="E79" s="42">
        <v>263.15789999999998</v>
      </c>
      <c r="F79" s="41"/>
    </row>
    <row r="80" spans="1:6" x14ac:dyDescent="0.25">
      <c r="A80" s="19" t="s">
        <v>89</v>
      </c>
      <c r="B80" s="42">
        <v>160.07244</v>
      </c>
      <c r="C80" s="42"/>
      <c r="D80" s="42"/>
      <c r="E80" s="42"/>
      <c r="F80" s="41"/>
    </row>
    <row r="81" spans="1:6" x14ac:dyDescent="0.25">
      <c r="A81" s="19" t="s">
        <v>90</v>
      </c>
      <c r="B81" s="42">
        <v>24792.152409999999</v>
      </c>
      <c r="C81" s="42">
        <v>742</v>
      </c>
      <c r="D81" s="42">
        <v>179.96</v>
      </c>
      <c r="E81" s="42"/>
      <c r="F81" s="41"/>
    </row>
    <row r="82" spans="1:6" x14ac:dyDescent="0.25">
      <c r="A82" s="19" t="s">
        <v>91</v>
      </c>
      <c r="B82" s="42">
        <v>121.55764000000001</v>
      </c>
      <c r="C82" s="42">
        <v>92.647639999999996</v>
      </c>
      <c r="D82" s="42"/>
      <c r="E82" s="42"/>
      <c r="F82" s="41"/>
    </row>
    <row r="83" spans="1:6" ht="27.6" x14ac:dyDescent="0.25">
      <c r="A83" s="19" t="s">
        <v>92</v>
      </c>
      <c r="B83" s="42">
        <v>2860.0479099999998</v>
      </c>
      <c r="C83" s="42">
        <v>2600</v>
      </c>
      <c r="D83" s="42"/>
      <c r="E83" s="42"/>
      <c r="F83" s="41"/>
    </row>
    <row r="84" spans="1:6" x14ac:dyDescent="0.25">
      <c r="A84" s="19" t="s">
        <v>93</v>
      </c>
      <c r="B84" s="42">
        <v>1516.4735000000001</v>
      </c>
      <c r="C84" s="42"/>
      <c r="D84" s="42"/>
      <c r="E84" s="42"/>
      <c r="F84" s="41"/>
    </row>
    <row r="85" spans="1:6" x14ac:dyDescent="0.25">
      <c r="A85" s="20" t="s">
        <v>94</v>
      </c>
      <c r="B85" s="43">
        <v>1343365.8211699999</v>
      </c>
      <c r="C85" s="43">
        <v>59208.867720000002</v>
      </c>
      <c r="D85" s="43">
        <v>18294.364109999999</v>
      </c>
      <c r="E85" s="43">
        <v>334343.12206999998</v>
      </c>
      <c r="F85" s="41"/>
    </row>
    <row r="86" spans="1:6" x14ac:dyDescent="0.25">
      <c r="B86" s="41"/>
      <c r="C86" s="41"/>
      <c r="D86" s="41"/>
      <c r="E86" s="41"/>
    </row>
  </sheetData>
  <mergeCells count="43">
    <mergeCell ref="A41:D41"/>
    <mergeCell ref="A42:D42"/>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43:D43"/>
    <mergeCell ref="A45:A46"/>
    <mergeCell ref="B45:B46"/>
    <mergeCell ref="C45:E45"/>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view="pageBreakPreview" zoomScaleNormal="100" zoomScaleSheetLayoutView="100" workbookViewId="0">
      <selection activeCell="B31" sqref="B31"/>
    </sheetView>
  </sheetViews>
  <sheetFormatPr defaultColWidth="8.77734375" defaultRowHeight="13.8" x14ac:dyDescent="0.25"/>
  <cols>
    <col min="1" max="1" width="38.21875" style="31" customWidth="1"/>
    <col min="2" max="2" width="13.21875" style="31" customWidth="1"/>
    <col min="3" max="3" width="13" style="31" customWidth="1"/>
    <col min="4" max="4" width="13.109375" style="31" customWidth="1"/>
    <col min="5" max="5" width="13.21875" style="31" customWidth="1"/>
    <col min="6" max="6" width="13.33203125" style="31" customWidth="1"/>
    <col min="7" max="7" width="13.21875" style="31" customWidth="1"/>
    <col min="8" max="8" width="13.5546875" style="31" customWidth="1"/>
    <col min="9" max="9" width="13.109375" style="31" customWidth="1"/>
    <col min="10" max="10" width="12.77734375" style="31" customWidth="1"/>
    <col min="11" max="11" width="11" style="31" customWidth="1"/>
    <col min="12" max="12" width="12.88671875" style="31" customWidth="1"/>
    <col min="13" max="13" width="13.109375" style="31" customWidth="1"/>
    <col min="14" max="15" width="13.44140625" style="31" customWidth="1"/>
    <col min="16" max="16" width="10.109375" style="31" customWidth="1"/>
    <col min="17" max="16384" width="8.77734375" style="31"/>
  </cols>
  <sheetData>
    <row r="1" spans="1:20" s="28" customFormat="1" ht="15.6" x14ac:dyDescent="0.3">
      <c r="A1" s="27" t="s">
        <v>55</v>
      </c>
      <c r="C1" s="29" t="s">
        <v>13</v>
      </c>
    </row>
    <row r="2" spans="1:20" x14ac:dyDescent="0.25">
      <c r="A2" s="30" t="str">
        <f>TEXT(EndData2,"[$-FC19]ДД.ММ.ГГГ")</f>
        <v>15.10.2020</v>
      </c>
      <c r="B2" s="30">
        <f>A2+1</f>
        <v>44120</v>
      </c>
      <c r="C2" s="26" t="str">
        <f>TEXT(B2,"[$-FC19]ДД.ММ.ГГГ")</f>
        <v>16.10.2020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26.4" x14ac:dyDescent="0.25">
      <c r="A4" s="21" t="s">
        <v>31</v>
      </c>
      <c r="B4" s="24">
        <v>1687.5909799999999</v>
      </c>
      <c r="C4" s="24"/>
      <c r="D4" s="24"/>
      <c r="E4" s="24"/>
      <c r="F4" s="24"/>
      <c r="G4" s="24"/>
      <c r="H4" s="24"/>
      <c r="I4" s="24"/>
      <c r="J4" s="24">
        <v>162.5</v>
      </c>
      <c r="K4" s="24"/>
      <c r="L4" s="24"/>
      <c r="M4" s="24">
        <v>45</v>
      </c>
      <c r="N4" s="24"/>
      <c r="O4" s="24"/>
      <c r="P4" s="44">
        <v>1895.0909799999999</v>
      </c>
      <c r="Q4" s="32"/>
      <c r="R4" s="32"/>
      <c r="S4" s="32"/>
      <c r="T4" s="32"/>
    </row>
    <row r="5" spans="1:20" ht="105.6" x14ac:dyDescent="0.25">
      <c r="A5" s="21" t="s">
        <v>32</v>
      </c>
      <c r="B5" s="24">
        <v>1379.22984</v>
      </c>
      <c r="C5" s="24">
        <v>55.426229999999997</v>
      </c>
      <c r="D5" s="24"/>
      <c r="E5" s="24"/>
      <c r="F5" s="24"/>
      <c r="G5" s="24"/>
      <c r="H5" s="24"/>
      <c r="I5" s="24"/>
      <c r="J5" s="24">
        <v>197.71635000000001</v>
      </c>
      <c r="K5" s="24">
        <v>1854.58</v>
      </c>
      <c r="L5" s="24"/>
      <c r="M5" s="24"/>
      <c r="N5" s="24"/>
      <c r="O5" s="24">
        <v>-248.57792000000001</v>
      </c>
      <c r="P5" s="44">
        <v>3238.3744999999999</v>
      </c>
      <c r="Q5" s="32"/>
      <c r="R5" s="32"/>
      <c r="S5" s="32"/>
      <c r="T5" s="32"/>
    </row>
    <row r="6" spans="1:20" ht="79.2" x14ac:dyDescent="0.25">
      <c r="A6" s="21" t="s">
        <v>33</v>
      </c>
      <c r="B6" s="24"/>
      <c r="C6" s="24"/>
      <c r="D6" s="24"/>
      <c r="E6" s="24"/>
      <c r="F6" s="24"/>
      <c r="G6" s="24"/>
      <c r="H6" s="24"/>
      <c r="I6" s="24"/>
      <c r="J6" s="24"/>
      <c r="K6" s="24">
        <v>150</v>
      </c>
      <c r="L6" s="24"/>
      <c r="M6" s="24"/>
      <c r="N6" s="24"/>
      <c r="O6" s="24"/>
      <c r="P6" s="44">
        <v>150</v>
      </c>
      <c r="Q6" s="32"/>
      <c r="R6" s="32"/>
      <c r="S6" s="32"/>
      <c r="T6" s="32"/>
    </row>
    <row r="7" spans="1:20" ht="79.2" x14ac:dyDescent="0.25">
      <c r="A7" s="21" t="s">
        <v>34</v>
      </c>
      <c r="B7" s="24"/>
      <c r="C7" s="24">
        <v>300</v>
      </c>
      <c r="D7" s="24"/>
      <c r="E7" s="24"/>
      <c r="F7" s="24"/>
      <c r="G7" s="24"/>
      <c r="H7" s="24"/>
      <c r="I7" s="24">
        <v>145</v>
      </c>
      <c r="J7" s="24"/>
      <c r="K7" s="24">
        <v>150</v>
      </c>
      <c r="L7" s="24">
        <v>190.86425</v>
      </c>
      <c r="M7" s="24"/>
      <c r="N7" s="24"/>
      <c r="O7" s="24">
        <v>32.558329999999998</v>
      </c>
      <c r="P7" s="44">
        <v>818.42258000000004</v>
      </c>
      <c r="Q7" s="32"/>
      <c r="R7" s="32"/>
      <c r="S7" s="32"/>
      <c r="T7" s="32"/>
    </row>
    <row r="8" spans="1:20" ht="105.6" x14ac:dyDescent="0.25">
      <c r="A8" s="21" t="s">
        <v>35</v>
      </c>
      <c r="B8" s="24">
        <v>15031.904</v>
      </c>
      <c r="C8" s="24"/>
      <c r="D8" s="24"/>
      <c r="E8" s="24"/>
      <c r="F8" s="24"/>
      <c r="G8" s="24"/>
      <c r="H8" s="24"/>
      <c r="I8" s="24"/>
      <c r="J8" s="24"/>
      <c r="K8" s="24"/>
      <c r="L8" s="24"/>
      <c r="M8" s="24"/>
      <c r="N8" s="24"/>
      <c r="O8" s="24"/>
      <c r="P8" s="44">
        <v>15031.904</v>
      </c>
      <c r="Q8" s="32"/>
      <c r="R8" s="32"/>
      <c r="S8" s="32"/>
      <c r="T8" s="32"/>
    </row>
    <row r="9" spans="1:20" ht="79.2" x14ac:dyDescent="0.25">
      <c r="A9" s="21" t="s">
        <v>36</v>
      </c>
      <c r="B9" s="24"/>
      <c r="C9" s="24"/>
      <c r="D9" s="24"/>
      <c r="E9" s="24"/>
      <c r="F9" s="24"/>
      <c r="G9" s="24"/>
      <c r="H9" s="24"/>
      <c r="I9" s="24"/>
      <c r="J9" s="24"/>
      <c r="K9" s="24"/>
      <c r="L9" s="24"/>
      <c r="M9" s="24">
        <v>-1.8804799999999999</v>
      </c>
      <c r="N9" s="24"/>
      <c r="O9" s="24"/>
      <c r="P9" s="44">
        <v>-1.8804799999999999</v>
      </c>
      <c r="Q9" s="32"/>
      <c r="R9" s="32"/>
      <c r="S9" s="32"/>
      <c r="T9" s="32"/>
    </row>
    <row r="10" spans="1:20" ht="316.8" x14ac:dyDescent="0.25">
      <c r="A10" s="21" t="s">
        <v>37</v>
      </c>
      <c r="B10" s="24"/>
      <c r="C10" s="24">
        <v>27.382000000000001</v>
      </c>
      <c r="D10" s="24">
        <v>2500</v>
      </c>
      <c r="E10" s="24"/>
      <c r="F10" s="24"/>
      <c r="G10" s="24"/>
      <c r="H10" s="24">
        <v>227.76551000000001</v>
      </c>
      <c r="I10" s="24">
        <v>120</v>
      </c>
      <c r="J10" s="24"/>
      <c r="K10" s="24"/>
      <c r="L10" s="24"/>
      <c r="M10" s="24"/>
      <c r="N10" s="24"/>
      <c r="O10" s="24">
        <v>1750</v>
      </c>
      <c r="P10" s="44">
        <v>4625.1475099999998</v>
      </c>
      <c r="Q10" s="32"/>
      <c r="R10" s="32"/>
      <c r="S10" s="32"/>
      <c r="T10" s="32"/>
    </row>
    <row r="11" spans="1:20" ht="158.4" x14ac:dyDescent="0.25">
      <c r="A11" s="21" t="s">
        <v>38</v>
      </c>
      <c r="B11" s="24"/>
      <c r="C11" s="24">
        <v>51500</v>
      </c>
      <c r="D11" s="24"/>
      <c r="E11" s="24">
        <v>10000</v>
      </c>
      <c r="F11" s="24"/>
      <c r="G11" s="24"/>
      <c r="H11" s="24"/>
      <c r="I11" s="24">
        <v>3000</v>
      </c>
      <c r="J11" s="24">
        <v>10400</v>
      </c>
      <c r="K11" s="24"/>
      <c r="L11" s="24"/>
      <c r="M11" s="24"/>
      <c r="N11" s="24"/>
      <c r="O11" s="24">
        <v>6714.74</v>
      </c>
      <c r="P11" s="44">
        <v>81614.740000000005</v>
      </c>
      <c r="Q11" s="32"/>
      <c r="R11" s="32"/>
      <c r="S11" s="32"/>
      <c r="T11" s="32"/>
    </row>
    <row r="12" spans="1:20" ht="92.4" x14ac:dyDescent="0.25">
      <c r="A12" s="21" t="s">
        <v>39</v>
      </c>
      <c r="B12" s="24"/>
      <c r="C12" s="24"/>
      <c r="D12" s="24"/>
      <c r="E12" s="24"/>
      <c r="F12" s="24"/>
      <c r="G12" s="24"/>
      <c r="H12" s="24"/>
      <c r="I12" s="24">
        <v>50</v>
      </c>
      <c r="J12" s="24"/>
      <c r="K12" s="24"/>
      <c r="L12" s="24"/>
      <c r="M12" s="24"/>
      <c r="N12" s="24"/>
      <c r="O12" s="24"/>
      <c r="P12" s="44">
        <v>50</v>
      </c>
      <c r="Q12" s="32"/>
      <c r="R12" s="32"/>
      <c r="S12" s="32"/>
      <c r="T12" s="32"/>
    </row>
    <row r="13" spans="1:20" ht="132" x14ac:dyDescent="0.25">
      <c r="A13" s="21" t="s">
        <v>40</v>
      </c>
      <c r="B13" s="24">
        <v>-3.6416499999999998</v>
      </c>
      <c r="C13" s="24">
        <v>6.6780999999999997</v>
      </c>
      <c r="D13" s="24"/>
      <c r="E13" s="24"/>
      <c r="F13" s="24"/>
      <c r="G13" s="24"/>
      <c r="H13" s="24"/>
      <c r="I13" s="24"/>
      <c r="J13" s="24"/>
      <c r="K13" s="24"/>
      <c r="L13" s="24"/>
      <c r="M13" s="24"/>
      <c r="N13" s="24"/>
      <c r="O13" s="24"/>
      <c r="P13" s="44">
        <v>3.0364499999999999</v>
      </c>
      <c r="Q13" s="32"/>
      <c r="R13" s="32"/>
      <c r="S13" s="32"/>
      <c r="T13" s="32"/>
    </row>
    <row r="14" spans="1:20" ht="118.8" x14ac:dyDescent="0.25">
      <c r="A14" s="21" t="s">
        <v>41</v>
      </c>
      <c r="B14" s="24"/>
      <c r="C14" s="24"/>
      <c r="D14" s="24"/>
      <c r="E14" s="24"/>
      <c r="F14" s="24"/>
      <c r="G14" s="24"/>
      <c r="H14" s="24"/>
      <c r="I14" s="24"/>
      <c r="J14" s="24">
        <v>700</v>
      </c>
      <c r="K14" s="24"/>
      <c r="L14" s="24"/>
      <c r="M14" s="24"/>
      <c r="N14" s="24"/>
      <c r="O14" s="24"/>
      <c r="P14" s="44">
        <v>700</v>
      </c>
      <c r="Q14" s="32"/>
      <c r="R14" s="32"/>
      <c r="S14" s="32"/>
      <c r="T14" s="32"/>
    </row>
    <row r="15" spans="1:20" ht="118.8" x14ac:dyDescent="0.25">
      <c r="A15" s="21" t="s">
        <v>42</v>
      </c>
      <c r="B15" s="24"/>
      <c r="C15" s="24">
        <v>3000</v>
      </c>
      <c r="D15" s="24"/>
      <c r="E15" s="24">
        <v>3850</v>
      </c>
      <c r="F15" s="24"/>
      <c r="G15" s="24"/>
      <c r="H15" s="24"/>
      <c r="I15" s="24">
        <v>500</v>
      </c>
      <c r="J15" s="24">
        <v>12832.785</v>
      </c>
      <c r="K15" s="24"/>
      <c r="L15" s="24"/>
      <c r="M15" s="24"/>
      <c r="N15" s="24"/>
      <c r="O15" s="24">
        <v>1741.38</v>
      </c>
      <c r="P15" s="44">
        <v>21924.165000000001</v>
      </c>
      <c r="Q15" s="32"/>
      <c r="R15" s="32"/>
      <c r="S15" s="32"/>
      <c r="T15" s="32"/>
    </row>
    <row r="16" spans="1:20" ht="92.4" x14ac:dyDescent="0.25">
      <c r="A16" s="21" t="s">
        <v>43</v>
      </c>
      <c r="B16" s="24"/>
      <c r="C16" s="24">
        <v>2107.7950000000001</v>
      </c>
      <c r="D16" s="24"/>
      <c r="E16" s="24"/>
      <c r="F16" s="24"/>
      <c r="G16" s="24"/>
      <c r="H16" s="24"/>
      <c r="I16" s="24">
        <v>25</v>
      </c>
      <c r="J16" s="24"/>
      <c r="K16" s="24"/>
      <c r="L16" s="24">
        <v>100</v>
      </c>
      <c r="M16" s="24"/>
      <c r="N16" s="24"/>
      <c r="O16" s="24">
        <v>112.11750000000001</v>
      </c>
      <c r="P16" s="44">
        <v>2344.9124999999999</v>
      </c>
      <c r="Q16" s="32"/>
      <c r="R16" s="32"/>
      <c r="S16" s="32"/>
      <c r="T16" s="32"/>
    </row>
    <row r="17" spans="1:20" ht="79.2" x14ac:dyDescent="0.25">
      <c r="A17" s="21" t="s">
        <v>44</v>
      </c>
      <c r="B17" s="24">
        <v>690.82422999999994</v>
      </c>
      <c r="C17" s="24">
        <v>300</v>
      </c>
      <c r="D17" s="24"/>
      <c r="E17" s="24"/>
      <c r="F17" s="24"/>
      <c r="G17" s="24"/>
      <c r="H17" s="24"/>
      <c r="I17" s="24"/>
      <c r="J17" s="24">
        <v>86</v>
      </c>
      <c r="K17" s="24"/>
      <c r="L17" s="24"/>
      <c r="M17" s="24"/>
      <c r="N17" s="24"/>
      <c r="O17" s="24"/>
      <c r="P17" s="44">
        <v>1076.8242299999999</v>
      </c>
      <c r="Q17" s="32"/>
      <c r="R17" s="32"/>
      <c r="S17" s="32"/>
      <c r="T17" s="32"/>
    </row>
    <row r="18" spans="1:20" ht="79.2" x14ac:dyDescent="0.25">
      <c r="A18" s="21" t="s">
        <v>45</v>
      </c>
      <c r="B18" s="24"/>
      <c r="C18" s="24"/>
      <c r="D18" s="24"/>
      <c r="E18" s="24"/>
      <c r="F18" s="24"/>
      <c r="G18" s="24"/>
      <c r="H18" s="24"/>
      <c r="I18" s="24"/>
      <c r="J18" s="24"/>
      <c r="K18" s="24">
        <v>712.41445999999996</v>
      </c>
      <c r="L18" s="24"/>
      <c r="M18" s="24"/>
      <c r="N18" s="24"/>
      <c r="O18" s="24"/>
      <c r="P18" s="44">
        <v>712.41445999999996</v>
      </c>
      <c r="Q18" s="32"/>
      <c r="R18" s="32"/>
      <c r="S18" s="32"/>
      <c r="T18" s="32"/>
    </row>
    <row r="19" spans="1:20" ht="52.8" x14ac:dyDescent="0.25">
      <c r="A19" s="21" t="s">
        <v>46</v>
      </c>
      <c r="B19" s="24"/>
      <c r="C19" s="24">
        <v>38.530740000000002</v>
      </c>
      <c r="D19" s="24"/>
      <c r="E19" s="24"/>
      <c r="F19" s="24"/>
      <c r="G19" s="24"/>
      <c r="H19" s="24"/>
      <c r="I19" s="24"/>
      <c r="J19" s="24"/>
      <c r="K19" s="24"/>
      <c r="L19" s="24"/>
      <c r="M19" s="24"/>
      <c r="N19" s="24"/>
      <c r="O19" s="24"/>
      <c r="P19" s="44">
        <v>38.530740000000002</v>
      </c>
      <c r="Q19" s="32"/>
      <c r="R19" s="32"/>
      <c r="S19" s="32"/>
      <c r="T19" s="32"/>
    </row>
    <row r="20" spans="1:20" ht="66" x14ac:dyDescent="0.25">
      <c r="A20" s="21" t="s">
        <v>47</v>
      </c>
      <c r="B20" s="24"/>
      <c r="C20" s="24">
        <v>10924.33426</v>
      </c>
      <c r="D20" s="24"/>
      <c r="E20" s="24">
        <v>1772.7930100000001</v>
      </c>
      <c r="F20" s="24"/>
      <c r="G20" s="24"/>
      <c r="H20" s="24"/>
      <c r="I20" s="24"/>
      <c r="J20" s="24"/>
      <c r="K20" s="24"/>
      <c r="L20" s="24"/>
      <c r="M20" s="24"/>
      <c r="N20" s="24"/>
      <c r="O20" s="24"/>
      <c r="P20" s="44">
        <v>12697.127270000001</v>
      </c>
      <c r="Q20" s="32"/>
      <c r="R20" s="32"/>
      <c r="S20" s="32"/>
      <c r="T20" s="32"/>
    </row>
    <row r="21" spans="1:20" ht="39.6" x14ac:dyDescent="0.25">
      <c r="A21" s="21" t="s">
        <v>48</v>
      </c>
      <c r="B21" s="24"/>
      <c r="C21" s="24">
        <v>144.03295</v>
      </c>
      <c r="D21" s="24"/>
      <c r="E21" s="24"/>
      <c r="F21" s="24"/>
      <c r="G21" s="24"/>
      <c r="H21" s="24"/>
      <c r="I21" s="24"/>
      <c r="J21" s="24">
        <v>28.80659</v>
      </c>
      <c r="K21" s="24"/>
      <c r="L21" s="24"/>
      <c r="M21" s="24"/>
      <c r="N21" s="24"/>
      <c r="O21" s="24"/>
      <c r="P21" s="44">
        <v>172.83954</v>
      </c>
      <c r="Q21" s="32"/>
      <c r="R21" s="32"/>
      <c r="S21" s="32"/>
      <c r="T21" s="32"/>
    </row>
    <row r="22" spans="1:20" ht="66" x14ac:dyDescent="0.25">
      <c r="A22" s="21" t="s">
        <v>49</v>
      </c>
      <c r="B22" s="24"/>
      <c r="C22" s="24"/>
      <c r="D22" s="24"/>
      <c r="E22" s="24"/>
      <c r="F22" s="24"/>
      <c r="G22" s="24"/>
      <c r="H22" s="24"/>
      <c r="I22" s="24"/>
      <c r="J22" s="24"/>
      <c r="K22" s="24">
        <v>406.22399999999999</v>
      </c>
      <c r="L22" s="24"/>
      <c r="M22" s="24"/>
      <c r="N22" s="24">
        <v>914.00400000000002</v>
      </c>
      <c r="O22" s="24"/>
      <c r="P22" s="44">
        <v>1320.2280000000001</v>
      </c>
      <c r="Q22" s="32"/>
      <c r="R22" s="32"/>
      <c r="S22" s="32"/>
      <c r="T22" s="32"/>
    </row>
    <row r="23" spans="1:20" ht="66" x14ac:dyDescent="0.25">
      <c r="A23" s="21" t="s">
        <v>50</v>
      </c>
      <c r="B23" s="24">
        <v>18643.466260000001</v>
      </c>
      <c r="C23" s="24"/>
      <c r="D23" s="24"/>
      <c r="E23" s="24"/>
      <c r="F23" s="24"/>
      <c r="G23" s="24"/>
      <c r="H23" s="24"/>
      <c r="I23" s="24"/>
      <c r="J23" s="24"/>
      <c r="K23" s="24"/>
      <c r="L23" s="24"/>
      <c r="M23" s="24"/>
      <c r="N23" s="24"/>
      <c r="O23" s="24"/>
      <c r="P23" s="44">
        <v>18643.466260000001</v>
      </c>
      <c r="Q23" s="32"/>
      <c r="R23" s="32"/>
      <c r="S23" s="32"/>
      <c r="T23" s="32"/>
    </row>
    <row r="24" spans="1:20" ht="39.6" x14ac:dyDescent="0.25">
      <c r="A24" s="21" t="s">
        <v>51</v>
      </c>
      <c r="B24" s="24"/>
      <c r="C24" s="24"/>
      <c r="D24" s="24">
        <v>124.52500000000001</v>
      </c>
      <c r="E24" s="24">
        <v>47.875</v>
      </c>
      <c r="F24" s="24">
        <v>24.058330000000002</v>
      </c>
      <c r="G24" s="24">
        <v>81.683329999999998</v>
      </c>
      <c r="H24" s="24">
        <v>34.825000000000003</v>
      </c>
      <c r="I24" s="24">
        <v>9.7249999999999996</v>
      </c>
      <c r="J24" s="24">
        <v>184.75</v>
      </c>
      <c r="K24" s="24">
        <v>33.133330000000001</v>
      </c>
      <c r="L24" s="24">
        <v>61.15</v>
      </c>
      <c r="M24" s="24">
        <v>56.041670000000003</v>
      </c>
      <c r="N24" s="24">
        <v>49.308329999999998</v>
      </c>
      <c r="O24" s="24">
        <v>15.41667</v>
      </c>
      <c r="P24" s="44">
        <v>722.49166000000002</v>
      </c>
      <c r="Q24" s="32"/>
      <c r="R24" s="32"/>
      <c r="S24" s="32"/>
      <c r="T24" s="32"/>
    </row>
    <row r="25" spans="1:20" ht="66" x14ac:dyDescent="0.25">
      <c r="A25" s="21" t="s">
        <v>52</v>
      </c>
      <c r="B25" s="24">
        <v>10868.78026</v>
      </c>
      <c r="C25" s="24">
        <v>5899.6755300000004</v>
      </c>
      <c r="D25" s="24">
        <v>964.01413000000002</v>
      </c>
      <c r="E25" s="24">
        <v>906.21874000000003</v>
      </c>
      <c r="F25" s="24">
        <v>124.3575</v>
      </c>
      <c r="G25" s="24">
        <v>111.69446000000001</v>
      </c>
      <c r="H25" s="24">
        <v>219.49261000000001</v>
      </c>
      <c r="I25" s="24">
        <v>83.446160000000006</v>
      </c>
      <c r="J25" s="24">
        <v>2481.3054699999998</v>
      </c>
      <c r="K25" s="24">
        <v>404.24304000000001</v>
      </c>
      <c r="L25" s="24">
        <v>535.74378999999999</v>
      </c>
      <c r="M25" s="24">
        <v>472.10392000000002</v>
      </c>
      <c r="N25" s="24">
        <v>469.50637999999998</v>
      </c>
      <c r="O25" s="24">
        <v>408.13936000000001</v>
      </c>
      <c r="P25" s="44">
        <v>23948.72135</v>
      </c>
      <c r="Q25" s="32"/>
      <c r="R25" s="32"/>
      <c r="S25" s="32"/>
      <c r="T25" s="32"/>
    </row>
    <row r="26" spans="1:20" ht="52.8" x14ac:dyDescent="0.25">
      <c r="A26" s="21" t="s">
        <v>53</v>
      </c>
      <c r="B26" s="24"/>
      <c r="C26" s="24">
        <v>5382.6993000000002</v>
      </c>
      <c r="D26" s="24"/>
      <c r="E26" s="24"/>
      <c r="F26" s="24"/>
      <c r="G26" s="24"/>
      <c r="H26" s="24"/>
      <c r="I26" s="24"/>
      <c r="J26" s="24"/>
      <c r="K26" s="24"/>
      <c r="L26" s="24"/>
      <c r="M26" s="24"/>
      <c r="N26" s="24"/>
      <c r="O26" s="24"/>
      <c r="P26" s="44">
        <v>5382.6993000000002</v>
      </c>
      <c r="Q26" s="32"/>
      <c r="R26" s="32"/>
      <c r="S26" s="32"/>
      <c r="T26" s="32"/>
    </row>
    <row r="27" spans="1:20" x14ac:dyDescent="0.25">
      <c r="A27" s="22" t="s">
        <v>54</v>
      </c>
      <c r="B27" s="25">
        <v>48298.153919999997</v>
      </c>
      <c r="C27" s="25">
        <v>79686.554109999997</v>
      </c>
      <c r="D27" s="25">
        <v>3588.5391300000001</v>
      </c>
      <c r="E27" s="25">
        <v>16576.886750000001</v>
      </c>
      <c r="F27" s="25">
        <v>148.41583</v>
      </c>
      <c r="G27" s="25">
        <v>193.37779</v>
      </c>
      <c r="H27" s="25">
        <v>482.08312000000001</v>
      </c>
      <c r="I27" s="25">
        <v>3933.1711599999999</v>
      </c>
      <c r="J27" s="25">
        <v>27073.863410000002</v>
      </c>
      <c r="K27" s="25">
        <v>3710.59483</v>
      </c>
      <c r="L27" s="25">
        <v>887.75804000000005</v>
      </c>
      <c r="M27" s="25">
        <v>571.26511000000005</v>
      </c>
      <c r="N27" s="25">
        <v>1432.81871</v>
      </c>
      <c r="O27" s="25">
        <v>10525.773939999999</v>
      </c>
      <c r="P27" s="44">
        <v>197109.25584999999</v>
      </c>
      <c r="Q27" s="40"/>
      <c r="R27" s="40"/>
      <c r="S27" s="40"/>
      <c r="T27" s="40"/>
    </row>
    <row r="28" spans="1:20" x14ac:dyDescent="0.25">
      <c r="B28" s="41"/>
      <c r="C28" s="41"/>
      <c r="D28" s="41"/>
      <c r="E28" s="41"/>
      <c r="F28" s="41"/>
      <c r="G28" s="41"/>
      <c r="H28" s="41"/>
      <c r="I28" s="41"/>
      <c r="J28" s="41"/>
      <c r="K28" s="41"/>
      <c r="L28" s="41"/>
      <c r="M28" s="41"/>
      <c r="N28" s="41"/>
      <c r="O28" s="41"/>
      <c r="P28" s="41"/>
    </row>
    <row r="29" spans="1:20" x14ac:dyDescent="0.25">
      <c r="A29" s="36" t="s">
        <v>30</v>
      </c>
      <c r="B29" s="45">
        <f>Учреждения!B85+'Муниципальные районы'!P27</f>
        <v>1540475.07702</v>
      </c>
      <c r="C29" s="41"/>
      <c r="D29" s="41"/>
      <c r="E29" s="41"/>
      <c r="F29" s="41"/>
      <c r="G29" s="41"/>
      <c r="H29" s="41"/>
      <c r="I29" s="41"/>
      <c r="J29" s="41"/>
      <c r="K29" s="41"/>
      <c r="L29" s="41"/>
      <c r="M29" s="41"/>
      <c r="N29" s="41"/>
      <c r="O29" s="41"/>
      <c r="P29" s="41"/>
    </row>
    <row r="30" spans="1:20" ht="32.25" customHeight="1" x14ac:dyDescent="0.25">
      <c r="A30" s="36" t="str">
        <f>CONCATENATE("Остатки бюджетных средств на ",C2,"г.")</f>
        <v>Остатки бюджетных средств на 16.10.2020г.</v>
      </c>
      <c r="B30" s="45">
        <v>2250847.7999999998</v>
      </c>
      <c r="C30" s="41"/>
      <c r="D30" s="41"/>
      <c r="E30" s="41"/>
      <c r="F30" s="41"/>
      <c r="G30" s="41"/>
      <c r="H30" s="41"/>
      <c r="I30" s="41"/>
      <c r="J30" s="41"/>
      <c r="K30" s="41"/>
      <c r="L30" s="41"/>
      <c r="M30" s="41"/>
      <c r="N30" s="41"/>
      <c r="O30" s="41"/>
      <c r="P30" s="41"/>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2020-10-19T22:00:21Z</dcterms:modified>
</cp:coreProperties>
</file>