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Учреждения!$48:$49</definedName>
    <definedName name="_xlnm.Print_Area" localSheetId="1">'Муниципальные районы'!$A$1:$P$32</definedName>
    <definedName name="_xlnm.Print_Area" localSheetId="0">Учреждения!$A$1:$E$88</definedName>
  </definedNames>
  <calcPr calcId="162913"/>
</workbook>
</file>

<file path=xl/calcChain.xml><?xml version="1.0" encoding="utf-8"?>
<calcChain xmlns="http://schemas.openxmlformats.org/spreadsheetml/2006/main">
  <c r="E8" i="1" l="1"/>
  <c r="E9" i="1"/>
  <c r="E46" i="1"/>
  <c r="B30" i="2"/>
  <c r="A2" i="2" l="1"/>
  <c r="B2" i="2" s="1"/>
  <c r="C2" i="2" s="1"/>
  <c r="A31" i="2" s="1"/>
  <c r="H1" i="1" l="1"/>
  <c r="A5" i="1" s="1"/>
  <c r="H2" i="1"/>
  <c r="G1" i="1"/>
  <c r="G2" i="1"/>
  <c r="A2" i="1" l="1"/>
</calcChain>
</file>

<file path=xl/sharedStrings.xml><?xml version="1.0" encoding="utf-8"?>
<sst xmlns="http://schemas.openxmlformats.org/spreadsheetml/2006/main" count="132" uniqueCount="131">
  <si>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</si>
  <si>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</si>
  <si>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</si>
  <si>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</si>
  <si>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</si>
  <si>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</si>
  <si>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</si>
  <si>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</si>
  <si>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</si>
  <si>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</si>
  <si>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</si>
  <si>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</si>
  <si>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</si>
  <si>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</si>
  <si>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</si>
  <si>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</si>
  <si>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</si>
  <si>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</si>
  <si>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</si>
  <si>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</si>
  <si>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</si>
  <si>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</si>
  <si>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</si>
  <si>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</si>
  <si>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</si>
  <si>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</si>
  <si>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</si>
  <si>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</si>
  <si>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</si>
  <si>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</si>
  <si>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</si>
  <si>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</si>
  <si>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</si>
  <si>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</si>
  <si>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</si>
  <si>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</si>
  <si>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</si>
  <si>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</si>
  <si>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</si>
  <si>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</si>
  <si>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</si>
  <si>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</si>
  <si>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</si>
  <si>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</si>
  <si>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</si>
  <si>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</si>
  <si>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</si>
  <si>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</si>
  <si>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Финансовое обеспечение дорожной деятельности в рамках реализации национального проекта "Безопасные и качественные автомобильные дороги"</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</si>
  <si>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</si>
  <si>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Реализация программ формирования современной городской среды</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</si>
  <si>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</si>
  <si>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</si>
  <si>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</si>
  <si>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Государственная поддержка отрасли культуры</t>
  </si>
  <si>
    <t>Всего:</t>
  </si>
  <si>
    <t>17.09.2020</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</si>
  <si>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</si>
  <si>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</si>
  <si>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</si>
  <si>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</si>
  <si>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</si>
  <si>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</si>
  <si>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</si>
  <si>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</si>
  <si>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</si>
  <si>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</si>
  <si>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</si>
  <si>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</si>
  <si>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</si>
  <si>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</si>
  <si>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</si>
  <si>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</si>
  <si>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</si>
  <si>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</si>
  <si>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</si>
  <si>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</si>
  <si>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</si>
  <si>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</si>
  <si>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</si>
  <si>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</si>
  <si>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</si>
  <si>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</si>
  <si>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</si>
  <si>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</si>
  <si>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</si>
  <si>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</si>
  <si>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</si>
  <si>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</si>
  <si>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</si>
  <si>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</si>
  <si>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</si>
  <si>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</si>
  <si>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</si>
  <si>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11.09.2020</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</si>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</sst>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tabSelected="1" view="pageBreakPreview" topLeftCell="A43" zoomScaleNormal="100" zoomScaleSheetLayoutView="100" workbookViewId="0">
      <selection activeCell="E9" sqref="E9"/>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94</v>
      </c>
      <c r="G1" s="38" t="str">
        <f>TEXT(F1,"[$-FC19]ДД ММММ")</f>
        <v>11 сентября</v>
      </c>
      <c r="H1" s="38" t="str">
        <f>TEXT(F1,"[$-FC19]ДД.ММ.ГГГ \г")</f>
        <v>11.09.2020 г</v>
      </c>
    </row>
    <row r="2" spans="1:9" ht="15.6" x14ac:dyDescent="0.3">
      <c r="A2" s="46" t="str">
        <f>CONCATENATE("с ",G1," по ",G2,"ода")</f>
        <v>с 11 сентября по 17 сентября 2020 года</v>
      </c>
      <c r="B2" s="46"/>
      <c r="C2" s="46"/>
      <c r="D2" s="46"/>
      <c r="E2" s="46"/>
      <c r="F2" s="37" t="s">
        <v>56</v>
      </c>
      <c r="G2" s="38" t="str">
        <f>TEXT(F2,"[$-FC19]ДД ММММ ГГГ \г")</f>
        <v>17 сентября 2020 г</v>
      </c>
      <c r="H2" s="38" t="str">
        <f>TEXT(F2,"[$-FC19]ДД.ММ.ГГГ \г")</f>
        <v>17.09.2020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11.09.2020 г.</v>
      </c>
      <c r="B5" s="48"/>
      <c r="C5" s="48"/>
      <c r="D5" s="49"/>
      <c r="E5" s="8">
        <v>2728940.6</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E46-E9</f>
        <v>513922.18345999997</v>
      </c>
    </row>
    <row r="9" spans="1:9" x14ac:dyDescent="0.25">
      <c r="A9" s="58" t="s">
        <v>4</v>
      </c>
      <c r="B9" s="57"/>
      <c r="C9" s="57"/>
      <c r="D9" s="57"/>
      <c r="E9" s="14">
        <f>SUM(E10:E45)</f>
        <v>417536.33000000007</v>
      </c>
    </row>
    <row r="10" spans="1:9" x14ac:dyDescent="0.25">
      <c r="A10" s="58" t="s">
        <v>95</v>
      </c>
      <c r="B10" s="57"/>
      <c r="C10" s="57"/>
      <c r="D10" s="57"/>
      <c r="E10" s="14">
        <v>41996.89</v>
      </c>
    </row>
    <row r="11" spans="1:9" ht="42.6" customHeight="1" x14ac:dyDescent="0.25">
      <c r="A11" s="58" t="s">
        <v>96</v>
      </c>
      <c r="B11" s="57"/>
      <c r="C11" s="57"/>
      <c r="D11" s="57"/>
      <c r="E11" s="14">
        <v>3201.51</v>
      </c>
    </row>
    <row r="12" spans="1:9" ht="27.6" customHeight="1" x14ac:dyDescent="0.25">
      <c r="A12" s="58" t="s">
        <v>97</v>
      </c>
      <c r="B12" s="57"/>
      <c r="C12" s="57"/>
      <c r="D12" s="57"/>
      <c r="E12" s="14">
        <v>42344.83</v>
      </c>
    </row>
    <row r="13" spans="1:9" ht="28.2" customHeight="1" x14ac:dyDescent="0.25">
      <c r="A13" s="58" t="s">
        <v>98</v>
      </c>
      <c r="B13" s="57"/>
      <c r="C13" s="57"/>
      <c r="D13" s="57"/>
      <c r="E13" s="14">
        <v>1432.23</v>
      </c>
    </row>
    <row r="14" spans="1:9" ht="42.6" customHeight="1" x14ac:dyDescent="0.25">
      <c r="A14" s="58" t="s">
        <v>99</v>
      </c>
      <c r="B14" s="57"/>
      <c r="C14" s="57"/>
      <c r="D14" s="57"/>
      <c r="E14" s="14">
        <v>950</v>
      </c>
    </row>
    <row r="15" spans="1:9" ht="28.8" customHeight="1" x14ac:dyDescent="0.25">
      <c r="A15" s="58" t="s">
        <v>100</v>
      </c>
      <c r="B15" s="57"/>
      <c r="C15" s="57"/>
      <c r="D15" s="57"/>
      <c r="E15" s="14">
        <v>47.86</v>
      </c>
    </row>
    <row r="16" spans="1:9" ht="40.799999999999997" customHeight="1" x14ac:dyDescent="0.25">
      <c r="A16" s="58" t="s">
        <v>101</v>
      </c>
      <c r="B16" s="57"/>
      <c r="C16" s="57"/>
      <c r="D16" s="57"/>
      <c r="E16" s="14">
        <v>532.49</v>
      </c>
    </row>
    <row r="17" spans="1:5" ht="28.2" customHeight="1" x14ac:dyDescent="0.25">
      <c r="A17" s="58" t="s">
        <v>102</v>
      </c>
      <c r="B17" s="57"/>
      <c r="C17" s="57"/>
      <c r="D17" s="57"/>
      <c r="E17" s="14">
        <v>44.57</v>
      </c>
    </row>
    <row r="18" spans="1:5" ht="27" customHeight="1" x14ac:dyDescent="0.25">
      <c r="A18" s="58" t="s">
        <v>103</v>
      </c>
      <c r="B18" s="57"/>
      <c r="C18" s="57"/>
      <c r="D18" s="57"/>
      <c r="E18" s="14">
        <v>3420.55</v>
      </c>
    </row>
    <row r="19" spans="1:5" ht="41.4" customHeight="1" x14ac:dyDescent="0.25">
      <c r="A19" s="58" t="s">
        <v>104</v>
      </c>
      <c r="B19" s="57"/>
      <c r="C19" s="57"/>
      <c r="D19" s="57"/>
      <c r="E19" s="14">
        <v>26105.24</v>
      </c>
    </row>
    <row r="20" spans="1:5" ht="28.2" customHeight="1" x14ac:dyDescent="0.25">
      <c r="A20" s="58" t="s">
        <v>105</v>
      </c>
      <c r="B20" s="57"/>
      <c r="C20" s="57"/>
      <c r="D20" s="57"/>
      <c r="E20" s="14">
        <v>10.69</v>
      </c>
    </row>
    <row r="21" spans="1:5" ht="27.6" customHeight="1" x14ac:dyDescent="0.25">
      <c r="A21" s="58" t="s">
        <v>106</v>
      </c>
      <c r="B21" s="57"/>
      <c r="C21" s="57"/>
      <c r="D21" s="57"/>
      <c r="E21" s="14">
        <v>29844.17</v>
      </c>
    </row>
    <row r="22" spans="1:5" ht="28.2" customHeight="1" x14ac:dyDescent="0.25">
      <c r="A22" s="58" t="s">
        <v>107</v>
      </c>
      <c r="B22" s="57"/>
      <c r="C22" s="57"/>
      <c r="D22" s="57"/>
      <c r="E22" s="14">
        <v>1244.02</v>
      </c>
    </row>
    <row r="23" spans="1:5" ht="42.6" customHeight="1" x14ac:dyDescent="0.25">
      <c r="A23" s="58" t="s">
        <v>108</v>
      </c>
      <c r="B23" s="57"/>
      <c r="C23" s="57"/>
      <c r="D23" s="57"/>
      <c r="E23" s="14">
        <v>1.74</v>
      </c>
    </row>
    <row r="24" spans="1:5" ht="27" customHeight="1" x14ac:dyDescent="0.25">
      <c r="A24" s="58" t="s">
        <v>109</v>
      </c>
      <c r="B24" s="57"/>
      <c r="C24" s="57"/>
      <c r="D24" s="57"/>
      <c r="E24" s="14">
        <v>10.130000000000001</v>
      </c>
    </row>
    <row r="25" spans="1:5" ht="27.6" customHeight="1" x14ac:dyDescent="0.25">
      <c r="A25" s="58" t="s">
        <v>110</v>
      </c>
      <c r="B25" s="57"/>
      <c r="C25" s="57"/>
      <c r="D25" s="57"/>
      <c r="E25" s="14">
        <v>0</v>
      </c>
    </row>
    <row r="26" spans="1:5" ht="27" customHeight="1" x14ac:dyDescent="0.25">
      <c r="A26" s="58" t="s">
        <v>111</v>
      </c>
      <c r="B26" s="57"/>
      <c r="C26" s="57"/>
      <c r="D26" s="57"/>
      <c r="E26" s="14">
        <v>15.81</v>
      </c>
    </row>
    <row r="27" spans="1:5" ht="27.6" customHeight="1" x14ac:dyDescent="0.25">
      <c r="A27" s="58" t="s">
        <v>112</v>
      </c>
      <c r="B27" s="57"/>
      <c r="C27" s="57"/>
      <c r="D27" s="57"/>
      <c r="E27" s="14">
        <v>20825.7</v>
      </c>
    </row>
    <row r="28" spans="1:5" x14ac:dyDescent="0.25">
      <c r="A28" s="58" t="s">
        <v>113</v>
      </c>
      <c r="B28" s="57"/>
      <c r="C28" s="57"/>
      <c r="D28" s="57"/>
      <c r="E28" s="14">
        <v>2581.69</v>
      </c>
    </row>
    <row r="29" spans="1:5" x14ac:dyDescent="0.25">
      <c r="A29" s="58" t="s">
        <v>114</v>
      </c>
      <c r="B29" s="57"/>
      <c r="C29" s="57"/>
      <c r="D29" s="57"/>
      <c r="E29" s="14">
        <v>569.27</v>
      </c>
    </row>
    <row r="30" spans="1:5" ht="28.2" customHeight="1" x14ac:dyDescent="0.25">
      <c r="A30" s="58" t="s">
        <v>115</v>
      </c>
      <c r="B30" s="57"/>
      <c r="C30" s="57"/>
      <c r="D30" s="57"/>
      <c r="E30" s="14">
        <v>728.38</v>
      </c>
    </row>
    <row r="31" spans="1:5" ht="27.6" customHeight="1" x14ac:dyDescent="0.25">
      <c r="A31" s="58" t="s">
        <v>116</v>
      </c>
      <c r="B31" s="57"/>
      <c r="C31" s="57"/>
      <c r="D31" s="57"/>
      <c r="E31" s="14">
        <v>7.46</v>
      </c>
    </row>
    <row r="32" spans="1:5" ht="27.6" customHeight="1" x14ac:dyDescent="0.25">
      <c r="A32" s="58" t="s">
        <v>117</v>
      </c>
      <c r="B32" s="57"/>
      <c r="C32" s="57"/>
      <c r="D32" s="57"/>
      <c r="E32" s="14">
        <v>1433.26</v>
      </c>
    </row>
    <row r="33" spans="1:5" ht="28.8" customHeight="1" x14ac:dyDescent="0.25">
      <c r="A33" s="58" t="s">
        <v>118</v>
      </c>
      <c r="B33" s="57"/>
      <c r="C33" s="57"/>
      <c r="D33" s="57"/>
      <c r="E33" s="14">
        <v>57.61</v>
      </c>
    </row>
    <row r="34" spans="1:5" ht="42" customHeight="1" x14ac:dyDescent="0.25">
      <c r="A34" s="58" t="s">
        <v>119</v>
      </c>
      <c r="B34" s="57"/>
      <c r="C34" s="57"/>
      <c r="D34" s="57"/>
      <c r="E34" s="14">
        <v>251.72</v>
      </c>
    </row>
    <row r="35" spans="1:5" ht="28.2" customHeight="1" x14ac:dyDescent="0.25">
      <c r="A35" s="58" t="s">
        <v>120</v>
      </c>
      <c r="B35" s="57"/>
      <c r="C35" s="57"/>
      <c r="D35" s="57"/>
      <c r="E35" s="14">
        <v>9572.98</v>
      </c>
    </row>
    <row r="36" spans="1:5" ht="42.6" customHeight="1" x14ac:dyDescent="0.25">
      <c r="A36" s="58" t="s">
        <v>121</v>
      </c>
      <c r="B36" s="57"/>
      <c r="C36" s="57"/>
      <c r="D36" s="57"/>
      <c r="E36" s="14">
        <v>15791.82</v>
      </c>
    </row>
    <row r="37" spans="1:5" ht="55.2" customHeight="1" x14ac:dyDescent="0.25">
      <c r="A37" s="58" t="s">
        <v>122</v>
      </c>
      <c r="B37" s="57"/>
      <c r="C37" s="57"/>
      <c r="D37" s="57"/>
      <c r="E37" s="14">
        <v>760</v>
      </c>
    </row>
    <row r="38" spans="1:5" ht="28.2" customHeight="1" x14ac:dyDescent="0.25">
      <c r="A38" s="58" t="s">
        <v>123</v>
      </c>
      <c r="B38" s="57"/>
      <c r="C38" s="57"/>
      <c r="D38" s="57"/>
      <c r="E38" s="14">
        <v>38487.94</v>
      </c>
    </row>
    <row r="39" spans="1:5" x14ac:dyDescent="0.25">
      <c r="A39" s="58" t="s">
        <v>124</v>
      </c>
      <c r="B39" s="57"/>
      <c r="C39" s="57"/>
      <c r="D39" s="57"/>
      <c r="E39" s="14">
        <v>1553.11</v>
      </c>
    </row>
    <row r="40" spans="1:5" ht="27" customHeight="1" x14ac:dyDescent="0.25">
      <c r="A40" s="58" t="s">
        <v>125</v>
      </c>
      <c r="B40" s="57"/>
      <c r="C40" s="57"/>
      <c r="D40" s="57"/>
      <c r="E40" s="14">
        <v>0.91</v>
      </c>
    </row>
    <row r="41" spans="1:5" ht="27.6" customHeight="1" x14ac:dyDescent="0.25">
      <c r="A41" s="58" t="s">
        <v>126</v>
      </c>
      <c r="B41" s="57"/>
      <c r="C41" s="57"/>
      <c r="D41" s="57"/>
      <c r="E41" s="14">
        <v>249.98</v>
      </c>
    </row>
    <row r="42" spans="1:5" ht="27" customHeight="1" x14ac:dyDescent="0.25">
      <c r="A42" s="58" t="s">
        <v>127</v>
      </c>
      <c r="B42" s="57"/>
      <c r="C42" s="57"/>
      <c r="D42" s="57"/>
      <c r="E42" s="14">
        <v>7457.83</v>
      </c>
    </row>
    <row r="43" spans="1:5" ht="28.2" customHeight="1" x14ac:dyDescent="0.25">
      <c r="A43" s="58" t="s">
        <v>128</v>
      </c>
      <c r="B43" s="57"/>
      <c r="C43" s="57"/>
      <c r="D43" s="57"/>
      <c r="E43" s="14">
        <v>2978.94</v>
      </c>
    </row>
    <row r="44" spans="1:5" ht="43.2" customHeight="1" x14ac:dyDescent="0.25">
      <c r="A44" s="58" t="s">
        <v>129</v>
      </c>
      <c r="B44" s="57"/>
      <c r="C44" s="57"/>
      <c r="D44" s="57"/>
      <c r="E44" s="14">
        <v>30639.08</v>
      </c>
    </row>
    <row r="45" spans="1:5" ht="27" customHeight="1" x14ac:dyDescent="0.25">
      <c r="A45" s="58" t="s">
        <v>130</v>
      </c>
      <c r="B45" s="57"/>
      <c r="C45" s="57"/>
      <c r="D45" s="57"/>
      <c r="E45" s="14">
        <v>132385.92000000001</v>
      </c>
    </row>
    <row r="46" spans="1:5" x14ac:dyDescent="0.25">
      <c r="A46" s="50" t="s">
        <v>5</v>
      </c>
      <c r="B46" s="51"/>
      <c r="C46" s="51"/>
      <c r="D46" s="51"/>
      <c r="E46" s="13">
        <f>'Муниципальные районы'!B31-Учреждения!E5+'Муниципальные районы'!B30</f>
        <v>931458.51346000005</v>
      </c>
    </row>
    <row r="47" spans="1:5" x14ac:dyDescent="0.25">
      <c r="A47" s="15"/>
      <c r="B47" s="16"/>
      <c r="C47" s="16"/>
      <c r="D47" s="6"/>
      <c r="E47" s="17"/>
    </row>
    <row r="48" spans="1:5" x14ac:dyDescent="0.25">
      <c r="A48" s="52" t="s">
        <v>14</v>
      </c>
      <c r="B48" s="54" t="s">
        <v>6</v>
      </c>
      <c r="C48" s="55" t="s">
        <v>7</v>
      </c>
      <c r="D48" s="55"/>
      <c r="E48" s="55"/>
    </row>
    <row r="49" spans="1:6" ht="82.8" x14ac:dyDescent="0.25">
      <c r="A49" s="53"/>
      <c r="B49" s="54"/>
      <c r="C49" s="18" t="s">
        <v>8</v>
      </c>
      <c r="D49" s="18" t="s">
        <v>9</v>
      </c>
      <c r="E49" s="18" t="s">
        <v>10</v>
      </c>
    </row>
    <row r="50" spans="1:6" x14ac:dyDescent="0.25">
      <c r="A50" s="19" t="s">
        <v>57</v>
      </c>
      <c r="B50" s="42">
        <v>3044.4527200000002</v>
      </c>
      <c r="C50" s="42"/>
      <c r="D50" s="42"/>
      <c r="E50" s="42"/>
      <c r="F50" s="41"/>
    </row>
    <row r="51" spans="1:6" x14ac:dyDescent="0.25">
      <c r="A51" s="19" t="s">
        <v>58</v>
      </c>
      <c r="B51" s="42">
        <v>250</v>
      </c>
      <c r="C51" s="42"/>
      <c r="D51" s="42"/>
      <c r="E51" s="42"/>
      <c r="F51" s="41"/>
    </row>
    <row r="52" spans="1:6" x14ac:dyDescent="0.25">
      <c r="A52" s="19" t="s">
        <v>59</v>
      </c>
      <c r="B52" s="42">
        <v>703</v>
      </c>
      <c r="C52" s="42"/>
      <c r="D52" s="42">
        <v>703</v>
      </c>
      <c r="E52" s="42"/>
      <c r="F52" s="41"/>
    </row>
    <row r="53" spans="1:6" x14ac:dyDescent="0.25">
      <c r="A53" s="19" t="s">
        <v>60</v>
      </c>
      <c r="B53" s="42">
        <v>29488.213940000001</v>
      </c>
      <c r="C53" s="42">
        <v>3723</v>
      </c>
      <c r="D53" s="42">
        <v>5045.3</v>
      </c>
      <c r="E53" s="42"/>
      <c r="F53" s="41"/>
    </row>
    <row r="54" spans="1:6" ht="27.6" x14ac:dyDescent="0.25">
      <c r="A54" s="19" t="s">
        <v>61</v>
      </c>
      <c r="B54" s="42">
        <v>13137.66936</v>
      </c>
      <c r="C54" s="42">
        <v>538.20797000000005</v>
      </c>
      <c r="D54" s="42">
        <v>1195.5919899999999</v>
      </c>
      <c r="E54" s="42"/>
      <c r="F54" s="41"/>
    </row>
    <row r="55" spans="1:6" x14ac:dyDescent="0.25">
      <c r="A55" s="19" t="s">
        <v>62</v>
      </c>
      <c r="B55" s="42">
        <v>16.803940000000001</v>
      </c>
      <c r="C55" s="42"/>
      <c r="D55" s="42"/>
      <c r="E55" s="42"/>
      <c r="F55" s="41"/>
    </row>
    <row r="56" spans="1:6" ht="27.6" x14ac:dyDescent="0.25">
      <c r="A56" s="19" t="s">
        <v>63</v>
      </c>
      <c r="B56" s="42">
        <v>33499.37242</v>
      </c>
      <c r="C56" s="42">
        <v>3481.1966299999999</v>
      </c>
      <c r="D56" s="42">
        <v>1245.654</v>
      </c>
      <c r="E56" s="42"/>
      <c r="F56" s="41"/>
    </row>
    <row r="57" spans="1:6" x14ac:dyDescent="0.25">
      <c r="A57" s="19" t="s">
        <v>64</v>
      </c>
      <c r="B57" s="42">
        <v>10000</v>
      </c>
      <c r="C57" s="42"/>
      <c r="D57" s="42"/>
      <c r="E57" s="42"/>
      <c r="F57" s="41"/>
    </row>
    <row r="58" spans="1:6" x14ac:dyDescent="0.25">
      <c r="A58" s="19" t="s">
        <v>65</v>
      </c>
      <c r="B58" s="42">
        <v>99850.7549</v>
      </c>
      <c r="C58" s="42"/>
      <c r="D58" s="42">
        <v>700</v>
      </c>
      <c r="E58" s="42"/>
      <c r="F58" s="41"/>
    </row>
    <row r="59" spans="1:6" x14ac:dyDescent="0.25">
      <c r="A59" s="19" t="s">
        <v>66</v>
      </c>
      <c r="B59" s="42">
        <v>55279.717859999997</v>
      </c>
      <c r="C59" s="42"/>
      <c r="D59" s="42"/>
      <c r="E59" s="42">
        <v>16000</v>
      </c>
      <c r="F59" s="41"/>
    </row>
    <row r="60" spans="1:6" x14ac:dyDescent="0.25">
      <c r="A60" s="19" t="s">
        <v>67</v>
      </c>
      <c r="B60" s="42">
        <v>80197.244699999996</v>
      </c>
      <c r="C60" s="42">
        <v>5600.9369999999999</v>
      </c>
      <c r="D60" s="42">
        <v>250</v>
      </c>
      <c r="E60" s="42">
        <v>7591.6344099999997</v>
      </c>
      <c r="F60" s="41"/>
    </row>
    <row r="61" spans="1:6" x14ac:dyDescent="0.25">
      <c r="A61" s="19" t="s">
        <v>68</v>
      </c>
      <c r="B61" s="42">
        <v>132744.31516999999</v>
      </c>
      <c r="C61" s="42">
        <v>700</v>
      </c>
      <c r="D61" s="42">
        <v>388.33958999999999</v>
      </c>
      <c r="E61" s="42">
        <v>119847.94259000001</v>
      </c>
      <c r="F61" s="41"/>
    </row>
    <row r="62" spans="1:6" x14ac:dyDescent="0.25">
      <c r="A62" s="19" t="s">
        <v>69</v>
      </c>
      <c r="B62" s="42">
        <v>15149.346809999999</v>
      </c>
      <c r="C62" s="42"/>
      <c r="D62" s="42"/>
      <c r="E62" s="42"/>
      <c r="F62" s="41"/>
    </row>
    <row r="63" spans="1:6" ht="27.6" x14ac:dyDescent="0.25">
      <c r="A63" s="19" t="s">
        <v>70</v>
      </c>
      <c r="B63" s="42">
        <v>24657.224869999998</v>
      </c>
      <c r="C63" s="42">
        <v>19000</v>
      </c>
      <c r="D63" s="42"/>
      <c r="E63" s="42"/>
      <c r="F63" s="41"/>
    </row>
    <row r="64" spans="1:6" x14ac:dyDescent="0.25">
      <c r="A64" s="19" t="s">
        <v>71</v>
      </c>
      <c r="B64" s="42">
        <v>360.95161000000002</v>
      </c>
      <c r="C64" s="42"/>
      <c r="D64" s="42"/>
      <c r="E64" s="42"/>
      <c r="F64" s="41"/>
    </row>
    <row r="65" spans="1:6" x14ac:dyDescent="0.25">
      <c r="A65" s="19" t="s">
        <v>72</v>
      </c>
      <c r="B65" s="42">
        <v>9590.7208900000005</v>
      </c>
      <c r="C65" s="42"/>
      <c r="D65" s="42"/>
      <c r="E65" s="42"/>
      <c r="F65" s="41"/>
    </row>
    <row r="66" spans="1:6" ht="27.6" x14ac:dyDescent="0.25">
      <c r="A66" s="19" t="s">
        <v>73</v>
      </c>
      <c r="B66" s="42">
        <v>11963.05646</v>
      </c>
      <c r="C66" s="42">
        <v>1083</v>
      </c>
      <c r="D66" s="42"/>
      <c r="E66" s="42">
        <v>10235.73891</v>
      </c>
      <c r="F66" s="41"/>
    </row>
    <row r="67" spans="1:6" x14ac:dyDescent="0.25">
      <c r="A67" s="19" t="s">
        <v>74</v>
      </c>
      <c r="B67" s="42">
        <v>61.858939999999997</v>
      </c>
      <c r="C67" s="42"/>
      <c r="D67" s="42"/>
      <c r="E67" s="42"/>
      <c r="F67" s="41"/>
    </row>
    <row r="68" spans="1:6" x14ac:dyDescent="0.25">
      <c r="A68" s="19" t="s">
        <v>75</v>
      </c>
      <c r="B68" s="42">
        <v>151062.81735</v>
      </c>
      <c r="C68" s="42"/>
      <c r="D68" s="42"/>
      <c r="E68" s="42"/>
      <c r="F68" s="41"/>
    </row>
    <row r="69" spans="1:6" x14ac:dyDescent="0.25">
      <c r="A69" s="19" t="s">
        <v>76</v>
      </c>
      <c r="B69" s="42">
        <v>44.4</v>
      </c>
      <c r="C69" s="42"/>
      <c r="D69" s="42"/>
      <c r="E69" s="42"/>
      <c r="F69" s="41"/>
    </row>
    <row r="70" spans="1:6" x14ac:dyDescent="0.25">
      <c r="A70" s="19" t="s">
        <v>77</v>
      </c>
      <c r="B70" s="42">
        <v>110.785</v>
      </c>
      <c r="C70" s="42"/>
      <c r="D70" s="42"/>
      <c r="E70" s="42"/>
      <c r="F70" s="41"/>
    </row>
    <row r="71" spans="1:6" x14ac:dyDescent="0.25">
      <c r="A71" s="19" t="s">
        <v>78</v>
      </c>
      <c r="B71" s="42">
        <v>10.4</v>
      </c>
      <c r="C71" s="42"/>
      <c r="D71" s="42"/>
      <c r="E71" s="42"/>
      <c r="F71" s="41"/>
    </row>
    <row r="72" spans="1:6" x14ac:dyDescent="0.25">
      <c r="A72" s="19" t="s">
        <v>79</v>
      </c>
      <c r="B72" s="42">
        <v>752.28679999999997</v>
      </c>
      <c r="C72" s="42">
        <v>752.28679999999997</v>
      </c>
      <c r="D72" s="42"/>
      <c r="E72" s="42"/>
      <c r="F72" s="41"/>
    </row>
    <row r="73" spans="1:6" x14ac:dyDescent="0.25">
      <c r="A73" s="19" t="s">
        <v>80</v>
      </c>
      <c r="B73" s="42">
        <v>23054.33395</v>
      </c>
      <c r="C73" s="42"/>
      <c r="D73" s="42"/>
      <c r="E73" s="42"/>
      <c r="F73" s="41"/>
    </row>
    <row r="74" spans="1:6" ht="27.6" x14ac:dyDescent="0.25">
      <c r="A74" s="19" t="s">
        <v>81</v>
      </c>
      <c r="B74" s="42">
        <v>64.5</v>
      </c>
      <c r="C74" s="42">
        <v>64.5</v>
      </c>
      <c r="D74" s="42"/>
      <c r="E74" s="42"/>
      <c r="F74" s="41"/>
    </row>
    <row r="75" spans="1:6" x14ac:dyDescent="0.25">
      <c r="A75" s="19" t="s">
        <v>82</v>
      </c>
      <c r="B75" s="42">
        <v>26.837779999999999</v>
      </c>
      <c r="C75" s="42"/>
      <c r="D75" s="42"/>
      <c r="E75" s="42"/>
      <c r="F75" s="41"/>
    </row>
    <row r="76" spans="1:6" x14ac:dyDescent="0.25">
      <c r="A76" s="19" t="s">
        <v>83</v>
      </c>
      <c r="B76" s="42">
        <v>70747.847009999998</v>
      </c>
      <c r="C76" s="42"/>
      <c r="D76" s="42"/>
      <c r="E76" s="42"/>
      <c r="F76" s="41"/>
    </row>
    <row r="77" spans="1:6" x14ac:dyDescent="0.25">
      <c r="A77" s="19" t="s">
        <v>84</v>
      </c>
      <c r="B77" s="42">
        <v>4093.8186300000002</v>
      </c>
      <c r="C77" s="42">
        <v>3535.6979000000001</v>
      </c>
      <c r="D77" s="42"/>
      <c r="E77" s="42"/>
      <c r="F77" s="41"/>
    </row>
    <row r="78" spans="1:6" x14ac:dyDescent="0.25">
      <c r="A78" s="19" t="s">
        <v>85</v>
      </c>
      <c r="B78" s="42">
        <v>-1000</v>
      </c>
      <c r="C78" s="42"/>
      <c r="D78" s="42"/>
      <c r="E78" s="42"/>
      <c r="F78" s="41"/>
    </row>
    <row r="79" spans="1:6" x14ac:dyDescent="0.25">
      <c r="A79" s="19" t="s">
        <v>86</v>
      </c>
      <c r="B79" s="42">
        <v>1049.1559999999999</v>
      </c>
      <c r="C79" s="42">
        <v>580</v>
      </c>
      <c r="D79" s="42"/>
      <c r="E79" s="42"/>
      <c r="F79" s="41"/>
    </row>
    <row r="80" spans="1:6" x14ac:dyDescent="0.25">
      <c r="A80" s="19" t="s">
        <v>87</v>
      </c>
      <c r="B80" s="42">
        <v>5678.8</v>
      </c>
      <c r="C80" s="42"/>
      <c r="D80" s="42"/>
      <c r="E80" s="42"/>
      <c r="F80" s="41"/>
    </row>
    <row r="81" spans="1:6" x14ac:dyDescent="0.25">
      <c r="A81" s="19" t="s">
        <v>88</v>
      </c>
      <c r="B81" s="42">
        <v>448.73851000000002</v>
      </c>
      <c r="C81" s="42"/>
      <c r="D81" s="42"/>
      <c r="E81" s="42"/>
      <c r="F81" s="41"/>
    </row>
    <row r="82" spans="1:6" x14ac:dyDescent="0.25">
      <c r="A82" s="19" t="s">
        <v>89</v>
      </c>
      <c r="B82" s="42">
        <v>1.9144399999999999</v>
      </c>
      <c r="C82" s="42"/>
      <c r="D82" s="42"/>
      <c r="E82" s="42"/>
      <c r="F82" s="41"/>
    </row>
    <row r="83" spans="1:6" ht="27.6" x14ac:dyDescent="0.25">
      <c r="A83" s="19" t="s">
        <v>90</v>
      </c>
      <c r="B83" s="42">
        <v>863.43299999999999</v>
      </c>
      <c r="C83" s="42">
        <v>817</v>
      </c>
      <c r="D83" s="42"/>
      <c r="E83" s="42"/>
      <c r="F83" s="41"/>
    </row>
    <row r="84" spans="1:6" x14ac:dyDescent="0.25">
      <c r="A84" s="19" t="s">
        <v>91</v>
      </c>
      <c r="B84" s="42">
        <v>553.87882000000002</v>
      </c>
      <c r="C84" s="42">
        <v>117.72528</v>
      </c>
      <c r="D84" s="42"/>
      <c r="E84" s="42"/>
      <c r="F84" s="41"/>
    </row>
    <row r="85" spans="1:6" x14ac:dyDescent="0.25">
      <c r="A85" s="19" t="s">
        <v>92</v>
      </c>
      <c r="B85" s="42">
        <v>4767.3211899999997</v>
      </c>
      <c r="C85" s="42"/>
      <c r="D85" s="42">
        <v>48.605640000000001</v>
      </c>
      <c r="E85" s="42"/>
      <c r="F85" s="41"/>
    </row>
    <row r="86" spans="1:6" x14ac:dyDescent="0.25">
      <c r="A86" s="20" t="s">
        <v>93</v>
      </c>
      <c r="B86" s="43">
        <v>782325.97306999995</v>
      </c>
      <c r="C86" s="43">
        <v>39993.551579999999</v>
      </c>
      <c r="D86" s="43">
        <v>9576.4912199999999</v>
      </c>
      <c r="E86" s="43">
        <v>153675.31591</v>
      </c>
      <c r="F86" s="41"/>
    </row>
    <row r="87" spans="1:6" x14ac:dyDescent="0.25">
      <c r="B87" s="41"/>
      <c r="C87" s="41"/>
      <c r="D87" s="41"/>
      <c r="E87" s="41"/>
    </row>
  </sheetData>
  <mergeCells count="46">
    <mergeCell ref="A41:D41"/>
    <mergeCell ref="A42:D42"/>
    <mergeCell ref="A43:D43"/>
    <mergeCell ref="A44:D44"/>
    <mergeCell ref="A45:D45"/>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46:D46"/>
    <mergeCell ref="A48:A49"/>
    <mergeCell ref="B48:B49"/>
    <mergeCell ref="C48:E48"/>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topLeftCell="A25" zoomScaleNormal="100" zoomScaleSheetLayoutView="100" workbookViewId="0">
      <selection activeCell="B32" sqref="B32"/>
    </sheetView>
  </sheetViews>
  <sheetFormatPr defaultColWidth="8.77734375" defaultRowHeight="13.8" x14ac:dyDescent="0.25"/>
  <cols>
    <col min="1" max="1" width="38.21875" style="31" customWidth="1"/>
    <col min="2" max="2" width="13.21875" style="31" customWidth="1"/>
    <col min="3" max="3" width="13.33203125" style="31" customWidth="1"/>
    <col min="4" max="4" width="12.88671875" style="31" customWidth="1"/>
    <col min="5" max="5" width="13.21875" style="31" customWidth="1"/>
    <col min="6" max="6" width="13.109375" style="31" customWidth="1"/>
    <col min="7" max="7" width="13.6640625" style="31" customWidth="1"/>
    <col min="8" max="8" width="13.44140625" style="31" customWidth="1"/>
    <col min="9" max="9" width="13.33203125" style="31" customWidth="1"/>
    <col min="10" max="10" width="12.77734375" style="31" customWidth="1"/>
    <col min="11" max="11" width="11" style="31" customWidth="1"/>
    <col min="12" max="12" width="13" style="31" customWidth="1"/>
    <col min="13" max="13" width="12.88671875" style="31" customWidth="1"/>
    <col min="14" max="14" width="13" style="31" customWidth="1"/>
    <col min="15" max="15" width="13.109375" style="31" customWidth="1"/>
    <col min="16" max="16" width="9.6640625" style="31" customWidth="1"/>
    <col min="17" max="16384" width="8.77734375" style="31"/>
  </cols>
  <sheetData>
    <row r="1" spans="1:20" s="28" customFormat="1" ht="15.6" x14ac:dyDescent="0.3">
      <c r="A1" s="27" t="s">
        <v>56</v>
      </c>
      <c r="C1" s="29" t="s">
        <v>13</v>
      </c>
    </row>
    <row r="2" spans="1:20" x14ac:dyDescent="0.25">
      <c r="A2" s="30" t="str">
        <f>TEXT(EndData2,"[$-FC19]ДД.ММ.ГГГ")</f>
        <v>17.09.2020</v>
      </c>
      <c r="B2" s="30">
        <f>A2+1</f>
        <v>44092</v>
      </c>
      <c r="C2" s="26" t="str">
        <f>TEXT(B2,"[$-FC19]ДД.ММ.ГГГ")</f>
        <v>18.09.2020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c r="C4" s="24"/>
      <c r="D4" s="24"/>
      <c r="E4" s="24"/>
      <c r="F4" s="24"/>
      <c r="G4" s="24"/>
      <c r="H4" s="24"/>
      <c r="I4" s="24"/>
      <c r="J4" s="24"/>
      <c r="K4" s="24"/>
      <c r="L4" s="24"/>
      <c r="M4" s="24"/>
      <c r="N4" s="24"/>
      <c r="O4" s="24">
        <v>14776.75</v>
      </c>
      <c r="P4" s="44">
        <v>14776.75</v>
      </c>
      <c r="Q4" s="32"/>
      <c r="R4" s="32"/>
      <c r="S4" s="32"/>
      <c r="T4" s="32"/>
    </row>
    <row r="5" spans="1:20" ht="26.4" x14ac:dyDescent="0.25">
      <c r="A5" s="21" t="s">
        <v>32</v>
      </c>
      <c r="B5" s="24">
        <v>44677.015059999998</v>
      </c>
      <c r="C5" s="24"/>
      <c r="D5" s="24"/>
      <c r="E5" s="24"/>
      <c r="F5" s="24">
        <v>50.7</v>
      </c>
      <c r="G5" s="24">
        <v>20132</v>
      </c>
      <c r="H5" s="24">
        <v>1098.8130000000001</v>
      </c>
      <c r="I5" s="24"/>
      <c r="J5" s="24"/>
      <c r="K5" s="24">
        <v>1800</v>
      </c>
      <c r="L5" s="24">
        <v>190</v>
      </c>
      <c r="M5" s="24"/>
      <c r="N5" s="24"/>
      <c r="O5" s="24">
        <v>113.5</v>
      </c>
      <c r="P5" s="44">
        <v>68062.028059999997</v>
      </c>
      <c r="Q5" s="32"/>
      <c r="R5" s="32"/>
      <c r="S5" s="32"/>
      <c r="T5" s="32"/>
    </row>
    <row r="6" spans="1:20" ht="39.6" x14ac:dyDescent="0.25">
      <c r="A6" s="21" t="s">
        <v>33</v>
      </c>
      <c r="B6" s="24">
        <v>111604.22312</v>
      </c>
      <c r="C6" s="24">
        <v>17542.12</v>
      </c>
      <c r="D6" s="24"/>
      <c r="E6" s="24"/>
      <c r="F6" s="24"/>
      <c r="G6" s="24"/>
      <c r="H6" s="24"/>
      <c r="I6" s="24"/>
      <c r="J6" s="24"/>
      <c r="K6" s="24"/>
      <c r="L6" s="24"/>
      <c r="M6" s="24"/>
      <c r="N6" s="24"/>
      <c r="O6" s="24">
        <v>53461.973599999998</v>
      </c>
      <c r="P6" s="44">
        <v>182608.31672</v>
      </c>
      <c r="Q6" s="32"/>
      <c r="R6" s="32"/>
      <c r="S6" s="32"/>
      <c r="T6" s="32"/>
    </row>
    <row r="7" spans="1:20" ht="105.6" x14ac:dyDescent="0.25">
      <c r="A7" s="21" t="s">
        <v>34</v>
      </c>
      <c r="B7" s="24">
        <v>1610.78836</v>
      </c>
      <c r="C7" s="24">
        <v>9108.9159999999993</v>
      </c>
      <c r="D7" s="24"/>
      <c r="E7" s="24">
        <v>630</v>
      </c>
      <c r="F7" s="24"/>
      <c r="G7" s="24"/>
      <c r="H7" s="24">
        <v>270</v>
      </c>
      <c r="I7" s="24"/>
      <c r="J7" s="24">
        <v>64.42</v>
      </c>
      <c r="K7" s="24">
        <v>210.6</v>
      </c>
      <c r="L7" s="24">
        <v>840</v>
      </c>
      <c r="M7" s="24"/>
      <c r="N7" s="24"/>
      <c r="O7" s="24"/>
      <c r="P7" s="44">
        <v>12734.72436</v>
      </c>
      <c r="Q7" s="32"/>
      <c r="R7" s="32"/>
      <c r="S7" s="32"/>
      <c r="T7" s="32"/>
    </row>
    <row r="8" spans="1:20" ht="39.6" x14ac:dyDescent="0.25">
      <c r="A8" s="21" t="s">
        <v>35</v>
      </c>
      <c r="B8" s="24"/>
      <c r="C8" s="24"/>
      <c r="D8" s="24"/>
      <c r="E8" s="24"/>
      <c r="F8" s="24"/>
      <c r="G8" s="24"/>
      <c r="H8" s="24"/>
      <c r="I8" s="24"/>
      <c r="J8" s="24"/>
      <c r="K8" s="24">
        <v>5726.0942800000003</v>
      </c>
      <c r="L8" s="24"/>
      <c r="M8" s="24"/>
      <c r="N8" s="24"/>
      <c r="O8" s="24"/>
      <c r="P8" s="44">
        <v>5726.0942800000003</v>
      </c>
      <c r="Q8" s="32"/>
      <c r="R8" s="32"/>
      <c r="S8" s="32"/>
      <c r="T8" s="32"/>
    </row>
    <row r="9" spans="1:20" ht="79.2" x14ac:dyDescent="0.25">
      <c r="A9" s="21" t="s">
        <v>36</v>
      </c>
      <c r="B9" s="24"/>
      <c r="C9" s="24"/>
      <c r="D9" s="24">
        <v>177.13300000000001</v>
      </c>
      <c r="E9" s="24"/>
      <c r="F9" s="24"/>
      <c r="G9" s="24"/>
      <c r="H9" s="24"/>
      <c r="I9" s="24"/>
      <c r="J9" s="24"/>
      <c r="K9" s="24"/>
      <c r="L9" s="24">
        <v>17</v>
      </c>
      <c r="M9" s="24"/>
      <c r="N9" s="24"/>
      <c r="O9" s="24">
        <v>139.06833</v>
      </c>
      <c r="P9" s="44">
        <v>333.20132999999998</v>
      </c>
      <c r="Q9" s="32"/>
      <c r="R9" s="32"/>
      <c r="S9" s="32"/>
      <c r="T9" s="32"/>
    </row>
    <row r="10" spans="1:20" ht="105.6" x14ac:dyDescent="0.25">
      <c r="A10" s="21" t="s">
        <v>37</v>
      </c>
      <c r="B10" s="24">
        <v>11654.359899999999</v>
      </c>
      <c r="C10" s="24"/>
      <c r="D10" s="24"/>
      <c r="E10" s="24"/>
      <c r="F10" s="24"/>
      <c r="G10" s="24"/>
      <c r="H10" s="24"/>
      <c r="I10" s="24"/>
      <c r="J10" s="24"/>
      <c r="K10" s="24"/>
      <c r="L10" s="24"/>
      <c r="M10" s="24"/>
      <c r="N10" s="24"/>
      <c r="O10" s="24"/>
      <c r="P10" s="44">
        <v>11654.359899999999</v>
      </c>
      <c r="Q10" s="32"/>
      <c r="R10" s="32"/>
      <c r="S10" s="32"/>
      <c r="T10" s="32"/>
    </row>
    <row r="11" spans="1:20" ht="316.8" x14ac:dyDescent="0.25">
      <c r="A11" s="21" t="s">
        <v>38</v>
      </c>
      <c r="B11" s="24"/>
      <c r="C11" s="24"/>
      <c r="D11" s="24">
        <v>2500</v>
      </c>
      <c r="E11" s="24"/>
      <c r="F11" s="24"/>
      <c r="G11" s="24"/>
      <c r="H11" s="24"/>
      <c r="I11" s="24"/>
      <c r="J11" s="24"/>
      <c r="K11" s="24"/>
      <c r="L11" s="24">
        <v>2100</v>
      </c>
      <c r="M11" s="24"/>
      <c r="N11" s="24">
        <v>1200</v>
      </c>
      <c r="O11" s="24">
        <v>1400</v>
      </c>
      <c r="P11" s="44">
        <v>7200</v>
      </c>
      <c r="Q11" s="32"/>
      <c r="R11" s="32"/>
      <c r="S11" s="32"/>
      <c r="T11" s="32"/>
    </row>
    <row r="12" spans="1:20" ht="158.4" x14ac:dyDescent="0.25">
      <c r="A12" s="21" t="s">
        <v>39</v>
      </c>
      <c r="B12" s="24"/>
      <c r="C12" s="24"/>
      <c r="D12" s="24"/>
      <c r="E12" s="24">
        <v>12000</v>
      </c>
      <c r="F12" s="24">
        <v>6695</v>
      </c>
      <c r="G12" s="24"/>
      <c r="H12" s="24"/>
      <c r="I12" s="24"/>
      <c r="J12" s="24">
        <v>10100</v>
      </c>
      <c r="K12" s="24"/>
      <c r="L12" s="24"/>
      <c r="M12" s="24">
        <v>7202.5</v>
      </c>
      <c r="N12" s="24"/>
      <c r="O12" s="24">
        <v>7031.8613299999997</v>
      </c>
      <c r="P12" s="44">
        <v>43029.36133</v>
      </c>
      <c r="Q12" s="32"/>
      <c r="R12" s="32"/>
      <c r="S12" s="32"/>
      <c r="T12" s="32"/>
    </row>
    <row r="13" spans="1:20" ht="92.4" x14ac:dyDescent="0.25">
      <c r="A13" s="21" t="s">
        <v>40</v>
      </c>
      <c r="B13" s="24"/>
      <c r="C13" s="24"/>
      <c r="D13" s="24"/>
      <c r="E13" s="24"/>
      <c r="F13" s="24"/>
      <c r="G13" s="24"/>
      <c r="H13" s="24"/>
      <c r="I13" s="24"/>
      <c r="J13" s="24"/>
      <c r="K13" s="24"/>
      <c r="L13" s="24">
        <v>5209.8999999999996</v>
      </c>
      <c r="M13" s="24"/>
      <c r="N13" s="24"/>
      <c r="O13" s="24"/>
      <c r="P13" s="44">
        <v>5209.8999999999996</v>
      </c>
      <c r="Q13" s="32"/>
      <c r="R13" s="32"/>
      <c r="S13" s="32"/>
      <c r="T13" s="32"/>
    </row>
    <row r="14" spans="1:20" ht="118.8" x14ac:dyDescent="0.25">
      <c r="A14" s="21" t="s">
        <v>41</v>
      </c>
      <c r="B14" s="24"/>
      <c r="C14" s="24"/>
      <c r="D14" s="24"/>
      <c r="E14" s="24"/>
      <c r="F14" s="24"/>
      <c r="G14" s="24"/>
      <c r="H14" s="24"/>
      <c r="I14" s="24"/>
      <c r="J14" s="24">
        <v>360</v>
      </c>
      <c r="K14" s="24"/>
      <c r="L14" s="24">
        <v>613</v>
      </c>
      <c r="M14" s="24"/>
      <c r="N14" s="24"/>
      <c r="O14" s="24"/>
      <c r="P14" s="44">
        <v>973</v>
      </c>
      <c r="Q14" s="32"/>
      <c r="R14" s="32"/>
      <c r="S14" s="32"/>
      <c r="T14" s="32"/>
    </row>
    <row r="15" spans="1:20" ht="118.8" x14ac:dyDescent="0.25">
      <c r="A15" s="21" t="s">
        <v>42</v>
      </c>
      <c r="B15" s="24"/>
      <c r="C15" s="24"/>
      <c r="D15" s="24"/>
      <c r="E15" s="24">
        <v>6630</v>
      </c>
      <c r="F15" s="24">
        <v>3300</v>
      </c>
      <c r="G15" s="24"/>
      <c r="H15" s="24"/>
      <c r="I15" s="24"/>
      <c r="J15" s="24">
        <v>7059.3940000000002</v>
      </c>
      <c r="K15" s="24"/>
      <c r="L15" s="24"/>
      <c r="M15" s="24">
        <v>1914.35</v>
      </c>
      <c r="N15" s="24"/>
      <c r="O15" s="24">
        <v>1676.28</v>
      </c>
      <c r="P15" s="44">
        <v>20580.024000000001</v>
      </c>
      <c r="Q15" s="32"/>
      <c r="R15" s="32"/>
      <c r="S15" s="32"/>
      <c r="T15" s="32"/>
    </row>
    <row r="16" spans="1:20" ht="92.4" x14ac:dyDescent="0.25">
      <c r="A16" s="21" t="s">
        <v>43</v>
      </c>
      <c r="B16" s="24"/>
      <c r="C16" s="24"/>
      <c r="D16" s="24"/>
      <c r="E16" s="24"/>
      <c r="F16" s="24">
        <v>70</v>
      </c>
      <c r="G16" s="24"/>
      <c r="H16" s="24"/>
      <c r="I16" s="24"/>
      <c r="J16" s="24"/>
      <c r="K16" s="24"/>
      <c r="L16" s="24">
        <v>59.5</v>
      </c>
      <c r="M16" s="24"/>
      <c r="N16" s="24"/>
      <c r="O16" s="24">
        <v>109.98990000000001</v>
      </c>
      <c r="P16" s="44">
        <v>239.48990000000001</v>
      </c>
      <c r="Q16" s="32"/>
      <c r="R16" s="32"/>
      <c r="S16" s="32"/>
      <c r="T16" s="32"/>
    </row>
    <row r="17" spans="1:20" ht="79.2" x14ac:dyDescent="0.25">
      <c r="A17" s="21" t="s">
        <v>44</v>
      </c>
      <c r="B17" s="24">
        <v>205.56479999999999</v>
      </c>
      <c r="C17" s="24"/>
      <c r="D17" s="24"/>
      <c r="E17" s="24"/>
      <c r="F17" s="24"/>
      <c r="G17" s="24"/>
      <c r="H17" s="24"/>
      <c r="I17" s="24"/>
      <c r="J17" s="24">
        <v>113.22999</v>
      </c>
      <c r="K17" s="24"/>
      <c r="L17" s="24"/>
      <c r="M17" s="24"/>
      <c r="N17" s="24"/>
      <c r="O17" s="24"/>
      <c r="P17" s="44">
        <v>318.79478999999998</v>
      </c>
      <c r="Q17" s="32"/>
      <c r="R17" s="32"/>
      <c r="S17" s="32"/>
      <c r="T17" s="32"/>
    </row>
    <row r="18" spans="1:20" ht="171.6" x14ac:dyDescent="0.25">
      <c r="A18" s="21" t="s">
        <v>45</v>
      </c>
      <c r="B18" s="24"/>
      <c r="C18" s="24">
        <v>83.144000000000005</v>
      </c>
      <c r="D18" s="24"/>
      <c r="E18" s="24"/>
      <c r="F18" s="24"/>
      <c r="G18" s="24"/>
      <c r="H18" s="24"/>
      <c r="I18" s="24"/>
      <c r="J18" s="24">
        <v>77</v>
      </c>
      <c r="K18" s="24"/>
      <c r="L18" s="24"/>
      <c r="M18" s="24"/>
      <c r="N18" s="24"/>
      <c r="O18" s="24"/>
      <c r="P18" s="44">
        <v>160.14400000000001</v>
      </c>
      <c r="Q18" s="32"/>
      <c r="R18" s="32"/>
      <c r="S18" s="32"/>
      <c r="T18" s="32"/>
    </row>
    <row r="19" spans="1:20" ht="92.4" x14ac:dyDescent="0.25">
      <c r="A19" s="21" t="s">
        <v>46</v>
      </c>
      <c r="B19" s="24"/>
      <c r="C19" s="24"/>
      <c r="D19" s="24"/>
      <c r="E19" s="24"/>
      <c r="F19" s="24"/>
      <c r="G19" s="24"/>
      <c r="H19" s="24"/>
      <c r="I19" s="24">
        <v>589.96550000000002</v>
      </c>
      <c r="J19" s="24"/>
      <c r="K19" s="24">
        <v>247.1721</v>
      </c>
      <c r="L19" s="24"/>
      <c r="M19" s="24"/>
      <c r="N19" s="24"/>
      <c r="O19" s="24"/>
      <c r="P19" s="44">
        <v>837.13760000000002</v>
      </c>
      <c r="Q19" s="32"/>
      <c r="R19" s="32"/>
      <c r="S19" s="32"/>
      <c r="T19" s="32"/>
    </row>
    <row r="20" spans="1:20" ht="66" x14ac:dyDescent="0.25">
      <c r="A20" s="21" t="s">
        <v>47</v>
      </c>
      <c r="B20" s="24">
        <v>63539.0239</v>
      </c>
      <c r="C20" s="24">
        <v>1278.7101700000001</v>
      </c>
      <c r="D20" s="24"/>
      <c r="E20" s="24"/>
      <c r="F20" s="24"/>
      <c r="G20" s="24"/>
      <c r="H20" s="24"/>
      <c r="I20" s="24"/>
      <c r="J20" s="24"/>
      <c r="K20" s="24"/>
      <c r="L20" s="24"/>
      <c r="M20" s="24"/>
      <c r="N20" s="24"/>
      <c r="O20" s="24"/>
      <c r="P20" s="44">
        <v>64817.734069999999</v>
      </c>
      <c r="Q20" s="32"/>
      <c r="R20" s="32"/>
      <c r="S20" s="32"/>
      <c r="T20" s="32"/>
    </row>
    <row r="21" spans="1:20" ht="52.8" x14ac:dyDescent="0.25">
      <c r="A21" s="21" t="s">
        <v>48</v>
      </c>
      <c r="B21" s="24">
        <v>4644.0937100000001</v>
      </c>
      <c r="C21" s="24"/>
      <c r="D21" s="24"/>
      <c r="E21" s="24"/>
      <c r="F21" s="24"/>
      <c r="G21" s="24"/>
      <c r="H21" s="24"/>
      <c r="I21" s="24"/>
      <c r="J21" s="24"/>
      <c r="K21" s="24"/>
      <c r="L21" s="24"/>
      <c r="M21" s="24"/>
      <c r="N21" s="24"/>
      <c r="O21" s="24"/>
      <c r="P21" s="44">
        <v>4644.0937100000001</v>
      </c>
      <c r="Q21" s="32"/>
      <c r="R21" s="32"/>
      <c r="S21" s="32"/>
      <c r="T21" s="32"/>
    </row>
    <row r="22" spans="1:20" ht="66" x14ac:dyDescent="0.25">
      <c r="A22" s="21" t="s">
        <v>49</v>
      </c>
      <c r="B22" s="24">
        <v>1000</v>
      </c>
      <c r="C22" s="24"/>
      <c r="D22" s="24"/>
      <c r="E22" s="24"/>
      <c r="F22" s="24"/>
      <c r="G22" s="24"/>
      <c r="H22" s="24"/>
      <c r="I22" s="24"/>
      <c r="J22" s="24"/>
      <c r="K22" s="24"/>
      <c r="L22" s="24"/>
      <c r="M22" s="24"/>
      <c r="N22" s="24"/>
      <c r="O22" s="24"/>
      <c r="P22" s="44">
        <v>1000</v>
      </c>
      <c r="Q22" s="32"/>
      <c r="R22" s="32"/>
      <c r="S22" s="32"/>
      <c r="T22" s="32"/>
    </row>
    <row r="23" spans="1:20" ht="26.4" x14ac:dyDescent="0.25">
      <c r="A23" s="21" t="s">
        <v>50</v>
      </c>
      <c r="B23" s="24"/>
      <c r="C23" s="24"/>
      <c r="D23" s="24"/>
      <c r="E23" s="24"/>
      <c r="F23" s="24"/>
      <c r="G23" s="24"/>
      <c r="H23" s="24"/>
      <c r="I23" s="24"/>
      <c r="J23" s="24">
        <v>2815.3753999999999</v>
      </c>
      <c r="K23" s="24"/>
      <c r="L23" s="24"/>
      <c r="M23" s="24"/>
      <c r="N23" s="24"/>
      <c r="O23" s="24"/>
      <c r="P23" s="44">
        <v>2815.3753999999999</v>
      </c>
      <c r="Q23" s="32"/>
      <c r="R23" s="32"/>
      <c r="S23" s="32"/>
      <c r="T23" s="32"/>
    </row>
    <row r="24" spans="1:20" ht="92.4" x14ac:dyDescent="0.25">
      <c r="A24" s="21" t="s">
        <v>51</v>
      </c>
      <c r="B24" s="24">
        <v>1461.3907099999999</v>
      </c>
      <c r="C24" s="24"/>
      <c r="D24" s="24"/>
      <c r="E24" s="24"/>
      <c r="F24" s="24"/>
      <c r="G24" s="24"/>
      <c r="H24" s="24"/>
      <c r="I24" s="24"/>
      <c r="J24" s="24"/>
      <c r="K24" s="24"/>
      <c r="L24" s="24"/>
      <c r="M24" s="24"/>
      <c r="N24" s="24"/>
      <c r="O24" s="24"/>
      <c r="P24" s="44">
        <v>1461.3907099999999</v>
      </c>
      <c r="Q24" s="32"/>
      <c r="R24" s="32"/>
      <c r="S24" s="32"/>
      <c r="T24" s="32"/>
    </row>
    <row r="25" spans="1:20" ht="52.8" x14ac:dyDescent="0.25">
      <c r="A25" s="21" t="s">
        <v>52</v>
      </c>
      <c r="B25" s="24">
        <v>2079.8771900000002</v>
      </c>
      <c r="C25" s="24"/>
      <c r="D25" s="24"/>
      <c r="E25" s="24"/>
      <c r="F25" s="24"/>
      <c r="G25" s="24"/>
      <c r="H25" s="24"/>
      <c r="I25" s="24"/>
      <c r="J25" s="24"/>
      <c r="K25" s="24"/>
      <c r="L25" s="24"/>
      <c r="M25" s="24"/>
      <c r="N25" s="24"/>
      <c r="O25" s="24"/>
      <c r="P25" s="44">
        <v>2079.8771900000002</v>
      </c>
      <c r="Q25" s="32"/>
      <c r="R25" s="32"/>
      <c r="S25" s="32"/>
      <c r="T25" s="32"/>
    </row>
    <row r="26" spans="1:20" ht="66" x14ac:dyDescent="0.25">
      <c r="A26" s="21" t="s">
        <v>53</v>
      </c>
      <c r="B26" s="24"/>
      <c r="C26" s="24"/>
      <c r="D26" s="24"/>
      <c r="E26" s="24"/>
      <c r="F26" s="24"/>
      <c r="G26" s="24"/>
      <c r="H26" s="24"/>
      <c r="I26" s="24"/>
      <c r="J26" s="24"/>
      <c r="K26" s="24">
        <v>404.24304000000001</v>
      </c>
      <c r="L26" s="24"/>
      <c r="M26" s="24"/>
      <c r="N26" s="24"/>
      <c r="O26" s="24"/>
      <c r="P26" s="44">
        <v>404.24304000000001</v>
      </c>
      <c r="Q26" s="32"/>
      <c r="R26" s="32"/>
      <c r="S26" s="32"/>
      <c r="T26" s="32"/>
    </row>
    <row r="27" spans="1:20" ht="26.4" x14ac:dyDescent="0.25">
      <c r="A27" s="21" t="s">
        <v>54</v>
      </c>
      <c r="B27" s="24"/>
      <c r="C27" s="24"/>
      <c r="D27" s="24"/>
      <c r="E27" s="24"/>
      <c r="F27" s="24"/>
      <c r="G27" s="24"/>
      <c r="H27" s="24">
        <v>62.5</v>
      </c>
      <c r="I27" s="24"/>
      <c r="J27" s="24"/>
      <c r="K27" s="24"/>
      <c r="L27" s="24"/>
      <c r="M27" s="24">
        <v>125</v>
      </c>
      <c r="N27" s="24"/>
      <c r="O27" s="24"/>
      <c r="P27" s="44">
        <v>187.5</v>
      </c>
      <c r="Q27" s="32"/>
      <c r="R27" s="32"/>
      <c r="S27" s="32"/>
      <c r="T27" s="32"/>
    </row>
    <row r="28" spans="1:20" x14ac:dyDescent="0.25">
      <c r="A28" s="22" t="s">
        <v>55</v>
      </c>
      <c r="B28" s="25">
        <v>242476.33674999999</v>
      </c>
      <c r="C28" s="25">
        <v>28012.890169999999</v>
      </c>
      <c r="D28" s="25">
        <v>2677.1329999999998</v>
      </c>
      <c r="E28" s="25">
        <v>19260</v>
      </c>
      <c r="F28" s="25">
        <v>10115.700000000001</v>
      </c>
      <c r="G28" s="25">
        <v>20132</v>
      </c>
      <c r="H28" s="25">
        <v>1431.3130000000001</v>
      </c>
      <c r="I28" s="25">
        <v>589.96550000000002</v>
      </c>
      <c r="J28" s="25">
        <v>20589.419389999999</v>
      </c>
      <c r="K28" s="25">
        <v>8388.1094200000007</v>
      </c>
      <c r="L28" s="25">
        <v>9029.4</v>
      </c>
      <c r="M28" s="25">
        <v>9241.85</v>
      </c>
      <c r="N28" s="25">
        <v>1200</v>
      </c>
      <c r="O28" s="25">
        <v>78709.423160000006</v>
      </c>
      <c r="P28" s="44">
        <v>451853.54038999998</v>
      </c>
      <c r="Q28" s="40"/>
      <c r="R28" s="40"/>
      <c r="S28" s="40"/>
      <c r="T28" s="40"/>
    </row>
    <row r="29" spans="1:20" x14ac:dyDescent="0.25">
      <c r="B29" s="41"/>
      <c r="C29" s="41"/>
      <c r="D29" s="41"/>
      <c r="E29" s="41"/>
      <c r="F29" s="41"/>
      <c r="G29" s="41"/>
      <c r="H29" s="41"/>
      <c r="I29" s="41"/>
      <c r="J29" s="41"/>
      <c r="K29" s="41"/>
      <c r="L29" s="41"/>
      <c r="M29" s="41"/>
      <c r="N29" s="41"/>
      <c r="O29" s="41"/>
      <c r="P29" s="41"/>
    </row>
    <row r="30" spans="1:20" x14ac:dyDescent="0.25">
      <c r="A30" s="36" t="s">
        <v>30</v>
      </c>
      <c r="B30" s="45">
        <f>Учреждения!B86+'Муниципальные районы'!P28</f>
        <v>1234179.51346</v>
      </c>
      <c r="C30" s="41"/>
      <c r="D30" s="41"/>
      <c r="E30" s="41"/>
      <c r="F30" s="41"/>
      <c r="G30" s="41"/>
      <c r="H30" s="41"/>
      <c r="I30" s="41"/>
      <c r="J30" s="41"/>
      <c r="K30" s="41"/>
      <c r="L30" s="41"/>
      <c r="M30" s="41"/>
      <c r="N30" s="41"/>
      <c r="O30" s="41"/>
      <c r="P30" s="41"/>
    </row>
    <row r="31" spans="1:20" ht="32.25" customHeight="1" x14ac:dyDescent="0.25">
      <c r="A31" s="36" t="str">
        <f>CONCATENATE("Остатки бюджетных средств на ",C2,"г.")</f>
        <v>Остатки бюджетных средств на 18.09.2020г.</v>
      </c>
      <c r="B31" s="45">
        <v>2426219.6</v>
      </c>
      <c r="C31" s="41"/>
      <c r="D31" s="41"/>
      <c r="E31" s="41"/>
      <c r="F31" s="41"/>
      <c r="G31" s="41"/>
      <c r="H31" s="41"/>
      <c r="I31" s="41"/>
      <c r="J31" s="41"/>
      <c r="K31" s="41"/>
      <c r="L31" s="41"/>
      <c r="M31" s="41"/>
      <c r="N31" s="41"/>
      <c r="O31" s="41"/>
      <c r="P31" s="41"/>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2020-09-22T22:17:10Z</dcterms:modified>
</cp:coreProperties>
</file>