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Бюджетополучатели!$19:$20</definedName>
    <definedName name="_xlnm.Print_Titles" localSheetId="1">'Муниципальные районы'!$1:$3</definedName>
    <definedName name="_xlnm.Print_Area" localSheetId="0">Бюджетополучатели!$A$1:$D$63</definedName>
    <definedName name="_xlnm.Print_Area" localSheetId="1">'Муниципальные районы'!$A$1:$P$43</definedName>
  </definedNames>
  <calcPr calcId="162913" refMode="R1C1"/>
</workbook>
</file>

<file path=xl/calcChain.xml><?xml version="1.0" encoding="utf-8"?>
<calcChain xmlns="http://schemas.openxmlformats.org/spreadsheetml/2006/main">
  <c r="D6" i="1" l="1"/>
  <c r="D9" i="1"/>
  <c r="D13" i="1"/>
  <c r="D10" i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<sst xmlns="http://schemas.openxmlformats.org/spreadsheetml/2006/main" count="122" uniqueCount="121">
  <si>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</si>
  <si>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</si>
  <si>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</si>
  <si>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</si>
  <si>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</si>
  <si>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</si>
  <si>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</si>
  <si>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</si>
  <si>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</si>
  <si>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</si>
  <si>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</si>
  <si>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</si>
  <si>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</si>
  <si>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</si>
  <si>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</si>
  <si>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</si>
  <si>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</si>
  <si>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</si>
  <si>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</si>
  <si>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</si>
  <si>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</si>
  <si>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</si>
  <si>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</si>
  <si>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</si>
  <si>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</si>
  <si>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</si>
  <si>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</si>
  <si>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</si>
  <si>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</si>
  <si>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</si>
  <si>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</si>
  <si>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</si>
  <si>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</si>
  <si>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01.01.2020</t>
  </si>
  <si>
    <t>01.07.2020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</si>
  <si>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</si>
  <si>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</si>
  <si>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оплаты труда работников муниципальных учреждений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</si>
  <si>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</si>
  <si>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</si>
  <si>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</si>
  <si>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</si>
  <si>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</si>
  <si>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</si>
  <si>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</si>
  <si>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</si>
  <si>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</si>
  <si>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</si>
  <si>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</si>
  <si>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</si>
  <si>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</si>
  <si>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</si>
  <si>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</si>
  <si>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</si>
  <si>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</si>
  <si>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</si>
  <si>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</si>
  <si>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</si>
  <si>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</si>
  <si>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</si>
  <si>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</si>
  <si>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</si>
  <si>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Осуществление первичного воинского учета на территориях, где отсутствуют военные комиссариаты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</si>
  <si>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</si>
  <si>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</si>
  <si>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</si>
  <si>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</si>
  <si>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Создание модельных муниципальных библиотек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</si>
  <si>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</si>
  <si>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</si>
  <si>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</si>
  <si>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мероприятий федеральной целевой программы "Увековечение памяти погибших при защите Отечества на 2019 - 2024 годы"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</si>
  <si>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</si>
  <si>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</si>
  <si>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</si>
  <si>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</si>
  <si>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</si>
  <si>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</si>
  <si>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</si>
  <si>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</si>
  <si>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</si>
  <si>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</si>
  <si>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</si>
  <si>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</si>
  <si>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</si>
  <si>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</si>
  <si>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</si>
  <si>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</si>
  <si>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</si>
  <si>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</si>
  <si>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</si>
  <si>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</si>
  <si>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</si>
  <si>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</si>
  <si>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</si>
  <si>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</si>
  <si>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</si>
  <si>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</si>
  <si>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</si>
  <si>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</si>
  <si>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</si>
  <si>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</si>
  <si>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</si>
  <si>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</si>
  <si>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</si>
  <si>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</si>
  <si>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</si>
  <si>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</si>
  <si>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</si>
  <si>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</si>
  <si>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</si>
  <si>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</si>
  <si>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</si>
  <si>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</si>
  <si>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30.06.2020</t>
  </si>
  <si>
    <t>01.06.2020</t>
  </si>
  <si>
    <t>Остатки средств на 01.06.2020 года</t>
  </si>
  <si>
    <t>Остатки средств на 01.07.2020 года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</si>
  <si>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</si>
  <si>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</si>
  <si>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Возмещение выпадающих доходов энергоснабжающим организациям Камчатского края в связи с доведением цен (тарифов) на электрическую энергию (мощность) до базовых уровней цен (тарифов) за счет средств, предоставляемых в виде безвозмездных целевых взносов субъектом оптового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</si>
</sst>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 applyNumberFormat="0" applyBorder="0" applyAlignment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lef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6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0" fontId="24" fillId="0" borderId="4" xfId="0" applyFont="1" applyFill="1" applyBorder="1" applyAlignment="1">
      <alignment horizontal="left" wrapText="1"/>
    </xf>
    <xf numFmtId="164" fontId="24" fillId="0" borderId="4" xfId="0" applyNumberFormat="1" applyFont="1" applyFill="1" applyBorder="1" applyAlignment="1">
      <alignment horizontal="lef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activeCell="A14" sqref="A14:C14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1" t="s">
        <v>9</v>
      </c>
      <c r="B1" s="41"/>
      <c r="C1" s="41"/>
      <c r="D1" s="41"/>
      <c r="E1" s="28" t="s">
        <v>115</v>
      </c>
      <c r="F1" s="29" t="str">
        <f>TEXT(E1,"[$-FC19]ММ")</f>
        <v>06</v>
      </c>
      <c r="G1" s="29" t="str">
        <f>TEXT(E1,"[$-FC19]ДД.ММ.ГГГ \г")</f>
        <v>01.06.2020 г</v>
      </c>
      <c r="H1" s="29" t="str">
        <f>TEXT(E1,"[$-FC19]ГГГГ")</f>
        <v>2020</v>
      </c>
    </row>
    <row r="2" spans="1:8" ht="15.6" x14ac:dyDescent="0.3">
      <c r="A2" s="41" t="str">
        <f>CONCATENATE("доходов и расходов краевого бюджета за ",period," ",H1," года")</f>
        <v>доходов и расходов краевого бюджета за июнь 2020 года</v>
      </c>
      <c r="B2" s="41"/>
      <c r="C2" s="41"/>
      <c r="D2" s="41"/>
      <c r="E2" s="28" t="s">
        <v>114</v>
      </c>
      <c r="F2" s="29" t="str">
        <f>TEXT(E2,"[$-FC19]ДД ММММ ГГГ \г")</f>
        <v>30 июня 2020 г</v>
      </c>
      <c r="G2" s="29" t="str">
        <f>TEXT(E2,"[$-FC19]ДД.ММ.ГГГ \г")</f>
        <v>30.06.2020 г</v>
      </c>
      <c r="H2" s="30"/>
    </row>
    <row r="3" spans="1:8" x14ac:dyDescent="0.3">
      <c r="A3" s="1"/>
      <c r="B3" s="2"/>
      <c r="C3" s="2"/>
      <c r="D3" s="3"/>
      <c r="E3" s="29">
        <f>EndDate+1</f>
        <v>44014</v>
      </c>
      <c r="F3" s="29" t="str">
        <f>TEXT(E3,"[$-FC19]ДД ММММ ГГГ \г")</f>
        <v>02 июля 2020 г</v>
      </c>
      <c r="G3" s="29" t="str">
        <f>TEXT(E3,"[$-FC19]ДД.ММ.ГГГ \г")</f>
        <v>02.07.2020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2" t="s">
        <v>116</v>
      </c>
      <c r="B5" s="43"/>
      <c r="C5" s="43"/>
      <c r="D5" s="58">
        <v>4283773.5999999996</v>
      </c>
      <c r="E5" s="30"/>
      <c r="F5" s="29"/>
      <c r="G5" s="29"/>
      <c r="H5" s="29"/>
    </row>
    <row r="6" spans="1:8" x14ac:dyDescent="0.3">
      <c r="A6" s="45" t="s">
        <v>1</v>
      </c>
      <c r="B6" s="51"/>
      <c r="C6" s="51"/>
      <c r="D6" s="7">
        <f>D9-D7</f>
        <v>1675618.602810001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июнь</v>
      </c>
      <c r="F6" s="29"/>
      <c r="G6" s="29"/>
      <c r="H6" s="29"/>
    </row>
    <row r="7" spans="1:8" x14ac:dyDescent="0.3">
      <c r="A7" s="52" t="s">
        <v>10</v>
      </c>
      <c r="B7" s="51"/>
      <c r="C7" s="51"/>
      <c r="D7" s="9">
        <v>5279683</v>
      </c>
      <c r="E7" s="29"/>
      <c r="F7" s="29"/>
      <c r="G7" s="29"/>
      <c r="H7" s="29"/>
    </row>
    <row r="8" spans="1:8" x14ac:dyDescent="0.3">
      <c r="A8" s="52" t="s">
        <v>11</v>
      </c>
      <c r="B8" s="51"/>
      <c r="C8" s="51"/>
      <c r="D8" s="9">
        <v>1021878</v>
      </c>
      <c r="E8" s="29" t="s">
        <v>33</v>
      </c>
    </row>
    <row r="9" spans="1:8" x14ac:dyDescent="0.3">
      <c r="A9" s="53" t="s">
        <v>12</v>
      </c>
      <c r="B9" s="54"/>
      <c r="C9" s="54"/>
      <c r="D9" s="62">
        <f>D11+D10-D5</f>
        <v>6955301.602810001</v>
      </c>
      <c r="E9" s="29" t="s">
        <v>34</v>
      </c>
    </row>
    <row r="10" spans="1:8" x14ac:dyDescent="0.3">
      <c r="A10" s="53" t="s">
        <v>13</v>
      </c>
      <c r="B10" s="54"/>
      <c r="C10" s="54"/>
      <c r="D10" s="58">
        <f>B62+'Муниципальные районы'!P41</f>
        <v>7193715.2028100006</v>
      </c>
    </row>
    <row r="11" spans="1:8" x14ac:dyDescent="0.3">
      <c r="A11" s="44" t="s">
        <v>117</v>
      </c>
      <c r="B11" s="45"/>
      <c r="C11" s="45"/>
      <c r="D11" s="8">
        <v>4045360</v>
      </c>
    </row>
    <row r="12" spans="1:8" x14ac:dyDescent="0.3">
      <c r="A12" s="55" t="s">
        <v>14</v>
      </c>
      <c r="B12" s="56"/>
      <c r="C12" s="56"/>
      <c r="D12" s="8"/>
    </row>
    <row r="13" spans="1:8" x14ac:dyDescent="0.3">
      <c r="A13" s="55" t="s">
        <v>15</v>
      </c>
      <c r="B13" s="56"/>
      <c r="C13" s="56"/>
      <c r="D13" s="8">
        <f>SUM(D14:D16)</f>
        <v>166967.99999999997</v>
      </c>
    </row>
    <row r="14" spans="1:8" s="57" customFormat="1" ht="30.6" customHeight="1" x14ac:dyDescent="0.3">
      <c r="A14" s="60" t="s">
        <v>118</v>
      </c>
      <c r="B14" s="59"/>
      <c r="C14" s="59"/>
      <c r="D14" s="63">
        <v>260.3</v>
      </c>
      <c r="E14" s="61"/>
      <c r="F14" s="61"/>
      <c r="G14" s="61"/>
      <c r="H14" s="61"/>
    </row>
    <row r="15" spans="1:8" s="57" customFormat="1" ht="56.4" customHeight="1" x14ac:dyDescent="0.3">
      <c r="A15" s="60" t="s">
        <v>119</v>
      </c>
      <c r="B15" s="59"/>
      <c r="C15" s="59"/>
      <c r="D15" s="63">
        <v>137683.29999999999</v>
      </c>
      <c r="E15" s="61"/>
      <c r="F15" s="61"/>
      <c r="G15" s="61"/>
      <c r="H15" s="61"/>
    </row>
    <row r="16" spans="1:8" s="57" customFormat="1" ht="42" customHeight="1" x14ac:dyDescent="0.3">
      <c r="A16" s="60" t="s">
        <v>120</v>
      </c>
      <c r="B16" s="59"/>
      <c r="C16" s="59"/>
      <c r="D16" s="63">
        <v>29024.400000000001</v>
      </c>
    </row>
    <row r="17" spans="1:4" x14ac:dyDescent="0.3">
      <c r="A17" s="23"/>
      <c r="B17" s="24"/>
      <c r="C17" s="24"/>
      <c r="D17" s="22"/>
    </row>
    <row r="18" spans="1:4" x14ac:dyDescent="0.3">
      <c r="A18" s="25" t="s">
        <v>16</v>
      </c>
      <c r="B18" s="10"/>
      <c r="C18" s="10"/>
      <c r="D18" s="11"/>
    </row>
    <row r="19" spans="1:4" x14ac:dyDescent="0.3">
      <c r="A19" s="46" t="s">
        <v>17</v>
      </c>
      <c r="B19" s="48" t="s">
        <v>2</v>
      </c>
      <c r="C19" s="49" t="s">
        <v>3</v>
      </c>
      <c r="D19" s="50"/>
    </row>
    <row r="20" spans="1:4" ht="90" customHeight="1" x14ac:dyDescent="0.3">
      <c r="A20" s="47"/>
      <c r="B20" s="48"/>
      <c r="C20" s="26" t="s">
        <v>4</v>
      </c>
      <c r="D20" s="26" t="s">
        <v>5</v>
      </c>
    </row>
    <row r="21" spans="1:4" x14ac:dyDescent="0.3">
      <c r="A21" s="12" t="s">
        <v>73</v>
      </c>
      <c r="B21" s="37">
        <v>17960.808270000001</v>
      </c>
      <c r="C21" s="37">
        <v>13167.58484</v>
      </c>
      <c r="D21" s="37">
        <v>3246.4523600000002</v>
      </c>
    </row>
    <row r="22" spans="1:4" x14ac:dyDescent="0.3">
      <c r="A22" s="12" t="s">
        <v>74</v>
      </c>
      <c r="B22" s="37">
        <v>9263.4152099999992</v>
      </c>
      <c r="C22" s="37">
        <v>6529.5965399999995</v>
      </c>
      <c r="D22" s="37">
        <v>2231.2578600000002</v>
      </c>
    </row>
    <row r="23" spans="1:4" x14ac:dyDescent="0.3">
      <c r="A23" s="12" t="s">
        <v>75</v>
      </c>
      <c r="B23" s="37">
        <v>6782.7828399999999</v>
      </c>
      <c r="C23" s="37">
        <v>6051.0725400000001</v>
      </c>
      <c r="D23" s="37">
        <v>731.71029999999996</v>
      </c>
    </row>
    <row r="24" spans="1:4" x14ac:dyDescent="0.3">
      <c r="A24" s="12" t="s">
        <v>76</v>
      </c>
      <c r="B24" s="37">
        <v>115655.68362</v>
      </c>
      <c r="C24" s="37">
        <v>35107.568290000003</v>
      </c>
      <c r="D24" s="37">
        <v>7923.5774199999996</v>
      </c>
    </row>
    <row r="25" spans="1:4" ht="27.6" x14ac:dyDescent="0.3">
      <c r="A25" s="12" t="s">
        <v>77</v>
      </c>
      <c r="B25" s="37">
        <v>69169.902279999995</v>
      </c>
      <c r="C25" s="37">
        <v>4595.6319899999999</v>
      </c>
      <c r="D25" s="37">
        <v>1262.0862199999999</v>
      </c>
    </row>
    <row r="26" spans="1:4" x14ac:dyDescent="0.3">
      <c r="A26" s="12" t="s">
        <v>78</v>
      </c>
      <c r="B26" s="37">
        <v>8347.4620500000001</v>
      </c>
      <c r="C26" s="37">
        <v>3332.9758000000002</v>
      </c>
      <c r="D26" s="37">
        <v>724.70010000000002</v>
      </c>
    </row>
    <row r="27" spans="1:4" x14ac:dyDescent="0.3">
      <c r="A27" s="12" t="s">
        <v>79</v>
      </c>
      <c r="B27" s="37">
        <v>3241.3990399999998</v>
      </c>
      <c r="C27" s="37">
        <v>2625.9687600000002</v>
      </c>
      <c r="D27" s="37">
        <v>482.11036000000001</v>
      </c>
    </row>
    <row r="28" spans="1:4" ht="27.6" x14ac:dyDescent="0.3">
      <c r="A28" s="12" t="s">
        <v>80</v>
      </c>
      <c r="B28" s="37">
        <v>615839.12257000001</v>
      </c>
      <c r="C28" s="37">
        <v>10720.61082</v>
      </c>
      <c r="D28" s="37">
        <v>2884.91149</v>
      </c>
    </row>
    <row r="29" spans="1:4" x14ac:dyDescent="0.3">
      <c r="A29" s="12" t="s">
        <v>81</v>
      </c>
      <c r="B29" s="37">
        <v>17777.10874</v>
      </c>
      <c r="C29" s="37">
        <v>6227.8756999999996</v>
      </c>
      <c r="D29" s="37">
        <v>3208.70217</v>
      </c>
    </row>
    <row r="30" spans="1:4" x14ac:dyDescent="0.3">
      <c r="A30" s="12" t="s">
        <v>82</v>
      </c>
      <c r="B30" s="37">
        <v>350438.49080999999</v>
      </c>
      <c r="C30" s="37">
        <v>7626.0186199999998</v>
      </c>
      <c r="D30" s="37">
        <v>3360.3497499999999</v>
      </c>
    </row>
    <row r="31" spans="1:4" x14ac:dyDescent="0.3">
      <c r="A31" s="12" t="s">
        <v>83</v>
      </c>
      <c r="B31" s="37">
        <v>411254.94498999999</v>
      </c>
      <c r="C31" s="37">
        <v>9306.1580200000008</v>
      </c>
      <c r="D31" s="37">
        <v>1946.1621500000001</v>
      </c>
    </row>
    <row r="32" spans="1:4" x14ac:dyDescent="0.3">
      <c r="A32" s="12" t="s">
        <v>84</v>
      </c>
      <c r="B32" s="37">
        <v>889928.01349000004</v>
      </c>
      <c r="C32" s="37">
        <v>35844.217199999999</v>
      </c>
      <c r="D32" s="37">
        <v>9415.3405899999998</v>
      </c>
    </row>
    <row r="33" spans="1:4" x14ac:dyDescent="0.3">
      <c r="A33" s="12" t="s">
        <v>85</v>
      </c>
      <c r="B33" s="37">
        <v>684733.97418000002</v>
      </c>
      <c r="C33" s="37">
        <v>28168.396120000001</v>
      </c>
      <c r="D33" s="37">
        <v>6628.2557699999998</v>
      </c>
    </row>
    <row r="34" spans="1:4" x14ac:dyDescent="0.3">
      <c r="A34" s="12" t="s">
        <v>86</v>
      </c>
      <c r="B34" s="37">
        <v>82985.903000000006</v>
      </c>
      <c r="C34" s="37">
        <v>1783.8200099999999</v>
      </c>
      <c r="D34" s="37">
        <v>591.70124999999996</v>
      </c>
    </row>
    <row r="35" spans="1:4" ht="27.6" x14ac:dyDescent="0.3">
      <c r="A35" s="12" t="s">
        <v>87</v>
      </c>
      <c r="B35" s="37">
        <v>121826.81586</v>
      </c>
      <c r="C35" s="37">
        <v>61948.377789999999</v>
      </c>
      <c r="D35" s="37">
        <v>17575.781660000001</v>
      </c>
    </row>
    <row r="36" spans="1:4" x14ac:dyDescent="0.3">
      <c r="A36" s="12" t="s">
        <v>88</v>
      </c>
      <c r="B36" s="37">
        <v>14389.1828</v>
      </c>
      <c r="C36" s="37">
        <v>1578.53818</v>
      </c>
      <c r="D36" s="37">
        <v>371.70855999999998</v>
      </c>
    </row>
    <row r="37" spans="1:4" x14ac:dyDescent="0.3">
      <c r="A37" s="12" t="s">
        <v>89</v>
      </c>
      <c r="B37" s="37">
        <v>27879.63867</v>
      </c>
      <c r="C37" s="37">
        <v>1604.0093400000001</v>
      </c>
      <c r="D37" s="37">
        <v>32.517440000000001</v>
      </c>
    </row>
    <row r="38" spans="1:4" ht="27.6" x14ac:dyDescent="0.3">
      <c r="A38" s="12" t="s">
        <v>90</v>
      </c>
      <c r="B38" s="37">
        <v>65400.20407</v>
      </c>
      <c r="C38" s="37">
        <v>22530.126380000002</v>
      </c>
      <c r="D38" s="37">
        <v>5477.9155300000002</v>
      </c>
    </row>
    <row r="39" spans="1:4" x14ac:dyDescent="0.3">
      <c r="A39" s="12" t="s">
        <v>91</v>
      </c>
      <c r="B39" s="37">
        <v>13637.50841</v>
      </c>
      <c r="C39" s="37">
        <v>930.09509000000003</v>
      </c>
      <c r="D39" s="37">
        <v>280.33255000000003</v>
      </c>
    </row>
    <row r="40" spans="1:4" x14ac:dyDescent="0.3">
      <c r="A40" s="12" t="s">
        <v>92</v>
      </c>
      <c r="B40" s="37">
        <v>376645.74758999998</v>
      </c>
      <c r="C40" s="37">
        <v>7690.9965300000003</v>
      </c>
      <c r="D40" s="37">
        <v>2274.7064700000001</v>
      </c>
    </row>
    <row r="41" spans="1:4" x14ac:dyDescent="0.3">
      <c r="A41" s="12" t="s">
        <v>93</v>
      </c>
      <c r="B41" s="37">
        <v>21770.192190000002</v>
      </c>
      <c r="C41" s="37">
        <v>12789.25568</v>
      </c>
      <c r="D41" s="37">
        <v>3763.3153900000002</v>
      </c>
    </row>
    <row r="42" spans="1:4" x14ac:dyDescent="0.3">
      <c r="A42" s="12" t="s">
        <v>94</v>
      </c>
      <c r="B42" s="37">
        <v>2885.5554299999999</v>
      </c>
      <c r="C42" s="37">
        <v>2854.7467099999999</v>
      </c>
      <c r="D42" s="37">
        <v>2.0994299999999999</v>
      </c>
    </row>
    <row r="43" spans="1:4" x14ac:dyDescent="0.3">
      <c r="A43" s="12" t="s">
        <v>95</v>
      </c>
      <c r="B43" s="37">
        <v>1607.17598</v>
      </c>
      <c r="C43" s="37">
        <v>1200</v>
      </c>
      <c r="D43" s="37">
        <v>336.91399999999999</v>
      </c>
    </row>
    <row r="44" spans="1:4" x14ac:dyDescent="0.3">
      <c r="A44" s="12" t="s">
        <v>96</v>
      </c>
      <c r="B44" s="37">
        <v>3428.2120500000001</v>
      </c>
      <c r="C44" s="37">
        <v>2276.5587799999998</v>
      </c>
      <c r="D44" s="37">
        <v>689.52629000000002</v>
      </c>
    </row>
    <row r="45" spans="1:4" x14ac:dyDescent="0.3">
      <c r="A45" s="12" t="s">
        <v>97</v>
      </c>
      <c r="B45" s="37">
        <v>4606.0406599999997</v>
      </c>
      <c r="C45" s="37">
        <v>3162.2518799999998</v>
      </c>
      <c r="D45" s="37">
        <v>1206.10356</v>
      </c>
    </row>
    <row r="46" spans="1:4" x14ac:dyDescent="0.3">
      <c r="A46" s="12" t="s">
        <v>98</v>
      </c>
      <c r="B46" s="37">
        <v>1958.8230699999999</v>
      </c>
      <c r="C46" s="37">
        <v>1496.64066</v>
      </c>
      <c r="D46" s="37">
        <v>445.13270999999997</v>
      </c>
    </row>
    <row r="47" spans="1:4" x14ac:dyDescent="0.3">
      <c r="A47" s="12" t="s">
        <v>99</v>
      </c>
      <c r="B47" s="37">
        <v>1197.7486699999999</v>
      </c>
      <c r="C47" s="37">
        <v>862.72149000000002</v>
      </c>
      <c r="D47" s="37">
        <v>231.58288999999999</v>
      </c>
    </row>
    <row r="48" spans="1:4" x14ac:dyDescent="0.3">
      <c r="A48" s="12" t="s">
        <v>100</v>
      </c>
      <c r="B48" s="37">
        <v>129991.99166</v>
      </c>
      <c r="C48" s="37">
        <v>2446.6990000000001</v>
      </c>
      <c r="D48" s="37">
        <v>616.11613999999997</v>
      </c>
    </row>
    <row r="49" spans="1:4" x14ac:dyDescent="0.3">
      <c r="A49" s="12" t="s">
        <v>101</v>
      </c>
      <c r="B49" s="37">
        <v>865060.90110000002</v>
      </c>
      <c r="C49" s="37">
        <v>25403.16129</v>
      </c>
      <c r="D49" s="37">
        <v>6110.8407699999998</v>
      </c>
    </row>
    <row r="50" spans="1:4" ht="27.6" x14ac:dyDescent="0.3">
      <c r="A50" s="12" t="s">
        <v>102</v>
      </c>
      <c r="B50" s="37">
        <v>565.40011000000004</v>
      </c>
      <c r="C50" s="37">
        <v>413.85993000000002</v>
      </c>
      <c r="D50" s="37">
        <v>135.82327000000001</v>
      </c>
    </row>
    <row r="51" spans="1:4" x14ac:dyDescent="0.3">
      <c r="A51" s="12" t="s">
        <v>103</v>
      </c>
      <c r="B51" s="37">
        <v>10729.13825</v>
      </c>
      <c r="C51" s="37">
        <v>5328.6385</v>
      </c>
      <c r="D51" s="37">
        <v>1361.5281199999999</v>
      </c>
    </row>
    <row r="52" spans="1:4" x14ac:dyDescent="0.3">
      <c r="A52" s="12" t="s">
        <v>104</v>
      </c>
      <c r="B52" s="37">
        <v>108468.57438000001</v>
      </c>
      <c r="C52" s="37">
        <v>3512.1603100000002</v>
      </c>
      <c r="D52" s="37">
        <v>1262.81149</v>
      </c>
    </row>
    <row r="53" spans="1:4" x14ac:dyDescent="0.3">
      <c r="A53" s="12" t="s">
        <v>105</v>
      </c>
      <c r="B53" s="37">
        <v>39309.20867</v>
      </c>
      <c r="C53" s="37">
        <v>16724.93491</v>
      </c>
      <c r="D53" s="37">
        <v>5141.8000199999997</v>
      </c>
    </row>
    <row r="54" spans="1:4" x14ac:dyDescent="0.3">
      <c r="A54" s="12" t="s">
        <v>106</v>
      </c>
      <c r="B54" s="37">
        <v>17122.561529999999</v>
      </c>
      <c r="C54" s="37">
        <v>2911.6852899999999</v>
      </c>
      <c r="D54" s="37">
        <v>575.68200000000002</v>
      </c>
    </row>
    <row r="55" spans="1:4" x14ac:dyDescent="0.3">
      <c r="A55" s="12" t="s">
        <v>107</v>
      </c>
      <c r="B55" s="37">
        <v>5469.1005500000001</v>
      </c>
      <c r="C55" s="37">
        <v>1191.0280499999999</v>
      </c>
      <c r="D55" s="37">
        <v>346.43623000000002</v>
      </c>
    </row>
    <row r="56" spans="1:4" x14ac:dyDescent="0.3">
      <c r="A56" s="12" t="s">
        <v>108</v>
      </c>
      <c r="B56" s="37">
        <v>3498.44868</v>
      </c>
      <c r="C56" s="37">
        <v>2749.8250899999998</v>
      </c>
      <c r="D56" s="37">
        <v>457.68853000000001</v>
      </c>
    </row>
    <row r="57" spans="1:4" x14ac:dyDescent="0.3">
      <c r="A57" s="12" t="s">
        <v>109</v>
      </c>
      <c r="B57" s="37">
        <v>27274.350160000002</v>
      </c>
      <c r="C57" s="37">
        <v>1211.3371099999999</v>
      </c>
      <c r="D57" s="37">
        <v>198.68385000000001</v>
      </c>
    </row>
    <row r="58" spans="1:4" x14ac:dyDescent="0.3">
      <c r="A58" s="12" t="s">
        <v>110</v>
      </c>
      <c r="B58" s="37">
        <v>647.01796999999999</v>
      </c>
      <c r="C58" s="37">
        <v>434.11477000000002</v>
      </c>
      <c r="D58" s="37">
        <v>125.89087000000001</v>
      </c>
    </row>
    <row r="59" spans="1:4" ht="27.6" x14ac:dyDescent="0.3">
      <c r="A59" s="12" t="s">
        <v>111</v>
      </c>
      <c r="B59" s="37">
        <v>9601.7164100000009</v>
      </c>
      <c r="C59" s="37">
        <v>6677.9806600000002</v>
      </c>
      <c r="D59" s="37">
        <v>1957.79144</v>
      </c>
    </row>
    <row r="60" spans="1:4" x14ac:dyDescent="0.3">
      <c r="A60" s="12" t="s">
        <v>112</v>
      </c>
      <c r="B60" s="37">
        <v>19156.089059999998</v>
      </c>
      <c r="C60" s="37">
        <v>503.33373</v>
      </c>
      <c r="D60" s="37">
        <v>232.84429</v>
      </c>
    </row>
    <row r="61" spans="1:4" x14ac:dyDescent="0.3">
      <c r="A61" s="12" t="s">
        <v>113</v>
      </c>
      <c r="B61" s="37">
        <v>267526.51912999997</v>
      </c>
      <c r="C61" s="37">
        <v>4345.6451800000004</v>
      </c>
      <c r="D61" s="37">
        <v>737.04376999999999</v>
      </c>
    </row>
    <row r="62" spans="1:4" x14ac:dyDescent="0.3">
      <c r="A62" s="27" t="s">
        <v>2</v>
      </c>
      <c r="B62" s="38">
        <v>5445032.8742000004</v>
      </c>
      <c r="C62" s="38">
        <v>365866.21758</v>
      </c>
      <c r="D62" s="38">
        <v>96585.935060000003</v>
      </c>
    </row>
  </sheetData>
  <mergeCells count="17">
    <mergeCell ref="A16:C16"/>
    <mergeCell ref="A14:C14"/>
    <mergeCell ref="A1:D1"/>
    <mergeCell ref="A2:D2"/>
    <mergeCell ref="A5:C5"/>
    <mergeCell ref="A11:C11"/>
    <mergeCell ref="A19:A20"/>
    <mergeCell ref="B19:B20"/>
    <mergeCell ref="C19:D19"/>
    <mergeCell ref="A6:C6"/>
    <mergeCell ref="A7:C7"/>
    <mergeCell ref="A8:C8"/>
    <mergeCell ref="A9:C9"/>
    <mergeCell ref="A10:C10"/>
    <mergeCell ref="A12:C12"/>
    <mergeCell ref="A13:C13"/>
    <mergeCell ref="A15:C15"/>
  </mergeCells>
  <pageMargins left="0.70866141732283472" right="0.70866141732283472" top="0.25" bottom="0.32" header="0.2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BreakPreview" topLeftCell="A13" zoomScaleNormal="100" zoomScaleSheetLayoutView="100" workbookViewId="0">
      <selection activeCell="A41" sqref="A41:T41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77734375" customWidth="1"/>
    <col min="7" max="7" width="14.109375" customWidth="1"/>
    <col min="8" max="8" width="12.88671875" customWidth="1"/>
    <col min="9" max="9" width="10.88671875" customWidth="1"/>
    <col min="10" max="10" width="12.6640625" customWidth="1"/>
    <col min="11" max="11" width="11" customWidth="1"/>
    <col min="12" max="12" width="13.33203125" customWidth="1"/>
    <col min="13" max="13" width="12.88671875" customWidth="1"/>
    <col min="14" max="14" width="11.109375" customWidth="1"/>
    <col min="15" max="15" width="11.5546875" customWidth="1"/>
    <col min="16" max="16" width="11.109375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2.8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4" t="s">
        <v>6</v>
      </c>
    </row>
    <row r="4" spans="1:20" ht="41.4" x14ac:dyDescent="0.3">
      <c r="A4" s="34" t="s">
        <v>35</v>
      </c>
      <c r="B4" s="39"/>
      <c r="C4" s="39">
        <v>18351.832999999999</v>
      </c>
      <c r="D4" s="39">
        <v>44610.332999999999</v>
      </c>
      <c r="E4" s="39"/>
      <c r="F4" s="39">
        <v>400</v>
      </c>
      <c r="G4" s="39">
        <v>28568.833340000001</v>
      </c>
      <c r="H4" s="39">
        <v>13000</v>
      </c>
      <c r="I4" s="39">
        <v>9000</v>
      </c>
      <c r="J4" s="39">
        <v>6726.7489999999998</v>
      </c>
      <c r="K4" s="39">
        <v>5835.25</v>
      </c>
      <c r="L4" s="39"/>
      <c r="M4" s="39">
        <v>586.91666999999995</v>
      </c>
      <c r="N4" s="39">
        <v>14073.915999999999</v>
      </c>
      <c r="O4" s="39"/>
      <c r="P4" s="40">
        <v>141153.83100999999</v>
      </c>
      <c r="Q4" s="33"/>
      <c r="R4" s="33"/>
      <c r="S4" s="33"/>
      <c r="T4" s="33"/>
    </row>
    <row r="5" spans="1:20" ht="41.4" x14ac:dyDescent="0.3">
      <c r="A5" s="34" t="s">
        <v>36</v>
      </c>
      <c r="B5" s="39">
        <v>1450</v>
      </c>
      <c r="C5" s="39">
        <v>5343.2579999999998</v>
      </c>
      <c r="D5" s="39">
        <v>1282.116</v>
      </c>
      <c r="E5" s="39"/>
      <c r="F5" s="39"/>
      <c r="G5" s="39">
        <v>5105.1666699999996</v>
      </c>
      <c r="H5" s="39">
        <v>3000</v>
      </c>
      <c r="I5" s="39">
        <v>100</v>
      </c>
      <c r="J5" s="39">
        <v>735.79100000000005</v>
      </c>
      <c r="K5" s="39">
        <v>1700</v>
      </c>
      <c r="L5" s="39"/>
      <c r="M5" s="39"/>
      <c r="N5" s="39"/>
      <c r="O5" s="39"/>
      <c r="P5" s="40">
        <v>18716.33167</v>
      </c>
      <c r="Q5" s="33"/>
      <c r="R5" s="33"/>
      <c r="S5" s="33"/>
      <c r="T5" s="33"/>
    </row>
    <row r="6" spans="1:20" ht="41.4" x14ac:dyDescent="0.3">
      <c r="A6" s="34" t="s">
        <v>37</v>
      </c>
      <c r="B6" s="39">
        <v>103295.02184</v>
      </c>
      <c r="C6" s="39">
        <v>25878.240000000002</v>
      </c>
      <c r="D6" s="39">
        <v>4013.0830000000001</v>
      </c>
      <c r="E6" s="39"/>
      <c r="F6" s="39"/>
      <c r="G6" s="39">
        <v>16619.083330000001</v>
      </c>
      <c r="H6" s="39">
        <v>7000</v>
      </c>
      <c r="I6" s="39">
        <v>3712.8</v>
      </c>
      <c r="J6" s="39">
        <v>25952.239000000001</v>
      </c>
      <c r="K6" s="39">
        <v>5321.08</v>
      </c>
      <c r="L6" s="39"/>
      <c r="M6" s="39"/>
      <c r="N6" s="39">
        <v>6343.3</v>
      </c>
      <c r="O6" s="39"/>
      <c r="P6" s="40">
        <v>198134.84716999999</v>
      </c>
      <c r="Q6" s="33"/>
      <c r="R6" s="33"/>
      <c r="S6" s="33"/>
      <c r="T6" s="33"/>
    </row>
    <row r="7" spans="1:20" ht="124.2" x14ac:dyDescent="0.3">
      <c r="A7" s="34" t="s">
        <v>38</v>
      </c>
      <c r="B7" s="39">
        <v>9232.2449300000007</v>
      </c>
      <c r="C7" s="39">
        <v>855.35672999999997</v>
      </c>
      <c r="D7" s="39">
        <v>58.9</v>
      </c>
      <c r="E7" s="39"/>
      <c r="F7" s="39"/>
      <c r="G7" s="39">
        <v>1697.1821500000001</v>
      </c>
      <c r="H7" s="39">
        <v>2318.9946</v>
      </c>
      <c r="I7" s="39">
        <v>127.51</v>
      </c>
      <c r="J7" s="39">
        <v>1002.32</v>
      </c>
      <c r="K7" s="39">
        <v>662.11099999999999</v>
      </c>
      <c r="L7" s="39">
        <v>4734.0250500000002</v>
      </c>
      <c r="M7" s="39">
        <v>310.19</v>
      </c>
      <c r="N7" s="39">
        <v>3109.50407</v>
      </c>
      <c r="O7" s="39">
        <v>6556.8033500000001</v>
      </c>
      <c r="P7" s="40">
        <v>30665.141879999999</v>
      </c>
      <c r="Q7" s="33"/>
      <c r="R7" s="33"/>
      <c r="S7" s="33"/>
      <c r="T7" s="33"/>
    </row>
    <row r="8" spans="1:20" ht="55.2" x14ac:dyDescent="0.3">
      <c r="A8" s="34" t="s">
        <v>39</v>
      </c>
      <c r="B8" s="39">
        <v>10254.3667</v>
      </c>
      <c r="C8" s="39"/>
      <c r="D8" s="39"/>
      <c r="E8" s="39"/>
      <c r="F8" s="39"/>
      <c r="G8" s="39"/>
      <c r="H8" s="39"/>
      <c r="I8" s="39"/>
      <c r="J8" s="39"/>
      <c r="K8" s="39">
        <v>11506.7366</v>
      </c>
      <c r="L8" s="39"/>
      <c r="M8" s="39"/>
      <c r="N8" s="39"/>
      <c r="O8" s="39"/>
      <c r="P8" s="40">
        <v>21761.103299999999</v>
      </c>
      <c r="Q8" s="33"/>
      <c r="R8" s="33"/>
      <c r="S8" s="33"/>
      <c r="T8" s="33"/>
    </row>
    <row r="9" spans="1:20" ht="96.6" x14ac:dyDescent="0.3">
      <c r="A9" s="34" t="s">
        <v>40</v>
      </c>
      <c r="B9" s="39">
        <v>132.5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>
        <v>132.5</v>
      </c>
      <c r="Q9" s="33"/>
      <c r="R9" s="33"/>
      <c r="S9" s="33"/>
      <c r="T9" s="33"/>
    </row>
    <row r="10" spans="1:20" ht="82.8" x14ac:dyDescent="0.3">
      <c r="A10" s="34" t="s">
        <v>41</v>
      </c>
      <c r="B10" s="39"/>
      <c r="C10" s="39">
        <v>4417.6670000000004</v>
      </c>
      <c r="D10" s="39">
        <v>652.75</v>
      </c>
      <c r="E10" s="39">
        <v>505</v>
      </c>
      <c r="F10" s="39">
        <v>169.2</v>
      </c>
      <c r="G10" s="39">
        <v>654.33333000000005</v>
      </c>
      <c r="H10" s="39"/>
      <c r="I10" s="39">
        <v>50</v>
      </c>
      <c r="J10" s="39"/>
      <c r="K10" s="39"/>
      <c r="L10" s="39">
        <v>266.83332999999999</v>
      </c>
      <c r="M10" s="39">
        <v>249.5</v>
      </c>
      <c r="N10" s="39">
        <v>247.083</v>
      </c>
      <c r="O10" s="39">
        <v>164.2</v>
      </c>
      <c r="P10" s="40">
        <v>7376.5666600000004</v>
      </c>
      <c r="Q10" s="33"/>
      <c r="R10" s="33"/>
      <c r="S10" s="33"/>
      <c r="T10" s="33"/>
    </row>
    <row r="11" spans="1:20" ht="96.6" x14ac:dyDescent="0.3">
      <c r="A11" s="34" t="s">
        <v>42</v>
      </c>
      <c r="B11" s="39">
        <v>500</v>
      </c>
      <c r="C11" s="39">
        <v>247.00306</v>
      </c>
      <c r="D11" s="39">
        <v>179.166</v>
      </c>
      <c r="E11" s="39">
        <v>85</v>
      </c>
      <c r="F11" s="39"/>
      <c r="G11" s="39">
        <v>89.583330000000004</v>
      </c>
      <c r="H11" s="39">
        <v>61.092440000000003</v>
      </c>
      <c r="I11" s="39">
        <v>78</v>
      </c>
      <c r="J11" s="39">
        <v>35.1</v>
      </c>
      <c r="K11" s="39">
        <v>62.5</v>
      </c>
      <c r="L11" s="39">
        <v>85</v>
      </c>
      <c r="M11" s="39">
        <v>26.4</v>
      </c>
      <c r="N11" s="39">
        <v>151.321</v>
      </c>
      <c r="O11" s="39">
        <v>81.817999999999998</v>
      </c>
      <c r="P11" s="40">
        <v>1681.9838299999999</v>
      </c>
      <c r="Q11" s="33"/>
      <c r="R11" s="33"/>
      <c r="S11" s="33"/>
      <c r="T11" s="33"/>
    </row>
    <row r="12" spans="1:20" ht="69" x14ac:dyDescent="0.3">
      <c r="A12" s="34" t="s">
        <v>43</v>
      </c>
      <c r="B12" s="39">
        <v>635</v>
      </c>
      <c r="C12" s="39">
        <v>254.36</v>
      </c>
      <c r="D12" s="39">
        <v>250</v>
      </c>
      <c r="E12" s="39">
        <v>280</v>
      </c>
      <c r="F12" s="39">
        <v>76.834999999999994</v>
      </c>
      <c r="G12" s="39">
        <v>295</v>
      </c>
      <c r="H12" s="39">
        <v>62.987400000000001</v>
      </c>
      <c r="I12" s="39">
        <v>50</v>
      </c>
      <c r="J12" s="39">
        <v>286.39999999999998</v>
      </c>
      <c r="K12" s="39">
        <v>72.5</v>
      </c>
      <c r="L12" s="39">
        <v>65</v>
      </c>
      <c r="M12" s="39"/>
      <c r="N12" s="39">
        <v>289</v>
      </c>
      <c r="O12" s="39">
        <v>69.001000000000005</v>
      </c>
      <c r="P12" s="40">
        <v>2686.0834</v>
      </c>
      <c r="Q12" s="33"/>
      <c r="R12" s="33"/>
      <c r="S12" s="33"/>
      <c r="T12" s="33"/>
    </row>
    <row r="13" spans="1:20" ht="82.8" x14ac:dyDescent="0.3">
      <c r="A13" s="34" t="s">
        <v>44</v>
      </c>
      <c r="B13" s="39">
        <v>2136.56</v>
      </c>
      <c r="C13" s="39">
        <v>1274.865</v>
      </c>
      <c r="D13" s="39">
        <v>215</v>
      </c>
      <c r="E13" s="39">
        <v>100</v>
      </c>
      <c r="F13" s="39">
        <v>50</v>
      </c>
      <c r="G13" s="39">
        <v>230</v>
      </c>
      <c r="H13" s="39">
        <v>97.651520000000005</v>
      </c>
      <c r="I13" s="39">
        <v>302</v>
      </c>
      <c r="J13" s="39">
        <v>413.55</v>
      </c>
      <c r="K13" s="39">
        <v>35</v>
      </c>
      <c r="L13" s="39">
        <v>182.66847999999999</v>
      </c>
      <c r="M13" s="39">
        <v>100</v>
      </c>
      <c r="N13" s="39">
        <v>375.88290999999998</v>
      </c>
      <c r="O13" s="39">
        <v>316.97433000000001</v>
      </c>
      <c r="P13" s="40">
        <v>5830.1522400000003</v>
      </c>
      <c r="Q13" s="33"/>
      <c r="R13" s="33"/>
      <c r="S13" s="33"/>
      <c r="T13" s="33"/>
    </row>
    <row r="14" spans="1:20" ht="124.2" x14ac:dyDescent="0.3">
      <c r="A14" s="34" t="s">
        <v>45</v>
      </c>
      <c r="B14" s="39">
        <v>3836.7017700000001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>
        <v>3836.7017700000001</v>
      </c>
      <c r="Q14" s="33"/>
      <c r="R14" s="33"/>
      <c r="S14" s="33"/>
      <c r="T14" s="33"/>
    </row>
    <row r="15" spans="1:20" ht="110.4" x14ac:dyDescent="0.3">
      <c r="A15" s="34" t="s">
        <v>46</v>
      </c>
      <c r="B15" s="39">
        <v>218</v>
      </c>
      <c r="C15" s="39">
        <v>264</v>
      </c>
      <c r="D15" s="39"/>
      <c r="E15" s="39"/>
      <c r="F15" s="39"/>
      <c r="G15" s="39">
        <v>48</v>
      </c>
      <c r="H15" s="39"/>
      <c r="I15" s="39"/>
      <c r="J15" s="39">
        <v>62</v>
      </c>
      <c r="K15" s="39"/>
      <c r="L15" s="39"/>
      <c r="M15" s="39"/>
      <c r="N15" s="39"/>
      <c r="O15" s="39"/>
      <c r="P15" s="40">
        <v>592</v>
      </c>
      <c r="Q15" s="33"/>
      <c r="R15" s="33"/>
      <c r="S15" s="33"/>
      <c r="T15" s="33"/>
    </row>
    <row r="16" spans="1:20" ht="358.8" x14ac:dyDescent="0.3">
      <c r="A16" s="34" t="s">
        <v>47</v>
      </c>
      <c r="B16" s="39">
        <v>20000</v>
      </c>
      <c r="C16" s="39">
        <v>13904.56913</v>
      </c>
      <c r="D16" s="39">
        <v>2000</v>
      </c>
      <c r="E16" s="39">
        <v>1000</v>
      </c>
      <c r="F16" s="39"/>
      <c r="G16" s="39">
        <v>4200</v>
      </c>
      <c r="H16" s="39">
        <v>917</v>
      </c>
      <c r="I16" s="39">
        <v>142</v>
      </c>
      <c r="J16" s="39">
        <v>4500</v>
      </c>
      <c r="K16" s="39">
        <v>1200</v>
      </c>
      <c r="L16" s="39">
        <v>2000</v>
      </c>
      <c r="M16" s="39">
        <v>300</v>
      </c>
      <c r="N16" s="39">
        <v>405</v>
      </c>
      <c r="O16" s="39">
        <v>1750</v>
      </c>
      <c r="P16" s="40">
        <v>52318.569130000003</v>
      </c>
      <c r="Q16" s="33"/>
      <c r="R16" s="33"/>
      <c r="S16" s="33"/>
      <c r="T16" s="33"/>
    </row>
    <row r="17" spans="1:20" ht="179.4" x14ac:dyDescent="0.3">
      <c r="A17" s="34" t="s">
        <v>48</v>
      </c>
      <c r="B17" s="39">
        <v>317241.75984999997</v>
      </c>
      <c r="C17" s="39">
        <v>131548.05953</v>
      </c>
      <c r="D17" s="39">
        <v>27574</v>
      </c>
      <c r="E17" s="39">
        <v>18600</v>
      </c>
      <c r="F17" s="39">
        <v>13839.5</v>
      </c>
      <c r="G17" s="39">
        <v>4883</v>
      </c>
      <c r="H17" s="39">
        <v>9249</v>
      </c>
      <c r="I17" s="39">
        <v>4377.7</v>
      </c>
      <c r="J17" s="39">
        <v>20608.464</v>
      </c>
      <c r="K17" s="39">
        <v>7917.567</v>
      </c>
      <c r="L17" s="39">
        <v>41300</v>
      </c>
      <c r="M17" s="39">
        <v>11283.01</v>
      </c>
      <c r="N17" s="39">
        <v>558.20000000000005</v>
      </c>
      <c r="O17" s="39">
        <v>18179.256010000001</v>
      </c>
      <c r="P17" s="40">
        <v>627159.51639</v>
      </c>
      <c r="Q17" s="33"/>
      <c r="R17" s="33"/>
      <c r="S17" s="33"/>
      <c r="T17" s="33"/>
    </row>
    <row r="18" spans="1:20" ht="110.4" x14ac:dyDescent="0.3">
      <c r="A18" s="34" t="s">
        <v>49</v>
      </c>
      <c r="B18" s="39">
        <v>16000</v>
      </c>
      <c r="C18" s="39">
        <v>8691.1671000000006</v>
      </c>
      <c r="D18" s="39">
        <v>241.53</v>
      </c>
      <c r="E18" s="39"/>
      <c r="F18" s="39"/>
      <c r="G18" s="39"/>
      <c r="H18" s="39">
        <v>137.5</v>
      </c>
      <c r="I18" s="39"/>
      <c r="J18" s="39"/>
      <c r="K18" s="39">
        <v>229.30879999999999</v>
      </c>
      <c r="L18" s="39">
        <v>500</v>
      </c>
      <c r="M18" s="39"/>
      <c r="N18" s="39"/>
      <c r="O18" s="39"/>
      <c r="P18" s="40">
        <v>25799.5059</v>
      </c>
      <c r="Q18" s="33"/>
      <c r="R18" s="33"/>
      <c r="S18" s="33"/>
      <c r="T18" s="33"/>
    </row>
    <row r="19" spans="1:20" ht="151.80000000000001" x14ac:dyDescent="0.3">
      <c r="A19" s="34" t="s">
        <v>50</v>
      </c>
      <c r="B19" s="39">
        <v>0.59499999999999997</v>
      </c>
      <c r="C19" s="39">
        <v>18.452719999999999</v>
      </c>
      <c r="D19" s="39"/>
      <c r="E19" s="39"/>
      <c r="F19" s="39"/>
      <c r="G19" s="39"/>
      <c r="H19" s="39">
        <v>3.7250000000000001</v>
      </c>
      <c r="I19" s="39"/>
      <c r="J19" s="39">
        <v>3.7250000000000001</v>
      </c>
      <c r="K19" s="39">
        <v>4.0101599999999999</v>
      </c>
      <c r="L19" s="39"/>
      <c r="M19" s="39">
        <v>5.7</v>
      </c>
      <c r="N19" s="39"/>
      <c r="O19" s="39"/>
      <c r="P19" s="40">
        <v>36.207880000000003</v>
      </c>
      <c r="Q19" s="33"/>
      <c r="R19" s="33"/>
      <c r="S19" s="33"/>
      <c r="T19" s="33"/>
    </row>
    <row r="20" spans="1:20" ht="96.6" x14ac:dyDescent="0.3">
      <c r="A20" s="34" t="s">
        <v>51</v>
      </c>
      <c r="B20" s="39"/>
      <c r="C20" s="39">
        <v>300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>
        <v>300</v>
      </c>
      <c r="Q20" s="33"/>
      <c r="R20" s="33"/>
      <c r="S20" s="33"/>
      <c r="T20" s="33"/>
    </row>
    <row r="21" spans="1:20" ht="138" x14ac:dyDescent="0.3">
      <c r="A21" s="34" t="s">
        <v>52</v>
      </c>
      <c r="B21" s="39">
        <v>-2000</v>
      </c>
      <c r="C21" s="39"/>
      <c r="D21" s="39">
        <v>153</v>
      </c>
      <c r="E21" s="39"/>
      <c r="F21" s="39">
        <v>85</v>
      </c>
      <c r="G21" s="39">
        <v>45.9</v>
      </c>
      <c r="H21" s="39">
        <v>20.222999999999999</v>
      </c>
      <c r="I21" s="39">
        <v>25</v>
      </c>
      <c r="J21" s="39">
        <v>772.5</v>
      </c>
      <c r="K21" s="39">
        <v>250</v>
      </c>
      <c r="L21" s="39">
        <v>232</v>
      </c>
      <c r="M21" s="39">
        <v>282.2</v>
      </c>
      <c r="N21" s="39"/>
      <c r="O21" s="39">
        <v>374.40359999999998</v>
      </c>
      <c r="P21" s="40">
        <v>240.22659999999999</v>
      </c>
      <c r="Q21" s="33"/>
      <c r="R21" s="33"/>
      <c r="S21" s="33"/>
      <c r="T21" s="33"/>
    </row>
    <row r="22" spans="1:20" ht="138" x14ac:dyDescent="0.3">
      <c r="A22" s="34" t="s">
        <v>53</v>
      </c>
      <c r="B22" s="39">
        <v>251758.84843000001</v>
      </c>
      <c r="C22" s="39">
        <v>75493.2</v>
      </c>
      <c r="D22" s="39">
        <v>13375.596030000001</v>
      </c>
      <c r="E22" s="39">
        <v>5000</v>
      </c>
      <c r="F22" s="39">
        <v>2085.915</v>
      </c>
      <c r="G22" s="39">
        <v>6024.4</v>
      </c>
      <c r="H22" s="39">
        <v>3900</v>
      </c>
      <c r="I22" s="39">
        <v>1850</v>
      </c>
      <c r="J22" s="39">
        <v>26187.517</v>
      </c>
      <c r="K22" s="39">
        <v>4159.5</v>
      </c>
      <c r="L22" s="39">
        <v>5570.4</v>
      </c>
      <c r="M22" s="39">
        <v>6238.4</v>
      </c>
      <c r="N22" s="39">
        <v>743.78779999999995</v>
      </c>
      <c r="O22" s="39">
        <v>5085.692</v>
      </c>
      <c r="P22" s="40">
        <v>407473.25625999999</v>
      </c>
      <c r="Q22" s="33"/>
      <c r="R22" s="33"/>
      <c r="S22" s="33"/>
      <c r="T22" s="33"/>
    </row>
    <row r="23" spans="1:20" ht="82.8" x14ac:dyDescent="0.3">
      <c r="A23" s="34" t="s">
        <v>54</v>
      </c>
      <c r="B23" s="39">
        <v>2714.2928299999999</v>
      </c>
      <c r="C23" s="39">
        <v>3266</v>
      </c>
      <c r="D23" s="39">
        <v>1437.1659999999999</v>
      </c>
      <c r="E23" s="39">
        <v>1359.3</v>
      </c>
      <c r="F23" s="39"/>
      <c r="G23" s="39">
        <v>2000</v>
      </c>
      <c r="H23" s="39">
        <v>113.58555</v>
      </c>
      <c r="I23" s="39">
        <v>20</v>
      </c>
      <c r="J23" s="39">
        <v>1292.4293700000001</v>
      </c>
      <c r="K23" s="39">
        <v>377</v>
      </c>
      <c r="L23" s="39">
        <v>443</v>
      </c>
      <c r="M23" s="39"/>
      <c r="N23" s="39">
        <v>984.45299999999997</v>
      </c>
      <c r="O23" s="39">
        <v>914.69100000000003</v>
      </c>
      <c r="P23" s="40">
        <v>14921.917750000001</v>
      </c>
      <c r="Q23" s="33"/>
      <c r="R23" s="33"/>
      <c r="S23" s="33"/>
      <c r="T23" s="33"/>
    </row>
    <row r="24" spans="1:20" ht="110.4" x14ac:dyDescent="0.3">
      <c r="A24" s="34" t="s">
        <v>55</v>
      </c>
      <c r="B24" s="39">
        <v>1954.3809799999999</v>
      </c>
      <c r="C24" s="39">
        <v>535.01199999999994</v>
      </c>
      <c r="D24" s="39">
        <v>214.85328999999999</v>
      </c>
      <c r="E24" s="39">
        <v>231.4</v>
      </c>
      <c r="F24" s="39">
        <v>150</v>
      </c>
      <c r="G24" s="39"/>
      <c r="H24" s="39"/>
      <c r="I24" s="39">
        <v>12</v>
      </c>
      <c r="J24" s="39">
        <v>208.32</v>
      </c>
      <c r="K24" s="39"/>
      <c r="L24" s="39">
        <v>338</v>
      </c>
      <c r="M24" s="39">
        <v>68.900000000000006</v>
      </c>
      <c r="N24" s="39">
        <v>32.709420000000001</v>
      </c>
      <c r="O24" s="39">
        <v>13.02</v>
      </c>
      <c r="P24" s="40">
        <v>3758.5956900000001</v>
      </c>
      <c r="Q24" s="33"/>
      <c r="R24" s="33"/>
      <c r="S24" s="33"/>
      <c r="T24" s="33"/>
    </row>
    <row r="25" spans="1:20" ht="96.6" x14ac:dyDescent="0.3">
      <c r="A25" s="34" t="s">
        <v>56</v>
      </c>
      <c r="B25" s="39">
        <v>794.97743000000003</v>
      </c>
      <c r="C25" s="39">
        <v>1260.6585</v>
      </c>
      <c r="D25" s="39"/>
      <c r="E25" s="39"/>
      <c r="F25" s="39"/>
      <c r="G25" s="39">
        <v>344.34165999999999</v>
      </c>
      <c r="H25" s="39">
        <v>400</v>
      </c>
      <c r="I25" s="39"/>
      <c r="J25" s="39">
        <v>101.82823999999999</v>
      </c>
      <c r="K25" s="39"/>
      <c r="L25" s="39"/>
      <c r="M25" s="39">
        <v>693.92</v>
      </c>
      <c r="N25" s="39">
        <v>49.390590000000003</v>
      </c>
      <c r="O25" s="39"/>
      <c r="P25" s="40">
        <v>3645.1164199999998</v>
      </c>
      <c r="Q25" s="33"/>
      <c r="R25" s="33"/>
      <c r="S25" s="33"/>
      <c r="T25" s="33"/>
    </row>
    <row r="26" spans="1:20" ht="96.6" x14ac:dyDescent="0.3">
      <c r="A26" s="34" t="s">
        <v>57</v>
      </c>
      <c r="B26" s="39">
        <v>16175.8858</v>
      </c>
      <c r="C26" s="39">
        <v>28000</v>
      </c>
      <c r="D26" s="39"/>
      <c r="E26" s="39"/>
      <c r="F26" s="39"/>
      <c r="G26" s="39">
        <v>1282</v>
      </c>
      <c r="H26" s="39"/>
      <c r="I26" s="39"/>
      <c r="J26" s="39"/>
      <c r="K26" s="39">
        <v>58.59</v>
      </c>
      <c r="L26" s="39"/>
      <c r="M26" s="39"/>
      <c r="N26" s="39"/>
      <c r="O26" s="39">
        <v>439.4</v>
      </c>
      <c r="P26" s="40">
        <v>45955.875800000002</v>
      </c>
      <c r="Q26" s="33"/>
      <c r="R26" s="33"/>
      <c r="S26" s="33"/>
      <c r="T26" s="33"/>
    </row>
    <row r="27" spans="1:20" ht="193.2" x14ac:dyDescent="0.3">
      <c r="A27" s="34" t="s">
        <v>58</v>
      </c>
      <c r="B27" s="39">
        <v>325.5</v>
      </c>
      <c r="C27" s="39">
        <v>176.5</v>
      </c>
      <c r="D27" s="39"/>
      <c r="E27" s="39"/>
      <c r="F27" s="39"/>
      <c r="G27" s="39"/>
      <c r="H27" s="39"/>
      <c r="I27" s="39"/>
      <c r="J27" s="39">
        <v>22.582999999999998</v>
      </c>
      <c r="K27" s="39"/>
      <c r="L27" s="39"/>
      <c r="M27" s="39"/>
      <c r="N27" s="39"/>
      <c r="O27" s="39"/>
      <c r="P27" s="40">
        <v>524.58299999999997</v>
      </c>
      <c r="Q27" s="33"/>
      <c r="R27" s="33"/>
      <c r="S27" s="33"/>
      <c r="T27" s="33"/>
    </row>
    <row r="28" spans="1:20" ht="55.2" x14ac:dyDescent="0.3">
      <c r="A28" s="34" t="s">
        <v>59</v>
      </c>
      <c r="B28" s="39"/>
      <c r="C28" s="39"/>
      <c r="D28" s="39"/>
      <c r="E28" s="39"/>
      <c r="F28" s="39"/>
      <c r="G28" s="39"/>
      <c r="H28" s="39"/>
      <c r="I28" s="39"/>
      <c r="J28" s="39">
        <v>38427</v>
      </c>
      <c r="K28" s="39"/>
      <c r="L28" s="39"/>
      <c r="M28" s="39"/>
      <c r="N28" s="39"/>
      <c r="O28" s="39"/>
      <c r="P28" s="40">
        <v>38427</v>
      </c>
      <c r="Q28" s="33"/>
      <c r="R28" s="33"/>
      <c r="S28" s="33"/>
      <c r="T28" s="33"/>
    </row>
    <row r="29" spans="1:20" ht="82.8" x14ac:dyDescent="0.3">
      <c r="A29" s="34" t="s">
        <v>60</v>
      </c>
      <c r="B29" s="39"/>
      <c r="C29" s="39">
        <v>1052.63158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>
        <v>1052.63158</v>
      </c>
      <c r="Q29" s="33"/>
      <c r="R29" s="33"/>
      <c r="S29" s="33"/>
      <c r="T29" s="33"/>
    </row>
    <row r="30" spans="1:20" ht="55.2" x14ac:dyDescent="0.3">
      <c r="A30" s="34" t="s">
        <v>61</v>
      </c>
      <c r="B30" s="39"/>
      <c r="C30" s="39"/>
      <c r="D30" s="39"/>
      <c r="E30" s="39"/>
      <c r="F30" s="39">
        <v>41.845219999999998</v>
      </c>
      <c r="G30" s="39"/>
      <c r="H30" s="39"/>
      <c r="I30" s="39"/>
      <c r="J30" s="39"/>
      <c r="K30" s="39"/>
      <c r="L30" s="39"/>
      <c r="M30" s="39"/>
      <c r="N30" s="39"/>
      <c r="O30" s="39"/>
      <c r="P30" s="40">
        <v>41.845219999999998</v>
      </c>
      <c r="Q30" s="33"/>
      <c r="R30" s="33"/>
      <c r="S30" s="33"/>
      <c r="T30" s="33"/>
    </row>
    <row r="31" spans="1:20" ht="41.4" x14ac:dyDescent="0.3">
      <c r="A31" s="34" t="s">
        <v>62</v>
      </c>
      <c r="B31" s="39"/>
      <c r="C31" s="39"/>
      <c r="D31" s="39"/>
      <c r="E31" s="39"/>
      <c r="F31" s="39"/>
      <c r="G31" s="39"/>
      <c r="H31" s="39"/>
      <c r="I31" s="39"/>
      <c r="J31" s="39"/>
      <c r="K31" s="39">
        <v>5.8549499999999997</v>
      </c>
      <c r="L31" s="39"/>
      <c r="M31" s="39"/>
      <c r="N31" s="39"/>
      <c r="O31" s="39">
        <v>221.7</v>
      </c>
      <c r="P31" s="40">
        <v>227.55494999999999</v>
      </c>
      <c r="Q31" s="33"/>
      <c r="R31" s="33"/>
      <c r="S31" s="33"/>
      <c r="T31" s="33"/>
    </row>
    <row r="32" spans="1:20" ht="110.4" x14ac:dyDescent="0.3">
      <c r="A32" s="34" t="s">
        <v>63</v>
      </c>
      <c r="B32" s="39"/>
      <c r="C32" s="39">
        <v>89.486099999999993</v>
      </c>
      <c r="D32" s="39"/>
      <c r="E32" s="39"/>
      <c r="F32" s="39">
        <v>198.59718000000001</v>
      </c>
      <c r="G32" s="39"/>
      <c r="H32" s="39"/>
      <c r="I32" s="39">
        <v>273.85660000000001</v>
      </c>
      <c r="J32" s="39">
        <v>292.97908000000001</v>
      </c>
      <c r="K32" s="39"/>
      <c r="L32" s="39"/>
      <c r="M32" s="39"/>
      <c r="N32" s="39"/>
      <c r="O32" s="39"/>
      <c r="P32" s="40">
        <v>854.91895999999997</v>
      </c>
      <c r="Q32" s="33"/>
      <c r="R32" s="33"/>
      <c r="S32" s="33"/>
      <c r="T32" s="33"/>
    </row>
    <row r="33" spans="1:20" ht="82.8" x14ac:dyDescent="0.3">
      <c r="A33" s="34" t="s">
        <v>64</v>
      </c>
      <c r="B33" s="39"/>
      <c r="C33" s="39">
        <v>41395.35353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>
        <v>41395.35353</v>
      </c>
      <c r="Q33" s="33"/>
      <c r="R33" s="33"/>
      <c r="S33" s="33"/>
      <c r="T33" s="33"/>
    </row>
    <row r="34" spans="1:20" ht="41.4" x14ac:dyDescent="0.3">
      <c r="A34" s="34" t="s">
        <v>65</v>
      </c>
      <c r="B34" s="39">
        <v>192.41691</v>
      </c>
      <c r="C34" s="39">
        <v>28.80659</v>
      </c>
      <c r="D34" s="39"/>
      <c r="E34" s="39">
        <v>28.80659</v>
      </c>
      <c r="F34" s="39"/>
      <c r="G34" s="39"/>
      <c r="H34" s="39"/>
      <c r="I34" s="39"/>
      <c r="J34" s="39">
        <v>86.41977</v>
      </c>
      <c r="K34" s="39"/>
      <c r="L34" s="39"/>
      <c r="M34" s="39"/>
      <c r="N34" s="39">
        <v>28.80659</v>
      </c>
      <c r="O34" s="39"/>
      <c r="P34" s="40">
        <v>365.25644999999997</v>
      </c>
      <c r="Q34" s="33"/>
      <c r="R34" s="33"/>
      <c r="S34" s="33"/>
      <c r="T34" s="33"/>
    </row>
    <row r="35" spans="1:20" ht="55.2" x14ac:dyDescent="0.3">
      <c r="A35" s="34" t="s">
        <v>66</v>
      </c>
      <c r="B35" s="39">
        <v>46851.933140000001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>
        <v>46851.933140000001</v>
      </c>
      <c r="Q35" s="33"/>
      <c r="R35" s="33"/>
      <c r="S35" s="33"/>
      <c r="T35" s="33"/>
    </row>
    <row r="36" spans="1:20" ht="27.6" x14ac:dyDescent="0.3">
      <c r="A36" s="34" t="s">
        <v>67</v>
      </c>
      <c r="B36" s="39">
        <v>240.01750000000001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>
        <v>240.01750000000001</v>
      </c>
      <c r="Q36" s="33"/>
      <c r="R36" s="33"/>
      <c r="S36" s="33"/>
      <c r="T36" s="33"/>
    </row>
    <row r="37" spans="1:20" ht="69" x14ac:dyDescent="0.3">
      <c r="A37" s="34" t="s">
        <v>68</v>
      </c>
      <c r="B37" s="39"/>
      <c r="C37" s="39">
        <v>280.80808000000002</v>
      </c>
      <c r="D37" s="39"/>
      <c r="E37" s="39"/>
      <c r="F37" s="39"/>
      <c r="G37" s="39"/>
      <c r="H37" s="39"/>
      <c r="I37" s="39"/>
      <c r="J37" s="39">
        <v>481.38529</v>
      </c>
      <c r="K37" s="39"/>
      <c r="L37" s="39"/>
      <c r="M37" s="39"/>
      <c r="N37" s="39"/>
      <c r="O37" s="39"/>
      <c r="P37" s="40">
        <v>762.19336999999996</v>
      </c>
      <c r="Q37" s="33"/>
      <c r="R37" s="33"/>
      <c r="S37" s="33"/>
      <c r="T37" s="33"/>
    </row>
    <row r="38" spans="1:20" ht="55.2" x14ac:dyDescent="0.3">
      <c r="A38" s="34" t="s">
        <v>69</v>
      </c>
      <c r="B38" s="39"/>
      <c r="C38" s="39"/>
      <c r="D38" s="39">
        <v>316.76154000000002</v>
      </c>
      <c r="E38" s="39">
        <v>369.53564</v>
      </c>
      <c r="F38" s="39">
        <v>114.67617</v>
      </c>
      <c r="G38" s="39">
        <v>169.65271999999999</v>
      </c>
      <c r="H38" s="39">
        <v>15.28542</v>
      </c>
      <c r="I38" s="39">
        <v>9.7249999999999996</v>
      </c>
      <c r="J38" s="39">
        <v>206.49046999999999</v>
      </c>
      <c r="K38" s="39">
        <v>37.077260000000003</v>
      </c>
      <c r="L38" s="39">
        <v>220.62873999999999</v>
      </c>
      <c r="M38" s="39">
        <v>17.3</v>
      </c>
      <c r="N38" s="39"/>
      <c r="O38" s="39"/>
      <c r="P38" s="40">
        <v>1477.1329599999999</v>
      </c>
      <c r="Q38" s="33"/>
      <c r="R38" s="33"/>
      <c r="S38" s="33"/>
      <c r="T38" s="33"/>
    </row>
    <row r="39" spans="1:20" ht="69" x14ac:dyDescent="0.3">
      <c r="A39" s="34" t="s">
        <v>70</v>
      </c>
      <c r="B39" s="39">
        <v>2079.8771999999999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>
        <v>2079.8771999999999</v>
      </c>
      <c r="Q39" s="33"/>
      <c r="R39" s="33"/>
      <c r="S39" s="33"/>
      <c r="T39" s="33"/>
    </row>
    <row r="40" spans="1:20" ht="55.2" x14ac:dyDescent="0.3">
      <c r="A40" s="34" t="s">
        <v>71</v>
      </c>
      <c r="B40" s="39">
        <v>206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>
        <v>206</v>
      </c>
      <c r="Q40" s="33"/>
      <c r="R40" s="33"/>
      <c r="S40" s="33"/>
      <c r="T40" s="33"/>
    </row>
    <row r="41" spans="1:20" x14ac:dyDescent="0.3">
      <c r="A41" s="31" t="s">
        <v>72</v>
      </c>
      <c r="B41" s="40">
        <v>806226.88031000004</v>
      </c>
      <c r="C41" s="40">
        <v>362927.28765000001</v>
      </c>
      <c r="D41" s="40">
        <v>96574.254860000001</v>
      </c>
      <c r="E41" s="40">
        <v>27559.042229999999</v>
      </c>
      <c r="F41" s="40">
        <v>17211.568569999999</v>
      </c>
      <c r="G41" s="40">
        <v>72256.47653</v>
      </c>
      <c r="H41" s="40">
        <v>40297.044929999996</v>
      </c>
      <c r="I41" s="40">
        <v>20130.5916</v>
      </c>
      <c r="J41" s="40">
        <v>128405.79022</v>
      </c>
      <c r="K41" s="40">
        <v>39434.085769999998</v>
      </c>
      <c r="L41" s="40">
        <v>55937.5556</v>
      </c>
      <c r="M41" s="40">
        <v>20162.436669999999</v>
      </c>
      <c r="N41" s="40">
        <v>27392.354380000001</v>
      </c>
      <c r="O41" s="40">
        <v>34166.959289999999</v>
      </c>
      <c r="P41" s="40">
        <v>1748682.32861</v>
      </c>
      <c r="Q41" s="32"/>
      <c r="R41" s="32"/>
      <c r="S41" s="32"/>
      <c r="T41" s="32"/>
    </row>
  </sheetData>
  <pageMargins left="0.23622047244094491" right="0.2" top="0.23622047244094491" bottom="0.35433070866141736" header="0.19685039370078741" footer="0.15748031496062992"/>
  <pageSetup paperSize="9" scale="64" fitToHeight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2020-07-16T23:44:19Z</dcterms:modified>
</cp:coreProperties>
</file>