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Учреждения!#REF!</definedName>
    <definedName name="EndData1">Учреждения!#REF!</definedName>
    <definedName name="EndData2">'Муниципальные районы'!$A$1</definedName>
    <definedName name="StartData">Учреждения!#REF!</definedName>
    <definedName name="StartData1">Учреждения!#REF!</definedName>
    <definedName name="_xlnm.Print_Titles" localSheetId="1">'Муниципальные районы'!$1:$3</definedName>
    <definedName name="_xlnm.Print_Titles" localSheetId="0">Учреждения!$47:$48</definedName>
    <definedName name="_xlnm.Print_Area" localSheetId="1">'Муниципальные районы'!$A$1:$P$26</definedName>
    <definedName name="_xlnm.Print_Area" localSheetId="0">Учреждения!$A$1:$E$92</definedName>
  </definedNames>
  <calcPr calcId="162913"/>
</workbook>
</file>

<file path=xl/calcChain.xml><?xml version="1.0" encoding="utf-8"?>
<calcChain xmlns="http://schemas.openxmlformats.org/spreadsheetml/2006/main">
  <c r="E45" i="1" l="1"/>
  <c r="E8" i="1" s="1"/>
  <c r="B24" i="2"/>
  <c r="E9" i="1"/>
  <c r="A2" i="2" l="1"/>
  <c r="B2" i="2" s="1"/>
  <c r="C2" i="2" s="1"/>
  <c r="A25" i="2" s="1"/>
  <c r="F1" i="1" l="1"/>
  <c r="F2" i="1"/>
</calcChain>
</file>

<file path=xl/sharedStrings.xml><?xml version="1.0" encoding="utf-8"?>
<sst xmlns="http://schemas.openxmlformats.org/spreadsheetml/2006/main" count="130" uniqueCount="130">
  <si>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</si>
  <si>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</si>
  <si>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</si>
  <si>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</si>
  <si>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</si>
  <si>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</si>
  <si>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</si>
  <si>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</si>
  <si>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</si>
  <si>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</si>
  <si>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</si>
  <si>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</si>
  <si>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</si>
  <si>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</si>
  <si>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</si>
  <si>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</si>
  <si>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</si>
  <si>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</si>
  <si>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</si>
  <si>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</si>
  <si>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</si>
  <si>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</si>
  <si>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</si>
  <si>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</si>
  <si>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</si>
  <si>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</si>
  <si>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</si>
  <si>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</si>
  <si>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</si>
  <si>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</si>
  <si>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</si>
  <si>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</si>
  <si>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</si>
  <si>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</si>
  <si>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</si>
  <si>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</si>
  <si>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</si>
  <si>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</si>
  <si>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</si>
  <si>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</si>
  <si>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</si>
  <si>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</si>
  <si>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</si>
  <si>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</si>
  <si>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</si>
  <si>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</si>
  <si>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</si>
  <si>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Осуществление первичного воинского учета на территориях, где отсутствуют военные комиссариаты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</si>
  <si>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</si>
  <si>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Всего:</t>
  </si>
  <si>
    <t>02.07.2020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</si>
  <si>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</si>
  <si>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</si>
  <si>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</si>
  <si>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</si>
  <si>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</si>
  <si>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</si>
  <si>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</si>
  <si>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</si>
  <si>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</si>
  <si>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</si>
  <si>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</si>
  <si>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</si>
  <si>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</si>
  <si>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</si>
  <si>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</si>
  <si>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</si>
  <si>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</si>
  <si>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</si>
  <si>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</si>
  <si>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</si>
  <si>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</si>
  <si>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</si>
  <si>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</si>
  <si>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</si>
  <si>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</si>
  <si>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</si>
  <si>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</si>
  <si>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</si>
  <si>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</si>
  <si>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</si>
  <si>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</si>
  <si>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</si>
  <si>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</si>
  <si>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</si>
  <si>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</si>
  <si>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</si>
  <si>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</si>
  <si>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</si>
  <si>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</si>
  <si>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</si>
  <si>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</si>
  <si>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ИТОГО</t>
  </si>
  <si>
    <t>Субсидии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</si>
  <si>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(50820_Камчатский край_жилое помещение №1 (2020) г.Петропавловск Камчатский, ул. Океанская, д. 65/3, кв. 22)</t>
  </si>
  <si>
    <t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</si>
  <si>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Субвенции на осуществление отдельных полномочий в области лесных отношений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</si>
  <si>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</si>
  <si>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на 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</si>
  <si>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</si>
  <si>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Субсидии на создание системы долговременного ухода за гражданами пожилого возраста и инвалидами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</si>
  <si>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</t>
  </si>
  <si>
    <t>Субсидии в целях развития паллиативной медицинской помощи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</si>
  <si>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</si>
  <si>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200 мест в п. Ключи Усть-Камчатского района, Камчатского края)</t>
  </si>
  <si>
    <t>Субвенции на оплату жилищно-коммунальных услуг отдельным категориям граждан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</si>
  <si>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</si>
  <si>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</t>
  </si>
  <si>
    <t>Субсидии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</si>
  <si>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</si>
  <si>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осуществление ежемесячных выплат на детей в возрасте от трех до семи лет включительно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</si>
  <si>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</si>
  <si>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</si>
  <si>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Иные межбюджетные трансферты на финансовое обеспечение дорожной деятельности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</si>
  <si>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</si>
  <si>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</si>
  <si>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</si>
  <si>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 xml:space="preserve">Субсидии на создание новых мест дополнительного образования детей 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</si>
  <si>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</si>
  <si>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Субсидии на государственную поддержку отрасли культуры</t>
  </si>
  <si>
    <t>Субсидия на государственную поддержку малого и среднего предпринимательства в субъектах Российской Федерации за счет средств резервного фонда Правительства Российской Федерации</t>
  </si>
  <si>
    <t>Субсидии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(Комплекс многоквартирных жилых домов в жилом районе Приморский города Вилючинска, Камчатского края)</t>
  </si>
  <si>
    <t>Субсидии на обеспечение закупки авиационных работ в целях оказания медицинской помощи</t>
  </si>
  <si>
    <t>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</si>
  <si>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Иные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</t>
  </si>
  <si>
    <t>Единая субвенция бюджетам субъектов Российской Федерации и бюджету г. Байконура</t>
  </si>
  <si>
    <t>Остатки средств на 26.06.2020 г.</t>
  </si>
  <si>
    <t>с 26 июня по 02 июля 2020 года</t>
  </si>
  <si>
    <t>Дотации бюджетам субъектов Российской Федерации на выравнивание бюджетной обеспеченности</t>
  </si>
  <si>
    <t xml:space="preserve">Субсидии на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</si>
</sst>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sz val="10"/>
      <color rgb="FF000000"/>
      <name val="Times New Roman"/>
      <family val="2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9" fillId="0" borderId="0"/>
    <xf numFmtId="0" fontId="18" fillId="0" borderId="0"/>
    <xf numFmtId="0" fontId="18" fillId="0" borderId="0" applyNumberFormat="0" applyBorder="0" applyAlignment="0"/>
    <xf numFmtId="0" fontId="19" fillId="0" borderId="0" applyNumberFormat="0" applyBorder="0" applyAlignment="0"/>
    <xf numFmtId="0" fontId="21" fillId="0" borderId="0"/>
    <xf numFmtId="0" fontId="1" fillId="0" borderId="0"/>
    <xf numFmtId="0" fontId="17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18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22" fillId="0" borderId="0"/>
    <xf numFmtId="0" fontId="1" fillId="0" borderId="0"/>
    <xf numFmtId="0" fontId="18" fillId="0" borderId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/>
    <xf numFmtId="14" fontId="10" fillId="0" borderId="0" xfId="0" applyNumberFormat="1" applyFont="1"/>
    <xf numFmtId="0" fontId="11" fillId="0" borderId="0" xfId="0" applyFont="1"/>
    <xf numFmtId="0" fontId="2" fillId="2" borderId="0" xfId="0" applyFont="1" applyFill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15" fillId="0" borderId="0" xfId="0" applyFont="1"/>
    <xf numFmtId="14" fontId="13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164" fontId="8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13" fillId="0" borderId="0" xfId="0" applyFont="1"/>
    <xf numFmtId="164" fontId="8" fillId="0" borderId="4" xfId="0" applyNumberFormat="1" applyFont="1" applyBorder="1" applyAlignment="1">
      <alignment horizontal="right"/>
    </xf>
    <xf numFmtId="49" fontId="20" fillId="0" borderId="7" xfId="27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>
      <alignment horizontal="right" wrapText="1"/>
    </xf>
    <xf numFmtId="49" fontId="20" fillId="0" borderId="8" xfId="27" applyNumberFormat="1" applyFont="1" applyFill="1" applyBorder="1" applyAlignment="1" applyProtection="1">
      <alignment horizontal="left" vertical="center" wrapText="1"/>
    </xf>
    <xf numFmtId="49" fontId="20" fillId="0" borderId="9" xfId="27" applyNumberFormat="1" applyFont="1" applyFill="1" applyBorder="1" applyAlignment="1" applyProtection="1">
      <alignment horizontal="left" vertical="center" wrapText="1"/>
    </xf>
    <xf numFmtId="164" fontId="13" fillId="0" borderId="0" xfId="0" applyNumberFormat="1" applyFont="1"/>
  </cellXfs>
  <cellStyles count="31">
    <cellStyle name="Обычный" xfId="0" builtinId="0"/>
    <cellStyle name="Обычный 10" xfId="28"/>
    <cellStyle name="Обычный 2" xfId="3"/>
    <cellStyle name="Обычный 2 10" xfId="5"/>
    <cellStyle name="Обычный 2 2" xfId="4"/>
    <cellStyle name="Обычный 2 2 2" xfId="9"/>
    <cellStyle name="Обычный 2 3" xfId="8"/>
    <cellStyle name="Обычный 2 4" xfId="12"/>
    <cellStyle name="Обычный 2 5" xfId="13"/>
    <cellStyle name="Обычный 2 5 2" xfId="22"/>
    <cellStyle name="Обычный 2 6" xfId="10"/>
    <cellStyle name="Обычный 2 7" xfId="18"/>
    <cellStyle name="Обычный 2 8" xfId="19"/>
    <cellStyle name="Обычный 2 9" xfId="23"/>
    <cellStyle name="Обычный 2_Учреждения" xfId="24"/>
    <cellStyle name="Обычный 3" xfId="2"/>
    <cellStyle name="Обычный 3 2" xfId="14"/>
    <cellStyle name="Обычный 3 3" xfId="20"/>
    <cellStyle name="Обычный 3 4" xfId="29"/>
    <cellStyle name="Обычный 3 5" xfId="6"/>
    <cellStyle name="Обычный 4" xfId="1"/>
    <cellStyle name="Обычный 4 2" xfId="15"/>
    <cellStyle name="Обычный 4 3" xfId="16"/>
    <cellStyle name="Обычный 4 4" xfId="7"/>
    <cellStyle name="Обычный 5" xfId="11"/>
    <cellStyle name="Обычный 6" xfId="17"/>
    <cellStyle name="Обычный 6 2" xfId="21"/>
    <cellStyle name="Обычный 6 3" xfId="30"/>
    <cellStyle name="Обычный 7" xfId="25"/>
    <cellStyle name="Обычный 8" xfId="27"/>
    <cellStyle name="Обычный 9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view="pageBreakPreview" zoomScaleNormal="100" zoomScaleSheetLayoutView="100" workbookViewId="0">
      <selection activeCell="E12" sqref="E12"/>
    </sheetView>
  </sheetViews>
  <sheetFormatPr defaultColWidth="8.77734375" defaultRowHeight="13.8" x14ac:dyDescent="0.25"/>
  <cols>
    <col min="1" max="1" width="69.21875" style="27" customWidth="1"/>
    <col min="2" max="2" width="13.77734375" style="27" customWidth="1"/>
    <col min="3" max="4" width="14.44140625" style="27" customWidth="1"/>
    <col min="5" max="5" width="12.44140625" style="27" customWidth="1"/>
    <col min="6" max="6" width="8.77734375" style="27"/>
    <col min="7" max="7" width="10.21875" style="27" bestFit="1" customWidth="1"/>
    <col min="8" max="8" width="10.6640625" style="27" bestFit="1" customWidth="1"/>
    <col min="9" max="16384" width="8.77734375" style="27"/>
  </cols>
  <sheetData>
    <row r="1" spans="1:8" ht="15.6" x14ac:dyDescent="0.3">
      <c r="A1" s="41" t="s">
        <v>0</v>
      </c>
      <c r="B1" s="41"/>
      <c r="C1" s="41"/>
      <c r="D1" s="41"/>
      <c r="E1" s="41"/>
      <c r="F1" s="33" t="e">
        <f>TEXT(#REF!,"[$-FC19]ДД.ММ.ГГГ \г")</f>
        <v>#REF!</v>
      </c>
    </row>
    <row r="2" spans="1:8" ht="15.6" x14ac:dyDescent="0.3">
      <c r="A2" s="41" t="s">
        <v>127</v>
      </c>
      <c r="B2" s="41"/>
      <c r="C2" s="41"/>
      <c r="D2" s="41"/>
      <c r="E2" s="41"/>
      <c r="F2" s="33" t="e">
        <f>TEXT(#REF!,"[$-FC19]ДД.ММ.ГГГ \г")</f>
        <v>#REF!</v>
      </c>
      <c r="G2" s="34"/>
    </row>
    <row r="3" spans="1:8" x14ac:dyDescent="0.25">
      <c r="A3" s="1"/>
      <c r="B3" s="2"/>
      <c r="C3" s="2"/>
      <c r="D3" s="2"/>
      <c r="E3" s="3"/>
    </row>
    <row r="4" spans="1:8" x14ac:dyDescent="0.25">
      <c r="A4" s="4"/>
      <c r="B4" s="5"/>
      <c r="C4" s="5"/>
      <c r="D4" s="6"/>
      <c r="E4" s="7" t="s">
        <v>1</v>
      </c>
    </row>
    <row r="5" spans="1:8" x14ac:dyDescent="0.25">
      <c r="A5" s="42" t="s">
        <v>126</v>
      </c>
      <c r="B5" s="43"/>
      <c r="C5" s="43"/>
      <c r="D5" s="44"/>
      <c r="E5" s="59">
        <v>1135436.7</v>
      </c>
    </row>
    <row r="6" spans="1:8" x14ac:dyDescent="0.25">
      <c r="A6" s="9"/>
      <c r="B6" s="10"/>
      <c r="C6" s="10"/>
      <c r="D6" s="10"/>
      <c r="E6" s="11"/>
    </row>
    <row r="7" spans="1:8" x14ac:dyDescent="0.25">
      <c r="A7" s="51" t="s">
        <v>2</v>
      </c>
      <c r="B7" s="52"/>
      <c r="C7" s="52"/>
      <c r="D7" s="52"/>
      <c r="E7" s="12"/>
    </row>
    <row r="8" spans="1:8" x14ac:dyDescent="0.25">
      <c r="A8" s="46" t="s">
        <v>3</v>
      </c>
      <c r="B8" s="52"/>
      <c r="C8" s="52"/>
      <c r="D8" s="52"/>
      <c r="E8" s="8">
        <f>E45-E9</f>
        <v>584033.889239999</v>
      </c>
    </row>
    <row r="9" spans="1:8" ht="27" customHeight="1" x14ac:dyDescent="0.25">
      <c r="A9" s="53" t="s">
        <v>4</v>
      </c>
      <c r="B9" s="52"/>
      <c r="C9" s="52"/>
      <c r="D9" s="52"/>
      <c r="E9" s="13">
        <f>SUM(E10:E44)</f>
        <v>3886382.7000000007</v>
      </c>
    </row>
    <row r="10" spans="1:8" s="58" customFormat="1" x14ac:dyDescent="0.25">
      <c r="A10" s="60" t="s">
        <v>128</v>
      </c>
      <c r="B10" s="62"/>
      <c r="C10" s="62"/>
      <c r="D10" s="63"/>
      <c r="E10" s="61">
        <v>3427400</v>
      </c>
    </row>
    <row r="11" spans="1:8" s="58" customFormat="1" ht="42" customHeight="1" x14ac:dyDescent="0.25">
      <c r="A11" s="60" t="s">
        <v>93</v>
      </c>
      <c r="B11" s="62">
        <v>415.8</v>
      </c>
      <c r="C11" s="62"/>
      <c r="D11" s="63"/>
      <c r="E11" s="61">
        <v>415.8</v>
      </c>
    </row>
    <row r="12" spans="1:8" s="58" customFormat="1" ht="43.2" customHeight="1" x14ac:dyDescent="0.25">
      <c r="A12" s="60" t="s">
        <v>94</v>
      </c>
      <c r="B12" s="62">
        <v>1975.9</v>
      </c>
      <c r="C12" s="62"/>
      <c r="D12" s="63"/>
      <c r="E12" s="61">
        <v>1975.9</v>
      </c>
      <c r="H12" s="64"/>
    </row>
    <row r="13" spans="1:8" s="58" customFormat="1" ht="29.4" customHeight="1" x14ac:dyDescent="0.25">
      <c r="A13" s="60" t="s">
        <v>95</v>
      </c>
      <c r="B13" s="62">
        <v>21.2</v>
      </c>
      <c r="C13" s="62"/>
      <c r="D13" s="63"/>
      <c r="E13" s="61">
        <v>21.2</v>
      </c>
    </row>
    <row r="14" spans="1:8" s="58" customFormat="1" x14ac:dyDescent="0.25">
      <c r="A14" s="60" t="s">
        <v>96</v>
      </c>
      <c r="B14" s="62"/>
      <c r="C14" s="62"/>
      <c r="D14" s="63"/>
      <c r="E14" s="61">
        <v>3961.7</v>
      </c>
    </row>
    <row r="15" spans="1:8" s="58" customFormat="1" ht="27" customHeight="1" x14ac:dyDescent="0.25">
      <c r="A15" s="60" t="s">
        <v>97</v>
      </c>
      <c r="B15" s="62"/>
      <c r="C15" s="62"/>
      <c r="D15" s="63"/>
      <c r="E15" s="61">
        <v>1169.7</v>
      </c>
    </row>
    <row r="16" spans="1:8" s="58" customFormat="1" ht="37.799999999999997" customHeight="1" x14ac:dyDescent="0.25">
      <c r="A16" s="60" t="s">
        <v>98</v>
      </c>
      <c r="B16" s="62"/>
      <c r="C16" s="62"/>
      <c r="D16" s="63"/>
      <c r="E16" s="61">
        <v>950</v>
      </c>
    </row>
    <row r="17" spans="1:5" s="58" customFormat="1" ht="28.2" customHeight="1" x14ac:dyDescent="0.25">
      <c r="A17" s="60" t="s">
        <v>129</v>
      </c>
      <c r="B17" s="62"/>
      <c r="C17" s="62"/>
      <c r="D17" s="63"/>
      <c r="E17" s="61">
        <v>9066.2999999999993</v>
      </c>
    </row>
    <row r="18" spans="1:5" s="58" customFormat="1" ht="27" customHeight="1" x14ac:dyDescent="0.25">
      <c r="A18" s="60" t="s">
        <v>99</v>
      </c>
      <c r="B18" s="62"/>
      <c r="C18" s="62"/>
      <c r="D18" s="63"/>
      <c r="E18" s="61">
        <v>876.6</v>
      </c>
    </row>
    <row r="19" spans="1:5" s="58" customFormat="1" x14ac:dyDescent="0.25">
      <c r="A19" s="60" t="s">
        <v>100</v>
      </c>
      <c r="B19" s="62"/>
      <c r="C19" s="62"/>
      <c r="D19" s="63"/>
      <c r="E19" s="61">
        <v>429.8</v>
      </c>
    </row>
    <row r="20" spans="1:5" s="58" customFormat="1" ht="27" customHeight="1" x14ac:dyDescent="0.25">
      <c r="A20" s="60" t="s">
        <v>101</v>
      </c>
      <c r="B20" s="62"/>
      <c r="C20" s="62"/>
      <c r="D20" s="63"/>
      <c r="E20" s="61">
        <v>498.8</v>
      </c>
    </row>
    <row r="21" spans="1:5" s="58" customFormat="1" x14ac:dyDescent="0.25">
      <c r="A21" s="60" t="s">
        <v>102</v>
      </c>
      <c r="B21" s="62"/>
      <c r="C21" s="62"/>
      <c r="D21" s="63"/>
      <c r="E21" s="61">
        <v>12.2</v>
      </c>
    </row>
    <row r="22" spans="1:5" s="58" customFormat="1" ht="27" customHeight="1" x14ac:dyDescent="0.25">
      <c r="A22" s="60" t="s">
        <v>103</v>
      </c>
      <c r="B22" s="62"/>
      <c r="C22" s="62"/>
      <c r="D22" s="63"/>
      <c r="E22" s="61">
        <v>0.7</v>
      </c>
    </row>
    <row r="23" spans="1:5" s="58" customFormat="1" ht="42.6" customHeight="1" x14ac:dyDescent="0.25">
      <c r="A23" s="60" t="s">
        <v>104</v>
      </c>
      <c r="B23" s="62"/>
      <c r="C23" s="62"/>
      <c r="D23" s="63"/>
      <c r="E23" s="61">
        <v>6772.8</v>
      </c>
    </row>
    <row r="24" spans="1:5" s="58" customFormat="1" x14ac:dyDescent="0.25">
      <c r="A24" s="60" t="s">
        <v>105</v>
      </c>
      <c r="B24" s="62"/>
      <c r="C24" s="62"/>
      <c r="D24" s="63"/>
      <c r="E24" s="61">
        <v>6.7</v>
      </c>
    </row>
    <row r="25" spans="1:5" s="58" customFormat="1" x14ac:dyDescent="0.25">
      <c r="A25" s="60" t="s">
        <v>106</v>
      </c>
      <c r="B25" s="62"/>
      <c r="C25" s="62"/>
      <c r="D25" s="63"/>
      <c r="E25" s="61">
        <v>242.5</v>
      </c>
    </row>
    <row r="26" spans="1:5" s="58" customFormat="1" ht="27" customHeight="1" x14ac:dyDescent="0.25">
      <c r="A26" s="60" t="s">
        <v>107</v>
      </c>
      <c r="B26" s="62"/>
      <c r="C26" s="62"/>
      <c r="D26" s="63"/>
      <c r="E26" s="61">
        <v>6113</v>
      </c>
    </row>
    <row r="27" spans="1:5" s="58" customFormat="1" ht="27" customHeight="1" x14ac:dyDescent="0.25">
      <c r="A27" s="60" t="s">
        <v>108</v>
      </c>
      <c r="B27" s="62"/>
      <c r="C27" s="62"/>
      <c r="D27" s="63"/>
      <c r="E27" s="61">
        <v>46.5</v>
      </c>
    </row>
    <row r="28" spans="1:5" s="58" customFormat="1" ht="27" customHeight="1" x14ac:dyDescent="0.25">
      <c r="A28" s="60" t="s">
        <v>109</v>
      </c>
      <c r="B28" s="62"/>
      <c r="C28" s="62"/>
      <c r="D28" s="63"/>
      <c r="E28" s="61">
        <v>195.7</v>
      </c>
    </row>
    <row r="29" spans="1:5" s="58" customFormat="1" x14ac:dyDescent="0.25">
      <c r="A29" s="60" t="s">
        <v>110</v>
      </c>
      <c r="B29" s="62"/>
      <c r="C29" s="62"/>
      <c r="D29" s="63"/>
      <c r="E29" s="61">
        <v>46801.4</v>
      </c>
    </row>
    <row r="30" spans="1:5" s="58" customFormat="1" ht="53.4" customHeight="1" x14ac:dyDescent="0.25">
      <c r="A30" s="60" t="s">
        <v>111</v>
      </c>
      <c r="B30" s="62"/>
      <c r="C30" s="62"/>
      <c r="D30" s="63"/>
      <c r="E30" s="61">
        <v>3.8</v>
      </c>
    </row>
    <row r="31" spans="1:5" s="58" customFormat="1" ht="54" customHeight="1" x14ac:dyDescent="0.25">
      <c r="A31" s="60" t="s">
        <v>112</v>
      </c>
      <c r="B31" s="62"/>
      <c r="C31" s="62"/>
      <c r="D31" s="63"/>
      <c r="E31" s="61">
        <v>2500</v>
      </c>
    </row>
    <row r="32" spans="1:5" s="58" customFormat="1" x14ac:dyDescent="0.25">
      <c r="A32" s="60" t="s">
        <v>113</v>
      </c>
      <c r="B32" s="62"/>
      <c r="C32" s="62"/>
      <c r="D32" s="63"/>
      <c r="E32" s="61">
        <v>73862.399999999994</v>
      </c>
    </row>
    <row r="33" spans="1:5" s="58" customFormat="1" ht="27" customHeight="1" x14ac:dyDescent="0.25">
      <c r="A33" s="60" t="s">
        <v>114</v>
      </c>
      <c r="B33" s="62"/>
      <c r="C33" s="62"/>
      <c r="D33" s="63"/>
      <c r="E33" s="61">
        <v>47254.5</v>
      </c>
    </row>
    <row r="34" spans="1:5" s="58" customFormat="1" ht="39.6" customHeight="1" x14ac:dyDescent="0.25">
      <c r="A34" s="60" t="s">
        <v>115</v>
      </c>
      <c r="B34" s="62"/>
      <c r="C34" s="62"/>
      <c r="D34" s="63"/>
      <c r="E34" s="61">
        <v>3004.2</v>
      </c>
    </row>
    <row r="35" spans="1:5" s="58" customFormat="1" ht="30" customHeight="1" x14ac:dyDescent="0.25">
      <c r="A35" s="60" t="s">
        <v>116</v>
      </c>
      <c r="B35" s="62"/>
      <c r="C35" s="62"/>
      <c r="D35" s="63"/>
      <c r="E35" s="61">
        <v>72.599999999999994</v>
      </c>
    </row>
    <row r="36" spans="1:5" s="58" customFormat="1" x14ac:dyDescent="0.25">
      <c r="A36" s="60" t="s">
        <v>117</v>
      </c>
      <c r="B36" s="62"/>
      <c r="C36" s="62"/>
      <c r="D36" s="63"/>
      <c r="E36" s="61">
        <v>278</v>
      </c>
    </row>
    <row r="37" spans="1:5" s="58" customFormat="1" x14ac:dyDescent="0.25">
      <c r="A37" s="60" t="s">
        <v>118</v>
      </c>
      <c r="B37" s="62"/>
      <c r="C37" s="62"/>
      <c r="D37" s="63"/>
      <c r="E37" s="61">
        <v>199.6</v>
      </c>
    </row>
    <row r="38" spans="1:5" s="58" customFormat="1" x14ac:dyDescent="0.25">
      <c r="A38" s="60" t="s">
        <v>119</v>
      </c>
      <c r="B38" s="62"/>
      <c r="C38" s="62"/>
      <c r="D38" s="63"/>
      <c r="E38" s="61">
        <v>2495.1999999999998</v>
      </c>
    </row>
    <row r="39" spans="1:5" s="58" customFormat="1" ht="27" customHeight="1" x14ac:dyDescent="0.25">
      <c r="A39" s="60" t="s">
        <v>120</v>
      </c>
      <c r="B39" s="62"/>
      <c r="C39" s="62"/>
      <c r="D39" s="63"/>
      <c r="E39" s="61">
        <v>209600.7</v>
      </c>
    </row>
    <row r="40" spans="1:5" s="58" customFormat="1" ht="39.6" customHeight="1" x14ac:dyDescent="0.25">
      <c r="A40" s="60" t="s">
        <v>121</v>
      </c>
      <c r="B40" s="62"/>
      <c r="C40" s="62"/>
      <c r="D40" s="63"/>
      <c r="E40" s="61">
        <v>657.5</v>
      </c>
    </row>
    <row r="41" spans="1:5" s="58" customFormat="1" x14ac:dyDescent="0.25">
      <c r="A41" s="60" t="s">
        <v>122</v>
      </c>
      <c r="B41" s="62"/>
      <c r="C41" s="62"/>
      <c r="D41" s="63"/>
      <c r="E41" s="61">
        <v>26919.7</v>
      </c>
    </row>
    <row r="42" spans="1:5" s="58" customFormat="1" ht="37.799999999999997" customHeight="1" x14ac:dyDescent="0.25">
      <c r="A42" s="60" t="s">
        <v>123</v>
      </c>
      <c r="B42" s="62"/>
      <c r="C42" s="62"/>
      <c r="D42" s="63"/>
      <c r="E42" s="61">
        <v>5459.9</v>
      </c>
    </row>
    <row r="43" spans="1:5" s="58" customFormat="1" ht="39.6" customHeight="1" x14ac:dyDescent="0.25">
      <c r="A43" s="60" t="s">
        <v>124</v>
      </c>
      <c r="B43" s="62"/>
      <c r="C43" s="62"/>
      <c r="D43" s="63"/>
      <c r="E43" s="61">
        <v>1526.4</v>
      </c>
    </row>
    <row r="44" spans="1:5" s="58" customFormat="1" x14ac:dyDescent="0.25">
      <c r="A44" s="60" t="s">
        <v>125</v>
      </c>
      <c r="B44" s="62"/>
      <c r="C44" s="62"/>
      <c r="D44" s="63"/>
      <c r="E44" s="61">
        <v>5590.9</v>
      </c>
    </row>
    <row r="45" spans="1:5" x14ac:dyDescent="0.25">
      <c r="A45" s="45" t="s">
        <v>5</v>
      </c>
      <c r="B45" s="46"/>
      <c r="C45" s="46"/>
      <c r="D45" s="46"/>
      <c r="E45" s="12">
        <f>'Муниципальные районы'!B25+'Муниципальные районы'!B24-Учреждения!E5</f>
        <v>4470416.5892399997</v>
      </c>
    </row>
    <row r="46" spans="1:5" s="58" customFormat="1" x14ac:dyDescent="0.25">
      <c r="A46" s="55"/>
      <c r="B46" s="56"/>
      <c r="C46" s="56"/>
      <c r="D46" s="54"/>
      <c r="E46" s="57"/>
    </row>
    <row r="47" spans="1:5" x14ac:dyDescent="0.25">
      <c r="A47" s="47" t="s">
        <v>14</v>
      </c>
      <c r="B47" s="49" t="s">
        <v>6</v>
      </c>
      <c r="C47" s="50" t="s">
        <v>7</v>
      </c>
      <c r="D47" s="50"/>
      <c r="E47" s="50"/>
    </row>
    <row r="48" spans="1:5" ht="82.8" x14ac:dyDescent="0.25">
      <c r="A48" s="48"/>
      <c r="B48" s="49"/>
      <c r="C48" s="14" t="s">
        <v>8</v>
      </c>
      <c r="D48" s="14" t="s">
        <v>9</v>
      </c>
      <c r="E48" s="14" t="s">
        <v>10</v>
      </c>
    </row>
    <row r="49" spans="1:5" x14ac:dyDescent="0.25">
      <c r="A49" s="15" t="s">
        <v>51</v>
      </c>
      <c r="B49" s="37">
        <v>11219.54523</v>
      </c>
      <c r="C49" s="37">
        <v>7974.8594499999999</v>
      </c>
      <c r="D49" s="37">
        <v>3217.46036</v>
      </c>
      <c r="E49" s="37"/>
    </row>
    <row r="50" spans="1:5" x14ac:dyDescent="0.25">
      <c r="A50" s="15" t="s">
        <v>52</v>
      </c>
      <c r="B50" s="37">
        <v>4570</v>
      </c>
      <c r="C50" s="37">
        <v>2650</v>
      </c>
      <c r="D50" s="37">
        <v>1600</v>
      </c>
      <c r="E50" s="37"/>
    </row>
    <row r="51" spans="1:5" x14ac:dyDescent="0.25">
      <c r="A51" s="15" t="s">
        <v>53</v>
      </c>
      <c r="B51" s="37">
        <v>2000</v>
      </c>
      <c r="C51" s="37">
        <v>2000</v>
      </c>
      <c r="D51" s="37"/>
      <c r="E51" s="37"/>
    </row>
    <row r="52" spans="1:5" x14ac:dyDescent="0.25">
      <c r="A52" s="15" t="s">
        <v>54</v>
      </c>
      <c r="B52" s="37">
        <v>52008.750180000003</v>
      </c>
      <c r="C52" s="37">
        <v>14908.308559999999</v>
      </c>
      <c r="D52" s="37">
        <v>2153.1744399999998</v>
      </c>
      <c r="E52" s="37"/>
    </row>
    <row r="53" spans="1:5" ht="27.6" x14ac:dyDescent="0.25">
      <c r="A53" s="15" t="s">
        <v>55</v>
      </c>
      <c r="B53" s="37">
        <v>24100.716609999999</v>
      </c>
      <c r="C53" s="37">
        <v>1810.8442500000001</v>
      </c>
      <c r="D53" s="37"/>
      <c r="E53" s="37">
        <v>4290.51</v>
      </c>
    </row>
    <row r="54" spans="1:5" x14ac:dyDescent="0.25">
      <c r="A54" s="15" t="s">
        <v>56</v>
      </c>
      <c r="B54" s="37">
        <v>230.56195</v>
      </c>
      <c r="C54" s="37"/>
      <c r="D54" s="37"/>
      <c r="E54" s="37"/>
    </row>
    <row r="55" spans="1:5" x14ac:dyDescent="0.25">
      <c r="A55" s="15" t="s">
        <v>57</v>
      </c>
      <c r="B55" s="37">
        <v>473.08814000000001</v>
      </c>
      <c r="C55" s="37"/>
      <c r="D55" s="37">
        <v>360</v>
      </c>
      <c r="E55" s="37"/>
    </row>
    <row r="56" spans="1:5" ht="27.6" x14ac:dyDescent="0.25">
      <c r="A56" s="15" t="s">
        <v>58</v>
      </c>
      <c r="B56" s="37">
        <v>430236.34609000001</v>
      </c>
      <c r="C56" s="37">
        <v>1323.26367</v>
      </c>
      <c r="D56" s="37"/>
      <c r="E56" s="37">
        <v>5613.5860000000002</v>
      </c>
    </row>
    <row r="57" spans="1:5" x14ac:dyDescent="0.25">
      <c r="A57" s="15" t="s">
        <v>59</v>
      </c>
      <c r="B57" s="37">
        <v>3430.1</v>
      </c>
      <c r="C57" s="37">
        <v>2170</v>
      </c>
      <c r="D57" s="37">
        <v>1190</v>
      </c>
      <c r="E57" s="37"/>
    </row>
    <row r="58" spans="1:5" x14ac:dyDescent="0.25">
      <c r="A58" s="15" t="s">
        <v>60</v>
      </c>
      <c r="B58" s="37">
        <v>38978.663419999997</v>
      </c>
      <c r="C58" s="37"/>
      <c r="D58" s="37"/>
      <c r="E58" s="37">
        <v>3100</v>
      </c>
    </row>
    <row r="59" spans="1:5" x14ac:dyDescent="0.25">
      <c r="A59" s="15" t="s">
        <v>61</v>
      </c>
      <c r="B59" s="37">
        <v>172649.31677999999</v>
      </c>
      <c r="C59" s="37">
        <v>2152.22795</v>
      </c>
      <c r="D59" s="37">
        <v>1599.6153300000001</v>
      </c>
      <c r="E59" s="37">
        <v>651.74683000000005</v>
      </c>
    </row>
    <row r="60" spans="1:5" x14ac:dyDescent="0.25">
      <c r="A60" s="15" t="s">
        <v>62</v>
      </c>
      <c r="B60" s="37">
        <v>370522.99966999999</v>
      </c>
      <c r="C60" s="37">
        <v>10368.327579999999</v>
      </c>
      <c r="D60" s="37">
        <v>5193.7064200000004</v>
      </c>
      <c r="E60" s="37">
        <v>1280.85373</v>
      </c>
    </row>
    <row r="61" spans="1:5" x14ac:dyDescent="0.25">
      <c r="A61" s="15" t="s">
        <v>63</v>
      </c>
      <c r="B61" s="37">
        <v>269739.77010999998</v>
      </c>
      <c r="C61" s="37">
        <v>13544.543820000001</v>
      </c>
      <c r="D61" s="37">
        <v>6095.7615900000001</v>
      </c>
      <c r="E61" s="37">
        <v>179016.34886</v>
      </c>
    </row>
    <row r="62" spans="1:5" x14ac:dyDescent="0.25">
      <c r="A62" s="15" t="s">
        <v>64</v>
      </c>
      <c r="B62" s="37">
        <v>19354.288280000001</v>
      </c>
      <c r="C62" s="37">
        <v>1435.5</v>
      </c>
      <c r="D62" s="37"/>
      <c r="E62" s="37"/>
    </row>
    <row r="63" spans="1:5" ht="27.6" x14ac:dyDescent="0.25">
      <c r="A63" s="15" t="s">
        <v>65</v>
      </c>
      <c r="B63" s="37">
        <v>70819.906149999995</v>
      </c>
      <c r="C63" s="37">
        <v>34194.160000000003</v>
      </c>
      <c r="D63" s="37">
        <v>16788.39343</v>
      </c>
      <c r="E63" s="37">
        <v>32.960799999999999</v>
      </c>
    </row>
    <row r="64" spans="1:5" x14ac:dyDescent="0.25">
      <c r="A64" s="15" t="s">
        <v>66</v>
      </c>
      <c r="B64" s="37">
        <v>3904.2960499999999</v>
      </c>
      <c r="C64" s="37">
        <v>1155</v>
      </c>
      <c r="D64" s="37"/>
      <c r="E64" s="37"/>
    </row>
    <row r="65" spans="1:5" x14ac:dyDescent="0.25">
      <c r="A65" s="15" t="s">
        <v>67</v>
      </c>
      <c r="B65" s="37">
        <v>44756.735500000003</v>
      </c>
      <c r="C65" s="37">
        <v>1974.1738</v>
      </c>
      <c r="D65" s="37">
        <v>1183.08404</v>
      </c>
      <c r="E65" s="37"/>
    </row>
    <row r="66" spans="1:5" ht="27.6" x14ac:dyDescent="0.25">
      <c r="A66" s="15" t="s">
        <v>68</v>
      </c>
      <c r="B66" s="37">
        <v>40048.814989999999</v>
      </c>
      <c r="C66" s="37">
        <v>13656.4787</v>
      </c>
      <c r="D66" s="37">
        <v>4491.5790500000003</v>
      </c>
      <c r="E66" s="37">
        <v>17379.26295</v>
      </c>
    </row>
    <row r="67" spans="1:5" x14ac:dyDescent="0.25">
      <c r="A67" s="15" t="s">
        <v>69</v>
      </c>
      <c r="B67" s="37">
        <v>633</v>
      </c>
      <c r="C67" s="37">
        <v>450</v>
      </c>
      <c r="D67" s="37"/>
      <c r="E67" s="37"/>
    </row>
    <row r="68" spans="1:5" x14ac:dyDescent="0.25">
      <c r="A68" s="15" t="s">
        <v>70</v>
      </c>
      <c r="B68" s="37">
        <v>228055.43713000001</v>
      </c>
      <c r="C68" s="37">
        <v>4610</v>
      </c>
      <c r="D68" s="37">
        <v>1750</v>
      </c>
      <c r="E68" s="37"/>
    </row>
    <row r="69" spans="1:5" x14ac:dyDescent="0.25">
      <c r="A69" s="15" t="s">
        <v>71</v>
      </c>
      <c r="B69" s="37">
        <v>10190.102000000001</v>
      </c>
      <c r="C69" s="37">
        <v>4000</v>
      </c>
      <c r="D69" s="37">
        <v>4450</v>
      </c>
      <c r="E69" s="37"/>
    </row>
    <row r="70" spans="1:5" x14ac:dyDescent="0.25">
      <c r="A70" s="15" t="s">
        <v>72</v>
      </c>
      <c r="B70" s="37">
        <v>1452</v>
      </c>
      <c r="C70" s="37">
        <v>1452</v>
      </c>
      <c r="D70" s="37"/>
      <c r="E70" s="37"/>
    </row>
    <row r="71" spans="1:5" x14ac:dyDescent="0.25">
      <c r="A71" s="15" t="s">
        <v>73</v>
      </c>
      <c r="B71" s="37">
        <v>465</v>
      </c>
      <c r="C71" s="37">
        <v>400</v>
      </c>
      <c r="D71" s="37"/>
      <c r="E71" s="37"/>
    </row>
    <row r="72" spans="1:5" x14ac:dyDescent="0.25">
      <c r="A72" s="15" t="s">
        <v>74</v>
      </c>
      <c r="B72" s="37">
        <v>1173.6091100000001</v>
      </c>
      <c r="C72" s="37">
        <v>1000</v>
      </c>
      <c r="D72" s="37"/>
      <c r="E72" s="37"/>
    </row>
    <row r="73" spans="1:5" x14ac:dyDescent="0.25">
      <c r="A73" s="15" t="s">
        <v>75</v>
      </c>
      <c r="B73" s="37">
        <v>3692.5</v>
      </c>
      <c r="C73" s="37">
        <v>2500</v>
      </c>
      <c r="D73" s="37">
        <v>760</v>
      </c>
      <c r="E73" s="37"/>
    </row>
    <row r="74" spans="1:5" x14ac:dyDescent="0.25">
      <c r="A74" s="15" t="s">
        <v>76</v>
      </c>
      <c r="B74" s="37">
        <v>13.1</v>
      </c>
      <c r="C74" s="37"/>
      <c r="D74" s="37"/>
      <c r="E74" s="37"/>
    </row>
    <row r="75" spans="1:5" x14ac:dyDescent="0.25">
      <c r="A75" s="15" t="s">
        <v>77</v>
      </c>
      <c r="B75" s="37">
        <v>782.33299999999997</v>
      </c>
      <c r="C75" s="37">
        <v>500</v>
      </c>
      <c r="D75" s="37">
        <v>192.333</v>
      </c>
      <c r="E75" s="37"/>
    </row>
    <row r="76" spans="1:5" x14ac:dyDescent="0.25">
      <c r="A76" s="15" t="s">
        <v>78</v>
      </c>
      <c r="B76" s="37">
        <v>4520.8848600000001</v>
      </c>
      <c r="C76" s="37">
        <v>1989.5299</v>
      </c>
      <c r="D76" s="37">
        <v>700.39495999999997</v>
      </c>
      <c r="E76" s="37"/>
    </row>
    <row r="77" spans="1:5" x14ac:dyDescent="0.25">
      <c r="A77" s="15" t="s">
        <v>79</v>
      </c>
      <c r="B77" s="37">
        <v>1041534.5843099999</v>
      </c>
      <c r="C77" s="37">
        <v>2100</v>
      </c>
      <c r="D77" s="37"/>
      <c r="E77" s="37"/>
    </row>
    <row r="78" spans="1:5" ht="27.6" x14ac:dyDescent="0.25">
      <c r="A78" s="15" t="s">
        <v>80</v>
      </c>
      <c r="B78" s="37">
        <v>348.84564999999998</v>
      </c>
      <c r="C78" s="37">
        <v>267.93061</v>
      </c>
      <c r="D78" s="37">
        <v>80.915040000000005</v>
      </c>
      <c r="E78" s="37"/>
    </row>
    <row r="79" spans="1:5" x14ac:dyDescent="0.25">
      <c r="A79" s="15" t="s">
        <v>81</v>
      </c>
      <c r="B79" s="37">
        <v>6806.7101000000002</v>
      </c>
      <c r="C79" s="37">
        <v>1300</v>
      </c>
      <c r="D79" s="37">
        <v>715</v>
      </c>
      <c r="E79" s="37"/>
    </row>
    <row r="80" spans="1:5" x14ac:dyDescent="0.25">
      <c r="A80" s="15" t="s">
        <v>82</v>
      </c>
      <c r="B80" s="37">
        <v>46283.709130000003</v>
      </c>
      <c r="C80" s="37"/>
      <c r="D80" s="37"/>
      <c r="E80" s="37"/>
    </row>
    <row r="81" spans="1:5" x14ac:dyDescent="0.25">
      <c r="A81" s="15" t="s">
        <v>83</v>
      </c>
      <c r="B81" s="37">
        <v>44304.25907</v>
      </c>
      <c r="C81" s="37">
        <v>11981.822889999999</v>
      </c>
      <c r="D81" s="37">
        <v>1855.90192</v>
      </c>
      <c r="E81" s="37">
        <v>97.444829999999996</v>
      </c>
    </row>
    <row r="82" spans="1:5" x14ac:dyDescent="0.25">
      <c r="A82" s="15" t="s">
        <v>84</v>
      </c>
      <c r="B82" s="37">
        <v>10328.79875</v>
      </c>
      <c r="C82" s="37">
        <v>44.529499999999999</v>
      </c>
      <c r="D82" s="37"/>
      <c r="E82" s="37"/>
    </row>
    <row r="83" spans="1:5" x14ac:dyDescent="0.25">
      <c r="A83" s="15" t="s">
        <v>85</v>
      </c>
      <c r="B83" s="37">
        <v>1201.481</v>
      </c>
      <c r="C83" s="37">
        <v>680.947</v>
      </c>
      <c r="D83" s="37">
        <v>366.404</v>
      </c>
      <c r="E83" s="37"/>
    </row>
    <row r="84" spans="1:5" x14ac:dyDescent="0.25">
      <c r="A84" s="15" t="s">
        <v>86</v>
      </c>
      <c r="B84" s="37">
        <v>2114.5459999999998</v>
      </c>
      <c r="C84" s="37">
        <v>1673</v>
      </c>
      <c r="D84" s="37">
        <v>441.54599999999999</v>
      </c>
      <c r="E84" s="37"/>
    </row>
    <row r="85" spans="1:5" x14ac:dyDescent="0.25">
      <c r="A85" s="15" t="s">
        <v>87</v>
      </c>
      <c r="B85" s="37">
        <v>2123.0419999999999</v>
      </c>
      <c r="C85" s="37">
        <v>300</v>
      </c>
      <c r="D85" s="37"/>
      <c r="E85" s="37"/>
    </row>
    <row r="86" spans="1:5" x14ac:dyDescent="0.25">
      <c r="A86" s="15" t="s">
        <v>88</v>
      </c>
      <c r="B86" s="37">
        <v>497.32238000000001</v>
      </c>
      <c r="C86" s="37">
        <v>178.72251</v>
      </c>
      <c r="D86" s="37">
        <v>125.88487000000001</v>
      </c>
      <c r="E86" s="37"/>
    </row>
    <row r="87" spans="1:5" ht="27.6" x14ac:dyDescent="0.25">
      <c r="A87" s="15" t="s">
        <v>89</v>
      </c>
      <c r="B87" s="37">
        <v>3533.4037499999999</v>
      </c>
      <c r="C87" s="37">
        <v>2457.33545</v>
      </c>
      <c r="D87" s="37">
        <v>1005.8303</v>
      </c>
      <c r="E87" s="37"/>
    </row>
    <row r="88" spans="1:5" x14ac:dyDescent="0.25">
      <c r="A88" s="15" t="s">
        <v>90</v>
      </c>
      <c r="B88" s="37">
        <v>998.23712</v>
      </c>
      <c r="C88" s="37">
        <v>-217.49190999999999</v>
      </c>
      <c r="D88" s="37"/>
      <c r="E88" s="37"/>
    </row>
    <row r="89" spans="1:5" x14ac:dyDescent="0.25">
      <c r="A89" s="15" t="s">
        <v>91</v>
      </c>
      <c r="B89" s="37">
        <v>8058.8140899999999</v>
      </c>
      <c r="C89" s="37"/>
      <c r="D89" s="37"/>
      <c r="E89" s="37"/>
    </row>
    <row r="90" spans="1:5" x14ac:dyDescent="0.25">
      <c r="A90" s="16" t="s">
        <v>92</v>
      </c>
      <c r="B90" s="38">
        <v>2978155.6186000002</v>
      </c>
      <c r="C90" s="38">
        <v>148986.01373000001</v>
      </c>
      <c r="D90" s="38">
        <v>56316.984750000003</v>
      </c>
      <c r="E90" s="38">
        <v>211462.71400000001</v>
      </c>
    </row>
    <row r="91" spans="1:5" x14ac:dyDescent="0.25">
      <c r="B91" s="36"/>
      <c r="C91" s="36"/>
      <c r="D91" s="36"/>
      <c r="E91" s="36"/>
    </row>
  </sheetData>
  <mergeCells count="45">
    <mergeCell ref="A44:D44"/>
    <mergeCell ref="A39:D39"/>
    <mergeCell ref="A40:D40"/>
    <mergeCell ref="A41:D41"/>
    <mergeCell ref="A42:D42"/>
    <mergeCell ref="A43:D43"/>
    <mergeCell ref="A34:D34"/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24:D24"/>
    <mergeCell ref="A25:D25"/>
    <mergeCell ref="A26:D26"/>
    <mergeCell ref="A27:D27"/>
    <mergeCell ref="A28:D28"/>
    <mergeCell ref="A19:D19"/>
    <mergeCell ref="A20:D20"/>
    <mergeCell ref="A21:D21"/>
    <mergeCell ref="A22:D22"/>
    <mergeCell ref="A23:D23"/>
    <mergeCell ref="A14:D14"/>
    <mergeCell ref="A15:D15"/>
    <mergeCell ref="A16:D16"/>
    <mergeCell ref="A17:D17"/>
    <mergeCell ref="A18:D18"/>
    <mergeCell ref="A1:E1"/>
    <mergeCell ref="A45:D45"/>
    <mergeCell ref="A47:A48"/>
    <mergeCell ref="B47:B48"/>
    <mergeCell ref="C47:E47"/>
    <mergeCell ref="A7:D7"/>
    <mergeCell ref="A8:D8"/>
    <mergeCell ref="A9:D9"/>
    <mergeCell ref="A5:D5"/>
    <mergeCell ref="A2:E2"/>
    <mergeCell ref="A10:D10"/>
    <mergeCell ref="A11:D11"/>
    <mergeCell ref="A12:D12"/>
    <mergeCell ref="A13:D13"/>
  </mergeCells>
  <pageMargins left="0.78" right="0.33" top="0.31" bottom="0.48" header="0.2" footer="0.2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19" zoomScaleNormal="100" zoomScaleSheetLayoutView="100" workbookViewId="0">
      <selection activeCell="B26" sqref="B26"/>
    </sheetView>
  </sheetViews>
  <sheetFormatPr defaultColWidth="8.77734375" defaultRowHeight="13.8" x14ac:dyDescent="0.25"/>
  <cols>
    <col min="1" max="1" width="42.33203125" style="27" customWidth="1"/>
    <col min="2" max="2" width="13.21875" style="27" customWidth="1"/>
    <col min="3" max="3" width="10.5546875" style="27" customWidth="1"/>
    <col min="4" max="4" width="12.6640625" style="27" customWidth="1"/>
    <col min="5" max="5" width="13.21875" style="27" customWidth="1"/>
    <col min="6" max="6" width="12.21875" style="27" customWidth="1"/>
    <col min="7" max="7" width="12.5546875" style="27" customWidth="1"/>
    <col min="8" max="8" width="12.77734375" style="27" customWidth="1"/>
    <col min="9" max="9" width="10.77734375" style="27" customWidth="1"/>
    <col min="10" max="10" width="12.77734375" style="27" customWidth="1"/>
    <col min="11" max="11" width="11" style="27" customWidth="1"/>
    <col min="12" max="13" width="11.77734375" style="27" customWidth="1"/>
    <col min="14" max="14" width="11.21875" style="27" customWidth="1"/>
    <col min="15" max="15" width="11.5546875" style="27" customWidth="1"/>
    <col min="16" max="16384" width="8.77734375" style="27"/>
  </cols>
  <sheetData>
    <row r="1" spans="1:20" s="24" customFormat="1" ht="15.6" x14ac:dyDescent="0.3">
      <c r="A1" s="23" t="s">
        <v>50</v>
      </c>
      <c r="C1" s="25" t="s">
        <v>13</v>
      </c>
    </row>
    <row r="2" spans="1:20" x14ac:dyDescent="0.25">
      <c r="A2" s="26" t="str">
        <f>TEXT(EndData2,"[$-FC19]ДД.ММ.ГГГ")</f>
        <v>02.07.2020</v>
      </c>
      <c r="B2" s="26">
        <f>A2+1</f>
        <v>44015</v>
      </c>
      <c r="C2" s="22" t="str">
        <f>TEXT(B2,"[$-FC19]ДД.ММ.ГГГ")</f>
        <v>03.07.2020</v>
      </c>
      <c r="P2" s="28" t="s">
        <v>12</v>
      </c>
    </row>
    <row r="3" spans="1:20" ht="51.75" customHeight="1" x14ac:dyDescent="0.25">
      <c r="A3" s="19" t="s">
        <v>15</v>
      </c>
      <c r="B3" s="29" t="s">
        <v>16</v>
      </c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  <c r="H3" s="30" t="s">
        <v>22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27</v>
      </c>
      <c r="N3" s="30" t="s">
        <v>28</v>
      </c>
      <c r="O3" s="30" t="s">
        <v>29</v>
      </c>
      <c r="P3" s="31" t="s">
        <v>11</v>
      </c>
    </row>
    <row r="4" spans="1:20" ht="84" customHeight="1" x14ac:dyDescent="0.25">
      <c r="A4" s="17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>
        <v>564.29700000000003</v>
      </c>
      <c r="L4" s="20"/>
      <c r="M4" s="20"/>
      <c r="N4" s="20"/>
      <c r="O4" s="20"/>
      <c r="P4" s="39">
        <v>564.29700000000003</v>
      </c>
      <c r="Q4" s="28"/>
      <c r="R4" s="28"/>
      <c r="S4" s="28"/>
      <c r="T4" s="28"/>
    </row>
    <row r="5" spans="1:20" ht="71.400000000000006" customHeight="1" x14ac:dyDescent="0.25">
      <c r="A5" s="17" t="s">
        <v>32</v>
      </c>
      <c r="B5" s="20">
        <v>132.5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39">
        <v>132.5</v>
      </c>
      <c r="Q5" s="28"/>
      <c r="R5" s="28"/>
      <c r="S5" s="28"/>
      <c r="T5" s="28"/>
    </row>
    <row r="6" spans="1:20" ht="52.8" x14ac:dyDescent="0.25">
      <c r="A6" s="17" t="s">
        <v>33</v>
      </c>
      <c r="B6" s="20">
        <v>635</v>
      </c>
      <c r="C6" s="20"/>
      <c r="D6" s="20">
        <v>450</v>
      </c>
      <c r="E6" s="20">
        <v>280</v>
      </c>
      <c r="F6" s="20">
        <v>76.834999999999994</v>
      </c>
      <c r="G6" s="20">
        <v>275</v>
      </c>
      <c r="H6" s="20">
        <v>169.54568</v>
      </c>
      <c r="I6" s="20">
        <v>17.423999999999999</v>
      </c>
      <c r="J6" s="20"/>
      <c r="K6" s="20">
        <v>84.197000000000003</v>
      </c>
      <c r="L6" s="20">
        <v>215</v>
      </c>
      <c r="M6" s="20">
        <v>112</v>
      </c>
      <c r="N6" s="20">
        <v>7</v>
      </c>
      <c r="O6" s="20">
        <v>111.001</v>
      </c>
      <c r="P6" s="39">
        <v>2433.0026800000001</v>
      </c>
      <c r="Q6" s="28"/>
      <c r="R6" s="28"/>
      <c r="S6" s="28"/>
      <c r="T6" s="28"/>
    </row>
    <row r="7" spans="1:20" ht="73.2" customHeight="1" x14ac:dyDescent="0.25">
      <c r="A7" s="17" t="s">
        <v>34</v>
      </c>
      <c r="B7" s="20">
        <v>2136.56</v>
      </c>
      <c r="C7" s="20">
        <v>237.76166000000001</v>
      </c>
      <c r="D7" s="20">
        <v>247.328</v>
      </c>
      <c r="E7" s="20">
        <v>450</v>
      </c>
      <c r="F7" s="20">
        <v>124.26</v>
      </c>
      <c r="G7" s="20">
        <v>230</v>
      </c>
      <c r="H7" s="20">
        <v>153.40567999999999</v>
      </c>
      <c r="I7" s="20">
        <v>85.123999999999995</v>
      </c>
      <c r="J7" s="20"/>
      <c r="K7" s="20">
        <v>40.601999999999997</v>
      </c>
      <c r="L7" s="20">
        <v>360.423</v>
      </c>
      <c r="M7" s="20">
        <v>113</v>
      </c>
      <c r="N7" s="20">
        <v>153.5</v>
      </c>
      <c r="O7" s="20">
        <v>150.97433000000001</v>
      </c>
      <c r="P7" s="39">
        <v>4482.9386699999995</v>
      </c>
      <c r="Q7" s="28"/>
      <c r="R7" s="28"/>
      <c r="S7" s="28"/>
      <c r="T7" s="28"/>
    </row>
    <row r="8" spans="1:20" ht="96.6" customHeight="1" x14ac:dyDescent="0.25">
      <c r="A8" s="17" t="s">
        <v>35</v>
      </c>
      <c r="B8" s="20"/>
      <c r="C8" s="20"/>
      <c r="D8" s="20">
        <v>154.84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9">
        <v>154.84</v>
      </c>
      <c r="Q8" s="28"/>
      <c r="R8" s="28"/>
      <c r="S8" s="28"/>
      <c r="T8" s="28"/>
    </row>
    <row r="9" spans="1:20" ht="79.2" x14ac:dyDescent="0.25">
      <c r="A9" s="17" t="s">
        <v>36</v>
      </c>
      <c r="B9" s="20">
        <v>238</v>
      </c>
      <c r="C9" s="20">
        <v>264</v>
      </c>
      <c r="D9" s="20"/>
      <c r="E9" s="20"/>
      <c r="F9" s="20"/>
      <c r="G9" s="20">
        <v>48</v>
      </c>
      <c r="H9" s="20"/>
      <c r="I9" s="20"/>
      <c r="J9" s="20">
        <v>58</v>
      </c>
      <c r="K9" s="20"/>
      <c r="L9" s="20"/>
      <c r="M9" s="20"/>
      <c r="N9" s="20"/>
      <c r="O9" s="20"/>
      <c r="P9" s="39">
        <v>608</v>
      </c>
      <c r="Q9" s="28"/>
      <c r="R9" s="28"/>
      <c r="S9" s="28"/>
      <c r="T9" s="28"/>
    </row>
    <row r="10" spans="1:20" ht="290.39999999999998" x14ac:dyDescent="0.25">
      <c r="A10" s="17" t="s">
        <v>37</v>
      </c>
      <c r="B10" s="20">
        <v>17000</v>
      </c>
      <c r="C10" s="20">
        <v>13099.188620000001</v>
      </c>
      <c r="D10" s="20">
        <v>2500</v>
      </c>
      <c r="E10" s="20">
        <v>2000</v>
      </c>
      <c r="F10" s="20"/>
      <c r="G10" s="20">
        <v>4200</v>
      </c>
      <c r="H10" s="20">
        <v>916.0829</v>
      </c>
      <c r="I10" s="20">
        <v>220</v>
      </c>
      <c r="J10" s="20">
        <v>4500</v>
      </c>
      <c r="K10" s="20">
        <v>1200</v>
      </c>
      <c r="L10" s="20">
        <v>1750</v>
      </c>
      <c r="M10" s="20">
        <v>1600</v>
      </c>
      <c r="N10" s="20">
        <v>330</v>
      </c>
      <c r="O10" s="20">
        <v>1400</v>
      </c>
      <c r="P10" s="39">
        <v>50715.271520000002</v>
      </c>
      <c r="Q10" s="28"/>
      <c r="R10" s="28"/>
      <c r="S10" s="28"/>
      <c r="T10" s="28"/>
    </row>
    <row r="11" spans="1:20" ht="145.19999999999999" x14ac:dyDescent="0.25">
      <c r="A11" s="17" t="s">
        <v>38</v>
      </c>
      <c r="B11" s="20">
        <v>70351.818150000006</v>
      </c>
      <c r="C11" s="20">
        <v>10000</v>
      </c>
      <c r="D11" s="20">
        <v>16627.849900000001</v>
      </c>
      <c r="E11" s="20">
        <v>8000</v>
      </c>
      <c r="F11" s="20">
        <v>2000</v>
      </c>
      <c r="G11" s="20">
        <v>3883</v>
      </c>
      <c r="H11" s="20">
        <v>4830</v>
      </c>
      <c r="I11" s="20">
        <v>500</v>
      </c>
      <c r="J11" s="20">
        <v>7385.4840000000004</v>
      </c>
      <c r="K11" s="20">
        <v>4237.0680000000002</v>
      </c>
      <c r="L11" s="20">
        <v>1940.6</v>
      </c>
      <c r="M11" s="20">
        <v>11173.3</v>
      </c>
      <c r="N11" s="20">
        <v>11700</v>
      </c>
      <c r="O11" s="20">
        <v>7551.6</v>
      </c>
      <c r="P11" s="39">
        <v>160180.72005</v>
      </c>
      <c r="Q11" s="28"/>
      <c r="R11" s="28"/>
      <c r="S11" s="28"/>
      <c r="T11" s="28"/>
    </row>
    <row r="12" spans="1:20" ht="79.2" x14ac:dyDescent="0.25">
      <c r="A12" s="17" t="s">
        <v>39</v>
      </c>
      <c r="B12" s="20"/>
      <c r="C12" s="20"/>
      <c r="D12" s="20"/>
      <c r="E12" s="20"/>
      <c r="F12" s="20"/>
      <c r="G12" s="20"/>
      <c r="H12" s="20">
        <v>50</v>
      </c>
      <c r="I12" s="20"/>
      <c r="J12" s="20"/>
      <c r="K12" s="20"/>
      <c r="L12" s="20">
        <v>500</v>
      </c>
      <c r="M12" s="20">
        <v>2057.4</v>
      </c>
      <c r="N12" s="20"/>
      <c r="O12" s="20"/>
      <c r="P12" s="39">
        <v>2607.4</v>
      </c>
      <c r="Q12" s="28"/>
      <c r="R12" s="28"/>
      <c r="S12" s="28"/>
      <c r="T12" s="28"/>
    </row>
    <row r="13" spans="1:20" ht="108.6" customHeight="1" x14ac:dyDescent="0.25">
      <c r="A13" s="17" t="s">
        <v>40</v>
      </c>
      <c r="B13" s="20"/>
      <c r="C13" s="20"/>
      <c r="D13" s="20"/>
      <c r="E13" s="20"/>
      <c r="F13" s="20"/>
      <c r="G13" s="20"/>
      <c r="H13" s="20">
        <v>3.7250000000000001</v>
      </c>
      <c r="I13" s="20"/>
      <c r="J13" s="20"/>
      <c r="K13" s="20">
        <v>4.0101599999999999</v>
      </c>
      <c r="L13" s="20"/>
      <c r="M13" s="20">
        <v>9.4</v>
      </c>
      <c r="N13" s="20"/>
      <c r="O13" s="20"/>
      <c r="P13" s="39">
        <v>17.135159999999999</v>
      </c>
      <c r="Q13" s="28"/>
      <c r="R13" s="28"/>
      <c r="S13" s="28"/>
      <c r="T13" s="28"/>
    </row>
    <row r="14" spans="1:20" ht="92.4" x14ac:dyDescent="0.25">
      <c r="A14" s="17" t="s">
        <v>41</v>
      </c>
      <c r="B14" s="20">
        <v>700</v>
      </c>
      <c r="C14" s="20">
        <v>1010</v>
      </c>
      <c r="D14" s="20"/>
      <c r="E14" s="20"/>
      <c r="F14" s="20">
        <v>85</v>
      </c>
      <c r="G14" s="20">
        <v>61</v>
      </c>
      <c r="H14" s="20"/>
      <c r="I14" s="20">
        <v>25</v>
      </c>
      <c r="J14" s="20">
        <v>365</v>
      </c>
      <c r="K14" s="20">
        <v>250</v>
      </c>
      <c r="L14" s="20">
        <v>50</v>
      </c>
      <c r="M14" s="20">
        <v>254.7</v>
      </c>
      <c r="N14" s="20"/>
      <c r="O14" s="20">
        <v>307.19760000000002</v>
      </c>
      <c r="P14" s="39">
        <v>3107.8975999999998</v>
      </c>
      <c r="Q14" s="28"/>
      <c r="R14" s="28"/>
      <c r="S14" s="28"/>
      <c r="T14" s="28"/>
    </row>
    <row r="15" spans="1:20" ht="105.6" x14ac:dyDescent="0.25">
      <c r="A15" s="17" t="s">
        <v>42</v>
      </c>
      <c r="B15" s="20">
        <v>79448.15036</v>
      </c>
      <c r="C15" s="20">
        <v>5000</v>
      </c>
      <c r="D15" s="20">
        <v>10896.544</v>
      </c>
      <c r="E15" s="20">
        <v>5600</v>
      </c>
      <c r="F15" s="20">
        <v>2800</v>
      </c>
      <c r="G15" s="20">
        <v>5290.4</v>
      </c>
      <c r="H15" s="20">
        <v>3200.0003400000001</v>
      </c>
      <c r="I15" s="20">
        <v>1669</v>
      </c>
      <c r="J15" s="20">
        <v>23924.616999999998</v>
      </c>
      <c r="K15" s="20">
        <v>3657.6</v>
      </c>
      <c r="L15" s="20">
        <v>2250</v>
      </c>
      <c r="M15" s="20">
        <v>2828.8</v>
      </c>
      <c r="N15" s="20">
        <v>7190</v>
      </c>
      <c r="O15" s="20">
        <v>4662.3710000000001</v>
      </c>
      <c r="P15" s="39">
        <v>158417.48269999999</v>
      </c>
      <c r="Q15" s="28"/>
      <c r="R15" s="28"/>
      <c r="S15" s="28"/>
      <c r="T15" s="28"/>
    </row>
    <row r="16" spans="1:20" ht="52.8" x14ac:dyDescent="0.25">
      <c r="A16" s="17" t="s">
        <v>43</v>
      </c>
      <c r="B16" s="20">
        <v>2847.6684100000002</v>
      </c>
      <c r="C16" s="20">
        <v>3086.5</v>
      </c>
      <c r="D16" s="20">
        <v>897.16600000000005</v>
      </c>
      <c r="E16" s="20">
        <v>1199.3</v>
      </c>
      <c r="F16" s="20"/>
      <c r="G16" s="20">
        <v>2000</v>
      </c>
      <c r="H16" s="20">
        <v>126.37754</v>
      </c>
      <c r="I16" s="20">
        <v>40</v>
      </c>
      <c r="J16" s="20">
        <v>1040.1125099999999</v>
      </c>
      <c r="K16" s="20">
        <v>300</v>
      </c>
      <c r="L16" s="20"/>
      <c r="M16" s="20"/>
      <c r="N16" s="20">
        <v>1102.1410000000001</v>
      </c>
      <c r="O16" s="20">
        <v>414.69099999999997</v>
      </c>
      <c r="P16" s="39">
        <v>13053.956459999999</v>
      </c>
      <c r="Q16" s="28"/>
      <c r="R16" s="28"/>
      <c r="S16" s="28"/>
      <c r="T16" s="28"/>
    </row>
    <row r="17" spans="1:20" ht="79.2" x14ac:dyDescent="0.25">
      <c r="A17" s="17" t="s">
        <v>44</v>
      </c>
      <c r="B17" s="20">
        <v>152.23240000000001</v>
      </c>
      <c r="C17" s="20"/>
      <c r="D17" s="20">
        <v>57.659750000000003</v>
      </c>
      <c r="E17" s="20"/>
      <c r="F17" s="20"/>
      <c r="G17" s="20"/>
      <c r="H17" s="20"/>
      <c r="I17" s="20"/>
      <c r="J17" s="20"/>
      <c r="K17" s="20"/>
      <c r="L17" s="20">
        <v>159.5</v>
      </c>
      <c r="M17" s="20">
        <v>7.5</v>
      </c>
      <c r="N17" s="20">
        <v>5</v>
      </c>
      <c r="O17" s="20"/>
      <c r="P17" s="39">
        <v>381.89215000000002</v>
      </c>
      <c r="Q17" s="28"/>
      <c r="R17" s="28"/>
      <c r="S17" s="28"/>
      <c r="T17" s="28"/>
    </row>
    <row r="18" spans="1:20" ht="66" x14ac:dyDescent="0.25">
      <c r="A18" s="17" t="s">
        <v>45</v>
      </c>
      <c r="B18" s="20"/>
      <c r="C18" s="20"/>
      <c r="D18" s="20"/>
      <c r="E18" s="20"/>
      <c r="F18" s="20"/>
      <c r="G18" s="20"/>
      <c r="H18" s="20"/>
      <c r="I18" s="20"/>
      <c r="J18" s="20">
        <v>10.763</v>
      </c>
      <c r="K18" s="20"/>
      <c r="L18" s="20"/>
      <c r="M18" s="20"/>
      <c r="N18" s="20"/>
      <c r="O18" s="20"/>
      <c r="P18" s="39">
        <v>10.763</v>
      </c>
      <c r="Q18" s="28"/>
      <c r="R18" s="28"/>
      <c r="S18" s="28"/>
      <c r="T18" s="28"/>
    </row>
    <row r="19" spans="1:20" ht="79.2" x14ac:dyDescent="0.25">
      <c r="A19" s="17" t="s">
        <v>46</v>
      </c>
      <c r="B19" s="20"/>
      <c r="C19" s="20"/>
      <c r="D19" s="20"/>
      <c r="E19" s="20"/>
      <c r="F19" s="20"/>
      <c r="G19" s="20"/>
      <c r="H19" s="20"/>
      <c r="I19" s="20"/>
      <c r="J19" s="20"/>
      <c r="K19" s="20">
        <v>58.59</v>
      </c>
      <c r="L19" s="20"/>
      <c r="M19" s="20"/>
      <c r="N19" s="20"/>
      <c r="O19" s="20"/>
      <c r="P19" s="39">
        <v>58.59</v>
      </c>
      <c r="Q19" s="28"/>
      <c r="R19" s="28"/>
      <c r="S19" s="28"/>
      <c r="T19" s="28"/>
    </row>
    <row r="20" spans="1:20" ht="39.6" x14ac:dyDescent="0.25">
      <c r="A20" s="17" t="s">
        <v>47</v>
      </c>
      <c r="B20" s="20"/>
      <c r="C20" s="20">
        <v>989.02499999999998</v>
      </c>
      <c r="D20" s="20"/>
      <c r="E20" s="20">
        <v>309.75</v>
      </c>
      <c r="F20" s="20"/>
      <c r="G20" s="20">
        <v>51.625</v>
      </c>
      <c r="H20" s="20"/>
      <c r="I20" s="20"/>
      <c r="J20" s="20"/>
      <c r="K20" s="20"/>
      <c r="L20" s="20"/>
      <c r="M20" s="20"/>
      <c r="N20" s="20">
        <v>332.55</v>
      </c>
      <c r="O20" s="20"/>
      <c r="P20" s="39">
        <v>1682.95</v>
      </c>
      <c r="Q20" s="28"/>
      <c r="R20" s="28"/>
      <c r="S20" s="28"/>
      <c r="T20" s="28"/>
    </row>
    <row r="21" spans="1:20" ht="66" x14ac:dyDescent="0.25">
      <c r="A21" s="17" t="s">
        <v>48</v>
      </c>
      <c r="B21" s="20"/>
      <c r="C21" s="20">
        <v>11804.23365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9">
        <v>11804.23365</v>
      </c>
      <c r="Q21" s="28"/>
      <c r="R21" s="28"/>
      <c r="S21" s="28"/>
      <c r="T21" s="28"/>
    </row>
    <row r="22" spans="1:20" x14ac:dyDescent="0.25">
      <c r="A22" s="18" t="s">
        <v>49</v>
      </c>
      <c r="B22" s="21">
        <v>173641.92932</v>
      </c>
      <c r="C22" s="21">
        <v>45490.708930000001</v>
      </c>
      <c r="D22" s="21">
        <v>31831.387650000001</v>
      </c>
      <c r="E22" s="21">
        <v>17839.05</v>
      </c>
      <c r="F22" s="21">
        <v>5086.0950000000003</v>
      </c>
      <c r="G22" s="21">
        <v>16039.025</v>
      </c>
      <c r="H22" s="21">
        <v>9449.1371400000007</v>
      </c>
      <c r="I22" s="21">
        <v>2556.5479999999998</v>
      </c>
      <c r="J22" s="21">
        <v>37283.97651</v>
      </c>
      <c r="K22" s="21">
        <v>10396.364159999999</v>
      </c>
      <c r="L22" s="21">
        <v>7225.5230000000001</v>
      </c>
      <c r="M22" s="21">
        <v>18156.099999999999</v>
      </c>
      <c r="N22" s="21">
        <v>20820.190999999999</v>
      </c>
      <c r="O22" s="21">
        <v>14597.834930000001</v>
      </c>
      <c r="P22" s="39">
        <v>410413.87063999998</v>
      </c>
      <c r="Q22" s="35"/>
      <c r="R22" s="35"/>
      <c r="S22" s="35"/>
      <c r="T22" s="35"/>
    </row>
    <row r="23" spans="1:20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20" x14ac:dyDescent="0.25">
      <c r="A24" s="32" t="s">
        <v>30</v>
      </c>
      <c r="B24" s="40">
        <f>Учреждения!B90+'Муниципальные районы'!P22</f>
        <v>3388569.48924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20" ht="32.25" customHeight="1" x14ac:dyDescent="0.25">
      <c r="A25" s="32" t="str">
        <f>CONCATENATE("Остатки бюджетных средств на ",C2,"г.")</f>
        <v>Остатки бюджетных средств на 03.07.2020г.</v>
      </c>
      <c r="B25" s="40">
        <v>2217283.7999999998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</sheetData>
  <pageMargins left="0.23622047244094491" right="0.2" top="0.18" bottom="0.35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Учреждения</vt:lpstr>
      <vt:lpstr>Муниципальные районы</vt:lpstr>
      <vt:lpstr>EndData2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2020-07-07T21:45:38Z</dcterms:modified>
</cp:coreProperties>
</file>