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Бюджетополучатели!$19:$20</definedName>
    <definedName name="_xlnm.Print_Titles" localSheetId="1">'Муниципальные районы'!$1:$3</definedName>
    <definedName name="_xlnm.Print_Area" localSheetId="0">Бюджетополучатели!$A$1:$D$63</definedName>
    <definedName name="_xlnm.Print_Area" localSheetId="1">'Муниципальные районы'!$A$1:$P$39</definedName>
  </definedNames>
  <calcPr calcId="162913"/>
</workbook>
</file>

<file path=xl/calcChain.xml><?xml version="1.0" encoding="utf-8"?>
<calcChain xmlns="http://schemas.openxmlformats.org/spreadsheetml/2006/main">
  <c r="D13" i="1" l="1"/>
  <c r="D10" i="1" l="1"/>
  <c r="D9" i="1" s="1"/>
  <c r="D6" i="1" s="1"/>
  <c r="E3" i="1" l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<sst xmlns="http://schemas.openxmlformats.org/spreadsheetml/2006/main" count="117" uniqueCount="116">
  <si>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</si>
  <si>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</si>
  <si>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</si>
  <si>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</si>
  <si>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</si>
  <si>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</si>
  <si>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</si>
  <si>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</si>
  <si>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</si>
  <si>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</si>
  <si>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</si>
  <si>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</si>
  <si>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</si>
  <si>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</si>
  <si>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</si>
  <si>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</si>
  <si>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</si>
  <si>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</si>
  <si>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</si>
  <si>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</si>
  <si>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</si>
  <si>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</si>
  <si>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</si>
  <si>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</si>
  <si>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</si>
  <si>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</si>
  <si>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</si>
  <si>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</si>
  <si>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</si>
  <si>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</si>
  <si>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</si>
  <si>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</si>
  <si>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</si>
  <si>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01.01.2020</t>
  </si>
  <si>
    <t>01.05.2020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</si>
  <si>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</si>
  <si>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</si>
  <si>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софинансирование оплаты труда работников муниципальных учреждений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</si>
  <si>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</si>
  <si>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</si>
  <si>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</si>
  <si>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</si>
  <si>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</si>
  <si>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</si>
  <si>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</si>
  <si>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</si>
  <si>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</si>
  <si>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</si>
  <si>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</si>
  <si>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</si>
  <si>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</si>
  <si>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</si>
  <si>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</si>
  <si>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</si>
  <si>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</si>
  <si>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</si>
  <si>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</si>
  <si>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</si>
  <si>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</si>
  <si>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</si>
  <si>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</si>
  <si>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</si>
  <si>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</si>
  <si>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</si>
  <si>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</si>
  <si>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Создание модельных муниципальных библиотек</t>
  </si>
  <si>
    <t>Осуществление переданных полномочий Российской Федерации на государственную регистрацию актов гражданского состояния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</si>
  <si>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</si>
  <si>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</si>
  <si>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</si>
  <si>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</si>
  <si>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</si>
  <si>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</si>
  <si>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</si>
  <si>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</si>
  <si>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</si>
  <si>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</si>
  <si>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</si>
  <si>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</si>
  <si>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</si>
  <si>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</si>
  <si>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</si>
  <si>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</si>
  <si>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</si>
  <si>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</si>
  <si>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</si>
  <si>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</si>
  <si>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</si>
  <si>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</si>
  <si>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</si>
  <si>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</si>
  <si>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</si>
  <si>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</si>
  <si>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</si>
  <si>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</si>
  <si>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</si>
  <si>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</si>
  <si>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</si>
  <si>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</si>
  <si>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</si>
  <si>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</si>
  <si>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</si>
  <si>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</si>
  <si>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</si>
  <si>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</si>
  <si>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</si>
  <si>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</si>
  <si>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</si>
  <si>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</si>
  <si>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30.04.2020</t>
  </si>
  <si>
    <t>01.04.2020</t>
  </si>
  <si>
    <t>Остатки средств на 01.05.2020 года</t>
  </si>
  <si>
    <t>Остатки средств на 01.04.2020 года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</si>
  <si>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</si>
  <si>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</si>
  <si>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Возмещение выпадающих доходов энергоснабжающим организациям Камчатского края в связи с доведением цен (тарифов) на электрическую энергию (мощность) до базовых уровней цен (тарифов) за счет средств, предоставляемых в виде безвозмездных целевых взносов субъектом оптового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</si>
</sst>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0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22" fillId="0" borderId="0" xfId="0" applyFont="1"/>
    <xf numFmtId="164" fontId="21" fillId="0" borderId="4" xfId="0" applyNumberFormat="1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164" fontId="16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view="pageBreakPreview" topLeftCell="A4" zoomScaleNormal="100" zoomScaleSheetLayoutView="100" workbookViewId="0">
      <selection activeCell="D12" sqref="D12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4" t="s">
        <v>9</v>
      </c>
      <c r="B1" s="44"/>
      <c r="C1" s="44"/>
      <c r="D1" s="44"/>
      <c r="E1" s="28" t="s">
        <v>110</v>
      </c>
      <c r="F1" s="29" t="str">
        <f>TEXT(E1,"[$-FC19]ММ")</f>
        <v>04</v>
      </c>
      <c r="G1" s="29" t="str">
        <f>TEXT(E1,"[$-FC19]ДД.ММ.ГГГ \г")</f>
        <v>01.04.2020 г</v>
      </c>
      <c r="H1" s="29" t="str">
        <f>TEXT(E1,"[$-FC19]ГГГГ")</f>
        <v>2020</v>
      </c>
    </row>
    <row r="2" spans="1:8" ht="15.6" x14ac:dyDescent="0.3">
      <c r="A2" s="44" t="str">
        <f>CONCATENATE("доходов и расходов краевого бюджета за ",period," ",H1," года")</f>
        <v>доходов и расходов краевого бюджета за апрель 2020 года</v>
      </c>
      <c r="B2" s="44"/>
      <c r="C2" s="44"/>
      <c r="D2" s="44"/>
      <c r="E2" s="28" t="s">
        <v>109</v>
      </c>
      <c r="F2" s="29" t="str">
        <f>TEXT(E2,"[$-FC19]ДД ММММ ГГГ \г")</f>
        <v>30 апреля 2020 г</v>
      </c>
      <c r="G2" s="29" t="str">
        <f>TEXT(E2,"[$-FC19]ДД.ММ.ГГГ \г")</f>
        <v>30.04.2020 г</v>
      </c>
      <c r="H2" s="30"/>
    </row>
    <row r="3" spans="1:8" x14ac:dyDescent="0.3">
      <c r="A3" s="1"/>
      <c r="B3" s="2"/>
      <c r="C3" s="2"/>
      <c r="D3" s="3"/>
      <c r="E3" s="29">
        <f>EndDate+1</f>
        <v>43953</v>
      </c>
      <c r="F3" s="29" t="str">
        <f>TEXT(E3,"[$-FC19]ДД ММММ ГГГ \г")</f>
        <v>02 мая 2020 г</v>
      </c>
      <c r="G3" s="29" t="str">
        <f>TEXT(E3,"[$-FC19]ДД.ММ.ГГГ \г")</f>
        <v>02.05.2020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5" t="s">
        <v>112</v>
      </c>
      <c r="B5" s="46"/>
      <c r="C5" s="46"/>
      <c r="D5" s="7">
        <v>1298666.6000000001</v>
      </c>
      <c r="E5" s="30"/>
      <c r="F5" s="29"/>
      <c r="G5" s="29"/>
      <c r="H5" s="29"/>
    </row>
    <row r="6" spans="1:8" x14ac:dyDescent="0.3">
      <c r="A6" s="48" t="s">
        <v>1</v>
      </c>
      <c r="B6" s="54"/>
      <c r="C6" s="54"/>
      <c r="D6" s="8">
        <f>D9-D7</f>
        <v>1752840.2204099987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апрель</v>
      </c>
      <c r="F6" s="29"/>
      <c r="G6" s="29"/>
      <c r="H6" s="29"/>
    </row>
    <row r="7" spans="1:8" x14ac:dyDescent="0.3">
      <c r="A7" s="55" t="s">
        <v>10</v>
      </c>
      <c r="B7" s="54"/>
      <c r="C7" s="54"/>
      <c r="D7" s="10">
        <v>8200009</v>
      </c>
      <c r="E7" s="29"/>
      <c r="F7" s="29"/>
      <c r="G7" s="29"/>
      <c r="H7" s="29"/>
    </row>
    <row r="8" spans="1:8" x14ac:dyDescent="0.3">
      <c r="A8" s="55" t="s">
        <v>11</v>
      </c>
      <c r="B8" s="54"/>
      <c r="C8" s="54"/>
      <c r="D8" s="10">
        <v>1345209</v>
      </c>
      <c r="E8" s="29" t="s">
        <v>33</v>
      </c>
    </row>
    <row r="9" spans="1:8" x14ac:dyDescent="0.3">
      <c r="A9" s="56" t="s">
        <v>12</v>
      </c>
      <c r="B9" s="57"/>
      <c r="C9" s="57"/>
      <c r="D9" s="10">
        <f>D11+D10-D5</f>
        <v>9952849.2204099987</v>
      </c>
      <c r="E9" s="29" t="s">
        <v>34</v>
      </c>
    </row>
    <row r="10" spans="1:8" x14ac:dyDescent="0.3">
      <c r="A10" s="56" t="s">
        <v>13</v>
      </c>
      <c r="B10" s="57"/>
      <c r="C10" s="57"/>
      <c r="D10" s="10">
        <f>B62+'Муниципальные районы'!P36</f>
        <v>7547784.0204099994</v>
      </c>
    </row>
    <row r="11" spans="1:8" x14ac:dyDescent="0.3">
      <c r="A11" s="47" t="s">
        <v>111</v>
      </c>
      <c r="B11" s="48"/>
      <c r="C11" s="48"/>
      <c r="D11" s="9">
        <v>3703731.8</v>
      </c>
    </row>
    <row r="12" spans="1:8" x14ac:dyDescent="0.3">
      <c r="A12" s="58" t="s">
        <v>14</v>
      </c>
      <c r="B12" s="59"/>
      <c r="C12" s="59"/>
      <c r="D12" s="9"/>
    </row>
    <row r="13" spans="1:8" x14ac:dyDescent="0.3">
      <c r="A13" s="58" t="s">
        <v>15</v>
      </c>
      <c r="B13" s="59"/>
      <c r="C13" s="59"/>
      <c r="D13" s="9">
        <f>SUM(D14:D16)</f>
        <v>106678.5</v>
      </c>
    </row>
    <row r="14" spans="1:8" ht="27" customHeight="1" x14ac:dyDescent="0.3">
      <c r="A14" s="42" t="s">
        <v>113</v>
      </c>
      <c r="B14" s="43"/>
      <c r="C14" s="43"/>
      <c r="D14" s="8">
        <v>785.2</v>
      </c>
    </row>
    <row r="15" spans="1:8" ht="57.6" customHeight="1" x14ac:dyDescent="0.3">
      <c r="A15" s="42" t="s">
        <v>114</v>
      </c>
      <c r="B15" s="43"/>
      <c r="C15" s="43"/>
      <c r="D15" s="8">
        <v>76868.899999999994</v>
      </c>
    </row>
    <row r="16" spans="1:8" ht="44.4" customHeight="1" x14ac:dyDescent="0.3">
      <c r="A16" s="42" t="s">
        <v>115</v>
      </c>
      <c r="B16" s="43"/>
      <c r="C16" s="43"/>
      <c r="D16" s="8">
        <v>29024.400000000001</v>
      </c>
    </row>
    <row r="17" spans="1:4" x14ac:dyDescent="0.3">
      <c r="A17" s="23"/>
      <c r="B17" s="24"/>
      <c r="C17" s="24"/>
      <c r="D17" s="22"/>
    </row>
    <row r="18" spans="1:4" x14ac:dyDescent="0.3">
      <c r="A18" s="25" t="s">
        <v>16</v>
      </c>
      <c r="B18" s="11"/>
      <c r="C18" s="11"/>
      <c r="D18" s="12"/>
    </row>
    <row r="19" spans="1:4" x14ac:dyDescent="0.3">
      <c r="A19" s="49" t="s">
        <v>17</v>
      </c>
      <c r="B19" s="51" t="s">
        <v>2</v>
      </c>
      <c r="C19" s="52" t="s">
        <v>3</v>
      </c>
      <c r="D19" s="53"/>
    </row>
    <row r="20" spans="1:4" ht="49.2" customHeight="1" x14ac:dyDescent="0.3">
      <c r="A20" s="50"/>
      <c r="B20" s="51"/>
      <c r="C20" s="26" t="s">
        <v>4</v>
      </c>
      <c r="D20" s="26" t="s">
        <v>5</v>
      </c>
    </row>
    <row r="21" spans="1:4" x14ac:dyDescent="0.3">
      <c r="A21" s="13" t="s">
        <v>68</v>
      </c>
      <c r="B21" s="37">
        <v>20563.737450000001</v>
      </c>
      <c r="C21" s="37">
        <v>11445.79437</v>
      </c>
      <c r="D21" s="37">
        <v>3562.7298300000002</v>
      </c>
    </row>
    <row r="22" spans="1:4" x14ac:dyDescent="0.3">
      <c r="A22" s="13" t="s">
        <v>69</v>
      </c>
      <c r="B22" s="37">
        <v>8557.1447900000003</v>
      </c>
      <c r="C22" s="37">
        <v>6154.8958300000004</v>
      </c>
      <c r="D22" s="37">
        <v>2340.2670800000001</v>
      </c>
    </row>
    <row r="23" spans="1:4" x14ac:dyDescent="0.3">
      <c r="A23" s="13" t="s">
        <v>70</v>
      </c>
      <c r="B23" s="37">
        <v>27633.915560000001</v>
      </c>
      <c r="C23" s="37">
        <v>15476.80054</v>
      </c>
      <c r="D23" s="37">
        <v>1026.3578199999999</v>
      </c>
    </row>
    <row r="24" spans="1:4" x14ac:dyDescent="0.3">
      <c r="A24" s="13" t="s">
        <v>71</v>
      </c>
      <c r="B24" s="37">
        <v>104265.70899</v>
      </c>
      <c r="C24" s="37">
        <v>32364.269769999999</v>
      </c>
      <c r="D24" s="37">
        <v>5863.6708799999997</v>
      </c>
    </row>
    <row r="25" spans="1:4" ht="27.6" x14ac:dyDescent="0.3">
      <c r="A25" s="13" t="s">
        <v>72</v>
      </c>
      <c r="B25" s="37">
        <v>60065.718990000001</v>
      </c>
      <c r="C25" s="37">
        <v>6473.8461500000003</v>
      </c>
      <c r="D25" s="37">
        <v>1276.3466800000001</v>
      </c>
    </row>
    <row r="26" spans="1:4" x14ac:dyDescent="0.3">
      <c r="A26" s="13" t="s">
        <v>73</v>
      </c>
      <c r="B26" s="37">
        <v>6981.3801800000001</v>
      </c>
      <c r="C26" s="37">
        <v>2137.9337999999998</v>
      </c>
      <c r="D26" s="37">
        <v>716.54381999999998</v>
      </c>
    </row>
    <row r="27" spans="1:4" x14ac:dyDescent="0.3">
      <c r="A27" s="13" t="s">
        <v>74</v>
      </c>
      <c r="B27" s="37">
        <v>19509.326499999999</v>
      </c>
      <c r="C27" s="37">
        <v>1825.86256</v>
      </c>
      <c r="D27" s="37">
        <v>629.83955000000003</v>
      </c>
    </row>
    <row r="28" spans="1:4" ht="27.6" x14ac:dyDescent="0.3">
      <c r="A28" s="13" t="s">
        <v>75</v>
      </c>
      <c r="B28" s="37">
        <v>1182140.9463500001</v>
      </c>
      <c r="C28" s="37">
        <v>5938.1280900000002</v>
      </c>
      <c r="D28" s="37">
        <v>1938.7454299999999</v>
      </c>
    </row>
    <row r="29" spans="1:4" x14ac:dyDescent="0.3">
      <c r="A29" s="13" t="s">
        <v>76</v>
      </c>
      <c r="B29" s="37">
        <v>22734.256290000001</v>
      </c>
      <c r="C29" s="37">
        <v>4468.6303600000001</v>
      </c>
      <c r="D29" s="37">
        <v>1525.14517</v>
      </c>
    </row>
    <row r="30" spans="1:4" x14ac:dyDescent="0.3">
      <c r="A30" s="13" t="s">
        <v>77</v>
      </c>
      <c r="B30" s="37">
        <v>79002.750249999997</v>
      </c>
      <c r="C30" s="37">
        <v>8364.0907800000004</v>
      </c>
      <c r="D30" s="37">
        <v>2520.1123600000001</v>
      </c>
    </row>
    <row r="31" spans="1:4" x14ac:dyDescent="0.3">
      <c r="A31" s="13" t="s">
        <v>78</v>
      </c>
      <c r="B31" s="37">
        <v>388045.06719999999</v>
      </c>
      <c r="C31" s="37">
        <v>6731.17209</v>
      </c>
      <c r="D31" s="37">
        <v>1935.7181</v>
      </c>
    </row>
    <row r="32" spans="1:4" x14ac:dyDescent="0.3">
      <c r="A32" s="13" t="s">
        <v>79</v>
      </c>
      <c r="B32" s="37">
        <v>846655.03867000004</v>
      </c>
      <c r="C32" s="37">
        <v>34180.506220000003</v>
      </c>
      <c r="D32" s="37">
        <v>8647.00828</v>
      </c>
    </row>
    <row r="33" spans="1:4" x14ac:dyDescent="0.3">
      <c r="A33" s="13" t="s">
        <v>80</v>
      </c>
      <c r="B33" s="37">
        <v>635945.98294999998</v>
      </c>
      <c r="C33" s="37">
        <v>21807.458559999999</v>
      </c>
      <c r="D33" s="37">
        <v>6691.3768799999998</v>
      </c>
    </row>
    <row r="34" spans="1:4" x14ac:dyDescent="0.3">
      <c r="A34" s="13" t="s">
        <v>81</v>
      </c>
      <c r="B34" s="37">
        <v>71404.871289999995</v>
      </c>
      <c r="C34" s="37">
        <v>3118.49037</v>
      </c>
      <c r="D34" s="37">
        <v>657.90670999999998</v>
      </c>
    </row>
    <row r="35" spans="1:4" ht="19.8" customHeight="1" x14ac:dyDescent="0.3">
      <c r="A35" s="13" t="s">
        <v>82</v>
      </c>
      <c r="B35" s="37">
        <v>167739.52356999999</v>
      </c>
      <c r="C35" s="37">
        <v>88701.690740000005</v>
      </c>
      <c r="D35" s="37">
        <v>32397.12516</v>
      </c>
    </row>
    <row r="36" spans="1:4" x14ac:dyDescent="0.3">
      <c r="A36" s="13" t="s">
        <v>83</v>
      </c>
      <c r="B36" s="37">
        <v>7242.3218999999999</v>
      </c>
      <c r="C36" s="37">
        <v>1311.9796200000001</v>
      </c>
      <c r="D36" s="37">
        <v>405.51400999999998</v>
      </c>
    </row>
    <row r="37" spans="1:4" x14ac:dyDescent="0.3">
      <c r="A37" s="13" t="s">
        <v>84</v>
      </c>
      <c r="B37" s="37">
        <v>15871.748890000001</v>
      </c>
      <c r="C37" s="37">
        <v>3859.26685</v>
      </c>
      <c r="D37" s="37">
        <v>1157.4847</v>
      </c>
    </row>
    <row r="38" spans="1:4" ht="27.6" x14ac:dyDescent="0.3">
      <c r="A38" s="13" t="s">
        <v>85</v>
      </c>
      <c r="B38" s="37">
        <v>56650.574849999997</v>
      </c>
      <c r="C38" s="37">
        <v>22555.836879999999</v>
      </c>
      <c r="D38" s="37">
        <v>6447.3810700000004</v>
      </c>
    </row>
    <row r="39" spans="1:4" x14ac:dyDescent="0.3">
      <c r="A39" s="13" t="s">
        <v>86</v>
      </c>
      <c r="B39" s="37">
        <v>19652.359390000001</v>
      </c>
      <c r="C39" s="37">
        <v>3166.8161799999998</v>
      </c>
      <c r="D39" s="37">
        <v>684.64405999999997</v>
      </c>
    </row>
    <row r="40" spans="1:4" x14ac:dyDescent="0.3">
      <c r="A40" s="13" t="s">
        <v>87</v>
      </c>
      <c r="B40" s="37">
        <v>552916.51645999996</v>
      </c>
      <c r="C40" s="37">
        <v>6797.87111</v>
      </c>
      <c r="D40" s="37">
        <v>2277.3497499999999</v>
      </c>
    </row>
    <row r="41" spans="1:4" x14ac:dyDescent="0.3">
      <c r="A41" s="13" t="s">
        <v>88</v>
      </c>
      <c r="B41" s="37">
        <v>20680.86852</v>
      </c>
      <c r="C41" s="37">
        <v>10764.961209999999</v>
      </c>
      <c r="D41" s="37">
        <v>3207.6343400000001</v>
      </c>
    </row>
    <row r="42" spans="1:4" x14ac:dyDescent="0.3">
      <c r="A42" s="13" t="s">
        <v>89</v>
      </c>
      <c r="B42" s="37">
        <v>3709.8572199999999</v>
      </c>
      <c r="C42" s="37">
        <v>2671.4855600000001</v>
      </c>
      <c r="D42" s="37">
        <v>803.98653000000002</v>
      </c>
    </row>
    <row r="43" spans="1:4" x14ac:dyDescent="0.3">
      <c r="A43" s="13" t="s">
        <v>90</v>
      </c>
      <c r="B43" s="37">
        <v>2190.72028</v>
      </c>
      <c r="C43" s="37">
        <v>1209.6880000000001</v>
      </c>
      <c r="D43" s="37">
        <v>381.24099999999999</v>
      </c>
    </row>
    <row r="44" spans="1:4" x14ac:dyDescent="0.3">
      <c r="A44" s="13" t="s">
        <v>91</v>
      </c>
      <c r="B44" s="37">
        <v>2119.9299500000002</v>
      </c>
      <c r="C44" s="37">
        <v>1580.8320000000001</v>
      </c>
      <c r="D44" s="37">
        <v>475.32623000000001</v>
      </c>
    </row>
    <row r="45" spans="1:4" x14ac:dyDescent="0.3">
      <c r="A45" s="13" t="s">
        <v>92</v>
      </c>
      <c r="B45" s="37">
        <v>3284.4064699999999</v>
      </c>
      <c r="C45" s="37">
        <v>2289.3911899999998</v>
      </c>
      <c r="D45" s="37">
        <v>683.85371999999995</v>
      </c>
    </row>
    <row r="46" spans="1:4" x14ac:dyDescent="0.3">
      <c r="A46" s="13" t="s">
        <v>93</v>
      </c>
      <c r="B46" s="37">
        <v>1724.51241</v>
      </c>
      <c r="C46" s="37">
        <v>1306.7805800000001</v>
      </c>
      <c r="D46" s="37">
        <v>393.43977000000001</v>
      </c>
    </row>
    <row r="47" spans="1:4" x14ac:dyDescent="0.3">
      <c r="A47" s="13" t="s">
        <v>94</v>
      </c>
      <c r="B47" s="37">
        <v>1117.46397</v>
      </c>
      <c r="C47" s="37">
        <v>733.62422000000004</v>
      </c>
      <c r="D47" s="37">
        <v>221.31161</v>
      </c>
    </row>
    <row r="48" spans="1:4" x14ac:dyDescent="0.3">
      <c r="A48" s="13" t="s">
        <v>95</v>
      </c>
      <c r="B48" s="37">
        <v>9556.8764300000003</v>
      </c>
      <c r="C48" s="37">
        <v>2437.8148500000002</v>
      </c>
      <c r="D48" s="37">
        <v>686.90814999999998</v>
      </c>
    </row>
    <row r="49" spans="1:4" x14ac:dyDescent="0.3">
      <c r="A49" s="13" t="s">
        <v>96</v>
      </c>
      <c r="B49" s="37">
        <v>1070738.74376</v>
      </c>
      <c r="C49" s="37">
        <v>18516.874049999999</v>
      </c>
      <c r="D49" s="37">
        <v>5824.8939499999997</v>
      </c>
    </row>
    <row r="50" spans="1:4" ht="27.6" x14ac:dyDescent="0.3">
      <c r="A50" s="13" t="s">
        <v>97</v>
      </c>
      <c r="B50" s="37">
        <v>495.80466000000001</v>
      </c>
      <c r="C50" s="37">
        <v>360.35332</v>
      </c>
      <c r="D50" s="37">
        <v>119.73443</v>
      </c>
    </row>
    <row r="51" spans="1:4" x14ac:dyDescent="0.3">
      <c r="A51" s="13" t="s">
        <v>98</v>
      </c>
      <c r="B51" s="37">
        <v>10230.94965</v>
      </c>
      <c r="C51" s="37">
        <v>4060.9706700000002</v>
      </c>
      <c r="D51" s="37">
        <v>1196.6462899999999</v>
      </c>
    </row>
    <row r="52" spans="1:4" x14ac:dyDescent="0.3">
      <c r="A52" s="13" t="s">
        <v>99</v>
      </c>
      <c r="B52" s="37">
        <v>111647.17159</v>
      </c>
      <c r="C52" s="37">
        <v>3541.4804300000001</v>
      </c>
      <c r="D52" s="37">
        <v>642.77628000000004</v>
      </c>
    </row>
    <row r="53" spans="1:4" x14ac:dyDescent="0.3">
      <c r="A53" s="13" t="s">
        <v>100</v>
      </c>
      <c r="B53" s="37">
        <v>39843.211779999998</v>
      </c>
      <c r="C53" s="37">
        <v>16788.500049999999</v>
      </c>
      <c r="D53" s="37">
        <v>4912.3338000000003</v>
      </c>
    </row>
    <row r="54" spans="1:4" x14ac:dyDescent="0.3">
      <c r="A54" s="13" t="s">
        <v>101</v>
      </c>
      <c r="B54" s="37">
        <v>7992.4293299999999</v>
      </c>
      <c r="C54" s="37">
        <v>1379.1018300000001</v>
      </c>
      <c r="D54" s="37">
        <v>293.73075</v>
      </c>
    </row>
    <row r="55" spans="1:4" x14ac:dyDescent="0.3">
      <c r="A55" s="13" t="s">
        <v>102</v>
      </c>
      <c r="B55" s="37">
        <v>4703.5955199999999</v>
      </c>
      <c r="C55" s="37">
        <v>1454.25999</v>
      </c>
      <c r="D55" s="37">
        <v>387.57209</v>
      </c>
    </row>
    <row r="56" spans="1:4" x14ac:dyDescent="0.3">
      <c r="A56" s="13" t="s">
        <v>103</v>
      </c>
      <c r="B56" s="37">
        <v>2512.49197</v>
      </c>
      <c r="C56" s="37">
        <v>1523.38051</v>
      </c>
      <c r="D56" s="37">
        <v>539.90473999999995</v>
      </c>
    </row>
    <row r="57" spans="1:4" x14ac:dyDescent="0.3">
      <c r="A57" s="13" t="s">
        <v>104</v>
      </c>
      <c r="B57" s="37">
        <v>10008.14345</v>
      </c>
      <c r="C57" s="37">
        <v>965.47915999999998</v>
      </c>
      <c r="D57" s="37">
        <v>264.48135000000002</v>
      </c>
    </row>
    <row r="58" spans="1:4" x14ac:dyDescent="0.3">
      <c r="A58" s="13" t="s">
        <v>105</v>
      </c>
      <c r="B58" s="37">
        <v>762.87265000000002</v>
      </c>
      <c r="C58" s="37">
        <v>421.28746000000001</v>
      </c>
      <c r="D58" s="37">
        <v>127.22881</v>
      </c>
    </row>
    <row r="59" spans="1:4" ht="27.6" x14ac:dyDescent="0.3">
      <c r="A59" s="13" t="s">
        <v>106</v>
      </c>
      <c r="B59" s="37">
        <v>9045.3049599999995</v>
      </c>
      <c r="C59" s="37">
        <v>5993.0450499999997</v>
      </c>
      <c r="D59" s="37">
        <v>1799.12356</v>
      </c>
    </row>
    <row r="60" spans="1:4" x14ac:dyDescent="0.3">
      <c r="A60" s="13" t="s">
        <v>107</v>
      </c>
      <c r="B60" s="37">
        <v>23531.144540000001</v>
      </c>
      <c r="C60" s="37">
        <v>675.60839999999996</v>
      </c>
      <c r="D60" s="37">
        <v>204.02328</v>
      </c>
    </row>
    <row r="61" spans="1:4" x14ac:dyDescent="0.3">
      <c r="A61" s="13" t="s">
        <v>108</v>
      </c>
      <c r="B61" s="37">
        <v>179325.13959000001</v>
      </c>
      <c r="C61" s="37">
        <v>3807.02475</v>
      </c>
      <c r="D61" s="37">
        <v>842.63684000000001</v>
      </c>
    </row>
    <row r="62" spans="1:4" x14ac:dyDescent="0.3">
      <c r="A62" s="27" t="s">
        <v>2</v>
      </c>
      <c r="B62" s="38">
        <v>5808800.5292199999</v>
      </c>
      <c r="C62" s="38">
        <v>369363.28415000002</v>
      </c>
      <c r="D62" s="38">
        <v>106710.05486</v>
      </c>
    </row>
  </sheetData>
  <mergeCells count="17">
    <mergeCell ref="A19:A20"/>
    <mergeCell ref="B19:B20"/>
    <mergeCell ref="C19:D19"/>
    <mergeCell ref="A6:C6"/>
    <mergeCell ref="A7:C7"/>
    <mergeCell ref="A8:C8"/>
    <mergeCell ref="A9:C9"/>
    <mergeCell ref="A10:C10"/>
    <mergeCell ref="A12:C12"/>
    <mergeCell ref="A13:C13"/>
    <mergeCell ref="A14:C14"/>
    <mergeCell ref="A15:C15"/>
    <mergeCell ref="A16:C16"/>
    <mergeCell ref="A1:D1"/>
    <mergeCell ref="A2:D2"/>
    <mergeCell ref="A5:C5"/>
    <mergeCell ref="A11:C11"/>
  </mergeCells>
  <pageMargins left="0.70866141732283472" right="0.23622047244094491" top="0.23622047244094491" bottom="0.27559055118110237" header="0.19685039370078741" footer="0.23622047244094491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view="pageBreakPreview" zoomScaleNormal="100" zoomScaleSheetLayoutView="100" workbookViewId="0">
      <selection activeCell="K5" sqref="K5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3.6640625" customWidth="1"/>
    <col min="7" max="7" width="13.5546875" customWidth="1"/>
    <col min="8" max="8" width="13.332031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0.33203125" customWidth="1"/>
    <col min="16" max="16" width="11.77734375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4"/>
      <c r="P2" s="41" t="s">
        <v>7</v>
      </c>
    </row>
    <row r="3" spans="1:20" s="16" customFormat="1" ht="52.8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5" t="s">
        <v>6</v>
      </c>
    </row>
    <row r="4" spans="1:20" ht="41.4" x14ac:dyDescent="0.3">
      <c r="A4" s="34" t="s">
        <v>35</v>
      </c>
      <c r="B4" s="39"/>
      <c r="C4" s="39">
        <v>18351.832999999999</v>
      </c>
      <c r="D4" s="39">
        <v>31610.332999999999</v>
      </c>
      <c r="E4" s="39"/>
      <c r="F4" s="39">
        <v>300</v>
      </c>
      <c r="G4" s="39">
        <v>28568.833340000001</v>
      </c>
      <c r="H4" s="39">
        <v>10000</v>
      </c>
      <c r="I4" s="39">
        <v>12500</v>
      </c>
      <c r="J4" s="39">
        <v>6726.7489999999998</v>
      </c>
      <c r="K4" s="39">
        <v>5835.25</v>
      </c>
      <c r="L4" s="39"/>
      <c r="M4" s="39">
        <v>7190.9166699999996</v>
      </c>
      <c r="N4" s="39">
        <v>16073.915999999999</v>
      </c>
      <c r="O4" s="39"/>
      <c r="P4" s="40">
        <v>137157.83100999999</v>
      </c>
      <c r="Q4" s="33"/>
      <c r="R4" s="33"/>
      <c r="S4" s="33"/>
      <c r="T4" s="33"/>
    </row>
    <row r="5" spans="1:20" ht="41.4" x14ac:dyDescent="0.3">
      <c r="A5" s="34" t="s">
        <v>36</v>
      </c>
      <c r="B5" s="39">
        <v>10967.99575</v>
      </c>
      <c r="C5" s="39">
        <v>5473.2579999999998</v>
      </c>
      <c r="D5" s="39">
        <v>1282.116</v>
      </c>
      <c r="E5" s="39">
        <v>1584</v>
      </c>
      <c r="F5" s="39">
        <v>600</v>
      </c>
      <c r="G5" s="39">
        <v>5105.1666699999996</v>
      </c>
      <c r="H5" s="39">
        <v>3000</v>
      </c>
      <c r="I5" s="39">
        <v>2100</v>
      </c>
      <c r="J5" s="39">
        <v>735.79100000000005</v>
      </c>
      <c r="K5" s="39">
        <v>1700</v>
      </c>
      <c r="L5" s="39"/>
      <c r="M5" s="39">
        <v>1257.55834</v>
      </c>
      <c r="N5" s="39">
        <v>5518.8</v>
      </c>
      <c r="O5" s="39">
        <v>9862.2150000000001</v>
      </c>
      <c r="P5" s="40">
        <v>49186.900759999997</v>
      </c>
      <c r="Q5" s="33"/>
      <c r="R5" s="33"/>
      <c r="S5" s="33"/>
      <c r="T5" s="33"/>
    </row>
    <row r="6" spans="1:20" ht="41.4" x14ac:dyDescent="0.3">
      <c r="A6" s="34" t="s">
        <v>37</v>
      </c>
      <c r="B6" s="39">
        <v>49426.14759</v>
      </c>
      <c r="C6" s="39">
        <v>68502.880000000005</v>
      </c>
      <c r="D6" s="39">
        <v>4013.0830000000001</v>
      </c>
      <c r="E6" s="39">
        <v>2862</v>
      </c>
      <c r="F6" s="39">
        <v>915</v>
      </c>
      <c r="G6" s="39">
        <v>16619.083330000001</v>
      </c>
      <c r="H6" s="39">
        <v>12000</v>
      </c>
      <c r="I6" s="39">
        <v>3887</v>
      </c>
      <c r="J6" s="39">
        <v>28685.741999999998</v>
      </c>
      <c r="K6" s="39">
        <v>4921.08</v>
      </c>
      <c r="L6" s="39">
        <v>12504.75</v>
      </c>
      <c r="M6" s="39">
        <v>6108.6666699999996</v>
      </c>
      <c r="N6" s="39">
        <v>5919.4</v>
      </c>
      <c r="O6" s="39">
        <v>17601.324199999999</v>
      </c>
      <c r="P6" s="40">
        <v>233966.15679000001</v>
      </c>
      <c r="Q6" s="33"/>
      <c r="R6" s="33"/>
      <c r="S6" s="33"/>
      <c r="T6" s="33"/>
    </row>
    <row r="7" spans="1:20" ht="124.2" x14ac:dyDescent="0.3">
      <c r="A7" s="34" t="s">
        <v>38</v>
      </c>
      <c r="B7" s="39"/>
      <c r="C7" s="39">
        <v>2194.5467199999998</v>
      </c>
      <c r="D7" s="39">
        <v>203.36799999999999</v>
      </c>
      <c r="E7" s="39"/>
      <c r="F7" s="39">
        <v>50.689</v>
      </c>
      <c r="G7" s="39">
        <v>1263.8009999999999</v>
      </c>
      <c r="H7" s="39"/>
      <c r="I7" s="39">
        <v>326.666</v>
      </c>
      <c r="J7" s="39">
        <v>899.80380000000002</v>
      </c>
      <c r="K7" s="39">
        <v>660.46403999999995</v>
      </c>
      <c r="L7" s="39"/>
      <c r="M7" s="39"/>
      <c r="N7" s="39">
        <v>1448.7913799999999</v>
      </c>
      <c r="O7" s="39">
        <v>830.279</v>
      </c>
      <c r="P7" s="40">
        <v>7878.4089400000003</v>
      </c>
      <c r="Q7" s="33"/>
      <c r="R7" s="33"/>
      <c r="S7" s="33"/>
      <c r="T7" s="33"/>
    </row>
    <row r="8" spans="1:20" ht="55.2" x14ac:dyDescent="0.3">
      <c r="A8" s="34" t="s">
        <v>39</v>
      </c>
      <c r="B8" s="39">
        <v>2909.0909099999999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>
        <v>2909.0909099999999</v>
      </c>
      <c r="Q8" s="33"/>
      <c r="R8" s="33"/>
      <c r="S8" s="33"/>
      <c r="T8" s="33"/>
    </row>
    <row r="9" spans="1:20" ht="96.6" x14ac:dyDescent="0.3">
      <c r="A9" s="34" t="s">
        <v>40</v>
      </c>
      <c r="B9" s="39">
        <v>132.5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>
        <v>132.5</v>
      </c>
      <c r="Q9" s="33"/>
      <c r="R9" s="33"/>
      <c r="S9" s="33"/>
      <c r="T9" s="33"/>
    </row>
    <row r="10" spans="1:20" ht="82.8" x14ac:dyDescent="0.3">
      <c r="A10" s="34" t="s">
        <v>41</v>
      </c>
      <c r="B10" s="39"/>
      <c r="C10" s="39">
        <v>4417.6670000000004</v>
      </c>
      <c r="D10" s="39">
        <v>652.75</v>
      </c>
      <c r="E10" s="39">
        <v>505</v>
      </c>
      <c r="F10" s="39">
        <v>169.1</v>
      </c>
      <c r="G10" s="39">
        <v>654.33333000000005</v>
      </c>
      <c r="H10" s="39">
        <v>200</v>
      </c>
      <c r="I10" s="39">
        <v>50</v>
      </c>
      <c r="J10" s="39"/>
      <c r="K10" s="39"/>
      <c r="L10" s="39">
        <v>266.83332999999999</v>
      </c>
      <c r="M10" s="39">
        <v>249.5</v>
      </c>
      <c r="N10" s="39">
        <v>247.083</v>
      </c>
      <c r="O10" s="39">
        <v>164.2</v>
      </c>
      <c r="P10" s="40">
        <v>7576.46666</v>
      </c>
      <c r="Q10" s="33"/>
      <c r="R10" s="33"/>
      <c r="S10" s="33"/>
      <c r="T10" s="33"/>
    </row>
    <row r="11" spans="1:20" ht="96.6" x14ac:dyDescent="0.3">
      <c r="A11" s="34" t="s">
        <v>42</v>
      </c>
      <c r="B11" s="39">
        <v>954.6</v>
      </c>
      <c r="C11" s="39">
        <v>522.83524</v>
      </c>
      <c r="D11" s="39">
        <v>179.166</v>
      </c>
      <c r="E11" s="39">
        <v>85</v>
      </c>
      <c r="F11" s="39"/>
      <c r="G11" s="39">
        <v>89.583330000000004</v>
      </c>
      <c r="H11" s="39"/>
      <c r="I11" s="39">
        <v>78</v>
      </c>
      <c r="J11" s="39">
        <v>90.15</v>
      </c>
      <c r="K11" s="39">
        <v>69.346000000000004</v>
      </c>
      <c r="L11" s="39">
        <v>150</v>
      </c>
      <c r="M11" s="39">
        <v>92.4</v>
      </c>
      <c r="N11" s="39">
        <v>84.664000000000001</v>
      </c>
      <c r="O11" s="39">
        <v>81.817999999999998</v>
      </c>
      <c r="P11" s="40">
        <v>2477.5625700000001</v>
      </c>
      <c r="Q11" s="33"/>
      <c r="R11" s="33"/>
      <c r="S11" s="33"/>
      <c r="T11" s="33"/>
    </row>
    <row r="12" spans="1:20" ht="69" x14ac:dyDescent="0.3">
      <c r="A12" s="34" t="s">
        <v>43</v>
      </c>
      <c r="B12" s="39">
        <v>630</v>
      </c>
      <c r="C12" s="39">
        <v>161.50200000000001</v>
      </c>
      <c r="D12" s="39">
        <v>400</v>
      </c>
      <c r="E12" s="39">
        <v>280</v>
      </c>
      <c r="F12" s="39">
        <v>76.83</v>
      </c>
      <c r="G12" s="39">
        <v>294</v>
      </c>
      <c r="H12" s="39">
        <v>62.669420000000002</v>
      </c>
      <c r="I12" s="39">
        <v>31.745999999999999</v>
      </c>
      <c r="J12" s="39">
        <v>274.85000000000002</v>
      </c>
      <c r="K12" s="39">
        <v>117.197</v>
      </c>
      <c r="L12" s="39">
        <v>70</v>
      </c>
      <c r="M12" s="39">
        <v>210</v>
      </c>
      <c r="N12" s="39">
        <v>69.599999999999994</v>
      </c>
      <c r="O12" s="39">
        <v>69.001000000000005</v>
      </c>
      <c r="P12" s="40">
        <v>2747.3954199999998</v>
      </c>
      <c r="Q12" s="33"/>
      <c r="R12" s="33"/>
      <c r="S12" s="33"/>
      <c r="T12" s="33"/>
    </row>
    <row r="13" spans="1:20" ht="82.8" x14ac:dyDescent="0.3">
      <c r="A13" s="34" t="s">
        <v>44</v>
      </c>
      <c r="B13" s="39">
        <v>2953.35</v>
      </c>
      <c r="C13" s="39">
        <v>1196.76406</v>
      </c>
      <c r="D13" s="39">
        <v>224.667</v>
      </c>
      <c r="E13" s="39">
        <v>180</v>
      </c>
      <c r="F13" s="39">
        <v>20</v>
      </c>
      <c r="G13" s="39">
        <v>350</v>
      </c>
      <c r="H13" s="39">
        <v>94.651520000000005</v>
      </c>
      <c r="I13" s="39">
        <v>99.445999999999998</v>
      </c>
      <c r="J13" s="39">
        <v>449.65</v>
      </c>
      <c r="K13" s="39">
        <v>351.42200000000003</v>
      </c>
      <c r="L13" s="39">
        <v>108.33423999999999</v>
      </c>
      <c r="M13" s="39">
        <v>282</v>
      </c>
      <c r="N13" s="39">
        <v>247.625</v>
      </c>
      <c r="O13" s="39">
        <v>131.97433000000001</v>
      </c>
      <c r="P13" s="40">
        <v>6689.8841499999999</v>
      </c>
      <c r="Q13" s="33"/>
      <c r="R13" s="33"/>
      <c r="S13" s="33"/>
      <c r="T13" s="33"/>
    </row>
    <row r="14" spans="1:20" ht="124.2" x14ac:dyDescent="0.3">
      <c r="A14" s="34" t="s">
        <v>45</v>
      </c>
      <c r="B14" s="39">
        <v>18144.010999999999</v>
      </c>
      <c r="C14" s="39">
        <v>204.5</v>
      </c>
      <c r="D14" s="39">
        <v>204.84</v>
      </c>
      <c r="E14" s="39"/>
      <c r="F14" s="39"/>
      <c r="G14" s="39"/>
      <c r="H14" s="39"/>
      <c r="I14" s="39"/>
      <c r="J14" s="39">
        <v>100</v>
      </c>
      <c r="K14" s="39"/>
      <c r="L14" s="39"/>
      <c r="M14" s="39"/>
      <c r="N14" s="39"/>
      <c r="O14" s="39"/>
      <c r="P14" s="40">
        <v>18653.350999999999</v>
      </c>
      <c r="Q14" s="33"/>
      <c r="R14" s="33"/>
      <c r="S14" s="33"/>
      <c r="T14" s="33"/>
    </row>
    <row r="15" spans="1:20" ht="110.4" x14ac:dyDescent="0.3">
      <c r="A15" s="34" t="s">
        <v>46</v>
      </c>
      <c r="B15" s="39"/>
      <c r="C15" s="39">
        <v>7105.4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>
        <v>7105.4</v>
      </c>
      <c r="Q15" s="33"/>
      <c r="R15" s="33"/>
      <c r="S15" s="33"/>
      <c r="T15" s="33"/>
    </row>
    <row r="16" spans="1:20" ht="110.4" x14ac:dyDescent="0.3">
      <c r="A16" s="34" t="s">
        <v>47</v>
      </c>
      <c r="B16" s="39">
        <v>238</v>
      </c>
      <c r="C16" s="39">
        <v>264</v>
      </c>
      <c r="D16" s="39"/>
      <c r="E16" s="39"/>
      <c r="F16" s="39"/>
      <c r="G16" s="39">
        <v>48</v>
      </c>
      <c r="H16" s="39"/>
      <c r="I16" s="39"/>
      <c r="J16" s="39">
        <v>57</v>
      </c>
      <c r="K16" s="39"/>
      <c r="L16" s="39"/>
      <c r="M16" s="39">
        <v>29.332999999999998</v>
      </c>
      <c r="N16" s="39"/>
      <c r="O16" s="39"/>
      <c r="P16" s="40">
        <v>636.33299999999997</v>
      </c>
      <c r="Q16" s="33"/>
      <c r="R16" s="33"/>
      <c r="S16" s="33"/>
      <c r="T16" s="33"/>
    </row>
    <row r="17" spans="1:20" ht="358.8" x14ac:dyDescent="0.3">
      <c r="A17" s="34" t="s">
        <v>48</v>
      </c>
      <c r="B17" s="39">
        <v>5000</v>
      </c>
      <c r="C17" s="39">
        <v>13708.94965</v>
      </c>
      <c r="D17" s="39">
        <v>3000</v>
      </c>
      <c r="E17" s="39"/>
      <c r="F17" s="39"/>
      <c r="G17" s="39">
        <v>4080</v>
      </c>
      <c r="H17" s="39">
        <v>914</v>
      </c>
      <c r="I17" s="39">
        <v>142</v>
      </c>
      <c r="J17" s="39">
        <v>4800</v>
      </c>
      <c r="K17" s="39">
        <v>1000</v>
      </c>
      <c r="L17" s="39">
        <v>2061</v>
      </c>
      <c r="M17" s="39">
        <v>1600</v>
      </c>
      <c r="N17" s="39">
        <v>1934.4</v>
      </c>
      <c r="O17" s="39">
        <v>1400</v>
      </c>
      <c r="P17" s="40">
        <v>39640.349649999996</v>
      </c>
      <c r="Q17" s="33"/>
      <c r="R17" s="33"/>
      <c r="S17" s="33"/>
      <c r="T17" s="33"/>
    </row>
    <row r="18" spans="1:20" ht="179.4" x14ac:dyDescent="0.3">
      <c r="A18" s="34" t="s">
        <v>49</v>
      </c>
      <c r="B18" s="39">
        <v>204310.14722000001</v>
      </c>
      <c r="C18" s="39">
        <v>107695.963</v>
      </c>
      <c r="D18" s="39">
        <v>26072.001</v>
      </c>
      <c r="E18" s="39">
        <v>15790</v>
      </c>
      <c r="F18" s="39">
        <v>6650</v>
      </c>
      <c r="G18" s="39">
        <v>10252.727000000001</v>
      </c>
      <c r="H18" s="39">
        <v>10432.433999999999</v>
      </c>
      <c r="I18" s="39">
        <v>3155</v>
      </c>
      <c r="J18" s="39">
        <v>25323.614000000001</v>
      </c>
      <c r="K18" s="39">
        <v>8176.0389999999998</v>
      </c>
      <c r="L18" s="39">
        <v>22100</v>
      </c>
      <c r="M18" s="39">
        <v>62605.97</v>
      </c>
      <c r="N18" s="39">
        <v>17330</v>
      </c>
      <c r="O18" s="39">
        <v>18678.669000000002</v>
      </c>
      <c r="P18" s="40">
        <v>538572.56421999994</v>
      </c>
      <c r="Q18" s="33"/>
      <c r="R18" s="33"/>
      <c r="S18" s="33"/>
      <c r="T18" s="33"/>
    </row>
    <row r="19" spans="1:20" ht="110.4" x14ac:dyDescent="0.3">
      <c r="A19" s="34" t="s">
        <v>50</v>
      </c>
      <c r="B19" s="39">
        <v>19308</v>
      </c>
      <c r="C19" s="39">
        <v>8004.9040000000005</v>
      </c>
      <c r="D19" s="39">
        <v>1299.47</v>
      </c>
      <c r="E19" s="39">
        <v>1500</v>
      </c>
      <c r="F19" s="39">
        <v>450</v>
      </c>
      <c r="G19" s="39">
        <v>529.5</v>
      </c>
      <c r="H19" s="39">
        <v>1183</v>
      </c>
      <c r="I19" s="39">
        <v>100</v>
      </c>
      <c r="J19" s="39">
        <v>2165</v>
      </c>
      <c r="K19" s="39">
        <v>1290</v>
      </c>
      <c r="L19" s="39"/>
      <c r="M19" s="39">
        <v>3459.8</v>
      </c>
      <c r="N19" s="39">
        <v>2450</v>
      </c>
      <c r="O19" s="39">
        <v>690</v>
      </c>
      <c r="P19" s="40">
        <v>42429.673999999999</v>
      </c>
      <c r="Q19" s="33"/>
      <c r="R19" s="33"/>
      <c r="S19" s="33"/>
      <c r="T19" s="33"/>
    </row>
    <row r="20" spans="1:20" ht="144" customHeight="1" x14ac:dyDescent="0.3">
      <c r="A20" s="34" t="s">
        <v>51</v>
      </c>
      <c r="B20" s="39">
        <v>35.933639999999997</v>
      </c>
      <c r="C20" s="39">
        <v>29.789760000000001</v>
      </c>
      <c r="D20" s="39"/>
      <c r="E20" s="39"/>
      <c r="F20" s="39"/>
      <c r="G20" s="39"/>
      <c r="H20" s="39">
        <v>3.7250000000000001</v>
      </c>
      <c r="I20" s="39"/>
      <c r="J20" s="39">
        <v>3.7250000000000001</v>
      </c>
      <c r="K20" s="39">
        <v>4.0101599999999999</v>
      </c>
      <c r="L20" s="39"/>
      <c r="M20" s="39">
        <v>33.6</v>
      </c>
      <c r="N20" s="39"/>
      <c r="O20" s="39"/>
      <c r="P20" s="40">
        <v>110.78355999999999</v>
      </c>
      <c r="Q20" s="33"/>
      <c r="R20" s="33"/>
      <c r="S20" s="33"/>
      <c r="T20" s="33"/>
    </row>
    <row r="21" spans="1:20" ht="88.2" customHeight="1" x14ac:dyDescent="0.3">
      <c r="A21" s="34" t="s">
        <v>52</v>
      </c>
      <c r="B21" s="39">
        <v>150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>
        <v>150</v>
      </c>
      <c r="Q21" s="33"/>
      <c r="R21" s="33"/>
      <c r="S21" s="33"/>
      <c r="T21" s="33"/>
    </row>
    <row r="22" spans="1:20" ht="138" x14ac:dyDescent="0.3">
      <c r="A22" s="34" t="s">
        <v>53</v>
      </c>
      <c r="B22" s="39">
        <v>8500</v>
      </c>
      <c r="C22" s="39">
        <v>2444</v>
      </c>
      <c r="D22" s="39">
        <v>420</v>
      </c>
      <c r="E22" s="39">
        <v>340</v>
      </c>
      <c r="F22" s="39">
        <v>73</v>
      </c>
      <c r="G22" s="39">
        <v>364</v>
      </c>
      <c r="H22" s="39">
        <v>62.622999999999998</v>
      </c>
      <c r="I22" s="39">
        <v>49</v>
      </c>
      <c r="J22" s="39">
        <v>1066</v>
      </c>
      <c r="K22" s="39">
        <v>250</v>
      </c>
      <c r="L22" s="39">
        <v>200</v>
      </c>
      <c r="M22" s="39">
        <v>665.4</v>
      </c>
      <c r="N22" s="39">
        <v>416.25</v>
      </c>
      <c r="O22" s="39">
        <v>512.99959999999999</v>
      </c>
      <c r="P22" s="40">
        <v>15363.2726</v>
      </c>
      <c r="Q22" s="33"/>
      <c r="R22" s="33"/>
      <c r="S22" s="33"/>
      <c r="T22" s="33"/>
    </row>
    <row r="23" spans="1:20" ht="138" x14ac:dyDescent="0.3">
      <c r="A23" s="34" t="s">
        <v>54</v>
      </c>
      <c r="B23" s="39">
        <v>181259.05996000001</v>
      </c>
      <c r="C23" s="39">
        <v>51964.5</v>
      </c>
      <c r="D23" s="39">
        <v>10849.995000000001</v>
      </c>
      <c r="E23" s="39">
        <v>9350</v>
      </c>
      <c r="F23" s="39">
        <v>1581.915</v>
      </c>
      <c r="G23" s="39">
        <v>6043.5</v>
      </c>
      <c r="H23" s="39">
        <v>1700</v>
      </c>
      <c r="I23" s="39">
        <v>1456</v>
      </c>
      <c r="J23" s="39">
        <v>24769.618999999999</v>
      </c>
      <c r="K23" s="39">
        <v>4159.5</v>
      </c>
      <c r="L23" s="39">
        <v>4000</v>
      </c>
      <c r="M23" s="39">
        <v>16745.900000000001</v>
      </c>
      <c r="N23" s="39">
        <v>4992.5</v>
      </c>
      <c r="O23" s="39">
        <v>4490.1819999999998</v>
      </c>
      <c r="P23" s="40">
        <v>323362.67096000002</v>
      </c>
      <c r="Q23" s="33"/>
      <c r="R23" s="33"/>
      <c r="S23" s="33"/>
      <c r="T23" s="33"/>
    </row>
    <row r="24" spans="1:20" ht="82.8" x14ac:dyDescent="0.3">
      <c r="A24" s="34" t="s">
        <v>55</v>
      </c>
      <c r="B24" s="39">
        <v>33614.246189999998</v>
      </c>
      <c r="C24" s="39">
        <v>2679.5</v>
      </c>
      <c r="D24" s="39">
        <v>2837.1660000000002</v>
      </c>
      <c r="E24" s="39">
        <v>817.88</v>
      </c>
      <c r="F24" s="39"/>
      <c r="G24" s="39">
        <v>1500</v>
      </c>
      <c r="H24" s="39">
        <v>107.22355</v>
      </c>
      <c r="I24" s="39">
        <v>91.6</v>
      </c>
      <c r="J24" s="39">
        <v>1531.9260999999999</v>
      </c>
      <c r="K24" s="39">
        <v>410</v>
      </c>
      <c r="L24" s="39">
        <v>400</v>
      </c>
      <c r="M24" s="39">
        <v>605.17499999999995</v>
      </c>
      <c r="N24" s="39">
        <v>1096.92878</v>
      </c>
      <c r="O24" s="39">
        <v>1614.691</v>
      </c>
      <c r="P24" s="40">
        <v>47306.336620000002</v>
      </c>
      <c r="Q24" s="33"/>
      <c r="R24" s="33"/>
      <c r="S24" s="33"/>
      <c r="T24" s="33"/>
    </row>
    <row r="25" spans="1:20" ht="110.4" x14ac:dyDescent="0.3">
      <c r="A25" s="34" t="s">
        <v>56</v>
      </c>
      <c r="B25" s="39">
        <v>2652.61247</v>
      </c>
      <c r="C25" s="39">
        <v>1505.796</v>
      </c>
      <c r="D25" s="39">
        <v>246</v>
      </c>
      <c r="E25" s="39">
        <v>171.4</v>
      </c>
      <c r="F25" s="39">
        <v>55</v>
      </c>
      <c r="G25" s="39">
        <v>78.680000000000007</v>
      </c>
      <c r="H25" s="39">
        <v>88.200999999999993</v>
      </c>
      <c r="I25" s="39">
        <v>25</v>
      </c>
      <c r="J25" s="39">
        <v>373.67399999999998</v>
      </c>
      <c r="K25" s="39">
        <v>73.665000000000006</v>
      </c>
      <c r="L25" s="39">
        <v>100</v>
      </c>
      <c r="M25" s="39">
        <v>571.5</v>
      </c>
      <c r="N25" s="39">
        <v>80</v>
      </c>
      <c r="O25" s="39">
        <v>112.7685</v>
      </c>
      <c r="P25" s="40">
        <v>6134.2969700000003</v>
      </c>
      <c r="Q25" s="33"/>
      <c r="R25" s="33"/>
      <c r="S25" s="33"/>
      <c r="T25" s="33"/>
    </row>
    <row r="26" spans="1:20" ht="88.2" customHeight="1" x14ac:dyDescent="0.3">
      <c r="A26" s="34" t="s">
        <v>57</v>
      </c>
      <c r="B26" s="39">
        <v>520.85509999999999</v>
      </c>
      <c r="C26" s="39">
        <v>1955.6585</v>
      </c>
      <c r="D26" s="39">
        <v>900</v>
      </c>
      <c r="E26" s="39"/>
      <c r="F26" s="39"/>
      <c r="G26" s="39">
        <v>344.34165999999999</v>
      </c>
      <c r="H26" s="39"/>
      <c r="I26" s="39"/>
      <c r="J26" s="39">
        <v>290.13173999999998</v>
      </c>
      <c r="K26" s="39"/>
      <c r="L26" s="39"/>
      <c r="M26" s="39"/>
      <c r="N26" s="39"/>
      <c r="O26" s="39"/>
      <c r="P26" s="40">
        <v>4010.9870000000001</v>
      </c>
      <c r="Q26" s="33"/>
      <c r="R26" s="33"/>
      <c r="S26" s="33"/>
      <c r="T26" s="33"/>
    </row>
    <row r="27" spans="1:20" ht="96.6" x14ac:dyDescent="0.3">
      <c r="A27" s="34" t="s">
        <v>58</v>
      </c>
      <c r="B27" s="39">
        <v>25023.924999999999</v>
      </c>
      <c r="C27" s="39">
        <v>455</v>
      </c>
      <c r="D27" s="39"/>
      <c r="E27" s="39"/>
      <c r="F27" s="39"/>
      <c r="G27" s="39"/>
      <c r="H27" s="39"/>
      <c r="I27" s="39"/>
      <c r="J27" s="39">
        <v>1940</v>
      </c>
      <c r="K27" s="39"/>
      <c r="L27" s="39"/>
      <c r="M27" s="39"/>
      <c r="N27" s="39"/>
      <c r="O27" s="39"/>
      <c r="P27" s="40">
        <v>27418.924999999999</v>
      </c>
      <c r="Q27" s="33"/>
      <c r="R27" s="33"/>
      <c r="S27" s="33"/>
      <c r="T27" s="33"/>
    </row>
    <row r="28" spans="1:20" ht="193.2" x14ac:dyDescent="0.3">
      <c r="A28" s="34" t="s">
        <v>59</v>
      </c>
      <c r="B28" s="39">
        <v>325.5</v>
      </c>
      <c r="C28" s="39">
        <v>203</v>
      </c>
      <c r="D28" s="39"/>
      <c r="E28" s="39"/>
      <c r="F28" s="39"/>
      <c r="G28" s="39"/>
      <c r="H28" s="39"/>
      <c r="I28" s="39"/>
      <c r="J28" s="39">
        <v>130.083</v>
      </c>
      <c r="K28" s="39"/>
      <c r="L28" s="39"/>
      <c r="M28" s="39"/>
      <c r="N28" s="39"/>
      <c r="O28" s="39"/>
      <c r="P28" s="40">
        <v>658.58299999999997</v>
      </c>
      <c r="Q28" s="33"/>
      <c r="R28" s="33"/>
      <c r="S28" s="33"/>
      <c r="T28" s="33"/>
    </row>
    <row r="29" spans="1:20" ht="55.2" x14ac:dyDescent="0.3">
      <c r="A29" s="34" t="s">
        <v>60</v>
      </c>
      <c r="B29" s="39"/>
      <c r="C29" s="39"/>
      <c r="D29" s="39"/>
      <c r="E29" s="39"/>
      <c r="F29" s="39"/>
      <c r="G29" s="39"/>
      <c r="H29" s="39"/>
      <c r="I29" s="39"/>
      <c r="J29" s="39">
        <v>76856</v>
      </c>
      <c r="K29" s="39"/>
      <c r="L29" s="39"/>
      <c r="M29" s="39"/>
      <c r="N29" s="39"/>
      <c r="O29" s="39"/>
      <c r="P29" s="40">
        <v>76856</v>
      </c>
      <c r="Q29" s="33"/>
      <c r="R29" s="33"/>
      <c r="S29" s="33"/>
      <c r="T29" s="33"/>
    </row>
    <row r="30" spans="1:20" ht="41.4" x14ac:dyDescent="0.3">
      <c r="A30" s="34" t="s">
        <v>61</v>
      </c>
      <c r="B30" s="39"/>
      <c r="C30" s="39">
        <v>989.02499999999998</v>
      </c>
      <c r="D30" s="39">
        <v>180.65</v>
      </c>
      <c r="E30" s="39">
        <v>309.75</v>
      </c>
      <c r="F30" s="39">
        <v>154.875</v>
      </c>
      <c r="G30" s="39">
        <v>51.625</v>
      </c>
      <c r="H30" s="39"/>
      <c r="I30" s="39">
        <v>58.774999999999999</v>
      </c>
      <c r="J30" s="39"/>
      <c r="K30" s="39">
        <v>41.310850000000002</v>
      </c>
      <c r="L30" s="39">
        <v>19.6371</v>
      </c>
      <c r="M30" s="39">
        <v>360.22500000000002</v>
      </c>
      <c r="N30" s="39">
        <v>332.55</v>
      </c>
      <c r="O30" s="39">
        <v>330.20004999999998</v>
      </c>
      <c r="P30" s="40">
        <v>2828.623</v>
      </c>
      <c r="Q30" s="33"/>
      <c r="R30" s="33"/>
      <c r="S30" s="33"/>
      <c r="T30" s="33"/>
    </row>
    <row r="31" spans="1:20" ht="82.8" x14ac:dyDescent="0.3">
      <c r="A31" s="34" t="s">
        <v>62</v>
      </c>
      <c r="B31" s="39"/>
      <c r="C31" s="39">
        <v>41891.928039999999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>
        <v>41891.928039999999</v>
      </c>
      <c r="Q31" s="33"/>
      <c r="R31" s="33"/>
      <c r="S31" s="33"/>
      <c r="T31" s="33"/>
    </row>
    <row r="32" spans="1:20" ht="41.4" x14ac:dyDescent="0.3">
      <c r="A32" s="34" t="s">
        <v>63</v>
      </c>
      <c r="B32" s="39">
        <v>662.55156999999997</v>
      </c>
      <c r="C32" s="39">
        <v>28.80659</v>
      </c>
      <c r="D32" s="39"/>
      <c r="E32" s="39"/>
      <c r="F32" s="39"/>
      <c r="G32" s="39">
        <v>28.80659</v>
      </c>
      <c r="H32" s="39"/>
      <c r="I32" s="39"/>
      <c r="J32" s="39"/>
      <c r="K32" s="39"/>
      <c r="L32" s="39"/>
      <c r="M32" s="39"/>
      <c r="N32" s="39">
        <v>57.61318</v>
      </c>
      <c r="O32" s="39"/>
      <c r="P32" s="40">
        <v>777.77792999999997</v>
      </c>
      <c r="Q32" s="33"/>
      <c r="R32" s="33"/>
      <c r="S32" s="33"/>
      <c r="T32" s="33"/>
    </row>
    <row r="33" spans="1:20" ht="55.2" x14ac:dyDescent="0.3">
      <c r="A33" s="34" t="s">
        <v>64</v>
      </c>
      <c r="B33" s="39">
        <v>92420.610920000006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>
        <v>92420.610920000006</v>
      </c>
      <c r="Q33" s="33"/>
      <c r="R33" s="33"/>
      <c r="S33" s="33"/>
      <c r="T33" s="33"/>
    </row>
    <row r="34" spans="1:20" ht="27.6" x14ac:dyDescent="0.3">
      <c r="A34" s="34" t="s">
        <v>65</v>
      </c>
      <c r="B34" s="39">
        <v>401.52699999999999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>
        <v>401.52699999999999</v>
      </c>
      <c r="Q34" s="33"/>
      <c r="R34" s="33"/>
      <c r="S34" s="33"/>
      <c r="T34" s="33"/>
    </row>
    <row r="35" spans="1:20" ht="55.2" x14ac:dyDescent="0.3">
      <c r="A35" s="34" t="s">
        <v>66</v>
      </c>
      <c r="B35" s="39"/>
      <c r="C35" s="39"/>
      <c r="D35" s="39">
        <v>130.35581999999999</v>
      </c>
      <c r="E35" s="39">
        <v>176.94089</v>
      </c>
      <c r="F35" s="39">
        <v>146.39572000000001</v>
      </c>
      <c r="G35" s="39">
        <v>76.481260000000006</v>
      </c>
      <c r="H35" s="39">
        <v>5.8563200000000002</v>
      </c>
      <c r="I35" s="39">
        <v>37.496859999999998</v>
      </c>
      <c r="J35" s="39">
        <v>376.03208999999998</v>
      </c>
      <c r="K35" s="39">
        <v>55.12914</v>
      </c>
      <c r="L35" s="39">
        <v>145.19480999999999</v>
      </c>
      <c r="M35" s="39">
        <v>191.95336</v>
      </c>
      <c r="N35" s="39">
        <v>149.36212</v>
      </c>
      <c r="O35" s="39">
        <v>40.101120000000002</v>
      </c>
      <c r="P35" s="40">
        <v>1531.2995100000001</v>
      </c>
      <c r="Q35" s="33"/>
      <c r="R35" s="33"/>
      <c r="S35" s="33"/>
      <c r="T35" s="33"/>
    </row>
    <row r="36" spans="1:20" x14ac:dyDescent="0.3">
      <c r="A36" s="31" t="s">
        <v>67</v>
      </c>
      <c r="B36" s="40">
        <v>660540.66431999998</v>
      </c>
      <c r="C36" s="40">
        <v>341952.00656000001</v>
      </c>
      <c r="D36" s="40">
        <v>84705.960819999993</v>
      </c>
      <c r="E36" s="40">
        <v>33951.970889999997</v>
      </c>
      <c r="F36" s="40">
        <v>11242.80472</v>
      </c>
      <c r="G36" s="40">
        <v>76342.462509999998</v>
      </c>
      <c r="H36" s="40">
        <v>39854.383809999999</v>
      </c>
      <c r="I36" s="40">
        <v>24187.729859999999</v>
      </c>
      <c r="J36" s="40">
        <v>177645.54073000001</v>
      </c>
      <c r="K36" s="40">
        <v>29114.413189999999</v>
      </c>
      <c r="L36" s="40">
        <v>42125.749479999999</v>
      </c>
      <c r="M36" s="40">
        <v>102259.89804</v>
      </c>
      <c r="N36" s="40">
        <v>58449.483460000003</v>
      </c>
      <c r="O36" s="40">
        <v>56610.4228</v>
      </c>
      <c r="P36" s="40">
        <v>1738983.49119</v>
      </c>
      <c r="Q36" s="32"/>
      <c r="R36" s="32"/>
      <c r="S36" s="32"/>
      <c r="T36" s="32"/>
    </row>
  </sheetData>
  <pageMargins left="0.23622047244094491" right="0.2" top="0.3" bottom="0.35" header="0.27" footer="0.2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2021-03-08T23:57:32Z</dcterms:modified>
</cp:coreProperties>
</file>