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Учреждения!$45:$46</definedName>
    <definedName name="_xlnm.Print_Area" localSheetId="1">'Муниципальные районы'!$A$1:$P$20</definedName>
    <definedName name="_xlnm.Print_Area" localSheetId="0">Учреждения!$A$1:$E$82</definedName>
  </definedNames>
  <calcPr calcId="162913"/>
</workbook>
</file>

<file path=xl/calcChain.xml><?xml version="1.0" encoding="utf-8"?>
<calcChain xmlns="http://schemas.openxmlformats.org/spreadsheetml/2006/main">
  <c r="E43" i="1" l="1"/>
  <c r="E8" i="1" s="1"/>
  <c r="E9" i="1" l="1"/>
  <c r="B18" i="2"/>
  <c r="A2" i="2" l="1"/>
  <c r="B2" i="2" s="1"/>
  <c r="C2" i="2" s="1"/>
  <c r="A19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<sst xmlns="http://schemas.openxmlformats.org/spreadsheetml/2006/main" count="114" uniqueCount="113">
  <si>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</si>
  <si>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</si>
  <si>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</si>
  <si>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</si>
  <si>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</si>
  <si>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</si>
  <si>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</si>
  <si>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</si>
  <si>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</si>
  <si>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</si>
  <si>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</si>
  <si>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</si>
  <si>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</si>
  <si>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</si>
  <si>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</si>
  <si>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</si>
  <si>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</si>
  <si>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</si>
  <si>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</si>
  <si>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</si>
  <si>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</si>
  <si>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</si>
  <si>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</si>
  <si>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</si>
  <si>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</si>
  <si>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</si>
  <si>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</si>
  <si>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</si>
  <si>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</si>
  <si>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</si>
  <si>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</si>
  <si>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</si>
  <si>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</si>
  <si>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</si>
  <si>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</si>
  <si>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</si>
  <si>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</si>
  <si>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Субсидии местным бюджетам на выполнение органами местного самоуправления муниципальных образований в Камчатском крае полномочий по отдельным вопросам местного значения в сфере организации ритуальных услуг (в части организации процесса транспортировки тел умерших после проведения патологоанатомического вскрытия и судебно-медицинской экспертизы к месту захоронения)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</si>
  <si>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</si>
  <si>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</si>
  <si>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</si>
  <si>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Выплата единовременного пособия при всех формах устройства детей, лишенных родительского попечения, в семью</t>
  </si>
  <si>
    <t>Создание модельных муниципальных библиотек</t>
  </si>
  <si>
    <t>Всего:</t>
  </si>
  <si>
    <t>21.05.2020</t>
  </si>
  <si>
    <t>Законодательное Собрание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</si>
  <si>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</si>
  <si>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</si>
  <si>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</si>
  <si>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</si>
  <si>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</si>
  <si>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</si>
  <si>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</si>
  <si>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</si>
  <si>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</si>
  <si>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</si>
  <si>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</si>
  <si>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</si>
  <si>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</si>
  <si>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</si>
  <si>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</si>
  <si>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</si>
  <si>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</si>
  <si>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</si>
  <si>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</si>
  <si>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</si>
  <si>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</si>
  <si>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</si>
  <si>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</si>
  <si>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</si>
  <si>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</si>
  <si>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</si>
  <si>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</si>
  <si>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</si>
  <si>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</si>
  <si>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</si>
  <si>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</si>
  <si>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 и предпринимательства Камчатского края</t>
  </si>
  <si>
    <t>ИТОГО</t>
  </si>
  <si>
    <t>15.05.2020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</si>
  <si>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</si>
  <si>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</si>
  <si>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</si>
  <si>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</si>
  <si>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</si>
  <si>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</si>
  <si>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</si>
  <si>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</si>
  <si>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</si>
  <si>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</si>
  <si>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Межбюджетные трансферты, передаваемые бюджетам, за счет средств резервного фонда Правительства Российской Федерации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</si>
  <si>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</si>
  <si>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</si>
  <si>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</si>
  <si>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</si>
  <si>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</si>
  <si>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</si>
  <si>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</si>
  <si>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Субсидии бюджетам на развитие паллиативной медицинской помощи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</si>
  <si>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</si>
  <si>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</si>
  <si>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Субвенции бюджетам на оплату жилищно-коммунальных услуг отдельным категориям граждан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</si>
  <si>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</si>
  <si>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Субсидии бюджетам на организацию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</si>
  <si>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</si>
  <si>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на создание модельных муниципальных библиотек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</si>
  <si>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</si>
  <si>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бюджетам на 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</si>
  <si>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Субсидии бюджетам на реализацию мероприятий по обеспечению жильем молодых семей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</si>
  <si>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</si>
  <si>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государственную поддержку малого и среднего предпринимательства в субъектах Российской Федерации</t>
  </si>
  <si>
    <t>Субсидии бюджетам на реализацию программ формирования современной городской среды</t>
  </si>
  <si>
    <t>Субвенции бюджетам на осуществление ежемесячной выплаты в связи с рождением (усыновлением) первого ребенка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</si>
</sst>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6" fillId="0" borderId="7" xfId="1" applyFont="1" applyFill="1" applyBorder="1" applyAlignment="1" applyProtection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164" fontId="6" fillId="0" borderId="4" xfId="1" applyNumberFormat="1" applyFont="1" applyFill="1" applyBorder="1" applyProtection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topLeftCell="A30" zoomScaleNormal="100" zoomScaleSheetLayoutView="100" workbookViewId="0">
      <selection activeCell="A29" sqref="A29:D2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79</v>
      </c>
      <c r="G1" s="37" t="str">
        <f>TEXT(F1,"[$-FC19]ДД ММММ")</f>
        <v>15 мая</v>
      </c>
      <c r="H1" s="37" t="str">
        <f>TEXT(F1,"[$-FC19]ДД.ММ.ГГГ \г")</f>
        <v>15.05.2020 г</v>
      </c>
    </row>
    <row r="2" spans="1:9" ht="15.75" x14ac:dyDescent="0.25">
      <c r="A2" s="45" t="str">
        <f>CONCATENATE("с ",G1," по ",G2,"ода")</f>
        <v>с 15 мая по 21 мая 2020 года</v>
      </c>
      <c r="B2" s="45"/>
      <c r="C2" s="45"/>
      <c r="D2" s="45"/>
      <c r="E2" s="45"/>
      <c r="F2" s="36" t="s">
        <v>44</v>
      </c>
      <c r="G2" s="37" t="str">
        <f>TEXT(F2,"[$-FC19]ДД ММММ ГГГ \г")</f>
        <v>21 мая 2020 г</v>
      </c>
      <c r="H2" s="37" t="str">
        <f>TEXT(F2,"[$-FC19]ДД.ММ.ГГГ \г")</f>
        <v>21.05.2020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15.05.2020 г.</v>
      </c>
      <c r="B5" s="47"/>
      <c r="C5" s="47"/>
      <c r="D5" s="48"/>
      <c r="E5" s="44">
        <v>526353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x14ac:dyDescent="0.25">
      <c r="A8" s="50" t="s">
        <v>3</v>
      </c>
      <c r="B8" s="56"/>
      <c r="C8" s="56"/>
      <c r="D8" s="56"/>
      <c r="E8" s="8">
        <f>E43-E9</f>
        <v>905504.45059000002</v>
      </c>
    </row>
    <row r="9" spans="1:9" x14ac:dyDescent="0.25">
      <c r="A9" s="57" t="s">
        <v>4</v>
      </c>
      <c r="B9" s="56"/>
      <c r="C9" s="56"/>
      <c r="D9" s="56"/>
      <c r="E9" s="13">
        <f>SUM(E10:E42)</f>
        <v>229779.8</v>
      </c>
    </row>
    <row r="10" spans="1:9" ht="22.5" customHeight="1" x14ac:dyDescent="0.25">
      <c r="A10" s="58" t="s">
        <v>90</v>
      </c>
      <c r="B10" s="59"/>
      <c r="C10" s="59"/>
      <c r="D10" s="60"/>
      <c r="E10" s="61">
        <v>108754.7</v>
      </c>
    </row>
    <row r="11" spans="1:9" ht="30" customHeight="1" x14ac:dyDescent="0.25">
      <c r="A11" s="58" t="s">
        <v>86</v>
      </c>
      <c r="B11" s="59"/>
      <c r="C11" s="59"/>
      <c r="D11" s="60"/>
      <c r="E11" s="61">
        <v>9761.7000000000007</v>
      </c>
    </row>
    <row r="12" spans="1:9" ht="51.75" customHeight="1" x14ac:dyDescent="0.25">
      <c r="A12" s="58" t="s">
        <v>87</v>
      </c>
      <c r="B12" s="59"/>
      <c r="C12" s="59"/>
      <c r="D12" s="60"/>
      <c r="E12" s="61">
        <v>831.4</v>
      </c>
    </row>
    <row r="13" spans="1:9" ht="30" customHeight="1" x14ac:dyDescent="0.25">
      <c r="A13" s="58" t="s">
        <v>91</v>
      </c>
      <c r="B13" s="59"/>
      <c r="C13" s="59"/>
      <c r="D13" s="60"/>
      <c r="E13" s="61">
        <v>2218.5</v>
      </c>
    </row>
    <row r="14" spans="1:9" ht="39.75" customHeight="1" x14ac:dyDescent="0.25">
      <c r="A14" s="58" t="s">
        <v>88</v>
      </c>
      <c r="B14" s="59"/>
      <c r="C14" s="59"/>
      <c r="D14" s="60"/>
      <c r="E14" s="61">
        <v>2288.6</v>
      </c>
    </row>
    <row r="15" spans="1:9" ht="46.5" customHeight="1" x14ac:dyDescent="0.25">
      <c r="A15" s="58" t="s">
        <v>92</v>
      </c>
      <c r="B15" s="59"/>
      <c r="C15" s="59"/>
      <c r="D15" s="60"/>
      <c r="E15" s="61">
        <v>60.6</v>
      </c>
    </row>
    <row r="16" spans="1:9" ht="51.75" customHeight="1" x14ac:dyDescent="0.25">
      <c r="A16" s="58" t="s">
        <v>93</v>
      </c>
      <c r="B16" s="59"/>
      <c r="C16" s="59"/>
      <c r="D16" s="60"/>
      <c r="E16" s="61">
        <v>605.9</v>
      </c>
    </row>
    <row r="17" spans="1:5" ht="30" customHeight="1" x14ac:dyDescent="0.25">
      <c r="A17" s="58" t="s">
        <v>94</v>
      </c>
      <c r="B17" s="59"/>
      <c r="C17" s="59"/>
      <c r="D17" s="60"/>
      <c r="E17" s="61">
        <v>104.3</v>
      </c>
    </row>
    <row r="18" spans="1:5" ht="30" customHeight="1" x14ac:dyDescent="0.25">
      <c r="A18" s="58" t="s">
        <v>84</v>
      </c>
      <c r="B18" s="59"/>
      <c r="C18" s="59"/>
      <c r="D18" s="60"/>
      <c r="E18" s="61">
        <v>2256.3000000000002</v>
      </c>
    </row>
    <row r="19" spans="1:5" ht="30" customHeight="1" x14ac:dyDescent="0.25">
      <c r="A19" s="58" t="s">
        <v>95</v>
      </c>
      <c r="B19" s="59"/>
      <c r="C19" s="59"/>
      <c r="D19" s="60"/>
      <c r="E19" s="61">
        <v>24.6</v>
      </c>
    </row>
    <row r="20" spans="1:5" ht="47.25" customHeight="1" x14ac:dyDescent="0.25">
      <c r="A20" s="58" t="s">
        <v>96</v>
      </c>
      <c r="B20" s="59"/>
      <c r="C20" s="59"/>
      <c r="D20" s="60"/>
      <c r="E20" s="61">
        <v>12574</v>
      </c>
    </row>
    <row r="21" spans="1:5" ht="30" customHeight="1" x14ac:dyDescent="0.25">
      <c r="A21" s="58" t="s">
        <v>81</v>
      </c>
      <c r="B21" s="59"/>
      <c r="C21" s="59"/>
      <c r="D21" s="60"/>
      <c r="E21" s="61">
        <v>138</v>
      </c>
    </row>
    <row r="22" spans="1:5" ht="30" customHeight="1" x14ac:dyDescent="0.25">
      <c r="A22" s="58" t="s">
        <v>80</v>
      </c>
      <c r="B22" s="59"/>
      <c r="C22" s="59"/>
      <c r="D22" s="60"/>
      <c r="E22" s="61">
        <v>583.5</v>
      </c>
    </row>
    <row r="23" spans="1:5" ht="30" customHeight="1" x14ac:dyDescent="0.25">
      <c r="A23" s="58" t="s">
        <v>97</v>
      </c>
      <c r="B23" s="59"/>
      <c r="C23" s="59"/>
      <c r="D23" s="60"/>
      <c r="E23" s="61">
        <v>1758.6</v>
      </c>
    </row>
    <row r="24" spans="1:5" ht="30" customHeight="1" x14ac:dyDescent="0.25">
      <c r="A24" s="58" t="s">
        <v>98</v>
      </c>
      <c r="B24" s="59"/>
      <c r="C24" s="59"/>
      <c r="D24" s="60"/>
      <c r="E24" s="61">
        <v>28.5</v>
      </c>
    </row>
    <row r="25" spans="1:5" ht="82.5" customHeight="1" x14ac:dyDescent="0.25">
      <c r="A25" s="58" t="s">
        <v>99</v>
      </c>
      <c r="B25" s="59"/>
      <c r="C25" s="59"/>
      <c r="D25" s="60"/>
      <c r="E25" s="61">
        <v>262.8</v>
      </c>
    </row>
    <row r="26" spans="1:5" ht="30" customHeight="1" x14ac:dyDescent="0.25">
      <c r="A26" s="58" t="s">
        <v>100</v>
      </c>
      <c r="B26" s="59"/>
      <c r="C26" s="59"/>
      <c r="D26" s="60"/>
      <c r="E26" s="61">
        <v>6429.6</v>
      </c>
    </row>
    <row r="27" spans="1:5" ht="30" customHeight="1" x14ac:dyDescent="0.25">
      <c r="A27" s="58" t="s">
        <v>101</v>
      </c>
      <c r="B27" s="59"/>
      <c r="C27" s="59"/>
      <c r="D27" s="60"/>
      <c r="E27" s="61">
        <v>3089.8</v>
      </c>
    </row>
    <row r="28" spans="1:5" ht="30" customHeight="1" x14ac:dyDescent="0.25">
      <c r="A28" s="58" t="s">
        <v>102</v>
      </c>
      <c r="B28" s="59"/>
      <c r="C28" s="59"/>
      <c r="D28" s="60"/>
      <c r="E28" s="61">
        <v>28.8</v>
      </c>
    </row>
    <row r="29" spans="1:5" ht="30" customHeight="1" x14ac:dyDescent="0.25">
      <c r="A29" s="58" t="s">
        <v>83</v>
      </c>
      <c r="B29" s="59"/>
      <c r="C29" s="59"/>
      <c r="D29" s="60"/>
      <c r="E29" s="61">
        <v>6015.4</v>
      </c>
    </row>
    <row r="30" spans="1:5" ht="30" customHeight="1" x14ac:dyDescent="0.25">
      <c r="A30" s="58" t="s">
        <v>103</v>
      </c>
      <c r="B30" s="59"/>
      <c r="C30" s="59"/>
      <c r="D30" s="60"/>
      <c r="E30" s="61">
        <v>323.3</v>
      </c>
    </row>
    <row r="31" spans="1:5" ht="51" customHeight="1" x14ac:dyDescent="0.25">
      <c r="A31" s="58" t="s">
        <v>104</v>
      </c>
      <c r="B31" s="59"/>
      <c r="C31" s="59"/>
      <c r="D31" s="60"/>
      <c r="E31" s="61">
        <v>5317.9</v>
      </c>
    </row>
    <row r="32" spans="1:5" ht="45.75" customHeight="1" x14ac:dyDescent="0.25">
      <c r="A32" s="58" t="s">
        <v>85</v>
      </c>
      <c r="B32" s="59"/>
      <c r="C32" s="59"/>
      <c r="D32" s="60"/>
      <c r="E32" s="61">
        <v>66.900000000000006</v>
      </c>
    </row>
    <row r="33" spans="1:6" ht="30" customHeight="1" x14ac:dyDescent="0.25">
      <c r="A33" s="58" t="s">
        <v>105</v>
      </c>
      <c r="B33" s="59"/>
      <c r="C33" s="59"/>
      <c r="D33" s="60"/>
      <c r="E33" s="61">
        <v>194.1</v>
      </c>
    </row>
    <row r="34" spans="1:6" ht="48" customHeight="1" x14ac:dyDescent="0.25">
      <c r="A34" s="58" t="s">
        <v>106</v>
      </c>
      <c r="B34" s="59"/>
      <c r="C34" s="59"/>
      <c r="D34" s="60"/>
      <c r="E34" s="61">
        <v>2329.6999999999998</v>
      </c>
    </row>
    <row r="35" spans="1:6" ht="45" customHeight="1" x14ac:dyDescent="0.25">
      <c r="A35" s="58" t="s">
        <v>107</v>
      </c>
      <c r="B35" s="59"/>
      <c r="C35" s="59"/>
      <c r="D35" s="60"/>
      <c r="E35" s="61">
        <v>160.9</v>
      </c>
    </row>
    <row r="36" spans="1:6" ht="30" customHeight="1" x14ac:dyDescent="0.25">
      <c r="A36" s="58" t="s">
        <v>89</v>
      </c>
      <c r="B36" s="59"/>
      <c r="C36" s="59"/>
      <c r="D36" s="60"/>
      <c r="E36" s="61">
        <v>529.20000000000005</v>
      </c>
    </row>
    <row r="37" spans="1:6" ht="30" customHeight="1" x14ac:dyDescent="0.25">
      <c r="A37" s="58" t="s">
        <v>108</v>
      </c>
      <c r="B37" s="59"/>
      <c r="C37" s="59"/>
      <c r="D37" s="60"/>
      <c r="E37" s="61">
        <v>182.6</v>
      </c>
    </row>
    <row r="38" spans="1:6" ht="30" customHeight="1" x14ac:dyDescent="0.25">
      <c r="A38" s="58" t="s">
        <v>109</v>
      </c>
      <c r="B38" s="59"/>
      <c r="C38" s="59"/>
      <c r="D38" s="60"/>
      <c r="E38" s="61">
        <v>38.4</v>
      </c>
    </row>
    <row r="39" spans="1:6" ht="30" customHeight="1" x14ac:dyDescent="0.25">
      <c r="A39" s="58" t="s">
        <v>110</v>
      </c>
      <c r="B39" s="59"/>
      <c r="C39" s="59"/>
      <c r="D39" s="60"/>
      <c r="E39" s="61">
        <v>27026.5</v>
      </c>
    </row>
    <row r="40" spans="1:6" ht="30" customHeight="1" x14ac:dyDescent="0.25">
      <c r="A40" s="58" t="s">
        <v>111</v>
      </c>
      <c r="B40" s="59"/>
      <c r="C40" s="59"/>
      <c r="D40" s="60"/>
      <c r="E40" s="61">
        <v>659.2</v>
      </c>
    </row>
    <row r="41" spans="1:6" ht="21.75" customHeight="1" x14ac:dyDescent="0.25">
      <c r="A41" s="58" t="s">
        <v>112</v>
      </c>
      <c r="B41" s="59"/>
      <c r="C41" s="59"/>
      <c r="D41" s="60"/>
      <c r="E41" s="61">
        <v>33596.400000000001</v>
      </c>
    </row>
    <row r="42" spans="1:6" ht="23.25" customHeight="1" x14ac:dyDescent="0.25">
      <c r="A42" s="58" t="s">
        <v>82</v>
      </c>
      <c r="B42" s="59"/>
      <c r="C42" s="59"/>
      <c r="D42" s="60"/>
      <c r="E42" s="61">
        <v>1539.1</v>
      </c>
    </row>
    <row r="43" spans="1:6" x14ac:dyDescent="0.25">
      <c r="A43" s="49" t="s">
        <v>5</v>
      </c>
      <c r="B43" s="50"/>
      <c r="C43" s="50"/>
      <c r="D43" s="50"/>
      <c r="E43" s="12">
        <f>'Муниципальные районы'!B19-Учреждения!E5+'Муниципальные районы'!B18</f>
        <v>1135284.2505900001</v>
      </c>
    </row>
    <row r="44" spans="1:6" x14ac:dyDescent="0.25">
      <c r="A44" s="14"/>
      <c r="B44" s="15"/>
      <c r="C44" s="15"/>
      <c r="D44" s="6"/>
      <c r="E44" s="16"/>
    </row>
    <row r="45" spans="1:6" x14ac:dyDescent="0.25">
      <c r="A45" s="51" t="s">
        <v>14</v>
      </c>
      <c r="B45" s="53" t="s">
        <v>6</v>
      </c>
      <c r="C45" s="54" t="s">
        <v>7</v>
      </c>
      <c r="D45" s="54"/>
      <c r="E45" s="54"/>
    </row>
    <row r="46" spans="1:6" ht="90" x14ac:dyDescent="0.25">
      <c r="A46" s="52"/>
      <c r="B46" s="53"/>
      <c r="C46" s="17" t="s">
        <v>8</v>
      </c>
      <c r="D46" s="17" t="s">
        <v>9</v>
      </c>
      <c r="E46" s="17" t="s">
        <v>10</v>
      </c>
    </row>
    <row r="47" spans="1:6" x14ac:dyDescent="0.25">
      <c r="A47" s="18" t="s">
        <v>45</v>
      </c>
      <c r="B47" s="41">
        <v>1194.1209200000001</v>
      </c>
      <c r="C47" s="41">
        <v>1194.1209200000001</v>
      </c>
      <c r="D47" s="41"/>
      <c r="E47" s="41"/>
      <c r="F47" s="40"/>
    </row>
    <row r="48" spans="1:6" x14ac:dyDescent="0.25">
      <c r="A48" s="18" t="s">
        <v>46</v>
      </c>
      <c r="B48" s="41">
        <v>5023.3999999999996</v>
      </c>
      <c r="C48" s="41">
        <v>660.79516000000001</v>
      </c>
      <c r="D48" s="41">
        <v>652.35244</v>
      </c>
      <c r="E48" s="41"/>
      <c r="F48" s="40"/>
    </row>
    <row r="49" spans="1:6" x14ac:dyDescent="0.25">
      <c r="A49" s="18" t="s">
        <v>47</v>
      </c>
      <c r="B49" s="41">
        <v>17075.862509999999</v>
      </c>
      <c r="C49" s="41">
        <v>8520.7536</v>
      </c>
      <c r="D49" s="41">
        <v>89.317580000000007</v>
      </c>
      <c r="E49" s="41"/>
      <c r="F49" s="40"/>
    </row>
    <row r="50" spans="1:6" ht="30" x14ac:dyDescent="0.25">
      <c r="A50" s="18" t="s">
        <v>48</v>
      </c>
      <c r="B50" s="41">
        <v>7160.3899600000004</v>
      </c>
      <c r="C50" s="41">
        <v>1709.94739</v>
      </c>
      <c r="D50" s="41"/>
      <c r="E50" s="41">
        <v>1566.66695</v>
      </c>
      <c r="F50" s="40"/>
    </row>
    <row r="51" spans="1:6" x14ac:dyDescent="0.25">
      <c r="A51" s="18" t="s">
        <v>49</v>
      </c>
      <c r="B51" s="41">
        <v>76.154089999999997</v>
      </c>
      <c r="C51" s="41"/>
      <c r="D51" s="41"/>
      <c r="E51" s="41"/>
      <c r="F51" s="40"/>
    </row>
    <row r="52" spans="1:6" x14ac:dyDescent="0.25">
      <c r="A52" s="18" t="s">
        <v>50</v>
      </c>
      <c r="B52" s="41">
        <v>20.314399999999999</v>
      </c>
      <c r="C52" s="41"/>
      <c r="D52" s="41"/>
      <c r="E52" s="41"/>
      <c r="F52" s="40"/>
    </row>
    <row r="53" spans="1:6" ht="30" x14ac:dyDescent="0.25">
      <c r="A53" s="18" t="s">
        <v>51</v>
      </c>
      <c r="B53" s="41">
        <v>429544.35979999998</v>
      </c>
      <c r="C53" s="41"/>
      <c r="D53" s="41"/>
      <c r="E53" s="41">
        <v>3000.0475999999999</v>
      </c>
      <c r="F53" s="40"/>
    </row>
    <row r="54" spans="1:6" x14ac:dyDescent="0.25">
      <c r="A54" s="18" t="s">
        <v>52</v>
      </c>
      <c r="B54" s="41">
        <v>2150</v>
      </c>
      <c r="C54" s="41">
        <v>2150</v>
      </c>
      <c r="D54" s="41"/>
      <c r="E54" s="41"/>
      <c r="F54" s="40"/>
    </row>
    <row r="55" spans="1:6" x14ac:dyDescent="0.25">
      <c r="A55" s="18" t="s">
        <v>53</v>
      </c>
      <c r="B55" s="41">
        <v>-24307.295610000001</v>
      </c>
      <c r="C55" s="41"/>
      <c r="D55" s="41"/>
      <c r="E55" s="41"/>
      <c r="F55" s="40"/>
    </row>
    <row r="56" spans="1:6" x14ac:dyDescent="0.25">
      <c r="A56" s="18" t="s">
        <v>54</v>
      </c>
      <c r="B56" s="41">
        <v>26265.958839999999</v>
      </c>
      <c r="C56" s="41"/>
      <c r="D56" s="41"/>
      <c r="E56" s="41"/>
      <c r="F56" s="40"/>
    </row>
    <row r="57" spans="1:6" x14ac:dyDescent="0.25">
      <c r="A57" s="18" t="s">
        <v>55</v>
      </c>
      <c r="B57" s="41">
        <v>130551.68580000001</v>
      </c>
      <c r="C57" s="41"/>
      <c r="D57" s="41"/>
      <c r="E57" s="41">
        <v>2632.0901600000002</v>
      </c>
      <c r="F57" s="40"/>
    </row>
    <row r="58" spans="1:6" x14ac:dyDescent="0.25">
      <c r="A58" s="18" t="s">
        <v>56</v>
      </c>
      <c r="B58" s="41">
        <v>58896.859949999998</v>
      </c>
      <c r="C58" s="41">
        <v>350</v>
      </c>
      <c r="D58" s="41"/>
      <c r="E58" s="41">
        <v>29145.774389999999</v>
      </c>
      <c r="F58" s="40"/>
    </row>
    <row r="59" spans="1:6" x14ac:dyDescent="0.25">
      <c r="A59" s="18" t="s">
        <v>57</v>
      </c>
      <c r="B59" s="41">
        <v>15154.845380000001</v>
      </c>
      <c r="C59" s="41">
        <v>300</v>
      </c>
      <c r="D59" s="41"/>
      <c r="E59" s="41"/>
      <c r="F59" s="40"/>
    </row>
    <row r="60" spans="1:6" ht="30" x14ac:dyDescent="0.25">
      <c r="A60" s="18" t="s">
        <v>58</v>
      </c>
      <c r="B60" s="41">
        <v>24324.781180000002</v>
      </c>
      <c r="C60" s="41">
        <v>20700</v>
      </c>
      <c r="D60" s="41"/>
      <c r="E60" s="41"/>
      <c r="F60" s="40"/>
    </row>
    <row r="61" spans="1:6" x14ac:dyDescent="0.25">
      <c r="A61" s="18" t="s">
        <v>59</v>
      </c>
      <c r="B61" s="41">
        <v>237.36666</v>
      </c>
      <c r="C61" s="41"/>
      <c r="D61" s="41"/>
      <c r="E61" s="41"/>
      <c r="F61" s="40"/>
    </row>
    <row r="62" spans="1:6" ht="30" x14ac:dyDescent="0.25">
      <c r="A62" s="18" t="s">
        <v>60</v>
      </c>
      <c r="B62" s="41">
        <v>2407.40542</v>
      </c>
      <c r="C62" s="41">
        <v>1470</v>
      </c>
      <c r="D62" s="41">
        <v>119.842</v>
      </c>
      <c r="E62" s="41">
        <v>131.03399999999999</v>
      </c>
      <c r="F62" s="40"/>
    </row>
    <row r="63" spans="1:6" x14ac:dyDescent="0.25">
      <c r="A63" s="18" t="s">
        <v>61</v>
      </c>
      <c r="B63" s="41">
        <v>7770.86733</v>
      </c>
      <c r="C63" s="41"/>
      <c r="D63" s="41"/>
      <c r="E63" s="41"/>
      <c r="F63" s="40"/>
    </row>
    <row r="64" spans="1:6" x14ac:dyDescent="0.25">
      <c r="A64" s="18" t="s">
        <v>62</v>
      </c>
      <c r="B64" s="41">
        <v>1177.4605799999999</v>
      </c>
      <c r="C64" s="41"/>
      <c r="D64" s="41"/>
      <c r="E64" s="41"/>
      <c r="F64" s="40"/>
    </row>
    <row r="65" spans="1:6" x14ac:dyDescent="0.25">
      <c r="A65" s="18" t="s">
        <v>63</v>
      </c>
      <c r="B65" s="41">
        <v>2310</v>
      </c>
      <c r="C65" s="41">
        <v>1490</v>
      </c>
      <c r="D65" s="41">
        <v>820</v>
      </c>
      <c r="E65" s="41"/>
      <c r="F65" s="40"/>
    </row>
    <row r="66" spans="1:6" x14ac:dyDescent="0.25">
      <c r="A66" s="18" t="s">
        <v>64</v>
      </c>
      <c r="B66" s="41">
        <v>134.23500000000001</v>
      </c>
      <c r="C66" s="41"/>
      <c r="D66" s="41"/>
      <c r="E66" s="41"/>
      <c r="F66" s="40"/>
    </row>
    <row r="67" spans="1:6" ht="30" x14ac:dyDescent="0.25">
      <c r="A67" s="18" t="s">
        <v>65</v>
      </c>
      <c r="B67" s="41">
        <v>440</v>
      </c>
      <c r="C67" s="41">
        <v>400</v>
      </c>
      <c r="D67" s="41"/>
      <c r="E67" s="41"/>
      <c r="F67" s="40"/>
    </row>
    <row r="68" spans="1:6" x14ac:dyDescent="0.25">
      <c r="A68" s="18" t="s">
        <v>66</v>
      </c>
      <c r="B68" s="41">
        <v>141.96788000000001</v>
      </c>
      <c r="C68" s="41"/>
      <c r="D68" s="41"/>
      <c r="E68" s="41"/>
      <c r="F68" s="40"/>
    </row>
    <row r="69" spans="1:6" x14ac:dyDescent="0.25">
      <c r="A69" s="18" t="s">
        <v>67</v>
      </c>
      <c r="B69" s="41">
        <v>15353.759980000001</v>
      </c>
      <c r="C69" s="41"/>
      <c r="D69" s="41"/>
      <c r="E69" s="41"/>
      <c r="F69" s="40"/>
    </row>
    <row r="70" spans="1:6" x14ac:dyDescent="0.25">
      <c r="A70" s="18" t="s">
        <v>68</v>
      </c>
      <c r="B70" s="41">
        <v>-1070.4324200000001</v>
      </c>
      <c r="C70" s="41"/>
      <c r="D70" s="41">
        <v>-1024.20616</v>
      </c>
      <c r="E70" s="41"/>
      <c r="F70" s="40"/>
    </row>
    <row r="71" spans="1:6" x14ac:dyDescent="0.25">
      <c r="A71" s="18" t="s">
        <v>69</v>
      </c>
      <c r="B71" s="41">
        <v>844.70399999999995</v>
      </c>
      <c r="C71" s="41"/>
      <c r="D71" s="41"/>
      <c r="E71" s="41"/>
      <c r="F71" s="40"/>
    </row>
    <row r="72" spans="1:6" ht="30" x14ac:dyDescent="0.25">
      <c r="A72" s="18" t="s">
        <v>70</v>
      </c>
      <c r="B72" s="41">
        <v>3262.62086</v>
      </c>
      <c r="C72" s="41">
        <v>2841.6495599999998</v>
      </c>
      <c r="D72" s="41"/>
      <c r="E72" s="41"/>
      <c r="F72" s="40"/>
    </row>
    <row r="73" spans="1:6" x14ac:dyDescent="0.25">
      <c r="A73" s="18" t="s">
        <v>71</v>
      </c>
      <c r="B73" s="41">
        <v>290.584</v>
      </c>
      <c r="C73" s="41">
        <v>100</v>
      </c>
      <c r="D73" s="41"/>
      <c r="E73" s="41"/>
      <c r="F73" s="40"/>
    </row>
    <row r="74" spans="1:6" x14ac:dyDescent="0.25">
      <c r="A74" s="18" t="s">
        <v>72</v>
      </c>
      <c r="B74" s="41">
        <v>21.099540000000001</v>
      </c>
      <c r="C74" s="41"/>
      <c r="D74" s="41"/>
      <c r="E74" s="41"/>
      <c r="F74" s="40"/>
    </row>
    <row r="75" spans="1:6" x14ac:dyDescent="0.25">
      <c r="A75" s="18" t="s">
        <v>73</v>
      </c>
      <c r="B75" s="41">
        <v>9095.8715300000003</v>
      </c>
      <c r="C75" s="41"/>
      <c r="D75" s="41"/>
      <c r="E75" s="41"/>
      <c r="F75" s="40"/>
    </row>
    <row r="76" spans="1:6" x14ac:dyDescent="0.25">
      <c r="A76" s="18" t="s">
        <v>74</v>
      </c>
      <c r="B76" s="41">
        <v>72.151439999999994</v>
      </c>
      <c r="C76" s="41">
        <v>45.251440000000002</v>
      </c>
      <c r="D76" s="41"/>
      <c r="E76" s="41"/>
      <c r="F76" s="40"/>
    </row>
    <row r="77" spans="1:6" ht="30" x14ac:dyDescent="0.25">
      <c r="A77" s="18" t="s">
        <v>75</v>
      </c>
      <c r="B77" s="41">
        <v>756.11864000000003</v>
      </c>
      <c r="C77" s="41">
        <v>750</v>
      </c>
      <c r="D77" s="41"/>
      <c r="E77" s="41"/>
      <c r="F77" s="40"/>
    </row>
    <row r="78" spans="1:6" x14ac:dyDescent="0.25">
      <c r="A78" s="18" t="s">
        <v>76</v>
      </c>
      <c r="B78" s="41">
        <v>6994.46371</v>
      </c>
      <c r="C78" s="41"/>
      <c r="D78" s="41"/>
      <c r="E78" s="41"/>
      <c r="F78" s="40"/>
    </row>
    <row r="79" spans="1:6" x14ac:dyDescent="0.25">
      <c r="A79" s="18" t="s">
        <v>77</v>
      </c>
      <c r="B79" s="41">
        <v>14497.10607</v>
      </c>
      <c r="C79" s="41"/>
      <c r="D79" s="41"/>
      <c r="E79" s="41"/>
      <c r="F79" s="40"/>
    </row>
    <row r="80" spans="1:6" x14ac:dyDescent="0.25">
      <c r="A80" s="19" t="s">
        <v>78</v>
      </c>
      <c r="B80" s="42">
        <v>757868.78743999999</v>
      </c>
      <c r="C80" s="42">
        <v>42682.518069999998</v>
      </c>
      <c r="D80" s="42">
        <v>657.30586000000005</v>
      </c>
      <c r="E80" s="42">
        <v>36475.613100000002</v>
      </c>
      <c r="F80" s="40"/>
    </row>
    <row r="81" spans="2:5" x14ac:dyDescent="0.25">
      <c r="B81" s="40"/>
      <c r="C81" s="40"/>
      <c r="D81" s="40"/>
      <c r="E81" s="40"/>
    </row>
  </sheetData>
  <mergeCells count="43">
    <mergeCell ref="A30:D30"/>
    <mergeCell ref="A31:D31"/>
    <mergeCell ref="A32:D32"/>
    <mergeCell ref="A33:D33"/>
    <mergeCell ref="A25:D25"/>
    <mergeCell ref="A26:D26"/>
    <mergeCell ref="A27:D27"/>
    <mergeCell ref="A28:D28"/>
    <mergeCell ref="A29:D2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40:D40"/>
    <mergeCell ref="A41:D41"/>
    <mergeCell ref="A42:D42"/>
    <mergeCell ref="A1:E1"/>
    <mergeCell ref="A2:E2"/>
    <mergeCell ref="A5:D5"/>
    <mergeCell ref="A43:D43"/>
    <mergeCell ref="A45:A46"/>
    <mergeCell ref="B45:B46"/>
    <mergeCell ref="C45:E45"/>
    <mergeCell ref="A7:D7"/>
    <mergeCell ref="A8:D8"/>
    <mergeCell ref="A9:D9"/>
    <mergeCell ref="A34:D34"/>
    <mergeCell ref="A35:D35"/>
    <mergeCell ref="A36:D36"/>
    <mergeCell ref="A37:D37"/>
    <mergeCell ref="A38:D38"/>
    <mergeCell ref="A39:D3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topLeftCell="A11" zoomScaleNormal="100" zoomScaleSheetLayoutView="100" workbookViewId="0">
      <selection activeCell="B20" sqref="B20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44</v>
      </c>
      <c r="C1" s="28" t="s">
        <v>13</v>
      </c>
    </row>
    <row r="2" spans="1:20" x14ac:dyDescent="0.25">
      <c r="A2" s="29" t="str">
        <f>TEXT(EndData2,"[$-FC19]ДД.ММ.ГГГ")</f>
        <v>21.05.2020</v>
      </c>
      <c r="B2" s="29">
        <f>A2+1</f>
        <v>43973</v>
      </c>
      <c r="C2" s="25" t="str">
        <f>TEXT(B2,"[$-FC19]ДД.ММ.ГГГ")</f>
        <v>22.05.2020</v>
      </c>
      <c r="P2" s="31" t="s">
        <v>12</v>
      </c>
    </row>
    <row r="3" spans="1:20" ht="51.75" customHeight="1" x14ac:dyDescent="0.25">
      <c r="A3" s="22" t="s">
        <v>15</v>
      </c>
      <c r="B3" s="32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34" t="s">
        <v>11</v>
      </c>
    </row>
    <row r="4" spans="1:20" ht="102.75" x14ac:dyDescent="0.25">
      <c r="A4" s="20" t="s">
        <v>31</v>
      </c>
      <c r="B4" s="23">
        <v>250</v>
      </c>
      <c r="C4" s="23">
        <v>474.286</v>
      </c>
      <c r="D4" s="23">
        <v>304.714</v>
      </c>
      <c r="E4" s="23"/>
      <c r="F4" s="23"/>
      <c r="G4" s="23">
        <v>137.143</v>
      </c>
      <c r="H4" s="23"/>
      <c r="I4" s="23">
        <v>266.73200000000003</v>
      </c>
      <c r="J4" s="23">
        <v>225.96100000000001</v>
      </c>
      <c r="K4" s="23">
        <v>695.52300000000002</v>
      </c>
      <c r="L4" s="23">
        <v>1127.76</v>
      </c>
      <c r="M4" s="23"/>
      <c r="N4" s="23">
        <v>857.18</v>
      </c>
      <c r="O4" s="23"/>
      <c r="P4" s="43">
        <v>4339.299</v>
      </c>
      <c r="Q4" s="31"/>
      <c r="R4" s="31"/>
      <c r="S4" s="31"/>
      <c r="T4" s="31"/>
    </row>
    <row r="5" spans="1:20" ht="51.75" x14ac:dyDescent="0.25">
      <c r="A5" s="20" t="s">
        <v>32</v>
      </c>
      <c r="B5" s="23"/>
      <c r="C5" s="23"/>
      <c r="D5" s="23"/>
      <c r="E5" s="23"/>
      <c r="F5" s="23"/>
      <c r="G5" s="23"/>
      <c r="H5" s="23"/>
      <c r="I5" s="23"/>
      <c r="J5" s="23">
        <v>381</v>
      </c>
      <c r="K5" s="23"/>
      <c r="L5" s="23"/>
      <c r="M5" s="23"/>
      <c r="N5" s="23"/>
      <c r="O5" s="23"/>
      <c r="P5" s="43">
        <v>381</v>
      </c>
      <c r="Q5" s="31"/>
      <c r="R5" s="31"/>
      <c r="S5" s="31"/>
      <c r="T5" s="31"/>
    </row>
    <row r="6" spans="1:20" ht="77.25" x14ac:dyDescent="0.25">
      <c r="A6" s="20" t="s">
        <v>33</v>
      </c>
      <c r="B6" s="23"/>
      <c r="C6" s="23"/>
      <c r="D6" s="23"/>
      <c r="E6" s="23"/>
      <c r="F6" s="23"/>
      <c r="G6" s="23"/>
      <c r="H6" s="23"/>
      <c r="I6" s="23"/>
      <c r="J6" s="23">
        <v>90</v>
      </c>
      <c r="K6" s="23"/>
      <c r="L6" s="23"/>
      <c r="M6" s="23"/>
      <c r="N6" s="23"/>
      <c r="O6" s="23"/>
      <c r="P6" s="43">
        <v>90</v>
      </c>
      <c r="Q6" s="31"/>
      <c r="R6" s="31"/>
      <c r="S6" s="31"/>
      <c r="T6" s="31"/>
    </row>
    <row r="7" spans="1:20" ht="102.75" x14ac:dyDescent="0.25">
      <c r="A7" s="20" t="s">
        <v>34</v>
      </c>
      <c r="B7" s="23">
        <v>6631.6670000000004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43">
        <v>6631.6670000000004</v>
      </c>
      <c r="Q7" s="31"/>
      <c r="R7" s="31"/>
      <c r="S7" s="31"/>
      <c r="T7" s="31"/>
    </row>
    <row r="8" spans="1:20" ht="153.75" x14ac:dyDescent="0.25">
      <c r="A8" s="20" t="s">
        <v>35</v>
      </c>
      <c r="B8" s="23">
        <v>65000</v>
      </c>
      <c r="C8" s="23">
        <v>61172</v>
      </c>
      <c r="D8" s="23"/>
      <c r="E8" s="23">
        <v>16000</v>
      </c>
      <c r="F8" s="23"/>
      <c r="G8" s="23"/>
      <c r="H8" s="23"/>
      <c r="I8" s="23"/>
      <c r="J8" s="23"/>
      <c r="K8" s="23"/>
      <c r="L8" s="23">
        <v>22094.659019999999</v>
      </c>
      <c r="M8" s="23"/>
      <c r="N8" s="23"/>
      <c r="O8" s="23">
        <v>23000.464</v>
      </c>
      <c r="P8" s="43">
        <v>187267.12302</v>
      </c>
      <c r="Q8" s="31"/>
      <c r="R8" s="31"/>
      <c r="S8" s="31"/>
      <c r="T8" s="31"/>
    </row>
    <row r="9" spans="1:20" ht="90" x14ac:dyDescent="0.25">
      <c r="A9" s="20" t="s">
        <v>36</v>
      </c>
      <c r="B9" s="23"/>
      <c r="C9" s="23"/>
      <c r="D9" s="23">
        <v>274.98</v>
      </c>
      <c r="E9" s="23"/>
      <c r="F9" s="23"/>
      <c r="G9" s="23"/>
      <c r="H9" s="23"/>
      <c r="I9" s="23">
        <v>62</v>
      </c>
      <c r="J9" s="23">
        <v>200</v>
      </c>
      <c r="K9" s="23"/>
      <c r="L9" s="23">
        <v>1034.3</v>
      </c>
      <c r="M9" s="23"/>
      <c r="N9" s="23"/>
      <c r="O9" s="23"/>
      <c r="P9" s="43">
        <v>1571.28</v>
      </c>
      <c r="Q9" s="31"/>
      <c r="R9" s="31"/>
      <c r="S9" s="31"/>
      <c r="T9" s="31"/>
    </row>
    <row r="10" spans="1:20" ht="141" x14ac:dyDescent="0.25">
      <c r="A10" s="20" t="s">
        <v>37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30</v>
      </c>
      <c r="O10" s="23"/>
      <c r="P10" s="43">
        <v>30</v>
      </c>
      <c r="Q10" s="31"/>
      <c r="R10" s="31"/>
      <c r="S10" s="31"/>
      <c r="T10" s="31"/>
    </row>
    <row r="11" spans="1:20" ht="115.5" x14ac:dyDescent="0.25">
      <c r="A11" s="20" t="s">
        <v>38</v>
      </c>
      <c r="B11" s="23">
        <v>61161.02648</v>
      </c>
      <c r="C11" s="23">
        <v>75154.5</v>
      </c>
      <c r="D11" s="23"/>
      <c r="E11" s="23">
        <v>3400</v>
      </c>
      <c r="F11" s="23"/>
      <c r="G11" s="23"/>
      <c r="H11" s="23"/>
      <c r="I11" s="23"/>
      <c r="J11" s="23"/>
      <c r="K11" s="23"/>
      <c r="L11" s="23">
        <v>5748.0334700000003</v>
      </c>
      <c r="M11" s="23"/>
      <c r="N11" s="23"/>
      <c r="O11" s="23"/>
      <c r="P11" s="43">
        <v>145463.55995</v>
      </c>
      <c r="Q11" s="31"/>
      <c r="R11" s="31"/>
      <c r="S11" s="31"/>
      <c r="T11" s="31"/>
    </row>
    <row r="12" spans="1:20" ht="77.25" x14ac:dyDescent="0.25">
      <c r="A12" s="20" t="s">
        <v>39</v>
      </c>
      <c r="B12" s="23">
        <v>39.878399999999999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43">
        <v>39.878399999999999</v>
      </c>
      <c r="Q12" s="31"/>
      <c r="R12" s="31"/>
      <c r="S12" s="31"/>
      <c r="T12" s="31"/>
    </row>
    <row r="13" spans="1:20" ht="90" x14ac:dyDescent="0.25">
      <c r="A13" s="20" t="s">
        <v>40</v>
      </c>
      <c r="B13" s="23"/>
      <c r="C13" s="23"/>
      <c r="D13" s="23"/>
      <c r="E13" s="23"/>
      <c r="F13" s="23"/>
      <c r="G13" s="23"/>
      <c r="H13" s="23"/>
      <c r="I13" s="23">
        <v>276.62283000000002</v>
      </c>
      <c r="J13" s="23"/>
      <c r="K13" s="23"/>
      <c r="L13" s="23"/>
      <c r="M13" s="23"/>
      <c r="N13" s="23"/>
      <c r="O13" s="23"/>
      <c r="P13" s="43">
        <v>276.62283000000002</v>
      </c>
      <c r="Q13" s="31"/>
      <c r="R13" s="31"/>
      <c r="S13" s="31"/>
      <c r="T13" s="31"/>
    </row>
    <row r="14" spans="1:20" ht="39" x14ac:dyDescent="0.25">
      <c r="A14" s="20" t="s">
        <v>41</v>
      </c>
      <c r="B14" s="23"/>
      <c r="C14" s="23">
        <v>28.80659</v>
      </c>
      <c r="D14" s="23"/>
      <c r="E14" s="23"/>
      <c r="F14" s="23"/>
      <c r="G14" s="23">
        <v>28.80659</v>
      </c>
      <c r="H14" s="23"/>
      <c r="I14" s="23"/>
      <c r="J14" s="23">
        <v>57.61318</v>
      </c>
      <c r="K14" s="23"/>
      <c r="L14" s="23">
        <v>28.80659</v>
      </c>
      <c r="M14" s="23"/>
      <c r="N14" s="23"/>
      <c r="O14" s="23"/>
      <c r="P14" s="43">
        <v>144.03295</v>
      </c>
      <c r="Q14" s="31"/>
      <c r="R14" s="31"/>
      <c r="S14" s="31"/>
      <c r="T14" s="31"/>
    </row>
    <row r="15" spans="1:20" ht="26.25" x14ac:dyDescent="0.25">
      <c r="A15" s="20" t="s">
        <v>42</v>
      </c>
      <c r="B15" s="23">
        <v>1196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3">
        <v>1196</v>
      </c>
      <c r="Q15" s="31"/>
      <c r="R15" s="31"/>
      <c r="S15" s="31"/>
      <c r="T15" s="31"/>
    </row>
    <row r="16" spans="1:20" x14ac:dyDescent="0.25">
      <c r="A16" s="21" t="s">
        <v>43</v>
      </c>
      <c r="B16" s="24">
        <v>134278.57188</v>
      </c>
      <c r="C16" s="24">
        <v>136829.59258999999</v>
      </c>
      <c r="D16" s="24">
        <v>579.69399999999996</v>
      </c>
      <c r="E16" s="24">
        <v>19400</v>
      </c>
      <c r="F16" s="24"/>
      <c r="G16" s="24">
        <v>165.94959</v>
      </c>
      <c r="H16" s="24"/>
      <c r="I16" s="24">
        <v>605.35482999999999</v>
      </c>
      <c r="J16" s="24">
        <v>954.57417999999996</v>
      </c>
      <c r="K16" s="24">
        <v>695.52300000000002</v>
      </c>
      <c r="L16" s="24">
        <v>30033.559079999999</v>
      </c>
      <c r="M16" s="24"/>
      <c r="N16" s="24">
        <v>887.18</v>
      </c>
      <c r="O16" s="24">
        <v>23000.464</v>
      </c>
      <c r="P16" s="43">
        <v>347430.46315000003</v>
      </c>
      <c r="Q16" s="39"/>
      <c r="R16" s="39"/>
      <c r="S16" s="39"/>
      <c r="T16" s="39"/>
    </row>
    <row r="17" spans="1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35" t="s">
        <v>30</v>
      </c>
      <c r="B18" s="44">
        <f>P16+Учреждения!B80</f>
        <v>1105299.2505900001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32.25" customHeight="1" x14ac:dyDescent="0.25">
      <c r="A19" s="35" t="str">
        <f>CONCATENATE("Остатки бюджетных средств на ",C2,"г.")</f>
        <v>Остатки бюджетных средств на 22.05.2020г.</v>
      </c>
      <c r="B19" s="44">
        <v>556338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2020-05-27T04:10:37Z</dcterms:modified>
</cp:coreProperties>
</file>