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Загрузка\"/>
    </mc:Choice>
  </mc:AlternateContent>
  <bookViews>
    <workbookView xWindow="0" yWindow="0" windowWidth="28800" windowHeight="11235" activeTab="1"/>
  </bookViews>
  <sheets>
    <sheet name="Количество СМСП, оборот СМСП" sheetId="1" r:id="rId1"/>
    <sheet name="Самозанятые" sheetId="8" r:id="rId2"/>
    <sheet name="Число замещенных раб. мест СМСП" sheetId="4" r:id="rId3"/>
    <sheet name="Оборот СМСП" sheetId="5" r:id="rId4"/>
    <sheet name="Инвестиции" sheetId="6" r:id="rId5"/>
    <sheet name="Налоги" sheetId="7" r:id="rId6"/>
  </sheets>
  <definedNames>
    <definedName name="_xlnm._FilterDatabase" localSheetId="4" hidden="1">Инвестиции!#REF!</definedName>
    <definedName name="_xlnm._FilterDatabase" localSheetId="3" hidden="1">'Оборот СМСП'!#REF!</definedName>
    <definedName name="_xlnm._FilterDatabase" localSheetId="2" hidden="1">'Число замещенных раб. мест СМСП'!#REF!</definedName>
  </definedNames>
  <calcPr calcId="152511"/>
</workbook>
</file>

<file path=xl/calcChain.xml><?xml version="1.0" encoding="utf-8"?>
<calcChain xmlns="http://schemas.openxmlformats.org/spreadsheetml/2006/main">
  <c r="B23" i="7" l="1"/>
  <c r="B19" i="7"/>
  <c r="B26" i="7" s="1"/>
  <c r="B18" i="7"/>
  <c r="B25" i="7" s="1"/>
  <c r="B48" i="6"/>
  <c r="B27" i="6"/>
  <c r="B6" i="6"/>
  <c r="B4" i="6" s="1"/>
  <c r="B27" i="5"/>
  <c r="B6" i="5"/>
  <c r="B69" i="4"/>
  <c r="B48" i="4"/>
  <c r="B27" i="4"/>
  <c r="B6" i="4"/>
  <c r="B4" i="5" l="1"/>
  <c r="C10" i="5" s="1"/>
  <c r="C18" i="5"/>
  <c r="C48" i="5"/>
  <c r="C44" i="5"/>
  <c r="C15" i="5"/>
  <c r="C17" i="5"/>
  <c r="C46" i="5"/>
  <c r="C39" i="5"/>
  <c r="C37" i="5"/>
  <c r="C33" i="5"/>
  <c r="C29" i="5"/>
  <c r="C26" i="5"/>
  <c r="C23" i="5"/>
  <c r="C12" i="5"/>
  <c r="C7" i="5"/>
  <c r="C43" i="5"/>
  <c r="C25" i="5"/>
  <c r="C19" i="5"/>
  <c r="C14" i="5"/>
  <c r="C11" i="5"/>
  <c r="C36" i="5"/>
  <c r="C32" i="5"/>
  <c r="C30" i="5"/>
  <c r="C28" i="5"/>
  <c r="C16" i="5"/>
  <c r="C42" i="5"/>
  <c r="C40" i="5"/>
  <c r="C24" i="5"/>
  <c r="C21" i="5"/>
  <c r="C13" i="5"/>
  <c r="C27" i="5"/>
  <c r="B4" i="4"/>
  <c r="C9" i="5" l="1"/>
  <c r="C8" i="5"/>
  <c r="C38" i="5"/>
  <c r="C45" i="5"/>
  <c r="C31" i="5"/>
  <c r="C41" i="5"/>
  <c r="C6" i="5"/>
  <c r="C47" i="5"/>
  <c r="C34" i="5"/>
  <c r="C22" i="5"/>
  <c r="C20" i="5"/>
  <c r="C35" i="5"/>
  <c r="C4" i="5"/>
</calcChain>
</file>

<file path=xl/sharedStrings.xml><?xml version="1.0" encoding="utf-8"?>
<sst xmlns="http://schemas.openxmlformats.org/spreadsheetml/2006/main" count="388" uniqueCount="81">
  <si>
    <t>Количество юридических лиц и индивидуальных предпринимателей, сведения о которых содержатся в Едином</t>
  </si>
  <si>
    <t>реестре субъектов малого и среднего предпринимательства</t>
  </si>
  <si>
    <t>по состоянию на 10.01.2021</t>
  </si>
  <si>
    <t>Камчатский край</t>
  </si>
  <si>
    <t>Всего</t>
  </si>
  <si>
    <t>из них</t>
  </si>
  <si>
    <t>Юридических лиц</t>
  </si>
  <si>
    <t>Индивидуальных предпринимателей</t>
  </si>
  <si>
    <t>Сумма среднесписочной численности работников</t>
  </si>
  <si>
    <t>Имеющие признак "вновь созданные"</t>
  </si>
  <si>
    <t>Участвующие в программах партнерства</t>
  </si>
  <si>
    <t>Имеющие в предшествующем календарном году договоры, заключенные в соответствии с Федеральным законом от 18 июля 2011 года N 223-ФЗ "О закупках товаров, работ, услуг отдельными видами юридических лиц"</t>
  </si>
  <si>
    <t>Имеющие в предшествующем календарном году контракты, заключенные в соответствии с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</si>
  <si>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Представившие сведения о производимой субъектом МСП продукции</t>
  </si>
  <si>
    <t>Микропредприятия</t>
  </si>
  <si>
    <t>Малые предприятия</t>
  </si>
  <si>
    <t>Средние предприятия</t>
  </si>
  <si>
    <t>*)  - статистические данные Территориального органа федеральной службы государтвенной статистики по Камчатскому краю отсутсвуют в связи с проведением территориальными органами Федеральной службы государственной статистики, в том числе территориальным органом Федеральной службы государственной статистики Камчатского края, сплошного статистического наблюдения, проводимого раз в 5 лет в соответствии со статьей 5 Федерального закона от 24.07.2007 № 209-ФЗ «О развитии малого и среднего предпринимательства в Российской Федерации», статистические данные в отношении субъектов малого и среднего предпринимательства представлены частично или отсутствуют в срок до окончания проведения сплошного статистического наблюдения (итоги формируются федеральными органами статистики приблизительно в 4 квартале 2021 года).</t>
  </si>
  <si>
    <t>в том числе:</t>
  </si>
  <si>
    <t>Сельское хозяйство, охота и лесное хозяйство, Рыболовство, рыбоводство</t>
  </si>
  <si>
    <t>Добыча полезных ископаемых</t>
  </si>
  <si>
    <t>Обрабатывающие производства</t>
  </si>
  <si>
    <t>Строительство</t>
  </si>
  <si>
    <t>Деятельность в области информатизации и связи</t>
  </si>
  <si>
    <t>Транспортировка и хранение</t>
  </si>
  <si>
    <t>Образование</t>
  </si>
  <si>
    <t>Здравоохранение и предоставление социальных услуг</t>
  </si>
  <si>
    <t>Деятельность административная и сопутствующие дополнительные услуги</t>
  </si>
  <si>
    <t>Предоставление услуг по ведению домашнего хозяйства</t>
  </si>
  <si>
    <t>Прочие</t>
  </si>
  <si>
    <t>Сельское хозяйство, охота и лесное хозяйство, рыболовство, рыбоводство</t>
  </si>
  <si>
    <t>Деятельность профессиональная, научная и техническая</t>
  </si>
  <si>
    <t>Деятельность в области информации и связи</t>
  </si>
  <si>
    <t>Деятельность профессиональная, научная, техническая</t>
  </si>
  <si>
    <t>Индивидуальные предприниматели</t>
  </si>
  <si>
    <t>-</t>
  </si>
  <si>
    <t>единиц</t>
  </si>
  <si>
    <t>Число замещенных рабочих мест СМСП по видам экономической деятельности</t>
  </si>
  <si>
    <t>2020 год</t>
  </si>
  <si>
    <t>Число замещенных рабочих мест СМСП – всего, единиц:</t>
  </si>
  <si>
    <t>Средние предприятия, в том числе: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</si>
  <si>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</si>
  <si>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</si>
  <si>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Торговля оптовая и розничная торговля,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</si>
  <si>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</si>
  <si>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</si>
  <si>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</si>
  <si>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 научная, техническая</t>
  </si>
  <si>
    <t>Государственное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</si>
  <si>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</t>
  </si>
  <si>
    <t>Малые предприятия, в том числе:</t>
  </si>
  <si>
    <t>Микропредприятия, в том числе:</t>
  </si>
  <si>
    <t>Деятельность в области здравоохранения и социальных услуг</t>
  </si>
  <si>
    <t>Индивидуальные предприниматели, в том числе:</t>
  </si>
  <si>
    <t>Сельское хозяйство, охота и лесное хозяйство; Рыболовство, рыбоводство</t>
  </si>
  <si>
    <t>Предоставление прочих видов услуг</t>
  </si>
  <si>
    <t>тыс. рублей</t>
  </si>
  <si>
    <t>Оборот товаров (работ, услуг), производимых СМСП по видам экономической деятельности</t>
  </si>
  <si>
    <t>Доля к 2020 году</t>
  </si>
  <si>
    <t>Оборот СМСП – всего, тыс. рублей:</t>
  </si>
  <si>
    <t>Микропредприятия *, в том числе:</t>
  </si>
  <si>
    <t>Объемы инвестиций в основной капитал малых предприятий (включая микропредприятия) и средних предприятий</t>
  </si>
  <si>
    <t>2 кв. 2020 *</t>
  </si>
  <si>
    <t>Объемы инвестиций СМСП – всего, тыс. рублей:</t>
  </si>
  <si>
    <t>* данные территориального органа Федеральной службы государственной статистики Камчатского края об объемах инвестиций в основной капитал СМСП присутствуют только за 2 квартал 2020 года и только в разрезе средних предприятий.</t>
  </si>
  <si>
    <t xml:space="preserve"> тыс. рублей</t>
  </si>
  <si>
    <t>Налог, взимаемый в связи с применением упрощенной системы налогообложения (всего)</t>
  </si>
  <si>
    <t>Консолидированный бюджет КК</t>
  </si>
  <si>
    <t>Единый налог на вмененный доход для отдельных видов деятельности (всего)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</si>
  <si>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ИП (Всего)</t>
  </si>
  <si>
    <t>Единый сельскохозяйственный налог (всего)</t>
  </si>
  <si>
    <t>Налог, взимаемый в связи с применением патентной системы налогообложения (всего)</t>
  </si>
  <si>
    <t>Итого налоговых поступлений по СМСП, включая ИП, %</t>
  </si>
  <si>
    <t>Консолидированный бюджет КК, %</t>
  </si>
  <si>
    <t>Поступило налогов в федеральный бюджет</t>
  </si>
  <si>
    <t>Поступило налогов в бюджет КК</t>
  </si>
  <si>
    <t>ИТОГО:</t>
  </si>
  <si>
    <t>Доля налоговых поступлений от малого и среднего бизнеса в общем объеме уплаченных налогов в бюджеты всех уровней, %</t>
  </si>
  <si>
    <t>Количество зарегистрированных плательщиков налога на профессиональный доход, состоящих на учете по месту жительства в налоговых органах Камчатского края, единиц</t>
  </si>
  <si>
    <t>Физические лица</t>
  </si>
  <si>
    <t>Общее 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</si>
</sst>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#,##0.0"/>
    <numFmt numFmtId="166" formatCode="0.0%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none">
        <fgColor rgb="FFE5FFFF"/>
      </patternFill>
    </fill>
    <fill>
      <patternFill patternType="solid">
        <fgColor rgb="FFE5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2" borderId="0" applyFont="0" applyFill="0" applyBorder="0" applyAlignment="0" applyProtection="0"/>
    <xf numFmtId="0" fontId="8" fillId="2" borderId="0"/>
    <xf numFmtId="0" fontId="1" fillId="2" borderId="0"/>
    <xf numFmtId="9" fontId="8" fillId="2" borderId="0" applyFont="0" applyFill="0" applyBorder="0" applyAlignment="0" applyProtection="0"/>
    <xf numFmtId="43" fontId="1" fillId="2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2" borderId="0" xfId="1" applyNumberFormat="1" applyFont="1"/>
    <xf numFmtId="164" fontId="0" fillId="2" borderId="0" xfId="1" applyNumberFormat="1" applyFont="1"/>
    <xf numFmtId="164" fontId="10" fillId="2" borderId="0" xfId="1" applyNumberFormat="1" applyFont="1" applyAlignment="1">
      <alignment horizontal="right"/>
    </xf>
    <xf numFmtId="164" fontId="11" fillId="5" borderId="1" xfId="1" applyNumberFormat="1" applyFont="1" applyFill="1" applyBorder="1" applyAlignment="1">
      <alignment horizontal="center" wrapText="1"/>
    </xf>
    <xf numFmtId="0" fontId="1" fillId="2" borderId="1" xfId="1" applyNumberFormat="1" applyFont="1" applyFill="1" applyBorder="1" applyAlignment="1">
      <alignment wrapText="1"/>
    </xf>
    <xf numFmtId="0" fontId="1" fillId="2" borderId="1" xfId="1" applyNumberFormat="1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vertical="center" wrapText="1"/>
    </xf>
    <xf numFmtId="3" fontId="1" fillId="5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Border="1" applyAlignment="1">
      <alignment horizontal="left" vertical="center" wrapText="1"/>
    </xf>
    <xf numFmtId="3" fontId="1" fillId="2" borderId="1" xfId="1" applyNumberFormat="1" applyFont="1" applyBorder="1" applyAlignment="1">
      <alignment horizontal="center" vertical="center"/>
    </xf>
    <xf numFmtId="3" fontId="1" fillId="2" borderId="1" xfId="1" applyNumberFormat="1" applyFont="1" applyBorder="1"/>
    <xf numFmtId="0" fontId="1" fillId="2" borderId="1" xfId="1" applyNumberFormat="1" applyFont="1" applyBorder="1" applyAlignment="1">
      <alignment horizontal="left" vertical="center" wrapText="1"/>
    </xf>
    <xf numFmtId="3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Border="1" applyAlignment="1">
      <alignment vertical="center" wrapText="1"/>
    </xf>
    <xf numFmtId="164" fontId="0" fillId="2" borderId="0" xfId="1" applyNumberFormat="1" applyFont="1" applyBorder="1" applyAlignment="1">
      <alignment wrapText="1"/>
    </xf>
    <xf numFmtId="0" fontId="0" fillId="2" borderId="0" xfId="1" applyNumberFormat="1" applyFont="1" applyAlignment="1">
      <alignment horizontal="left" vertical="center" wrapText="1"/>
    </xf>
    <xf numFmtId="0" fontId="10" fillId="2" borderId="0" xfId="3" applyFont="1" applyAlignment="1">
      <alignment horizontal="right"/>
    </xf>
    <xf numFmtId="164" fontId="11" fillId="5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165" fontId="1" fillId="5" borderId="1" xfId="1" applyNumberFormat="1" applyFont="1" applyFill="1" applyBorder="1" applyAlignment="1">
      <alignment horizontal="center" vertical="center"/>
    </xf>
    <xf numFmtId="9" fontId="1" fillId="5" borderId="1" xfId="4" applyFont="1" applyFill="1" applyBorder="1" applyAlignment="1">
      <alignment horizontal="center" vertical="center"/>
    </xf>
    <xf numFmtId="164" fontId="0" fillId="2" borderId="1" xfId="1" applyNumberFormat="1" applyFont="1" applyBorder="1"/>
    <xf numFmtId="10" fontId="0" fillId="5" borderId="1" xfId="4" applyNumberFormat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Border="1" applyAlignment="1">
      <alignment horizontal="center" vertical="center"/>
    </xf>
    <xf numFmtId="10" fontId="0" fillId="4" borderId="1" xfId="4" applyNumberFormat="1" applyFont="1" applyFill="1" applyBorder="1" applyAlignment="1">
      <alignment horizontal="center" vertical="center"/>
    </xf>
    <xf numFmtId="166" fontId="0" fillId="2" borderId="0" xfId="4" applyNumberFormat="1" applyFont="1"/>
    <xf numFmtId="4" fontId="12" fillId="2" borderId="0" xfId="2" applyNumberFormat="1" applyFont="1" applyAlignment="1">
      <alignment horizontal="center" vertical="center"/>
    </xf>
    <xf numFmtId="4" fontId="0" fillId="2" borderId="1" xfId="1" applyNumberFormat="1" applyFont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0" fontId="0" fillId="2" borderId="0" xfId="5" applyNumberFormat="1" applyFont="1"/>
    <xf numFmtId="164" fontId="0" fillId="2" borderId="0" xfId="5" applyNumberFormat="1" applyFont="1"/>
    <xf numFmtId="164" fontId="11" fillId="5" borderId="1" xfId="5" applyNumberFormat="1" applyFont="1" applyFill="1" applyBorder="1" applyAlignment="1">
      <alignment horizontal="center" wrapText="1"/>
    </xf>
    <xf numFmtId="0" fontId="1" fillId="2" borderId="1" xfId="5" applyNumberFormat="1" applyFont="1" applyFill="1" applyBorder="1" applyAlignment="1">
      <alignment wrapText="1"/>
    </xf>
    <xf numFmtId="0" fontId="1" fillId="2" borderId="1" xfId="5" applyNumberFormat="1" applyFont="1" applyFill="1" applyBorder="1" applyAlignment="1">
      <alignment horizontal="center" vertical="center"/>
    </xf>
    <xf numFmtId="0" fontId="1" fillId="5" borderId="1" xfId="5" applyNumberFormat="1" applyFont="1" applyFill="1" applyBorder="1" applyAlignment="1">
      <alignment vertical="center" wrapText="1"/>
    </xf>
    <xf numFmtId="165" fontId="1" fillId="5" borderId="1" xfId="5" applyNumberFormat="1" applyFont="1" applyFill="1" applyBorder="1" applyAlignment="1">
      <alignment horizontal="center" vertical="center"/>
    </xf>
    <xf numFmtId="0" fontId="7" fillId="2" borderId="1" xfId="5" applyNumberFormat="1" applyFont="1" applyBorder="1" applyAlignment="1">
      <alignment horizontal="left" vertical="center" wrapText="1"/>
    </xf>
    <xf numFmtId="3" fontId="1" fillId="2" borderId="1" xfId="5" applyNumberFormat="1" applyFont="1" applyBorder="1"/>
    <xf numFmtId="0" fontId="1" fillId="2" borderId="1" xfId="5" applyNumberFormat="1" applyFont="1" applyBorder="1" applyAlignment="1">
      <alignment horizontal="left" vertical="center" wrapText="1"/>
    </xf>
    <xf numFmtId="165" fontId="0" fillId="2" borderId="1" xfId="5" applyNumberFormat="1" applyFont="1" applyFill="1" applyBorder="1" applyAlignment="1">
      <alignment horizontal="center" vertical="center"/>
    </xf>
    <xf numFmtId="165" fontId="1" fillId="2" borderId="1" xfId="5" applyNumberFormat="1" applyFont="1" applyBorder="1" applyAlignment="1">
      <alignment horizontal="center" vertical="center"/>
    </xf>
    <xf numFmtId="0" fontId="1" fillId="2" borderId="1" xfId="5" applyNumberFormat="1" applyFont="1" applyBorder="1" applyAlignment="1">
      <alignment vertical="center" wrapText="1"/>
    </xf>
    <xf numFmtId="0" fontId="0" fillId="2" borderId="2" xfId="5" applyNumberFormat="1" applyFont="1" applyBorder="1" applyAlignment="1">
      <alignment wrapText="1"/>
    </xf>
    <xf numFmtId="0" fontId="0" fillId="2" borderId="0" xfId="5" applyNumberFormat="1" applyFont="1" applyAlignment="1">
      <alignment horizontal="left" wrapText="1"/>
    </xf>
    <xf numFmtId="0" fontId="1" fillId="2" borderId="0" xfId="3"/>
    <xf numFmtId="0" fontId="9" fillId="2" borderId="0" xfId="3" applyFont="1" applyAlignment="1">
      <alignment horizontal="right"/>
    </xf>
    <xf numFmtId="0" fontId="1" fillId="2" borderId="1" xfId="3" applyBorder="1"/>
    <xf numFmtId="0" fontId="0" fillId="2" borderId="1" xfId="1" applyNumberFormat="1" applyFont="1" applyFill="1" applyBorder="1" applyAlignment="1">
      <alignment horizontal="center" vertical="center"/>
    </xf>
    <xf numFmtId="0" fontId="1" fillId="2" borderId="1" xfId="3" applyBorder="1" applyAlignment="1">
      <alignment wrapText="1"/>
    </xf>
    <xf numFmtId="4" fontId="13" fillId="2" borderId="3" xfId="3" applyNumberFormat="1" applyFont="1" applyBorder="1" applyAlignment="1">
      <alignment horizontal="center" vertical="center" wrapText="1"/>
    </xf>
    <xf numFmtId="0" fontId="1" fillId="2" borderId="1" xfId="3" applyFont="1" applyBorder="1" applyAlignment="1">
      <alignment horizontal="left"/>
    </xf>
    <xf numFmtId="4" fontId="1" fillId="2" borderId="1" xfId="3" applyNumberFormat="1" applyBorder="1"/>
    <xf numFmtId="0" fontId="1" fillId="2" borderId="1" xfId="3" applyBorder="1" applyAlignment="1">
      <alignment vertical="center" wrapText="1"/>
    </xf>
    <xf numFmtId="4" fontId="1" fillId="2" borderId="1" xfId="3" applyNumberFormat="1" applyBorder="1" applyAlignment="1">
      <alignment horizontal="center" vertical="center"/>
    </xf>
    <xf numFmtId="0" fontId="1" fillId="5" borderId="1" xfId="3" applyFont="1" applyFill="1" applyBorder="1" applyAlignment="1">
      <alignment wrapText="1"/>
    </xf>
    <xf numFmtId="4" fontId="6" fillId="5" borderId="1" xfId="1" applyNumberFormat="1" applyFont="1" applyFill="1" applyBorder="1" applyAlignment="1">
      <alignment horizontal="center" vertical="center"/>
    </xf>
    <xf numFmtId="0" fontId="1" fillId="5" borderId="1" xfId="3" applyFont="1" applyFill="1" applyBorder="1" applyAlignment="1">
      <alignment horizontal="left"/>
    </xf>
    <xf numFmtId="0" fontId="1" fillId="2" borderId="1" xfId="3" applyBorder="1" applyAlignment="1">
      <alignment horizontal="right"/>
    </xf>
    <xf numFmtId="4" fontId="6" fillId="2" borderId="1" xfId="1" applyNumberFormat="1" applyFont="1" applyBorder="1" applyAlignment="1">
      <alignment horizontal="center" vertical="center"/>
    </xf>
    <xf numFmtId="0" fontId="1" fillId="5" borderId="1" xfId="3" applyFill="1" applyBorder="1" applyAlignment="1">
      <alignment wrapText="1"/>
    </xf>
    <xf numFmtId="4" fontId="6" fillId="5" borderId="1" xfId="3" applyNumberFormat="1" applyFont="1" applyFill="1" applyBorder="1" applyAlignment="1">
      <alignment horizontal="center" vertical="center"/>
    </xf>
    <xf numFmtId="0" fontId="8" fillId="2" borderId="1" xfId="2" applyBorder="1" applyAlignment="1">
      <alignment horizontal="center" vertical="center" wrapText="1"/>
    </xf>
    <xf numFmtId="0" fontId="8" fillId="2" borderId="0" xfId="2" applyAlignment="1">
      <alignment vertical="center" wrapText="1"/>
    </xf>
    <xf numFmtId="0" fontId="8" fillId="2" borderId="0" xfId="2"/>
    <xf numFmtId="0" fontId="8" fillId="2" borderId="1" xfId="2" applyBorder="1"/>
    <xf numFmtId="0" fontId="8" fillId="2" borderId="1" xfId="2" applyBorder="1" applyAlignment="1">
      <alignment horizontal="center" vertical="center"/>
    </xf>
    <xf numFmtId="0" fontId="8" fillId="2" borderId="1" xfId="2" applyBorder="1" applyAlignment="1">
      <alignment horizontal="center" vertical="center" wrapText="1"/>
    </xf>
    <xf numFmtId="14" fontId="8" fillId="2" borderId="1" xfId="2" applyNumberFormat="1" applyBorder="1" applyAlignment="1">
      <alignment horizontal="center" vertical="center"/>
    </xf>
    <xf numFmtId="3" fontId="1" fillId="2" borderId="1" xfId="2" applyNumberFormat="1" applyFont="1" applyFill="1" applyBorder="1" applyAlignment="1">
      <alignment horizontal="center" wrapText="1"/>
    </xf>
    <xf numFmtId="3" fontId="1" fillId="2" borderId="1" xfId="2" applyNumberFormat="1" applyFont="1" applyBorder="1" applyAlignment="1">
      <alignment horizontal="center" vertical="center"/>
    </xf>
    <xf numFmtId="3" fontId="8" fillId="2" borderId="1" xfId="2" applyNumberFormat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3"/>
    <cellStyle name="Процентный 2" xfId="4"/>
    <cellStyle name="Финансовый 2" xfId="1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45" sqref="A45"/>
    </sheetView>
  </sheetViews>
  <sheetFormatPr defaultRowHeight="15" x14ac:dyDescent="0.25"/>
  <cols>
    <col min="1" max="1" width="57.140625" customWidth="1"/>
    <col min="2" max="4" width="28.5703125" customWidth="1"/>
  </cols>
  <sheetData>
    <row r="1" spans="1:10" ht="23.25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3.25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23.25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8"/>
      <c r="B6" s="8" t="s">
        <v>4</v>
      </c>
      <c r="C6" s="8" t="s">
        <v>5</v>
      </c>
      <c r="D6" s="8"/>
    </row>
    <row r="7" spans="1:10" ht="30" x14ac:dyDescent="0.25">
      <c r="A7" s="8"/>
      <c r="B7" s="8"/>
      <c r="C7" s="1" t="s">
        <v>6</v>
      </c>
      <c r="D7" s="1" t="s">
        <v>7</v>
      </c>
    </row>
    <row r="8" spans="1:10" x14ac:dyDescent="0.25">
      <c r="A8" s="3" t="s">
        <v>4</v>
      </c>
      <c r="B8" s="5">
        <v>14945</v>
      </c>
      <c r="C8" s="5">
        <v>5590</v>
      </c>
      <c r="D8" s="5">
        <v>9355</v>
      </c>
    </row>
    <row r="9" spans="1:10" x14ac:dyDescent="0.25">
      <c r="A9" s="2" t="s">
        <v>8</v>
      </c>
      <c r="B9" s="4">
        <v>34029</v>
      </c>
      <c r="C9" s="4">
        <v>26359</v>
      </c>
      <c r="D9" s="4">
        <v>7670</v>
      </c>
    </row>
    <row r="10" spans="1:10" x14ac:dyDescent="0.25">
      <c r="A10" s="2" t="s">
        <v>9</v>
      </c>
      <c r="B10" s="4">
        <v>1797</v>
      </c>
      <c r="C10" s="4">
        <v>411</v>
      </c>
      <c r="D10" s="4">
        <v>1386</v>
      </c>
    </row>
    <row r="11" spans="1:10" x14ac:dyDescent="0.25">
      <c r="A11" s="2" t="s">
        <v>10</v>
      </c>
      <c r="B11" s="4">
        <v>0</v>
      </c>
      <c r="C11" s="4">
        <v>0</v>
      </c>
      <c r="D11" s="4">
        <v>0</v>
      </c>
    </row>
    <row r="12" spans="1:10" ht="60" x14ac:dyDescent="0.25">
      <c r="A12" s="2" t="s">
        <v>11</v>
      </c>
      <c r="B12" s="4">
        <v>0</v>
      </c>
      <c r="C12" s="4">
        <v>0</v>
      </c>
      <c r="D12" s="4">
        <v>0</v>
      </c>
    </row>
    <row r="13" spans="1:10" ht="75" x14ac:dyDescent="0.25">
      <c r="A13" s="2" t="s">
        <v>12</v>
      </c>
      <c r="B13" s="4">
        <v>2</v>
      </c>
      <c r="C13" s="4">
        <v>0</v>
      </c>
      <c r="D13" s="4">
        <v>2</v>
      </c>
    </row>
    <row r="14" spans="1:10" ht="30" x14ac:dyDescent="0.25">
      <c r="A14" s="2" t="s">
        <v>13</v>
      </c>
      <c r="B14" s="4">
        <v>6</v>
      </c>
      <c r="C14" s="4">
        <v>0</v>
      </c>
      <c r="D14" s="4">
        <v>6</v>
      </c>
    </row>
    <row r="15" spans="1:10" x14ac:dyDescent="0.25">
      <c r="A15" s="3" t="s">
        <v>14</v>
      </c>
      <c r="B15" s="5">
        <v>14456</v>
      </c>
      <c r="C15" s="5">
        <v>5202</v>
      </c>
      <c r="D15" s="5">
        <v>9254</v>
      </c>
    </row>
    <row r="16" spans="1:10" x14ac:dyDescent="0.25">
      <c r="A16" s="2" t="s">
        <v>8</v>
      </c>
      <c r="B16" s="4">
        <v>15739</v>
      </c>
      <c r="C16" s="4">
        <v>10743</v>
      </c>
      <c r="D16" s="4">
        <v>4996</v>
      </c>
    </row>
    <row r="17" spans="1:4" x14ac:dyDescent="0.25">
      <c r="A17" s="2" t="s">
        <v>9</v>
      </c>
      <c r="B17" s="4">
        <v>1797</v>
      </c>
      <c r="C17" s="4">
        <v>411</v>
      </c>
      <c r="D17" s="4">
        <v>1386</v>
      </c>
    </row>
    <row r="18" spans="1:4" x14ac:dyDescent="0.25">
      <c r="A18" s="2" t="s">
        <v>10</v>
      </c>
      <c r="B18" s="4">
        <v>0</v>
      </c>
      <c r="C18" s="4">
        <v>0</v>
      </c>
      <c r="D18" s="4">
        <v>0</v>
      </c>
    </row>
    <row r="19" spans="1:4" ht="60" x14ac:dyDescent="0.25">
      <c r="A19" s="2" t="s">
        <v>11</v>
      </c>
      <c r="B19" s="4">
        <v>0</v>
      </c>
      <c r="C19" s="4">
        <v>0</v>
      </c>
      <c r="D19" s="4">
        <v>0</v>
      </c>
    </row>
    <row r="20" spans="1:4" ht="75" x14ac:dyDescent="0.25">
      <c r="A20" s="2" t="s">
        <v>12</v>
      </c>
      <c r="B20" s="4">
        <v>2</v>
      </c>
      <c r="C20" s="4">
        <v>0</v>
      </c>
      <c r="D20" s="4">
        <v>2</v>
      </c>
    </row>
    <row r="21" spans="1:4" ht="30" x14ac:dyDescent="0.25">
      <c r="A21" s="2" t="s">
        <v>13</v>
      </c>
      <c r="B21" s="4">
        <v>6</v>
      </c>
      <c r="C21" s="4">
        <v>0</v>
      </c>
      <c r="D21" s="4">
        <v>6</v>
      </c>
    </row>
    <row r="22" spans="1:4" x14ac:dyDescent="0.25">
      <c r="A22" s="3" t="s">
        <v>15</v>
      </c>
      <c r="B22" s="5">
        <v>457</v>
      </c>
      <c r="C22" s="5">
        <v>357</v>
      </c>
      <c r="D22" s="5">
        <v>100</v>
      </c>
    </row>
    <row r="23" spans="1:4" x14ac:dyDescent="0.25">
      <c r="A23" s="2" t="s">
        <v>8</v>
      </c>
      <c r="B23" s="4">
        <v>13778</v>
      </c>
      <c r="C23" s="4">
        <v>11145</v>
      </c>
      <c r="D23" s="4">
        <v>2633</v>
      </c>
    </row>
    <row r="24" spans="1:4" x14ac:dyDescent="0.25">
      <c r="A24" s="2" t="s">
        <v>9</v>
      </c>
      <c r="B24" s="4">
        <v>0</v>
      </c>
      <c r="C24" s="4">
        <v>0</v>
      </c>
      <c r="D24" s="4">
        <v>0</v>
      </c>
    </row>
    <row r="25" spans="1:4" x14ac:dyDescent="0.25">
      <c r="A25" s="2" t="s">
        <v>10</v>
      </c>
      <c r="B25" s="4">
        <v>0</v>
      </c>
      <c r="C25" s="4">
        <v>0</v>
      </c>
      <c r="D25" s="4">
        <v>0</v>
      </c>
    </row>
    <row r="26" spans="1:4" ht="60" x14ac:dyDescent="0.25">
      <c r="A26" s="2" t="s">
        <v>11</v>
      </c>
      <c r="B26" s="4">
        <v>0</v>
      </c>
      <c r="C26" s="4">
        <v>0</v>
      </c>
      <c r="D26" s="4">
        <v>0</v>
      </c>
    </row>
    <row r="27" spans="1:4" ht="75" x14ac:dyDescent="0.25">
      <c r="A27" s="2" t="s">
        <v>12</v>
      </c>
      <c r="B27" s="4">
        <v>0</v>
      </c>
      <c r="C27" s="4">
        <v>0</v>
      </c>
      <c r="D27" s="4">
        <v>0</v>
      </c>
    </row>
    <row r="28" spans="1:4" ht="30" x14ac:dyDescent="0.25">
      <c r="A28" s="2" t="s">
        <v>13</v>
      </c>
      <c r="B28" s="4">
        <v>0</v>
      </c>
      <c r="C28" s="4">
        <v>0</v>
      </c>
      <c r="D28" s="4">
        <v>0</v>
      </c>
    </row>
    <row r="29" spans="1:4" x14ac:dyDescent="0.25">
      <c r="A29" s="3" t="s">
        <v>16</v>
      </c>
      <c r="B29" s="5">
        <v>32</v>
      </c>
      <c r="C29" s="5">
        <v>31</v>
      </c>
      <c r="D29" s="5">
        <v>1</v>
      </c>
    </row>
    <row r="30" spans="1:4" x14ac:dyDescent="0.25">
      <c r="A30" s="2" t="s">
        <v>8</v>
      </c>
      <c r="B30" s="4">
        <v>4512</v>
      </c>
      <c r="C30" s="4">
        <v>4471</v>
      </c>
      <c r="D30" s="4">
        <v>41</v>
      </c>
    </row>
    <row r="31" spans="1:4" x14ac:dyDescent="0.25">
      <c r="A31" s="2" t="s">
        <v>9</v>
      </c>
      <c r="B31" s="4">
        <v>0</v>
      </c>
      <c r="C31" s="4">
        <v>0</v>
      </c>
      <c r="D31" s="4">
        <v>0</v>
      </c>
    </row>
    <row r="32" spans="1:4" x14ac:dyDescent="0.25">
      <c r="A32" s="2" t="s">
        <v>10</v>
      </c>
      <c r="B32" s="4">
        <v>0</v>
      </c>
      <c r="C32" s="4">
        <v>0</v>
      </c>
      <c r="D32" s="4">
        <v>0</v>
      </c>
    </row>
    <row r="33" spans="1:4" ht="60" x14ac:dyDescent="0.25">
      <c r="A33" s="2" t="s">
        <v>11</v>
      </c>
      <c r="B33" s="4">
        <v>0</v>
      </c>
      <c r="C33" s="4">
        <v>0</v>
      </c>
      <c r="D33" s="4">
        <v>0</v>
      </c>
    </row>
    <row r="34" spans="1:4" ht="75" x14ac:dyDescent="0.25">
      <c r="A34" s="2" t="s">
        <v>12</v>
      </c>
      <c r="B34" s="4">
        <v>0</v>
      </c>
      <c r="C34" s="4">
        <v>0</v>
      </c>
      <c r="D34" s="4">
        <v>0</v>
      </c>
    </row>
    <row r="35" spans="1:4" ht="30" x14ac:dyDescent="0.25">
      <c r="A35" s="2" t="s">
        <v>13</v>
      </c>
      <c r="B35" s="4">
        <v>0</v>
      </c>
      <c r="C35" s="4">
        <v>0</v>
      </c>
      <c r="D35" s="4">
        <v>0</v>
      </c>
    </row>
  </sheetData>
  <mergeCells count="7">
    <mergeCell ref="A1:J1"/>
    <mergeCell ref="A2:J2"/>
    <mergeCell ref="A3:J3"/>
    <mergeCell ref="A4:J4"/>
    <mergeCell ref="A6:A7"/>
    <mergeCell ref="B6:B7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workbookViewId="0">
      <selection activeCell="I29" sqref="I29"/>
    </sheetView>
  </sheetViews>
  <sheetFormatPr defaultRowHeight="15" x14ac:dyDescent="0.25"/>
  <cols>
    <col min="1" max="1" width="9.140625" style="73"/>
    <col min="2" max="2" width="10.5703125" style="73" customWidth="1"/>
    <col min="3" max="3" width="16.85546875" style="73" bestFit="1" customWidth="1"/>
    <col min="4" max="4" width="19.42578125" style="73" customWidth="1"/>
    <col min="5" max="5" width="18.5703125" style="73" bestFit="1" customWidth="1"/>
    <col min="6" max="16384" width="9.140625" style="73"/>
  </cols>
  <sheetData>
    <row r="2" spans="2:7" ht="15" customHeight="1" x14ac:dyDescent="0.25">
      <c r="B2" s="71" t="s">
        <v>78</v>
      </c>
      <c r="C2" s="71"/>
      <c r="D2" s="71"/>
      <c r="E2" s="71"/>
      <c r="F2" s="72"/>
      <c r="G2" s="72"/>
    </row>
    <row r="3" spans="2:7" x14ac:dyDescent="0.25">
      <c r="B3" s="71"/>
      <c r="C3" s="71"/>
      <c r="D3" s="71"/>
      <c r="E3" s="71"/>
      <c r="F3" s="72"/>
      <c r="G3" s="72"/>
    </row>
    <row r="4" spans="2:7" x14ac:dyDescent="0.25">
      <c r="B4" s="71"/>
      <c r="C4" s="71"/>
      <c r="D4" s="71"/>
      <c r="E4" s="71"/>
      <c r="F4" s="72"/>
      <c r="G4" s="72"/>
    </row>
    <row r="5" spans="2:7" x14ac:dyDescent="0.25">
      <c r="B5" s="71"/>
      <c r="C5" s="71"/>
      <c r="D5" s="71"/>
      <c r="E5" s="71"/>
    </row>
    <row r="6" spans="2:7" ht="30" x14ac:dyDescent="0.25">
      <c r="B6" s="74"/>
      <c r="C6" s="75" t="s">
        <v>79</v>
      </c>
      <c r="D6" s="76" t="s">
        <v>34</v>
      </c>
      <c r="E6" s="75" t="s">
        <v>80</v>
      </c>
    </row>
    <row r="7" spans="2:7" x14ac:dyDescent="0.25">
      <c r="B7" s="77">
        <v>44057</v>
      </c>
      <c r="C7" s="78">
        <v>606</v>
      </c>
      <c r="D7" s="78">
        <v>64</v>
      </c>
      <c r="E7" s="78">
        <v>670</v>
      </c>
    </row>
    <row r="8" spans="2:7" x14ac:dyDescent="0.25">
      <c r="B8" s="77">
        <v>44064</v>
      </c>
      <c r="C8" s="79">
        <v>633</v>
      </c>
      <c r="D8" s="79">
        <v>64</v>
      </c>
      <c r="E8" s="79">
        <v>697</v>
      </c>
    </row>
    <row r="9" spans="2:7" x14ac:dyDescent="0.25">
      <c r="B9" s="77">
        <v>44071</v>
      </c>
      <c r="C9" s="79">
        <v>664</v>
      </c>
      <c r="D9" s="79">
        <v>65</v>
      </c>
      <c r="E9" s="79">
        <v>729</v>
      </c>
    </row>
    <row r="10" spans="2:7" x14ac:dyDescent="0.25">
      <c r="B10" s="77">
        <v>44078</v>
      </c>
      <c r="C10" s="79">
        <v>703</v>
      </c>
      <c r="D10" s="79">
        <v>70</v>
      </c>
      <c r="E10" s="79">
        <v>773</v>
      </c>
    </row>
    <row r="11" spans="2:7" x14ac:dyDescent="0.25">
      <c r="B11" s="77">
        <v>44085</v>
      </c>
      <c r="C11" s="79">
        <v>754</v>
      </c>
      <c r="D11" s="79">
        <v>77</v>
      </c>
      <c r="E11" s="79">
        <v>831</v>
      </c>
    </row>
    <row r="12" spans="2:7" x14ac:dyDescent="0.25">
      <c r="B12" s="77">
        <v>44092</v>
      </c>
      <c r="C12" s="79">
        <v>797</v>
      </c>
      <c r="D12" s="79">
        <v>78</v>
      </c>
      <c r="E12" s="79">
        <v>875</v>
      </c>
    </row>
    <row r="13" spans="2:7" x14ac:dyDescent="0.25">
      <c r="B13" s="77">
        <v>44099</v>
      </c>
      <c r="C13" s="79">
        <v>827</v>
      </c>
      <c r="D13" s="79">
        <v>82</v>
      </c>
      <c r="E13" s="79">
        <v>909</v>
      </c>
    </row>
    <row r="14" spans="2:7" x14ac:dyDescent="0.25">
      <c r="B14" s="77">
        <v>44106</v>
      </c>
      <c r="C14" s="79">
        <v>863</v>
      </c>
      <c r="D14" s="79">
        <v>83</v>
      </c>
      <c r="E14" s="79">
        <v>946</v>
      </c>
    </row>
    <row r="15" spans="2:7" x14ac:dyDescent="0.25">
      <c r="B15" s="77">
        <v>44113</v>
      </c>
      <c r="C15" s="79">
        <v>928</v>
      </c>
      <c r="D15" s="79">
        <v>86</v>
      </c>
      <c r="E15" s="79">
        <v>1014</v>
      </c>
    </row>
    <row r="16" spans="2:7" x14ac:dyDescent="0.25">
      <c r="B16" s="77">
        <v>44120</v>
      </c>
      <c r="C16" s="79">
        <v>973</v>
      </c>
      <c r="D16" s="79">
        <v>91</v>
      </c>
      <c r="E16" s="79">
        <v>1064</v>
      </c>
    </row>
    <row r="17" spans="2:5" x14ac:dyDescent="0.25">
      <c r="B17" s="77">
        <v>44127</v>
      </c>
      <c r="C17" s="79">
        <v>1022</v>
      </c>
      <c r="D17" s="79">
        <v>91</v>
      </c>
      <c r="E17" s="79">
        <v>1113</v>
      </c>
    </row>
    <row r="18" spans="2:5" x14ac:dyDescent="0.25">
      <c r="B18" s="77">
        <v>44134</v>
      </c>
      <c r="C18" s="79">
        <v>1077</v>
      </c>
      <c r="D18" s="79">
        <v>100</v>
      </c>
      <c r="E18" s="79">
        <v>1177</v>
      </c>
    </row>
    <row r="19" spans="2:5" x14ac:dyDescent="0.25">
      <c r="B19" s="77">
        <v>44141</v>
      </c>
      <c r="C19" s="79">
        <v>1130</v>
      </c>
      <c r="D19" s="79">
        <v>110</v>
      </c>
      <c r="E19" s="79">
        <v>1240</v>
      </c>
    </row>
    <row r="20" spans="2:5" x14ac:dyDescent="0.25">
      <c r="B20" s="77">
        <v>44148</v>
      </c>
      <c r="C20" s="79">
        <v>1183</v>
      </c>
      <c r="D20" s="79">
        <v>110</v>
      </c>
      <c r="E20" s="79">
        <v>1293</v>
      </c>
    </row>
    <row r="21" spans="2:5" x14ac:dyDescent="0.25">
      <c r="B21" s="77">
        <v>44155</v>
      </c>
      <c r="C21" s="80">
        <v>1242</v>
      </c>
      <c r="D21" s="80">
        <v>113</v>
      </c>
      <c r="E21" s="80">
        <v>1355</v>
      </c>
    </row>
    <row r="22" spans="2:5" x14ac:dyDescent="0.25">
      <c r="B22" s="77">
        <v>44162</v>
      </c>
      <c r="C22" s="80">
        <v>1282</v>
      </c>
      <c r="D22" s="80">
        <v>119</v>
      </c>
      <c r="E22" s="80">
        <v>1401</v>
      </c>
    </row>
    <row r="23" spans="2:5" x14ac:dyDescent="0.25">
      <c r="B23" s="77">
        <v>44169</v>
      </c>
      <c r="C23" s="80">
        <v>1333</v>
      </c>
      <c r="D23" s="80">
        <v>125</v>
      </c>
      <c r="E23" s="80">
        <v>1458</v>
      </c>
    </row>
    <row r="24" spans="2:5" x14ac:dyDescent="0.25">
      <c r="B24" s="77">
        <v>44176</v>
      </c>
      <c r="C24" s="80">
        <v>1387</v>
      </c>
      <c r="D24" s="80">
        <v>139</v>
      </c>
      <c r="E24" s="80">
        <v>1526</v>
      </c>
    </row>
    <row r="25" spans="2:5" x14ac:dyDescent="0.25">
      <c r="B25" s="77">
        <v>44183</v>
      </c>
      <c r="C25" s="80">
        <v>1175</v>
      </c>
      <c r="D25" s="80">
        <v>404</v>
      </c>
      <c r="E25" s="80">
        <v>1579</v>
      </c>
    </row>
    <row r="26" spans="2:5" x14ac:dyDescent="0.25">
      <c r="B26" s="77">
        <v>44190</v>
      </c>
      <c r="C26" s="80">
        <v>1213</v>
      </c>
      <c r="D26" s="80">
        <v>429</v>
      </c>
      <c r="E26" s="80">
        <v>1642</v>
      </c>
    </row>
  </sheetData>
  <mergeCells count="1">
    <mergeCell ref="B2:E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zoomScale="85" zoomScaleNormal="85" workbookViewId="0">
      <pane xSplit="1" topLeftCell="B1" activePane="topRight" state="frozen"/>
      <selection pane="topRight" activeCell="G11" sqref="G11"/>
    </sheetView>
  </sheetViews>
  <sheetFormatPr defaultRowHeight="15" x14ac:dyDescent="0.25"/>
  <cols>
    <col min="1" max="1" width="47.5703125" style="9" customWidth="1"/>
    <col min="2" max="2" width="12.5703125" style="10" customWidth="1"/>
    <col min="3" max="3" width="13.140625" style="10" bestFit="1" customWidth="1"/>
    <col min="4" max="16384" width="9.140625" style="10"/>
  </cols>
  <sheetData>
    <row r="1" spans="1:2" ht="15.75" x14ac:dyDescent="0.25">
      <c r="B1" s="11" t="s">
        <v>36</v>
      </c>
    </row>
    <row r="2" spans="1:2" ht="33.75" customHeight="1" x14ac:dyDescent="0.3">
      <c r="A2" s="12" t="s">
        <v>37</v>
      </c>
      <c r="B2" s="12"/>
    </row>
    <row r="3" spans="1:2" x14ac:dyDescent="0.25">
      <c r="A3" s="13"/>
      <c r="B3" s="14" t="s">
        <v>38</v>
      </c>
    </row>
    <row r="4" spans="1:2" ht="30" x14ac:dyDescent="0.25">
      <c r="A4" s="15" t="s">
        <v>39</v>
      </c>
      <c r="B4" s="16">
        <f>B6+B27+B48+B69</f>
        <v>25799</v>
      </c>
    </row>
    <row r="5" spans="1:2" x14ac:dyDescent="0.25">
      <c r="A5" s="17" t="s">
        <v>18</v>
      </c>
      <c r="B5" s="19"/>
    </row>
    <row r="6" spans="1:2" x14ac:dyDescent="0.25">
      <c r="A6" s="15" t="s">
        <v>40</v>
      </c>
      <c r="B6" s="16">
        <f>SUM(B7:B26)</f>
        <v>4060</v>
      </c>
    </row>
    <row r="7" spans="1:2" ht="30" x14ac:dyDescent="0.25">
      <c r="A7" s="20" t="s">
        <v>19</v>
      </c>
      <c r="B7" s="18">
        <v>1270</v>
      </c>
    </row>
    <row r="8" spans="1:2" x14ac:dyDescent="0.25">
      <c r="A8" s="20" t="s">
        <v>20</v>
      </c>
      <c r="B8" s="21">
        <v>0</v>
      </c>
    </row>
    <row r="9" spans="1:2" x14ac:dyDescent="0.25">
      <c r="A9" s="20" t="s">
        <v>21</v>
      </c>
      <c r="B9" s="18">
        <v>2001</v>
      </c>
    </row>
    <row r="10" spans="1:2" ht="30" x14ac:dyDescent="0.25">
      <c r="A10" s="22" t="s">
        <v>41</v>
      </c>
      <c r="B10" s="21">
        <v>0</v>
      </c>
    </row>
    <row r="11" spans="1:2" ht="45" x14ac:dyDescent="0.25">
      <c r="A11" s="22" t="s">
        <v>42</v>
      </c>
      <c r="B11" s="21">
        <v>0</v>
      </c>
    </row>
    <row r="12" spans="1:2" x14ac:dyDescent="0.25">
      <c r="A12" s="20" t="s">
        <v>22</v>
      </c>
      <c r="B12" s="18">
        <v>172</v>
      </c>
    </row>
    <row r="13" spans="1:2" ht="30" x14ac:dyDescent="0.25">
      <c r="A13" s="22" t="s">
        <v>43</v>
      </c>
      <c r="B13" s="18">
        <v>123</v>
      </c>
    </row>
    <row r="14" spans="1:2" ht="30" x14ac:dyDescent="0.25">
      <c r="A14" s="22" t="s">
        <v>44</v>
      </c>
      <c r="B14" s="21">
        <v>0</v>
      </c>
    </row>
    <row r="15" spans="1:2" x14ac:dyDescent="0.25">
      <c r="A15" s="20" t="s">
        <v>23</v>
      </c>
      <c r="B15" s="21">
        <v>0</v>
      </c>
    </row>
    <row r="16" spans="1:2" x14ac:dyDescent="0.25">
      <c r="A16" s="20" t="s">
        <v>24</v>
      </c>
      <c r="B16" s="18">
        <v>380</v>
      </c>
    </row>
    <row r="17" spans="1:2" x14ac:dyDescent="0.25">
      <c r="A17" s="22" t="s">
        <v>45</v>
      </c>
      <c r="B17" s="18">
        <v>114</v>
      </c>
    </row>
    <row r="18" spans="1:2" ht="30" x14ac:dyDescent="0.25">
      <c r="A18" s="22" t="s">
        <v>46</v>
      </c>
      <c r="B18" s="21">
        <v>0</v>
      </c>
    </row>
    <row r="19" spans="1:2" ht="30" x14ac:dyDescent="0.25">
      <c r="A19" s="20" t="s">
        <v>47</v>
      </c>
      <c r="B19" s="21">
        <v>0</v>
      </c>
    </row>
    <row r="20" spans="1:2" x14ac:dyDescent="0.25">
      <c r="A20" s="20" t="s">
        <v>25</v>
      </c>
      <c r="B20" s="21">
        <v>0</v>
      </c>
    </row>
    <row r="21" spans="1:2" ht="30" x14ac:dyDescent="0.25">
      <c r="A21" s="20" t="s">
        <v>26</v>
      </c>
      <c r="B21" s="21">
        <v>0</v>
      </c>
    </row>
    <row r="22" spans="1:2" ht="30" x14ac:dyDescent="0.25">
      <c r="A22" s="20" t="s">
        <v>27</v>
      </c>
      <c r="B22" s="21">
        <v>0</v>
      </c>
    </row>
    <row r="23" spans="1:2" ht="34.5" customHeight="1" x14ac:dyDescent="0.25">
      <c r="A23" s="22" t="s">
        <v>48</v>
      </c>
      <c r="B23" s="21">
        <v>0</v>
      </c>
    </row>
    <row r="24" spans="1:2" ht="34.5" customHeight="1" x14ac:dyDescent="0.25">
      <c r="A24" s="22" t="s">
        <v>49</v>
      </c>
      <c r="B24" s="21">
        <v>0</v>
      </c>
    </row>
    <row r="25" spans="1:2" ht="30" x14ac:dyDescent="0.25">
      <c r="A25" s="20" t="s">
        <v>28</v>
      </c>
      <c r="B25" s="21">
        <v>0</v>
      </c>
    </row>
    <row r="26" spans="1:2" x14ac:dyDescent="0.25">
      <c r="A26" s="20" t="s">
        <v>29</v>
      </c>
      <c r="B26" s="21">
        <v>0</v>
      </c>
    </row>
    <row r="27" spans="1:2" x14ac:dyDescent="0.25">
      <c r="A27" s="15" t="s">
        <v>50</v>
      </c>
      <c r="B27" s="16">
        <f>SUM(B28:B47)</f>
        <v>10882</v>
      </c>
    </row>
    <row r="28" spans="1:2" ht="30" x14ac:dyDescent="0.25">
      <c r="A28" s="22" t="s">
        <v>30</v>
      </c>
      <c r="B28" s="18">
        <v>3409</v>
      </c>
    </row>
    <row r="29" spans="1:2" x14ac:dyDescent="0.25">
      <c r="A29" s="22" t="s">
        <v>20</v>
      </c>
      <c r="B29" s="18">
        <v>166</v>
      </c>
    </row>
    <row r="30" spans="1:2" x14ac:dyDescent="0.25">
      <c r="A30" s="22" t="s">
        <v>21</v>
      </c>
      <c r="B30" s="18">
        <v>1013</v>
      </c>
    </row>
    <row r="31" spans="1:2" ht="30" x14ac:dyDescent="0.25">
      <c r="A31" s="22" t="s">
        <v>41</v>
      </c>
      <c r="B31" s="18">
        <v>164</v>
      </c>
    </row>
    <row r="32" spans="1:2" ht="45" x14ac:dyDescent="0.25">
      <c r="A32" s="22" t="s">
        <v>42</v>
      </c>
      <c r="B32" s="18">
        <v>139</v>
      </c>
    </row>
    <row r="33" spans="1:3" x14ac:dyDescent="0.25">
      <c r="A33" s="22" t="s">
        <v>22</v>
      </c>
      <c r="B33" s="18">
        <v>1194</v>
      </c>
    </row>
    <row r="34" spans="1:3" ht="30" x14ac:dyDescent="0.25">
      <c r="A34" s="22" t="s">
        <v>43</v>
      </c>
      <c r="B34" s="18">
        <v>2260</v>
      </c>
    </row>
    <row r="35" spans="1:3" ht="30" x14ac:dyDescent="0.25">
      <c r="A35" s="22" t="s">
        <v>44</v>
      </c>
      <c r="B35" s="18">
        <v>391</v>
      </c>
    </row>
    <row r="36" spans="1:3" x14ac:dyDescent="0.25">
      <c r="A36" s="22" t="s">
        <v>23</v>
      </c>
      <c r="B36" s="18">
        <v>135</v>
      </c>
    </row>
    <row r="37" spans="1:3" x14ac:dyDescent="0.25">
      <c r="A37" s="22" t="s">
        <v>24</v>
      </c>
      <c r="B37" s="18">
        <v>688</v>
      </c>
    </row>
    <row r="38" spans="1:3" x14ac:dyDescent="0.25">
      <c r="A38" s="22" t="s">
        <v>45</v>
      </c>
      <c r="B38" s="21">
        <v>0</v>
      </c>
    </row>
    <row r="39" spans="1:3" ht="30" x14ac:dyDescent="0.25">
      <c r="A39" s="22" t="s">
        <v>46</v>
      </c>
      <c r="B39" s="18">
        <v>487</v>
      </c>
    </row>
    <row r="40" spans="1:3" ht="30" x14ac:dyDescent="0.25">
      <c r="A40" s="22" t="s">
        <v>31</v>
      </c>
      <c r="B40" s="18">
        <v>180</v>
      </c>
    </row>
    <row r="41" spans="1:3" x14ac:dyDescent="0.25">
      <c r="A41" s="22" t="s">
        <v>25</v>
      </c>
      <c r="B41" s="21">
        <v>0</v>
      </c>
    </row>
    <row r="42" spans="1:3" ht="30" x14ac:dyDescent="0.25">
      <c r="A42" s="22" t="s">
        <v>26</v>
      </c>
      <c r="B42" s="21">
        <v>173</v>
      </c>
    </row>
    <row r="43" spans="1:3" ht="30" x14ac:dyDescent="0.25">
      <c r="A43" s="22" t="s">
        <v>27</v>
      </c>
      <c r="B43" s="18">
        <v>483</v>
      </c>
    </row>
    <row r="44" spans="1:3" ht="30.75" customHeight="1" x14ac:dyDescent="0.25">
      <c r="A44" s="22" t="s">
        <v>48</v>
      </c>
      <c r="B44" s="21">
        <v>0</v>
      </c>
    </row>
    <row r="45" spans="1:3" ht="30" x14ac:dyDescent="0.25">
      <c r="A45" s="22" t="s">
        <v>49</v>
      </c>
      <c r="B45" s="21">
        <v>0</v>
      </c>
    </row>
    <row r="46" spans="1:3" ht="30" x14ac:dyDescent="0.25">
      <c r="A46" s="22" t="s">
        <v>28</v>
      </c>
      <c r="B46" s="21">
        <v>0</v>
      </c>
    </row>
    <row r="47" spans="1:3" x14ac:dyDescent="0.25">
      <c r="A47" s="22" t="s">
        <v>29</v>
      </c>
      <c r="B47" s="21">
        <v>0</v>
      </c>
    </row>
    <row r="48" spans="1:3" x14ac:dyDescent="0.25">
      <c r="A48" s="15" t="s">
        <v>60</v>
      </c>
      <c r="B48" s="16">
        <f>SUM(B49:B68)</f>
        <v>0</v>
      </c>
      <c r="C48" s="9"/>
    </row>
    <row r="49" spans="1:2" ht="30" x14ac:dyDescent="0.25">
      <c r="A49" s="22" t="s">
        <v>19</v>
      </c>
      <c r="B49" s="18" t="s">
        <v>35</v>
      </c>
    </row>
    <row r="50" spans="1:2" x14ac:dyDescent="0.25">
      <c r="A50" s="22" t="s">
        <v>20</v>
      </c>
      <c r="B50" s="18" t="s">
        <v>35</v>
      </c>
    </row>
    <row r="51" spans="1:2" x14ac:dyDescent="0.25">
      <c r="A51" s="22" t="s">
        <v>21</v>
      </c>
      <c r="B51" s="18" t="s">
        <v>35</v>
      </c>
    </row>
    <row r="52" spans="1:2" ht="30" x14ac:dyDescent="0.25">
      <c r="A52" s="22" t="s">
        <v>41</v>
      </c>
      <c r="B52" s="18" t="s">
        <v>35</v>
      </c>
    </row>
    <row r="53" spans="1:2" ht="45" x14ac:dyDescent="0.25">
      <c r="A53" s="22" t="s">
        <v>42</v>
      </c>
      <c r="B53" s="18" t="s">
        <v>35</v>
      </c>
    </row>
    <row r="54" spans="1:2" x14ac:dyDescent="0.25">
      <c r="A54" s="22" t="s">
        <v>22</v>
      </c>
      <c r="B54" s="18" t="s">
        <v>35</v>
      </c>
    </row>
    <row r="55" spans="1:2" ht="30" x14ac:dyDescent="0.25">
      <c r="A55" s="22" t="s">
        <v>43</v>
      </c>
      <c r="B55" s="18" t="s">
        <v>35</v>
      </c>
    </row>
    <row r="56" spans="1:2" ht="30" x14ac:dyDescent="0.25">
      <c r="A56" s="22" t="s">
        <v>44</v>
      </c>
      <c r="B56" s="18" t="s">
        <v>35</v>
      </c>
    </row>
    <row r="57" spans="1:2" x14ac:dyDescent="0.25">
      <c r="A57" s="22" t="s">
        <v>32</v>
      </c>
      <c r="B57" s="18" t="s">
        <v>35</v>
      </c>
    </row>
    <row r="58" spans="1:2" x14ac:dyDescent="0.25">
      <c r="A58" s="22" t="s">
        <v>24</v>
      </c>
      <c r="B58" s="18" t="s">
        <v>35</v>
      </c>
    </row>
    <row r="59" spans="1:2" x14ac:dyDescent="0.25">
      <c r="A59" s="22" t="s">
        <v>45</v>
      </c>
      <c r="B59" s="18" t="s">
        <v>35</v>
      </c>
    </row>
    <row r="60" spans="1:2" ht="30" x14ac:dyDescent="0.25">
      <c r="A60" s="22" t="s">
        <v>46</v>
      </c>
      <c r="B60" s="18" t="s">
        <v>35</v>
      </c>
    </row>
    <row r="61" spans="1:2" ht="30" x14ac:dyDescent="0.25">
      <c r="A61" s="22" t="s">
        <v>33</v>
      </c>
      <c r="B61" s="18" t="s">
        <v>35</v>
      </c>
    </row>
    <row r="62" spans="1:2" x14ac:dyDescent="0.25">
      <c r="A62" s="22" t="s">
        <v>25</v>
      </c>
      <c r="B62" s="18" t="s">
        <v>35</v>
      </c>
    </row>
    <row r="63" spans="1:2" ht="30" x14ac:dyDescent="0.25">
      <c r="A63" s="22" t="s">
        <v>52</v>
      </c>
      <c r="B63" s="18" t="s">
        <v>35</v>
      </c>
    </row>
    <row r="64" spans="1:2" ht="30" x14ac:dyDescent="0.25">
      <c r="A64" s="22" t="s">
        <v>27</v>
      </c>
      <c r="B64" s="18" t="s">
        <v>35</v>
      </c>
    </row>
    <row r="65" spans="1:2" ht="29.25" customHeight="1" x14ac:dyDescent="0.25">
      <c r="A65" s="22" t="s">
        <v>48</v>
      </c>
      <c r="B65" s="18" t="s">
        <v>35</v>
      </c>
    </row>
    <row r="66" spans="1:2" ht="30" x14ac:dyDescent="0.25">
      <c r="A66" s="22" t="s">
        <v>49</v>
      </c>
      <c r="B66" s="18" t="s">
        <v>35</v>
      </c>
    </row>
    <row r="67" spans="1:2" ht="30" x14ac:dyDescent="0.25">
      <c r="A67" s="22" t="s">
        <v>28</v>
      </c>
      <c r="B67" s="18" t="s">
        <v>35</v>
      </c>
    </row>
    <row r="68" spans="1:2" x14ac:dyDescent="0.25">
      <c r="A68" s="22" t="s">
        <v>29</v>
      </c>
      <c r="B68" s="18" t="s">
        <v>35</v>
      </c>
    </row>
    <row r="69" spans="1:2" ht="18" customHeight="1" x14ac:dyDescent="0.25">
      <c r="A69" s="15" t="s">
        <v>53</v>
      </c>
      <c r="B69" s="16">
        <f>SUM(B70:B89)</f>
        <v>10857</v>
      </c>
    </row>
    <row r="70" spans="1:2" ht="30" x14ac:dyDescent="0.25">
      <c r="A70" s="22" t="s">
        <v>54</v>
      </c>
      <c r="B70" s="18">
        <v>420</v>
      </c>
    </row>
    <row r="71" spans="1:2" x14ac:dyDescent="0.25">
      <c r="A71" s="22" t="s">
        <v>20</v>
      </c>
      <c r="B71" s="18">
        <v>2</v>
      </c>
    </row>
    <row r="72" spans="1:2" x14ac:dyDescent="0.25">
      <c r="A72" s="22" t="s">
        <v>21</v>
      </c>
      <c r="B72" s="18">
        <v>655</v>
      </c>
    </row>
    <row r="73" spans="1:2" ht="30" x14ac:dyDescent="0.25">
      <c r="A73" s="22" t="s">
        <v>41</v>
      </c>
      <c r="B73" s="18">
        <v>11</v>
      </c>
    </row>
    <row r="74" spans="1:2" ht="45" x14ac:dyDescent="0.25">
      <c r="A74" s="22" t="s">
        <v>42</v>
      </c>
      <c r="B74" s="18">
        <v>17</v>
      </c>
    </row>
    <row r="75" spans="1:2" x14ac:dyDescent="0.25">
      <c r="A75" s="22" t="s">
        <v>22</v>
      </c>
      <c r="B75" s="18">
        <v>1062</v>
      </c>
    </row>
    <row r="76" spans="1:2" ht="30" x14ac:dyDescent="0.25">
      <c r="A76" s="22" t="s">
        <v>43</v>
      </c>
      <c r="B76" s="18">
        <v>3953</v>
      </c>
    </row>
    <row r="77" spans="1:2" x14ac:dyDescent="0.25">
      <c r="A77" s="22" t="s">
        <v>24</v>
      </c>
      <c r="B77" s="18">
        <v>1070</v>
      </c>
    </row>
    <row r="78" spans="1:2" ht="30" x14ac:dyDescent="0.25">
      <c r="A78" s="22" t="s">
        <v>44</v>
      </c>
      <c r="B78" s="18">
        <v>450</v>
      </c>
    </row>
    <row r="79" spans="1:2" x14ac:dyDescent="0.25">
      <c r="A79" s="22" t="s">
        <v>23</v>
      </c>
      <c r="B79" s="18">
        <v>203</v>
      </c>
    </row>
    <row r="80" spans="1:2" x14ac:dyDescent="0.25">
      <c r="A80" s="22" t="s">
        <v>45</v>
      </c>
      <c r="B80" s="18">
        <v>32</v>
      </c>
    </row>
    <row r="81" spans="1:2" ht="30" x14ac:dyDescent="0.25">
      <c r="A81" s="22" t="s">
        <v>46</v>
      </c>
      <c r="B81" s="18">
        <v>321</v>
      </c>
    </row>
    <row r="82" spans="1:2" ht="30" x14ac:dyDescent="0.25">
      <c r="A82" s="22" t="s">
        <v>33</v>
      </c>
      <c r="B82" s="18">
        <v>757</v>
      </c>
    </row>
    <row r="83" spans="1:2" ht="30" x14ac:dyDescent="0.25">
      <c r="A83" s="22" t="s">
        <v>27</v>
      </c>
      <c r="B83" s="18">
        <v>352</v>
      </c>
    </row>
    <row r="84" spans="1:2" ht="30.75" customHeight="1" x14ac:dyDescent="0.25">
      <c r="A84" s="22" t="s">
        <v>48</v>
      </c>
      <c r="B84" s="18">
        <v>3</v>
      </c>
    </row>
    <row r="85" spans="1:2" x14ac:dyDescent="0.25">
      <c r="A85" s="22" t="s">
        <v>25</v>
      </c>
      <c r="B85" s="18">
        <v>269</v>
      </c>
    </row>
    <row r="86" spans="1:2" ht="30" x14ac:dyDescent="0.25">
      <c r="A86" s="22" t="s">
        <v>52</v>
      </c>
      <c r="B86" s="18">
        <v>97</v>
      </c>
    </row>
    <row r="87" spans="1:2" ht="30" x14ac:dyDescent="0.25">
      <c r="A87" s="22" t="s">
        <v>49</v>
      </c>
      <c r="B87" s="18">
        <v>175</v>
      </c>
    </row>
    <row r="88" spans="1:2" ht="30" x14ac:dyDescent="0.25">
      <c r="A88" s="22" t="s">
        <v>28</v>
      </c>
      <c r="B88" s="18">
        <v>0</v>
      </c>
    </row>
    <row r="89" spans="1:2" x14ac:dyDescent="0.25">
      <c r="A89" s="22" t="s">
        <v>55</v>
      </c>
      <c r="B89" s="18">
        <v>1008</v>
      </c>
    </row>
    <row r="90" spans="1:2" ht="15" customHeight="1" x14ac:dyDescent="0.25">
      <c r="B90" s="23"/>
    </row>
    <row r="91" spans="1:2" ht="15" customHeight="1" x14ac:dyDescent="0.25">
      <c r="A91" s="24" t="s">
        <v>17</v>
      </c>
      <c r="B91" s="24"/>
    </row>
    <row r="92" spans="1:2" x14ac:dyDescent="0.25">
      <c r="A92" s="24"/>
      <c r="B92" s="24"/>
    </row>
    <row r="93" spans="1:2" x14ac:dyDescent="0.25">
      <c r="A93" s="24"/>
      <c r="B93" s="24"/>
    </row>
    <row r="94" spans="1:2" x14ac:dyDescent="0.25">
      <c r="A94" s="24"/>
      <c r="B94" s="24"/>
    </row>
    <row r="95" spans="1:2" x14ac:dyDescent="0.25">
      <c r="A95" s="24"/>
      <c r="B95" s="24"/>
    </row>
    <row r="96" spans="1:2" x14ac:dyDescent="0.25">
      <c r="A96" s="24"/>
      <c r="B96" s="24"/>
    </row>
    <row r="97" spans="1:2" x14ac:dyDescent="0.25">
      <c r="A97" s="24"/>
      <c r="B97" s="24"/>
    </row>
    <row r="98" spans="1:2" x14ac:dyDescent="0.25">
      <c r="A98" s="24"/>
      <c r="B98" s="24"/>
    </row>
    <row r="99" spans="1:2" x14ac:dyDescent="0.25">
      <c r="A99" s="24"/>
      <c r="B99" s="24"/>
    </row>
    <row r="100" spans="1:2" x14ac:dyDescent="0.25">
      <c r="A100" s="24"/>
      <c r="B100" s="24"/>
    </row>
    <row r="101" spans="1:2" x14ac:dyDescent="0.25">
      <c r="A101" s="24"/>
      <c r="B101" s="24"/>
    </row>
    <row r="102" spans="1:2" x14ac:dyDescent="0.25">
      <c r="A102" s="24"/>
      <c r="B102" s="24"/>
    </row>
    <row r="103" spans="1:2" x14ac:dyDescent="0.25">
      <c r="A103" s="24"/>
      <c r="B103" s="24"/>
    </row>
    <row r="104" spans="1:2" x14ac:dyDescent="0.25">
      <c r="A104" s="24"/>
      <c r="B104" s="24"/>
    </row>
    <row r="105" spans="1:2" x14ac:dyDescent="0.25">
      <c r="A105" s="24"/>
      <c r="B105" s="24"/>
    </row>
  </sheetData>
  <mergeCells count="2">
    <mergeCell ref="A2:B2"/>
    <mergeCell ref="A91:B10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="85" zoomScaleNormal="85" workbookViewId="0">
      <pane xSplit="1" topLeftCell="B1" activePane="topRight" state="frozen"/>
      <selection pane="topRight" activeCell="L57" sqref="L57"/>
    </sheetView>
  </sheetViews>
  <sheetFormatPr defaultRowHeight="15" x14ac:dyDescent="0.25"/>
  <cols>
    <col min="1" max="1" width="47.5703125" style="9" customWidth="1"/>
    <col min="2" max="2" width="12.5703125" style="10" customWidth="1"/>
    <col min="3" max="3" width="13.42578125" style="10" bestFit="1" customWidth="1"/>
    <col min="4" max="4" width="12.140625" style="10" customWidth="1"/>
    <col min="5" max="5" width="9.140625" style="10"/>
    <col min="6" max="6" width="15.42578125" style="10" bestFit="1" customWidth="1"/>
    <col min="7" max="7" width="23.85546875" style="10" customWidth="1"/>
    <col min="8" max="16384" width="9.140625" style="10"/>
  </cols>
  <sheetData>
    <row r="1" spans="1:6" ht="15.75" x14ac:dyDescent="0.25">
      <c r="C1" s="25" t="s">
        <v>56</v>
      </c>
    </row>
    <row r="2" spans="1:6" ht="33.75" customHeight="1" x14ac:dyDescent="0.25">
      <c r="A2" s="26" t="s">
        <v>57</v>
      </c>
      <c r="B2" s="26"/>
      <c r="C2" s="26"/>
    </row>
    <row r="3" spans="1:6" ht="30" x14ac:dyDescent="0.25">
      <c r="A3" s="13"/>
      <c r="B3" s="14" t="s">
        <v>38</v>
      </c>
      <c r="C3" s="27" t="s">
        <v>58</v>
      </c>
    </row>
    <row r="4" spans="1:6" x14ac:dyDescent="0.25">
      <c r="A4" s="15" t="s">
        <v>59</v>
      </c>
      <c r="B4" s="28">
        <f>B6+B27+B48</f>
        <v>85123711</v>
      </c>
      <c r="C4" s="29">
        <f>SUM(C6,C27,C48,C69)</f>
        <v>1</v>
      </c>
    </row>
    <row r="5" spans="1:6" x14ac:dyDescent="0.25">
      <c r="A5" s="17" t="s">
        <v>18</v>
      </c>
      <c r="B5" s="19"/>
      <c r="C5" s="30"/>
    </row>
    <row r="6" spans="1:6" x14ac:dyDescent="0.25">
      <c r="A6" s="15" t="s">
        <v>40</v>
      </c>
      <c r="B6" s="28">
        <f>SUM(B7:B26)</f>
        <v>19041352</v>
      </c>
      <c r="C6" s="31">
        <f>B6/$B$4</f>
        <v>0.22369034169574678</v>
      </c>
    </row>
    <row r="7" spans="1:6" ht="30" customHeight="1" x14ac:dyDescent="0.25">
      <c r="A7" s="20" t="s">
        <v>19</v>
      </c>
      <c r="B7" s="33">
        <v>6765099</v>
      </c>
      <c r="C7" s="34">
        <f>B7/$B$4</f>
        <v>7.9473732060389143E-2</v>
      </c>
    </row>
    <row r="8" spans="1:6" x14ac:dyDescent="0.25">
      <c r="A8" s="20" t="s">
        <v>20</v>
      </c>
      <c r="B8" s="32">
        <v>0</v>
      </c>
      <c r="C8" s="34">
        <f t="shared" ref="C8:C48" si="0">B8/$B$4</f>
        <v>0</v>
      </c>
    </row>
    <row r="9" spans="1:6" x14ac:dyDescent="0.25">
      <c r="A9" s="20" t="s">
        <v>21</v>
      </c>
      <c r="B9" s="33">
        <v>8285369</v>
      </c>
      <c r="C9" s="34">
        <f t="shared" si="0"/>
        <v>9.7333268282911209E-2</v>
      </c>
    </row>
    <row r="10" spans="1:6" ht="30" x14ac:dyDescent="0.25">
      <c r="A10" s="22" t="s">
        <v>41</v>
      </c>
      <c r="B10" s="32">
        <v>0</v>
      </c>
      <c r="C10" s="34">
        <f t="shared" si="0"/>
        <v>0</v>
      </c>
      <c r="F10" s="36"/>
    </row>
    <row r="11" spans="1:6" ht="45" x14ac:dyDescent="0.25">
      <c r="A11" s="22" t="s">
        <v>42</v>
      </c>
      <c r="B11" s="32">
        <v>0</v>
      </c>
      <c r="C11" s="34">
        <f t="shared" si="0"/>
        <v>0</v>
      </c>
      <c r="F11" s="37"/>
    </row>
    <row r="12" spans="1:6" x14ac:dyDescent="0.25">
      <c r="A12" s="20" t="s">
        <v>22</v>
      </c>
      <c r="B12" s="32">
        <v>0</v>
      </c>
      <c r="C12" s="34">
        <f t="shared" si="0"/>
        <v>0</v>
      </c>
      <c r="F12" s="35"/>
    </row>
    <row r="13" spans="1:6" ht="30" x14ac:dyDescent="0.25">
      <c r="A13" s="22" t="s">
        <v>43</v>
      </c>
      <c r="B13" s="33">
        <v>1507921</v>
      </c>
      <c r="C13" s="34">
        <f t="shared" si="0"/>
        <v>1.771446500963756E-2</v>
      </c>
    </row>
    <row r="14" spans="1:6" ht="30" x14ac:dyDescent="0.25">
      <c r="A14" s="22" t="s">
        <v>44</v>
      </c>
      <c r="B14" s="32">
        <v>0</v>
      </c>
      <c r="C14" s="34">
        <f t="shared" si="0"/>
        <v>0</v>
      </c>
    </row>
    <row r="15" spans="1:6" x14ac:dyDescent="0.25">
      <c r="A15" s="20" t="s">
        <v>23</v>
      </c>
      <c r="B15" s="32">
        <v>0</v>
      </c>
      <c r="C15" s="34">
        <f t="shared" si="0"/>
        <v>0</v>
      </c>
    </row>
    <row r="16" spans="1:6" x14ac:dyDescent="0.25">
      <c r="A16" s="20" t="s">
        <v>24</v>
      </c>
      <c r="B16" s="33">
        <v>1870991</v>
      </c>
      <c r="C16" s="34">
        <f t="shared" si="0"/>
        <v>2.1979669095958471E-2</v>
      </c>
    </row>
    <row r="17" spans="1:3" x14ac:dyDescent="0.25">
      <c r="A17" s="22" t="s">
        <v>45</v>
      </c>
      <c r="B17" s="32">
        <v>0</v>
      </c>
      <c r="C17" s="34">
        <f t="shared" si="0"/>
        <v>0</v>
      </c>
    </row>
    <row r="18" spans="1:3" ht="30" x14ac:dyDescent="0.25">
      <c r="A18" s="22" t="s">
        <v>46</v>
      </c>
      <c r="B18" s="32">
        <v>0</v>
      </c>
      <c r="C18" s="34">
        <f t="shared" si="0"/>
        <v>0</v>
      </c>
    </row>
    <row r="19" spans="1:3" ht="30" x14ac:dyDescent="0.25">
      <c r="A19" s="20" t="s">
        <v>47</v>
      </c>
      <c r="B19" s="32">
        <v>0</v>
      </c>
      <c r="C19" s="34">
        <f t="shared" si="0"/>
        <v>0</v>
      </c>
    </row>
    <row r="20" spans="1:3" x14ac:dyDescent="0.25">
      <c r="A20" s="20" t="s">
        <v>25</v>
      </c>
      <c r="B20" s="32">
        <v>0</v>
      </c>
      <c r="C20" s="34">
        <f t="shared" si="0"/>
        <v>0</v>
      </c>
    </row>
    <row r="21" spans="1:3" ht="30" x14ac:dyDescent="0.25">
      <c r="A21" s="20" t="s">
        <v>26</v>
      </c>
      <c r="B21" s="32">
        <v>0</v>
      </c>
      <c r="C21" s="34">
        <f t="shared" si="0"/>
        <v>0</v>
      </c>
    </row>
    <row r="22" spans="1:3" ht="30" x14ac:dyDescent="0.25">
      <c r="A22" s="20" t="s">
        <v>27</v>
      </c>
      <c r="B22" s="32">
        <v>0</v>
      </c>
      <c r="C22" s="34">
        <f t="shared" si="0"/>
        <v>0</v>
      </c>
    </row>
    <row r="23" spans="1:3" ht="34.5" customHeight="1" x14ac:dyDescent="0.25">
      <c r="A23" s="22" t="s">
        <v>48</v>
      </c>
      <c r="B23" s="32">
        <v>0</v>
      </c>
      <c r="C23" s="34">
        <f t="shared" si="0"/>
        <v>0</v>
      </c>
    </row>
    <row r="24" spans="1:3" ht="34.5" customHeight="1" x14ac:dyDescent="0.25">
      <c r="A24" s="22" t="s">
        <v>49</v>
      </c>
      <c r="B24" s="32">
        <v>0</v>
      </c>
      <c r="C24" s="34">
        <f t="shared" si="0"/>
        <v>0</v>
      </c>
    </row>
    <row r="25" spans="1:3" ht="30" x14ac:dyDescent="0.25">
      <c r="A25" s="20" t="s">
        <v>28</v>
      </c>
      <c r="B25" s="32">
        <v>0</v>
      </c>
      <c r="C25" s="34">
        <f t="shared" si="0"/>
        <v>0</v>
      </c>
    </row>
    <row r="26" spans="1:3" x14ac:dyDescent="0.25">
      <c r="A26" s="20" t="s">
        <v>29</v>
      </c>
      <c r="B26" s="32">
        <v>611972</v>
      </c>
      <c r="C26" s="34">
        <f t="shared" si="0"/>
        <v>7.1892072468504103E-3</v>
      </c>
    </row>
    <row r="27" spans="1:3" x14ac:dyDescent="0.25">
      <c r="A27" s="15" t="s">
        <v>50</v>
      </c>
      <c r="B27" s="28">
        <f>SUM(B28:B47)</f>
        <v>66082359</v>
      </c>
      <c r="C27" s="31">
        <f t="shared" si="0"/>
        <v>0.77630965830425325</v>
      </c>
    </row>
    <row r="28" spans="1:3" ht="30" x14ac:dyDescent="0.25">
      <c r="A28" s="22" t="s">
        <v>30</v>
      </c>
      <c r="B28" s="33">
        <v>18262208</v>
      </c>
      <c r="C28" s="34">
        <f t="shared" si="0"/>
        <v>0.21453726330140846</v>
      </c>
    </row>
    <row r="29" spans="1:3" x14ac:dyDescent="0.25">
      <c r="A29" s="22" t="s">
        <v>20</v>
      </c>
      <c r="B29" s="33">
        <v>917347</v>
      </c>
      <c r="C29" s="34">
        <f t="shared" si="0"/>
        <v>1.0776633081703875E-2</v>
      </c>
    </row>
    <row r="30" spans="1:3" x14ac:dyDescent="0.25">
      <c r="A30" s="22" t="s">
        <v>21</v>
      </c>
      <c r="B30" s="33">
        <v>4268567</v>
      </c>
      <c r="C30" s="34">
        <f t="shared" si="0"/>
        <v>5.0145452422768549E-2</v>
      </c>
    </row>
    <row r="31" spans="1:3" ht="30" x14ac:dyDescent="0.25">
      <c r="A31" s="22" t="s">
        <v>41</v>
      </c>
      <c r="B31" s="33">
        <v>619810</v>
      </c>
      <c r="C31" s="34">
        <f t="shared" si="0"/>
        <v>7.2812849994286551E-3</v>
      </c>
    </row>
    <row r="32" spans="1:3" ht="45" x14ac:dyDescent="0.25">
      <c r="A32" s="22" t="s">
        <v>42</v>
      </c>
      <c r="B32" s="33">
        <v>1271212</v>
      </c>
      <c r="C32" s="34">
        <f t="shared" si="0"/>
        <v>1.4933700435123182E-2</v>
      </c>
    </row>
    <row r="33" spans="1:3" x14ac:dyDescent="0.25">
      <c r="A33" s="22" t="s">
        <v>22</v>
      </c>
      <c r="B33" s="33">
        <v>4285582</v>
      </c>
      <c r="C33" s="34">
        <f t="shared" si="0"/>
        <v>5.0345337975220561E-2</v>
      </c>
    </row>
    <row r="34" spans="1:3" ht="30" x14ac:dyDescent="0.25">
      <c r="A34" s="22" t="s">
        <v>43</v>
      </c>
      <c r="B34" s="33">
        <v>28674452</v>
      </c>
      <c r="C34" s="34">
        <f t="shared" si="0"/>
        <v>0.33685622564082057</v>
      </c>
    </row>
    <row r="35" spans="1:3" ht="30" x14ac:dyDescent="0.25">
      <c r="A35" s="22" t="s">
        <v>44</v>
      </c>
      <c r="B35" s="33">
        <v>716929</v>
      </c>
      <c r="C35" s="34">
        <f t="shared" si="0"/>
        <v>8.4222009540913922E-3</v>
      </c>
    </row>
    <row r="36" spans="1:3" x14ac:dyDescent="0.25">
      <c r="A36" s="22" t="s">
        <v>23</v>
      </c>
      <c r="B36" s="33">
        <v>570306</v>
      </c>
      <c r="C36" s="34">
        <f t="shared" si="0"/>
        <v>6.6997314062118372E-3</v>
      </c>
    </row>
    <row r="37" spans="1:3" x14ac:dyDescent="0.25">
      <c r="A37" s="22" t="s">
        <v>24</v>
      </c>
      <c r="B37" s="33">
        <v>2761310</v>
      </c>
      <c r="C37" s="34">
        <f t="shared" si="0"/>
        <v>3.2438787824933993E-2</v>
      </c>
    </row>
    <row r="38" spans="1:3" x14ac:dyDescent="0.25">
      <c r="A38" s="22" t="s">
        <v>45</v>
      </c>
      <c r="B38" s="38">
        <v>0</v>
      </c>
      <c r="C38" s="34">
        <f t="shared" si="0"/>
        <v>0</v>
      </c>
    </row>
    <row r="39" spans="1:3" ht="30" x14ac:dyDescent="0.25">
      <c r="A39" s="22" t="s">
        <v>46</v>
      </c>
      <c r="B39" s="33">
        <v>1313261</v>
      </c>
      <c r="C39" s="34">
        <f t="shared" si="0"/>
        <v>1.5427675609678249E-2</v>
      </c>
    </row>
    <row r="40" spans="1:3" ht="30" x14ac:dyDescent="0.25">
      <c r="A40" s="22" t="s">
        <v>31</v>
      </c>
      <c r="B40" s="33">
        <v>872561</v>
      </c>
      <c r="C40" s="34">
        <f t="shared" si="0"/>
        <v>1.0250504703677686E-2</v>
      </c>
    </row>
    <row r="41" spans="1:3" x14ac:dyDescent="0.25">
      <c r="A41" s="22" t="s">
        <v>25</v>
      </c>
      <c r="B41" s="38">
        <v>0</v>
      </c>
      <c r="C41" s="34">
        <f t="shared" si="0"/>
        <v>0</v>
      </c>
    </row>
    <row r="42" spans="1:3" ht="30" x14ac:dyDescent="0.25">
      <c r="A42" s="22" t="s">
        <v>52</v>
      </c>
      <c r="B42" s="33">
        <v>528271</v>
      </c>
      <c r="C42" s="34">
        <f t="shared" si="0"/>
        <v>6.2059206981706899E-3</v>
      </c>
    </row>
    <row r="43" spans="1:3" ht="30" x14ac:dyDescent="0.25">
      <c r="A43" s="22" t="s">
        <v>27</v>
      </c>
      <c r="B43" s="33">
        <v>1020543</v>
      </c>
      <c r="C43" s="34">
        <f t="shared" si="0"/>
        <v>1.1988939251015501E-2</v>
      </c>
    </row>
    <row r="44" spans="1:3" ht="30.75" customHeight="1" x14ac:dyDescent="0.25">
      <c r="A44" s="22" t="s">
        <v>48</v>
      </c>
      <c r="B44" s="38">
        <v>0</v>
      </c>
      <c r="C44" s="34">
        <f t="shared" si="0"/>
        <v>0</v>
      </c>
    </row>
    <row r="45" spans="1:3" ht="30" x14ac:dyDescent="0.25">
      <c r="A45" s="22" t="s">
        <v>49</v>
      </c>
      <c r="B45" s="38">
        <v>0</v>
      </c>
      <c r="C45" s="34">
        <f t="shared" si="0"/>
        <v>0</v>
      </c>
    </row>
    <row r="46" spans="1:3" ht="30" x14ac:dyDescent="0.25">
      <c r="A46" s="22" t="s">
        <v>28</v>
      </c>
      <c r="B46" s="38">
        <v>0</v>
      </c>
      <c r="C46" s="34">
        <f t="shared" si="0"/>
        <v>0</v>
      </c>
    </row>
    <row r="47" spans="1:3" x14ac:dyDescent="0.25">
      <c r="A47" s="22" t="s">
        <v>29</v>
      </c>
      <c r="B47" s="38">
        <v>0</v>
      </c>
      <c r="C47" s="34">
        <f t="shared" si="0"/>
        <v>0</v>
      </c>
    </row>
    <row r="48" spans="1:3" x14ac:dyDescent="0.25">
      <c r="A48" s="15" t="s">
        <v>60</v>
      </c>
      <c r="B48" s="28">
        <v>0</v>
      </c>
      <c r="C48" s="31">
        <f t="shared" si="0"/>
        <v>0</v>
      </c>
    </row>
    <row r="49" spans="1:3" ht="30" x14ac:dyDescent="0.25">
      <c r="A49" s="22" t="s">
        <v>19</v>
      </c>
      <c r="B49" s="33" t="s">
        <v>35</v>
      </c>
      <c r="C49" s="33" t="s">
        <v>35</v>
      </c>
    </row>
    <row r="50" spans="1:3" x14ac:dyDescent="0.25">
      <c r="A50" s="22" t="s">
        <v>20</v>
      </c>
      <c r="B50" s="33" t="s">
        <v>35</v>
      </c>
      <c r="C50" s="33" t="s">
        <v>35</v>
      </c>
    </row>
    <row r="51" spans="1:3" x14ac:dyDescent="0.25">
      <c r="A51" s="22" t="s">
        <v>21</v>
      </c>
      <c r="B51" s="33" t="s">
        <v>35</v>
      </c>
      <c r="C51" s="33" t="s">
        <v>35</v>
      </c>
    </row>
    <row r="52" spans="1:3" ht="30" x14ac:dyDescent="0.25">
      <c r="A52" s="22" t="s">
        <v>41</v>
      </c>
      <c r="B52" s="33" t="s">
        <v>35</v>
      </c>
      <c r="C52" s="33" t="s">
        <v>35</v>
      </c>
    </row>
    <row r="53" spans="1:3" ht="45" x14ac:dyDescent="0.25">
      <c r="A53" s="22" t="s">
        <v>42</v>
      </c>
      <c r="B53" s="33" t="s">
        <v>35</v>
      </c>
      <c r="C53" s="33" t="s">
        <v>35</v>
      </c>
    </row>
    <row r="54" spans="1:3" x14ac:dyDescent="0.25">
      <c r="A54" s="22" t="s">
        <v>22</v>
      </c>
      <c r="B54" s="33" t="s">
        <v>35</v>
      </c>
      <c r="C54" s="33" t="s">
        <v>35</v>
      </c>
    </row>
    <row r="55" spans="1:3" ht="30" x14ac:dyDescent="0.25">
      <c r="A55" s="22" t="s">
        <v>43</v>
      </c>
      <c r="B55" s="33" t="s">
        <v>35</v>
      </c>
      <c r="C55" s="33" t="s">
        <v>35</v>
      </c>
    </row>
    <row r="56" spans="1:3" ht="30" x14ac:dyDescent="0.25">
      <c r="A56" s="22" t="s">
        <v>44</v>
      </c>
      <c r="B56" s="33" t="s">
        <v>35</v>
      </c>
      <c r="C56" s="33" t="s">
        <v>35</v>
      </c>
    </row>
    <row r="57" spans="1:3" x14ac:dyDescent="0.25">
      <c r="A57" s="22" t="s">
        <v>32</v>
      </c>
      <c r="B57" s="33" t="s">
        <v>35</v>
      </c>
      <c r="C57" s="33" t="s">
        <v>35</v>
      </c>
    </row>
    <row r="58" spans="1:3" x14ac:dyDescent="0.25">
      <c r="A58" s="22" t="s">
        <v>24</v>
      </c>
      <c r="B58" s="33" t="s">
        <v>35</v>
      </c>
      <c r="C58" s="33" t="s">
        <v>35</v>
      </c>
    </row>
    <row r="59" spans="1:3" x14ac:dyDescent="0.25">
      <c r="A59" s="22" t="s">
        <v>45</v>
      </c>
      <c r="B59" s="33" t="s">
        <v>35</v>
      </c>
      <c r="C59" s="33" t="s">
        <v>35</v>
      </c>
    </row>
    <row r="60" spans="1:3" ht="30" x14ac:dyDescent="0.25">
      <c r="A60" s="22" t="s">
        <v>46</v>
      </c>
      <c r="B60" s="33" t="s">
        <v>35</v>
      </c>
      <c r="C60" s="33" t="s">
        <v>35</v>
      </c>
    </row>
    <row r="61" spans="1:3" ht="30" x14ac:dyDescent="0.25">
      <c r="A61" s="22" t="s">
        <v>33</v>
      </c>
      <c r="B61" s="33" t="s">
        <v>35</v>
      </c>
      <c r="C61" s="33" t="s">
        <v>35</v>
      </c>
    </row>
    <row r="62" spans="1:3" x14ac:dyDescent="0.25">
      <c r="A62" s="22" t="s">
        <v>25</v>
      </c>
      <c r="B62" s="33" t="s">
        <v>35</v>
      </c>
      <c r="C62" s="33" t="s">
        <v>35</v>
      </c>
    </row>
    <row r="63" spans="1:3" ht="30" x14ac:dyDescent="0.25">
      <c r="A63" s="22" t="s">
        <v>52</v>
      </c>
      <c r="B63" s="33" t="s">
        <v>35</v>
      </c>
      <c r="C63" s="33" t="s">
        <v>35</v>
      </c>
    </row>
    <row r="64" spans="1:3" ht="30" x14ac:dyDescent="0.25">
      <c r="A64" s="22" t="s">
        <v>27</v>
      </c>
      <c r="B64" s="33" t="s">
        <v>35</v>
      </c>
      <c r="C64" s="33" t="s">
        <v>35</v>
      </c>
    </row>
    <row r="65" spans="1:3" ht="29.25" customHeight="1" x14ac:dyDescent="0.25">
      <c r="A65" s="22" t="s">
        <v>48</v>
      </c>
      <c r="B65" s="33" t="s">
        <v>35</v>
      </c>
      <c r="C65" s="33" t="s">
        <v>35</v>
      </c>
    </row>
    <row r="66" spans="1:3" ht="30" x14ac:dyDescent="0.25">
      <c r="A66" s="22" t="s">
        <v>49</v>
      </c>
      <c r="B66" s="33" t="s">
        <v>35</v>
      </c>
      <c r="C66" s="33" t="s">
        <v>35</v>
      </c>
    </row>
    <row r="67" spans="1:3" ht="30" x14ac:dyDescent="0.25">
      <c r="A67" s="22" t="s">
        <v>28</v>
      </c>
      <c r="B67" s="33" t="s">
        <v>35</v>
      </c>
      <c r="C67" s="33" t="s">
        <v>35</v>
      </c>
    </row>
    <row r="68" spans="1:3" x14ac:dyDescent="0.25">
      <c r="A68" s="22" t="s">
        <v>29</v>
      </c>
      <c r="B68" s="33" t="s">
        <v>35</v>
      </c>
      <c r="C68" s="33" t="s">
        <v>35</v>
      </c>
    </row>
    <row r="69" spans="1:3" ht="15" customHeight="1" x14ac:dyDescent="0.25">
      <c r="B69" s="23"/>
    </row>
    <row r="70" spans="1:3" ht="15" customHeight="1" x14ac:dyDescent="0.25">
      <c r="A70" s="24" t="s">
        <v>17</v>
      </c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</sheetData>
  <mergeCells count="2">
    <mergeCell ref="A2:C2"/>
    <mergeCell ref="A70:C8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16" zoomScale="85" zoomScaleNormal="85" workbookViewId="0">
      <pane xSplit="1" topLeftCell="B1" activePane="topRight" state="frozen"/>
      <selection pane="topRight" activeCell="H17" sqref="H17"/>
    </sheetView>
  </sheetViews>
  <sheetFormatPr defaultRowHeight="15" x14ac:dyDescent="0.25"/>
  <cols>
    <col min="1" max="1" width="47.5703125" style="39" customWidth="1"/>
    <col min="2" max="2" width="14.140625" style="40" customWidth="1"/>
    <col min="3" max="3" width="8.42578125" style="40" customWidth="1"/>
    <col min="4" max="16384" width="9.140625" style="40"/>
  </cols>
  <sheetData>
    <row r="1" spans="1:2" ht="15.75" x14ac:dyDescent="0.25">
      <c r="B1" s="25" t="s">
        <v>56</v>
      </c>
    </row>
    <row r="2" spans="1:2" ht="33.75" customHeight="1" x14ac:dyDescent="0.3">
      <c r="A2" s="41" t="s">
        <v>61</v>
      </c>
      <c r="B2" s="41"/>
    </row>
    <row r="3" spans="1:2" x14ac:dyDescent="0.25">
      <c r="A3" s="42"/>
      <c r="B3" s="43" t="s">
        <v>62</v>
      </c>
    </row>
    <row r="4" spans="1:2" x14ac:dyDescent="0.25">
      <c r="A4" s="44" t="s">
        <v>63</v>
      </c>
      <c r="B4" s="45">
        <f>B6+B27+B48</f>
        <v>311977</v>
      </c>
    </row>
    <row r="5" spans="1:2" x14ac:dyDescent="0.25">
      <c r="A5" s="46" t="s">
        <v>18</v>
      </c>
      <c r="B5" s="47"/>
    </row>
    <row r="6" spans="1:2" ht="33" customHeight="1" x14ac:dyDescent="0.25">
      <c r="A6" s="44" t="s">
        <v>40</v>
      </c>
      <c r="B6" s="45">
        <f>SUM(B7:B26)</f>
        <v>311977</v>
      </c>
    </row>
    <row r="7" spans="1:2" ht="30" customHeight="1" x14ac:dyDescent="0.25">
      <c r="A7" s="48" t="s">
        <v>19</v>
      </c>
      <c r="B7" s="50">
        <v>48417</v>
      </c>
    </row>
    <row r="8" spans="1:2" x14ac:dyDescent="0.25">
      <c r="A8" s="48" t="s">
        <v>20</v>
      </c>
      <c r="B8" s="49">
        <v>0</v>
      </c>
    </row>
    <row r="9" spans="1:2" x14ac:dyDescent="0.25">
      <c r="A9" s="48" t="s">
        <v>21</v>
      </c>
      <c r="B9" s="50">
        <v>263560</v>
      </c>
    </row>
    <row r="10" spans="1:2" ht="30" x14ac:dyDescent="0.25">
      <c r="A10" s="51" t="s">
        <v>41</v>
      </c>
      <c r="B10" s="49">
        <v>0</v>
      </c>
    </row>
    <row r="11" spans="1:2" ht="45" x14ac:dyDescent="0.25">
      <c r="A11" s="51" t="s">
        <v>42</v>
      </c>
      <c r="B11" s="49">
        <v>0</v>
      </c>
    </row>
    <row r="12" spans="1:2" x14ac:dyDescent="0.25">
      <c r="A12" s="48" t="s">
        <v>22</v>
      </c>
      <c r="B12" s="49">
        <v>0</v>
      </c>
    </row>
    <row r="13" spans="1:2" ht="30" x14ac:dyDescent="0.25">
      <c r="A13" s="51" t="s">
        <v>43</v>
      </c>
      <c r="B13" s="49">
        <v>0</v>
      </c>
    </row>
    <row r="14" spans="1:2" ht="30" x14ac:dyDescent="0.25">
      <c r="A14" s="51" t="s">
        <v>44</v>
      </c>
      <c r="B14" s="49">
        <v>0</v>
      </c>
    </row>
    <row r="15" spans="1:2" x14ac:dyDescent="0.25">
      <c r="A15" s="48" t="s">
        <v>23</v>
      </c>
      <c r="B15" s="49">
        <v>0</v>
      </c>
    </row>
    <row r="16" spans="1:2" x14ac:dyDescent="0.25">
      <c r="A16" s="48" t="s">
        <v>24</v>
      </c>
      <c r="B16" s="49">
        <v>0</v>
      </c>
    </row>
    <row r="17" spans="1:2" x14ac:dyDescent="0.25">
      <c r="A17" s="51" t="s">
        <v>45</v>
      </c>
      <c r="B17" s="49">
        <v>0</v>
      </c>
    </row>
    <row r="18" spans="1:2" ht="30" x14ac:dyDescent="0.25">
      <c r="A18" s="51" t="s">
        <v>46</v>
      </c>
      <c r="B18" s="49">
        <v>0</v>
      </c>
    </row>
    <row r="19" spans="1:2" ht="30" x14ac:dyDescent="0.25">
      <c r="A19" s="48" t="s">
        <v>47</v>
      </c>
      <c r="B19" s="49">
        <v>0</v>
      </c>
    </row>
    <row r="20" spans="1:2" x14ac:dyDescent="0.25">
      <c r="A20" s="48" t="s">
        <v>25</v>
      </c>
      <c r="B20" s="49">
        <v>0</v>
      </c>
    </row>
    <row r="21" spans="1:2" ht="30" x14ac:dyDescent="0.25">
      <c r="A21" s="48" t="s">
        <v>26</v>
      </c>
      <c r="B21" s="49">
        <v>0</v>
      </c>
    </row>
    <row r="22" spans="1:2" ht="30" x14ac:dyDescent="0.25">
      <c r="A22" s="48" t="s">
        <v>27</v>
      </c>
      <c r="B22" s="49">
        <v>0</v>
      </c>
    </row>
    <row r="23" spans="1:2" ht="34.5" customHeight="1" x14ac:dyDescent="0.25">
      <c r="A23" s="51" t="s">
        <v>48</v>
      </c>
      <c r="B23" s="49">
        <v>0</v>
      </c>
    </row>
    <row r="24" spans="1:2" ht="34.5" customHeight="1" x14ac:dyDescent="0.25">
      <c r="A24" s="51" t="s">
        <v>49</v>
      </c>
      <c r="B24" s="49">
        <v>0</v>
      </c>
    </row>
    <row r="25" spans="1:2" ht="30" x14ac:dyDescent="0.25">
      <c r="A25" s="48" t="s">
        <v>28</v>
      </c>
      <c r="B25" s="49">
        <v>0</v>
      </c>
    </row>
    <row r="26" spans="1:2" x14ac:dyDescent="0.25">
      <c r="A26" s="48" t="s">
        <v>29</v>
      </c>
      <c r="B26" s="49">
        <v>0</v>
      </c>
    </row>
    <row r="27" spans="1:2" x14ac:dyDescent="0.25">
      <c r="A27" s="44" t="s">
        <v>50</v>
      </c>
      <c r="B27" s="45">
        <f>SUM(B28:B47)</f>
        <v>0</v>
      </c>
    </row>
    <row r="28" spans="1:2" ht="30" x14ac:dyDescent="0.25">
      <c r="A28" s="51" t="s">
        <v>30</v>
      </c>
      <c r="B28" s="50" t="s">
        <v>35</v>
      </c>
    </row>
    <row r="29" spans="1:2" x14ac:dyDescent="0.25">
      <c r="A29" s="51" t="s">
        <v>20</v>
      </c>
      <c r="B29" s="50" t="s">
        <v>35</v>
      </c>
    </row>
    <row r="30" spans="1:2" x14ac:dyDescent="0.25">
      <c r="A30" s="51" t="s">
        <v>21</v>
      </c>
      <c r="B30" s="50" t="s">
        <v>35</v>
      </c>
    </row>
    <row r="31" spans="1:2" ht="30" x14ac:dyDescent="0.25">
      <c r="A31" s="51" t="s">
        <v>41</v>
      </c>
      <c r="B31" s="50" t="s">
        <v>35</v>
      </c>
    </row>
    <row r="32" spans="1:2" ht="45" x14ac:dyDescent="0.25">
      <c r="A32" s="51" t="s">
        <v>42</v>
      </c>
      <c r="B32" s="50" t="s">
        <v>35</v>
      </c>
    </row>
    <row r="33" spans="1:3" x14ac:dyDescent="0.25">
      <c r="A33" s="51" t="s">
        <v>22</v>
      </c>
      <c r="B33" s="50" t="s">
        <v>35</v>
      </c>
    </row>
    <row r="34" spans="1:3" ht="30" x14ac:dyDescent="0.25">
      <c r="A34" s="51" t="s">
        <v>43</v>
      </c>
      <c r="B34" s="50" t="s">
        <v>35</v>
      </c>
    </row>
    <row r="35" spans="1:3" ht="30" x14ac:dyDescent="0.25">
      <c r="A35" s="51" t="s">
        <v>44</v>
      </c>
      <c r="B35" s="50" t="s">
        <v>35</v>
      </c>
    </row>
    <row r="36" spans="1:3" x14ac:dyDescent="0.25">
      <c r="A36" s="51" t="s">
        <v>23</v>
      </c>
      <c r="B36" s="50" t="s">
        <v>35</v>
      </c>
    </row>
    <row r="37" spans="1:3" x14ac:dyDescent="0.25">
      <c r="A37" s="51" t="s">
        <v>24</v>
      </c>
      <c r="B37" s="50" t="s">
        <v>35</v>
      </c>
    </row>
    <row r="38" spans="1:3" x14ac:dyDescent="0.25">
      <c r="A38" s="51" t="s">
        <v>45</v>
      </c>
      <c r="B38" s="50" t="s">
        <v>35</v>
      </c>
    </row>
    <row r="39" spans="1:3" ht="30" x14ac:dyDescent="0.25">
      <c r="A39" s="51" t="s">
        <v>46</v>
      </c>
      <c r="B39" s="50" t="s">
        <v>35</v>
      </c>
    </row>
    <row r="40" spans="1:3" ht="30" x14ac:dyDescent="0.25">
      <c r="A40" s="51" t="s">
        <v>31</v>
      </c>
      <c r="B40" s="50" t="s">
        <v>35</v>
      </c>
    </row>
    <row r="41" spans="1:3" x14ac:dyDescent="0.25">
      <c r="A41" s="51" t="s">
        <v>25</v>
      </c>
      <c r="B41" s="50" t="s">
        <v>35</v>
      </c>
    </row>
    <row r="42" spans="1:3" ht="30" x14ac:dyDescent="0.25">
      <c r="A42" s="51" t="s">
        <v>52</v>
      </c>
      <c r="B42" s="50" t="s">
        <v>35</v>
      </c>
    </row>
    <row r="43" spans="1:3" ht="30" x14ac:dyDescent="0.25">
      <c r="A43" s="51" t="s">
        <v>27</v>
      </c>
      <c r="B43" s="50" t="s">
        <v>35</v>
      </c>
    </row>
    <row r="44" spans="1:3" ht="30.75" customHeight="1" x14ac:dyDescent="0.25">
      <c r="A44" s="51" t="s">
        <v>48</v>
      </c>
      <c r="B44" s="50" t="s">
        <v>35</v>
      </c>
    </row>
    <row r="45" spans="1:3" ht="30" x14ac:dyDescent="0.25">
      <c r="A45" s="51" t="s">
        <v>49</v>
      </c>
      <c r="B45" s="50" t="s">
        <v>35</v>
      </c>
    </row>
    <row r="46" spans="1:3" ht="30" x14ac:dyDescent="0.25">
      <c r="A46" s="51" t="s">
        <v>28</v>
      </c>
      <c r="B46" s="50" t="s">
        <v>35</v>
      </c>
    </row>
    <row r="47" spans="1:3" x14ac:dyDescent="0.25">
      <c r="A47" s="51" t="s">
        <v>29</v>
      </c>
      <c r="B47" s="50" t="s">
        <v>35</v>
      </c>
    </row>
    <row r="48" spans="1:3" x14ac:dyDescent="0.25">
      <c r="A48" s="44" t="s">
        <v>51</v>
      </c>
      <c r="B48" s="45">
        <f>SUM(B49:B68)</f>
        <v>0</v>
      </c>
      <c r="C48" s="39"/>
    </row>
    <row r="49" spans="1:2" ht="30" x14ac:dyDescent="0.25">
      <c r="A49" s="51" t="s">
        <v>19</v>
      </c>
      <c r="B49" s="50" t="s">
        <v>35</v>
      </c>
    </row>
    <row r="50" spans="1:2" x14ac:dyDescent="0.25">
      <c r="A50" s="51" t="s">
        <v>20</v>
      </c>
      <c r="B50" s="50" t="s">
        <v>35</v>
      </c>
    </row>
    <row r="51" spans="1:2" x14ac:dyDescent="0.25">
      <c r="A51" s="51" t="s">
        <v>21</v>
      </c>
      <c r="B51" s="50" t="s">
        <v>35</v>
      </c>
    </row>
    <row r="52" spans="1:2" ht="30" x14ac:dyDescent="0.25">
      <c r="A52" s="51" t="s">
        <v>41</v>
      </c>
      <c r="B52" s="50" t="s">
        <v>35</v>
      </c>
    </row>
    <row r="53" spans="1:2" ht="45" x14ac:dyDescent="0.25">
      <c r="A53" s="51" t="s">
        <v>42</v>
      </c>
      <c r="B53" s="50" t="s">
        <v>35</v>
      </c>
    </row>
    <row r="54" spans="1:2" x14ac:dyDescent="0.25">
      <c r="A54" s="51" t="s">
        <v>22</v>
      </c>
      <c r="B54" s="50" t="s">
        <v>35</v>
      </c>
    </row>
    <row r="55" spans="1:2" ht="30" x14ac:dyDescent="0.25">
      <c r="A55" s="51" t="s">
        <v>43</v>
      </c>
      <c r="B55" s="50" t="s">
        <v>35</v>
      </c>
    </row>
    <row r="56" spans="1:2" ht="30" x14ac:dyDescent="0.25">
      <c r="A56" s="51" t="s">
        <v>44</v>
      </c>
      <c r="B56" s="50" t="s">
        <v>35</v>
      </c>
    </row>
    <row r="57" spans="1:2" x14ac:dyDescent="0.25">
      <c r="A57" s="51" t="s">
        <v>32</v>
      </c>
      <c r="B57" s="50" t="s">
        <v>35</v>
      </c>
    </row>
    <row r="58" spans="1:2" x14ac:dyDescent="0.25">
      <c r="A58" s="51" t="s">
        <v>24</v>
      </c>
      <c r="B58" s="50" t="s">
        <v>35</v>
      </c>
    </row>
    <row r="59" spans="1:2" x14ac:dyDescent="0.25">
      <c r="A59" s="51" t="s">
        <v>45</v>
      </c>
      <c r="B59" s="50" t="s">
        <v>35</v>
      </c>
    </row>
    <row r="60" spans="1:2" ht="30" x14ac:dyDescent="0.25">
      <c r="A60" s="51" t="s">
        <v>46</v>
      </c>
      <c r="B60" s="50" t="s">
        <v>35</v>
      </c>
    </row>
    <row r="61" spans="1:2" ht="30" x14ac:dyDescent="0.25">
      <c r="A61" s="51" t="s">
        <v>33</v>
      </c>
      <c r="B61" s="50" t="s">
        <v>35</v>
      </c>
    </row>
    <row r="62" spans="1:2" x14ac:dyDescent="0.25">
      <c r="A62" s="51" t="s">
        <v>25</v>
      </c>
      <c r="B62" s="50" t="s">
        <v>35</v>
      </c>
    </row>
    <row r="63" spans="1:2" ht="30" x14ac:dyDescent="0.25">
      <c r="A63" s="51" t="s">
        <v>52</v>
      </c>
      <c r="B63" s="50" t="s">
        <v>35</v>
      </c>
    </row>
    <row r="64" spans="1:2" ht="30" x14ac:dyDescent="0.25">
      <c r="A64" s="51" t="s">
        <v>27</v>
      </c>
      <c r="B64" s="50" t="s">
        <v>35</v>
      </c>
    </row>
    <row r="65" spans="1:2" ht="29.25" customHeight="1" x14ac:dyDescent="0.25">
      <c r="A65" s="51" t="s">
        <v>48</v>
      </c>
      <c r="B65" s="50" t="s">
        <v>35</v>
      </c>
    </row>
    <row r="66" spans="1:2" ht="30" x14ac:dyDescent="0.25">
      <c r="A66" s="51" t="s">
        <v>49</v>
      </c>
      <c r="B66" s="50" t="s">
        <v>35</v>
      </c>
    </row>
    <row r="67" spans="1:2" ht="30" x14ac:dyDescent="0.25">
      <c r="A67" s="51" t="s">
        <v>28</v>
      </c>
      <c r="B67" s="50" t="s">
        <v>35</v>
      </c>
    </row>
    <row r="68" spans="1:2" x14ac:dyDescent="0.25">
      <c r="A68" s="51" t="s">
        <v>29</v>
      </c>
      <c r="B68" s="50" t="s">
        <v>35</v>
      </c>
    </row>
    <row r="69" spans="1:2" ht="15" customHeight="1" x14ac:dyDescent="0.25">
      <c r="A69" s="52"/>
      <c r="B69" s="52"/>
    </row>
    <row r="70" spans="1:2" x14ac:dyDescent="0.25">
      <c r="A70" s="53" t="s">
        <v>64</v>
      </c>
      <c r="B70" s="53"/>
    </row>
    <row r="71" spans="1:2" x14ac:dyDescent="0.25">
      <c r="A71" s="53"/>
      <c r="B71" s="53"/>
    </row>
    <row r="72" spans="1:2" x14ac:dyDescent="0.25">
      <c r="A72" s="53"/>
      <c r="B72" s="53"/>
    </row>
    <row r="73" spans="1:2" x14ac:dyDescent="0.25">
      <c r="A73" s="53"/>
      <c r="B73" s="53"/>
    </row>
  </sheetData>
  <mergeCells count="2">
    <mergeCell ref="A2:B2"/>
    <mergeCell ref="A70:B7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I9" sqref="I9"/>
    </sheetView>
  </sheetViews>
  <sheetFormatPr defaultRowHeight="15" x14ac:dyDescent="0.25"/>
  <cols>
    <col min="1" max="1" width="40.7109375" style="54" customWidth="1"/>
    <col min="2" max="2" width="21.42578125" style="54" customWidth="1"/>
    <col min="3" max="16384" width="9.140625" style="54"/>
  </cols>
  <sheetData>
    <row r="1" spans="1:2" x14ac:dyDescent="0.25">
      <c r="B1" s="55" t="s">
        <v>65</v>
      </c>
    </row>
    <row r="2" spans="1:2" x14ac:dyDescent="0.25">
      <c r="A2" s="56"/>
      <c r="B2" s="57" t="s">
        <v>38</v>
      </c>
    </row>
    <row r="3" spans="1:2" ht="45" x14ac:dyDescent="0.25">
      <c r="A3" s="58" t="s">
        <v>66</v>
      </c>
      <c r="B3" s="59">
        <v>1597382</v>
      </c>
    </row>
    <row r="4" spans="1:2" x14ac:dyDescent="0.25">
      <c r="A4" s="60" t="s">
        <v>67</v>
      </c>
      <c r="B4" s="59">
        <v>1597361</v>
      </c>
    </row>
    <row r="5" spans="1:2" ht="6" customHeight="1" x14ac:dyDescent="0.25">
      <c r="A5" s="56"/>
      <c r="B5" s="61"/>
    </row>
    <row r="6" spans="1:2" ht="30" x14ac:dyDescent="0.25">
      <c r="A6" s="62" t="s">
        <v>68</v>
      </c>
      <c r="B6" s="59">
        <v>366925</v>
      </c>
    </row>
    <row r="7" spans="1:2" x14ac:dyDescent="0.25">
      <c r="A7" s="60" t="s">
        <v>67</v>
      </c>
      <c r="B7" s="59">
        <v>366911</v>
      </c>
    </row>
    <row r="8" spans="1:2" ht="5.25" customHeight="1" x14ac:dyDescent="0.25">
      <c r="A8" s="56"/>
      <c r="B8" s="61"/>
    </row>
    <row r="9" spans="1:2" ht="75" x14ac:dyDescent="0.25">
      <c r="A9" s="58" t="s">
        <v>69</v>
      </c>
      <c r="B9" s="59">
        <v>134364</v>
      </c>
    </row>
    <row r="10" spans="1:2" x14ac:dyDescent="0.25">
      <c r="A10" s="60" t="s">
        <v>67</v>
      </c>
      <c r="B10" s="59">
        <v>134364</v>
      </c>
    </row>
    <row r="11" spans="1:2" ht="7.5" customHeight="1" x14ac:dyDescent="0.25">
      <c r="A11" s="56"/>
      <c r="B11" s="61"/>
    </row>
    <row r="12" spans="1:2" ht="30" x14ac:dyDescent="0.25">
      <c r="A12" s="62" t="s">
        <v>70</v>
      </c>
      <c r="B12" s="59">
        <v>1114020</v>
      </c>
    </row>
    <row r="13" spans="1:2" x14ac:dyDescent="0.25">
      <c r="A13" s="60" t="s">
        <v>67</v>
      </c>
      <c r="B13" s="59">
        <v>1114015</v>
      </c>
    </row>
    <row r="14" spans="1:2" ht="6.75" customHeight="1" x14ac:dyDescent="0.25">
      <c r="A14" s="56"/>
      <c r="B14" s="63"/>
    </row>
    <row r="15" spans="1:2" ht="45" x14ac:dyDescent="0.25">
      <c r="A15" s="62" t="s">
        <v>71</v>
      </c>
      <c r="B15" s="59">
        <v>26245</v>
      </c>
    </row>
    <row r="16" spans="1:2" x14ac:dyDescent="0.25">
      <c r="A16" s="60" t="s">
        <v>67</v>
      </c>
      <c r="B16" s="59">
        <v>26245</v>
      </c>
    </row>
    <row r="17" spans="1:2" ht="5.25" customHeight="1" x14ac:dyDescent="0.25">
      <c r="A17" s="56"/>
      <c r="B17" s="61"/>
    </row>
    <row r="18" spans="1:2" ht="30" x14ac:dyDescent="0.25">
      <c r="A18" s="64" t="s">
        <v>72</v>
      </c>
      <c r="B18" s="65">
        <f>B3+B6+B9+B12+B15</f>
        <v>3238936</v>
      </c>
    </row>
    <row r="19" spans="1:2" x14ac:dyDescent="0.25">
      <c r="A19" s="66" t="s">
        <v>73</v>
      </c>
      <c r="B19" s="65">
        <f t="shared" ref="B19" si="0">B4+B7+B10+B13+B16</f>
        <v>3238896</v>
      </c>
    </row>
    <row r="20" spans="1:2" x14ac:dyDescent="0.25">
      <c r="B20" s="61"/>
    </row>
    <row r="21" spans="1:2" x14ac:dyDescent="0.25">
      <c r="A21" s="56" t="s">
        <v>74</v>
      </c>
      <c r="B21" s="59">
        <v>3089507</v>
      </c>
    </row>
    <row r="22" spans="1:2" x14ac:dyDescent="0.25">
      <c r="A22" s="56" t="s">
        <v>75</v>
      </c>
      <c r="B22" s="59">
        <v>35064039</v>
      </c>
    </row>
    <row r="23" spans="1:2" x14ac:dyDescent="0.25">
      <c r="A23" s="67" t="s">
        <v>76</v>
      </c>
      <c r="B23" s="68">
        <f>SUM(B21:B22)</f>
        <v>38153546</v>
      </c>
    </row>
    <row r="24" spans="1:2" x14ac:dyDescent="0.25">
      <c r="B24" s="61"/>
    </row>
    <row r="25" spans="1:2" ht="60" x14ac:dyDescent="0.25">
      <c r="A25" s="69" t="s">
        <v>77</v>
      </c>
      <c r="B25" s="70">
        <f>B18/B23*100</f>
        <v>8.4892135582889203</v>
      </c>
    </row>
    <row r="26" spans="1:2" x14ac:dyDescent="0.25">
      <c r="A26" s="66" t="s">
        <v>73</v>
      </c>
      <c r="B26" s="70">
        <f>B19/B22*100</f>
        <v>9.2370876041975656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Количество СМСП, оборот СМСП</vt:lpstr>
      <vt:lpstr>Самозанятые</vt:lpstr>
      <vt:lpstr>Число замещенных раб. мест СМСП</vt:lpstr>
      <vt:lpstr>Оборот СМСП</vt:lpstr>
      <vt:lpstr>Инвестиции</vt:lpstr>
      <vt:lpstr>Налоги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Каменецкий Михаил Владимирович</cp:lastModifiedBy>
  <dcterms:created xsi:type="dcterms:W3CDTF">2021-02-02T01:48:34Z</dcterms:created>
  <dcterms:modified xsi:type="dcterms:W3CDTF">2021-04-21T03:49:46Z</dcterms:modified>
</cp:coreProperties>
</file>