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 tabRatio="745"/>
  </bookViews>
  <sheets>
    <sheet name="Приложение 1 (форма 1)" sheetId="1" r:id="rId1"/>
    <sheet name="Приложение 2 (форма 2)" sheetId="3" r:id="rId2"/>
    <sheet name="Приложение 3 сводная (форма 3)" sheetId="5" r:id="rId3"/>
  </sheets>
  <calcPr calcId="125725"/>
</workbook>
</file>

<file path=xl/calcChain.xml><?xml version="1.0" encoding="utf-8"?>
<calcChain xmlns="http://schemas.openxmlformats.org/spreadsheetml/2006/main">
  <c r="E13" i="3"/>
  <c r="E11" s="1"/>
  <c r="Q13" i="1"/>
  <c r="Q11" s="1"/>
  <c r="D14" i="3"/>
  <c r="D13"/>
  <c r="D11" s="1"/>
  <c r="C14"/>
  <c r="L14" i="1" s="1"/>
  <c r="F13" i="3"/>
  <c r="F11" s="1"/>
  <c r="G13"/>
  <c r="G11" s="1"/>
  <c r="H13"/>
  <c r="H11" s="1"/>
  <c r="I13"/>
  <c r="I11" s="1"/>
  <c r="J13"/>
  <c r="J11" s="1"/>
  <c r="K13"/>
  <c r="K11" s="1"/>
  <c r="L13"/>
  <c r="L11" s="1"/>
  <c r="M13"/>
  <c r="M11" s="1"/>
  <c r="N13"/>
  <c r="N11" s="1"/>
  <c r="O13"/>
  <c r="O11" s="1"/>
  <c r="P13"/>
  <c r="P11" s="1"/>
  <c r="Q13"/>
  <c r="Q11" s="1"/>
  <c r="R13"/>
  <c r="R11" s="1"/>
  <c r="S13"/>
  <c r="S11" s="1"/>
  <c r="T13"/>
  <c r="T11" s="1"/>
  <c r="U13"/>
  <c r="U11" s="1"/>
  <c r="V13"/>
  <c r="V11" s="1"/>
  <c r="I13" i="1"/>
  <c r="I11" s="1"/>
  <c r="J13"/>
  <c r="J11" s="1"/>
  <c r="K13"/>
  <c r="K11" s="1"/>
  <c r="M13"/>
  <c r="M11" s="1"/>
  <c r="H13"/>
  <c r="H11"/>
  <c r="I12" i="5"/>
  <c r="N10"/>
  <c r="I10"/>
  <c r="N13" i="1"/>
  <c r="N11" s="1"/>
  <c r="P13"/>
  <c r="P11" s="1"/>
  <c r="N11" i="5"/>
  <c r="D12"/>
  <c r="C12"/>
  <c r="C13" i="3"/>
  <c r="C11" s="1"/>
  <c r="O13" i="1"/>
  <c r="O11" s="1"/>
  <c r="R14" l="1"/>
  <c r="S14"/>
  <c r="L13"/>
  <c r="L11" l="1"/>
  <c r="S13"/>
  <c r="R13"/>
  <c r="M12" i="5"/>
  <c r="N12" s="1"/>
  <c r="S11" i="1" l="1"/>
  <c r="R11"/>
</calcChain>
</file>

<file path=xl/sharedStrings.xml><?xml version="1.0" encoding="utf-8"?>
<sst xmlns="http://schemas.openxmlformats.org/spreadsheetml/2006/main" count="146" uniqueCount="85">
  <si>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</si>
  <si>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</si>
  <si>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</si>
  <si>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</si>
  <si>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</si>
  <si>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</si>
  <si>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</si>
  <si>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</si>
  <si>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</si>
  <si>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</si>
  <si>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</si>
  <si>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</si>
  <si>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</si>
  <si>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</si>
  <si>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</si>
  <si>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</si>
  <si>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</si>
  <si>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</si>
  <si>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</si>
  <si>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</si>
  <si>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</si>
  <si>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</si>
  <si>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</si>
  <si>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</si>
  <si>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 xml:space="preserve">за счет средств краевого бюджета </t>
  </si>
  <si>
    <t>за счет средств Фонда содействия реформированию жилищно-коммунального хозяйства</t>
  </si>
  <si>
    <t>Итого по всем МО :</t>
  </si>
  <si>
    <t>1.1</t>
  </si>
  <si>
    <t>1.1.1</t>
  </si>
  <si>
    <t>деревянный, брусчатый</t>
  </si>
  <si>
    <t>№ п\п</t>
  </si>
  <si>
    <t>Стоимость капитального ремонта ВСЕГО</t>
  </si>
  <si>
    <t>виды, установленные ч.1 ст.166 Жилищного Кодекса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</si>
  <si>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</si>
  <si>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</si>
  <si>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</si>
  <si>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</si>
  <si>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</si>
  <si>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</si>
  <si>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</si>
  <si>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ед.</t>
  </si>
  <si>
    <t>кв.м.</t>
  </si>
  <si>
    <t>куб.м.</t>
  </si>
  <si>
    <t xml:space="preserve">руб. </t>
  </si>
  <si>
    <t>4а</t>
  </si>
  <si>
    <t>4б</t>
  </si>
  <si>
    <t>4в</t>
  </si>
  <si>
    <t>4г</t>
  </si>
  <si>
    <t>4д</t>
  </si>
  <si>
    <t>1.2.1</t>
  </si>
  <si>
    <t>Планируемый год проведения капитального ремонта</t>
  </si>
  <si>
    <t>Общая площадь МКД, всего</t>
  </si>
  <si>
    <t>Количество МКД</t>
  </si>
  <si>
    <t>I квартал</t>
  </si>
  <si>
    <t>II квартал</t>
  </si>
  <si>
    <t>III квартал</t>
  </si>
  <si>
    <t>IV квартал</t>
  </si>
  <si>
    <t>2014 год</t>
  </si>
  <si>
    <t>2015 год</t>
  </si>
  <si>
    <t>2016 год</t>
  </si>
  <si>
    <t>виды, установленные законом Камчатского края от 02.12.2013 №359</t>
  </si>
  <si>
    <t>государственная экспертиза проектной документации</t>
  </si>
  <si>
    <t>проведение инженерно-геологических изысканий</t>
  </si>
  <si>
    <t>Всего</t>
  </si>
  <si>
    <t>отопление</t>
  </si>
  <si>
    <t>ХВС</t>
  </si>
  <si>
    <t>ГВС</t>
  </si>
  <si>
    <t>Итого по МО :</t>
  </si>
  <si>
    <t>иные источники</t>
  </si>
  <si>
    <t>Х</t>
  </si>
  <si>
    <t>водо отведение</t>
  </si>
  <si>
    <t>электро снабжение</t>
  </si>
  <si>
    <t>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 на 2014-2043 годы по сельскому поселению "село Карага" на 2014-2016 годы</t>
  </si>
  <si>
    <t>Реестр многоквартирных домов, 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видам ремонта  по сельскому поселению "село Карага" на 2014-2016 годы</t>
  </si>
  <si>
    <t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по сельскому поселению "село Карага" на 2014-2016 годы</t>
  </si>
  <si>
    <t>Сельское поселение село Карага</t>
  </si>
  <si>
    <t>с. Карага, ул. Обухова, д. 30</t>
  </si>
  <si>
    <t>2016</t>
  </si>
  <si>
    <t>Приложение 1 к Постановлению № 29 от 02.11.2015г.</t>
  </si>
  <si>
    <t>Приложение 2 к Постановлению № 29 от 02.11.2015г.</t>
  </si>
  <si>
    <t>Приложение 3 к Постановлению № 29 от 02.11.2015г.</t>
  </si>
  <si>
    <t>570,690,02</t>
  </si>
  <si>
    <t>Приложение 3 к Постановлению № 6 от 31.01.2017г.</t>
  </si>
  <si>
    <t>Приложение 1 к Постановлению № 6 от 31.01.2017г.</t>
  </si>
  <si>
    <t>Приложение 2 к Постановлению № 6 от 31.01.2017г.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</si>
</sst>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6" fillId="0" borderId="2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center" vertical="center" textRotation="90" wrapText="1"/>
    </xf>
    <xf numFmtId="3" fontId="6" fillId="0" borderId="7" xfId="0" applyNumberFormat="1" applyFont="1" applyFill="1" applyBorder="1" applyAlignment="1">
      <alignment horizontal="center" vertical="center" textRotation="90" wrapText="1"/>
    </xf>
    <xf numFmtId="3" fontId="6" fillId="0" borderId="3" xfId="0" applyNumberFormat="1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0" xfId="0" applyFont="1" applyAlignment="1">
      <alignment horizontal="right"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4"/>
  <sheetViews>
    <sheetView tabSelected="1" zoomScale="80" zoomScaleNormal="80" workbookViewId="0">
      <selection activeCell="I4" sqref="I4:T4"/>
    </sheetView>
  </sheetViews>
  <sheetFormatPr defaultRowHeight="15"/>
  <cols>
    <col min="1" max="1" width="6" bestFit="1" customWidth="1"/>
    <col min="2" max="2" width="33.140625" bestFit="1" customWidth="1"/>
    <col min="3" max="4" width="6.42578125" customWidth="1"/>
    <col min="5" max="5" width="20.7109375" bestFit="1" customWidth="1"/>
    <col min="6" max="7" width="3.85546875" bestFit="1" customWidth="1"/>
    <col min="8" max="9" width="8.42578125" style="10" customWidth="1"/>
    <col min="10" max="10" width="9.28515625" style="10" customWidth="1"/>
    <col min="11" max="11" width="7.85546875" style="10" customWidth="1"/>
    <col min="12" max="12" width="13.85546875" style="10" customWidth="1"/>
    <col min="13" max="13" width="8.85546875" style="10" customWidth="1"/>
    <col min="14" max="16" width="11.85546875" style="10" customWidth="1"/>
    <col min="17" max="17" width="5" style="10" bestFit="1" customWidth="1"/>
    <col min="18" max="19" width="9.28515625" style="10" customWidth="1"/>
    <col min="20" max="20" width="11" customWidth="1"/>
  </cols>
  <sheetData>
    <row r="2" spans="1:20">
      <c r="I2" s="43" t="s">
        <v>83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4" spans="1:20" ht="45.75" customHeight="1">
      <c r="A4" s="4"/>
      <c r="B4" s="4"/>
      <c r="C4" s="4"/>
      <c r="D4" s="4"/>
      <c r="E4" s="4"/>
      <c r="F4" s="4"/>
      <c r="G4" s="4"/>
      <c r="H4" s="7"/>
      <c r="I4" s="43" t="s">
        <v>78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38.25" customHeight="1">
      <c r="A5" s="58" t="s">
        <v>72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ht="28.5" customHeight="1">
      <c r="A6" s="59" t="s">
        <v>0</v>
      </c>
      <c r="B6" s="59" t="s">
        <v>1</v>
      </c>
      <c r="C6" s="62" t="s">
        <v>2</v>
      </c>
      <c r="D6" s="63"/>
      <c r="E6" s="40" t="s">
        <v>3</v>
      </c>
      <c r="F6" s="40" t="s">
        <v>4</v>
      </c>
      <c r="G6" s="40" t="s">
        <v>5</v>
      </c>
      <c r="H6" s="44" t="s">
        <v>6</v>
      </c>
      <c r="I6" s="52" t="s">
        <v>7</v>
      </c>
      <c r="J6" s="53"/>
      <c r="K6" s="44" t="s">
        <v>8</v>
      </c>
      <c r="L6" s="55" t="s">
        <v>9</v>
      </c>
      <c r="M6" s="56"/>
      <c r="N6" s="56"/>
      <c r="O6" s="56"/>
      <c r="P6" s="56"/>
      <c r="Q6" s="57"/>
      <c r="R6" s="44" t="s">
        <v>10</v>
      </c>
      <c r="S6" s="44" t="s">
        <v>11</v>
      </c>
      <c r="T6" s="37" t="s">
        <v>12</v>
      </c>
    </row>
    <row r="7" spans="1:20" ht="15" customHeight="1">
      <c r="A7" s="60"/>
      <c r="B7" s="60"/>
      <c r="C7" s="37" t="s">
        <v>13</v>
      </c>
      <c r="D7" s="37" t="s">
        <v>14</v>
      </c>
      <c r="E7" s="41"/>
      <c r="F7" s="41"/>
      <c r="G7" s="41"/>
      <c r="H7" s="45"/>
      <c r="I7" s="44" t="s">
        <v>15</v>
      </c>
      <c r="J7" s="44" t="s">
        <v>16</v>
      </c>
      <c r="K7" s="45"/>
      <c r="L7" s="44" t="s">
        <v>15</v>
      </c>
      <c r="M7" s="54" t="s">
        <v>17</v>
      </c>
      <c r="N7" s="54"/>
      <c r="O7" s="54"/>
      <c r="P7" s="54"/>
      <c r="Q7" s="54"/>
      <c r="R7" s="45"/>
      <c r="S7" s="45"/>
      <c r="T7" s="38"/>
    </row>
    <row r="8" spans="1:20" ht="195" customHeight="1">
      <c r="A8" s="60"/>
      <c r="B8" s="60"/>
      <c r="C8" s="38"/>
      <c r="D8" s="38"/>
      <c r="E8" s="41"/>
      <c r="F8" s="41"/>
      <c r="G8" s="41"/>
      <c r="H8" s="46"/>
      <c r="I8" s="46"/>
      <c r="J8" s="46"/>
      <c r="K8" s="46"/>
      <c r="L8" s="46"/>
      <c r="M8" s="11" t="s">
        <v>25</v>
      </c>
      <c r="N8" s="11" t="s">
        <v>24</v>
      </c>
      <c r="O8" s="11" t="s">
        <v>18</v>
      </c>
      <c r="P8" s="11" t="s">
        <v>19</v>
      </c>
      <c r="Q8" s="25" t="s">
        <v>68</v>
      </c>
      <c r="R8" s="46"/>
      <c r="S8" s="46"/>
      <c r="T8" s="38"/>
    </row>
    <row r="9" spans="1:20">
      <c r="A9" s="61"/>
      <c r="B9" s="61"/>
      <c r="C9" s="39"/>
      <c r="D9" s="39"/>
      <c r="E9" s="42"/>
      <c r="F9" s="42"/>
      <c r="G9" s="42"/>
      <c r="H9" s="8" t="s">
        <v>20</v>
      </c>
      <c r="I9" s="8" t="s">
        <v>20</v>
      </c>
      <c r="J9" s="8" t="s">
        <v>20</v>
      </c>
      <c r="K9" s="8" t="s">
        <v>21</v>
      </c>
      <c r="L9" s="8" t="s">
        <v>22</v>
      </c>
      <c r="M9" s="8" t="s">
        <v>22</v>
      </c>
      <c r="N9" s="8" t="s">
        <v>22</v>
      </c>
      <c r="O9" s="8" t="s">
        <v>22</v>
      </c>
      <c r="P9" s="8" t="s">
        <v>22</v>
      </c>
      <c r="Q9" s="32" t="s">
        <v>22</v>
      </c>
      <c r="R9" s="8" t="s">
        <v>23</v>
      </c>
      <c r="S9" s="8" t="s">
        <v>23</v>
      </c>
      <c r="T9" s="39"/>
    </row>
    <row r="10" spans="1:20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</row>
    <row r="11" spans="1:20" s="28" customFormat="1">
      <c r="A11" s="50" t="s">
        <v>67</v>
      </c>
      <c r="B11" s="51"/>
      <c r="C11" s="26" t="s">
        <v>69</v>
      </c>
      <c r="D11" s="26" t="s">
        <v>69</v>
      </c>
      <c r="E11" s="26" t="s">
        <v>69</v>
      </c>
      <c r="F11" s="26" t="s">
        <v>69</v>
      </c>
      <c r="G11" s="26" t="s">
        <v>69</v>
      </c>
      <c r="H11" s="27">
        <f>H13</f>
        <v>535.6</v>
      </c>
      <c r="I11" s="27">
        <f t="shared" ref="I11:Q11" si="0">I13</f>
        <v>309.2</v>
      </c>
      <c r="J11" s="27">
        <f t="shared" si="0"/>
        <v>309.2</v>
      </c>
      <c r="K11" s="33">
        <f t="shared" si="0"/>
        <v>15</v>
      </c>
      <c r="L11" s="27">
        <f t="shared" si="0"/>
        <v>1193954</v>
      </c>
      <c r="M11" s="27">
        <f t="shared" si="0"/>
        <v>0</v>
      </c>
      <c r="N11" s="27">
        <f t="shared" si="0"/>
        <v>623263.98</v>
      </c>
      <c r="O11" s="27">
        <f t="shared" si="0"/>
        <v>0</v>
      </c>
      <c r="P11" s="27" t="str">
        <f t="shared" si="0"/>
        <v>570,690,02</v>
      </c>
      <c r="Q11" s="27">
        <f t="shared" si="0"/>
        <v>0</v>
      </c>
      <c r="R11" s="27">
        <f>L11/I11</f>
        <v>3861.4294954721863</v>
      </c>
      <c r="S11" s="27">
        <f>L11/I11</f>
        <v>3861.4294954721863</v>
      </c>
      <c r="T11" s="26" t="s">
        <v>69</v>
      </c>
    </row>
    <row r="12" spans="1:20" s="28" customFormat="1">
      <c r="A12" s="47">
        <v>2016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9"/>
    </row>
    <row r="13" spans="1:20" s="28" customFormat="1">
      <c r="A13" s="34" t="s">
        <v>27</v>
      </c>
      <c r="B13" s="35" t="s">
        <v>75</v>
      </c>
      <c r="C13" s="26" t="s">
        <v>69</v>
      </c>
      <c r="D13" s="26" t="s">
        <v>69</v>
      </c>
      <c r="E13" s="26" t="s">
        <v>69</v>
      </c>
      <c r="F13" s="26" t="s">
        <v>69</v>
      </c>
      <c r="G13" s="26" t="s">
        <v>69</v>
      </c>
      <c r="H13" s="27">
        <f>H14</f>
        <v>535.6</v>
      </c>
      <c r="I13" s="27">
        <f t="shared" ref="I13:Q13" si="1">I14</f>
        <v>309.2</v>
      </c>
      <c r="J13" s="27">
        <f t="shared" si="1"/>
        <v>309.2</v>
      </c>
      <c r="K13" s="33">
        <f t="shared" si="1"/>
        <v>15</v>
      </c>
      <c r="L13" s="27">
        <f t="shared" si="1"/>
        <v>1193954</v>
      </c>
      <c r="M13" s="27">
        <f t="shared" si="1"/>
        <v>0</v>
      </c>
      <c r="N13" s="27">
        <f t="shared" si="1"/>
        <v>623263.98</v>
      </c>
      <c r="O13" s="27">
        <f t="shared" si="1"/>
        <v>0</v>
      </c>
      <c r="P13" s="27" t="str">
        <f t="shared" si="1"/>
        <v>570,690,02</v>
      </c>
      <c r="Q13" s="27">
        <f t="shared" si="1"/>
        <v>0</v>
      </c>
      <c r="R13" s="27">
        <f>L13/I13</f>
        <v>3861.4294954721863</v>
      </c>
      <c r="S13" s="27">
        <f>L13/I13</f>
        <v>3861.4294954721863</v>
      </c>
      <c r="T13" s="26" t="s">
        <v>69</v>
      </c>
    </row>
    <row r="14" spans="1:20">
      <c r="A14" s="3" t="s">
        <v>28</v>
      </c>
      <c r="B14" s="5" t="s">
        <v>76</v>
      </c>
      <c r="C14" s="1">
        <v>1972</v>
      </c>
      <c r="D14" s="1">
        <v>1972</v>
      </c>
      <c r="E14" s="12" t="s">
        <v>29</v>
      </c>
      <c r="F14" s="1">
        <v>2</v>
      </c>
      <c r="G14" s="1">
        <v>2</v>
      </c>
      <c r="H14" s="18">
        <v>535.6</v>
      </c>
      <c r="I14" s="18">
        <v>309.2</v>
      </c>
      <c r="J14" s="18">
        <v>309.2</v>
      </c>
      <c r="K14" s="8">
        <v>15</v>
      </c>
      <c r="L14" s="18">
        <f>'Приложение 2 (форма 2)'!C14</f>
        <v>1193954</v>
      </c>
      <c r="M14" s="18">
        <v>0</v>
      </c>
      <c r="N14" s="18">
        <v>623263.98</v>
      </c>
      <c r="O14" s="18">
        <v>0</v>
      </c>
      <c r="P14" s="18" t="s">
        <v>81</v>
      </c>
      <c r="Q14" s="18">
        <v>0</v>
      </c>
      <c r="R14" s="18">
        <f>L14/I14</f>
        <v>3861.4294954721863</v>
      </c>
      <c r="S14" s="18">
        <f>L14/I14</f>
        <v>3861.4294954721863</v>
      </c>
      <c r="T14" s="19">
        <v>42735</v>
      </c>
    </row>
  </sheetData>
  <mergeCells count="24">
    <mergeCell ref="A12:T12"/>
    <mergeCell ref="A11:B11"/>
    <mergeCell ref="K6:K8"/>
    <mergeCell ref="I7:I8"/>
    <mergeCell ref="L7:L8"/>
    <mergeCell ref="J7:J8"/>
    <mergeCell ref="I6:J6"/>
    <mergeCell ref="G6:G9"/>
    <mergeCell ref="M7:Q7"/>
    <mergeCell ref="L6:Q6"/>
    <mergeCell ref="A6:A9"/>
    <mergeCell ref="B6:B9"/>
    <mergeCell ref="C6:D6"/>
    <mergeCell ref="R6:R8"/>
    <mergeCell ref="T6:T9"/>
    <mergeCell ref="C7:C9"/>
    <mergeCell ref="D7:D9"/>
    <mergeCell ref="E6:E9"/>
    <mergeCell ref="I2:T2"/>
    <mergeCell ref="F6:F9"/>
    <mergeCell ref="H6:H8"/>
    <mergeCell ref="S6:S8"/>
    <mergeCell ref="I4:T4"/>
    <mergeCell ref="A5:T5"/>
  </mergeCells>
  <pageMargins left="0.78740157480314965" right="0.78740157480314965" top="1.1811023622047245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14"/>
  <sheetViews>
    <sheetView topLeftCell="C1" zoomScale="80" zoomScaleNormal="80" workbookViewId="0">
      <selection activeCell="N4" sqref="N4"/>
    </sheetView>
  </sheetViews>
  <sheetFormatPr defaultRowHeight="15"/>
  <cols>
    <col min="1" max="1" width="6.42578125" style="13" bestFit="1" customWidth="1"/>
    <col min="2" max="2" width="34.42578125" style="13" bestFit="1" customWidth="1"/>
    <col min="3" max="3" width="15.7109375" style="13" customWidth="1"/>
    <col min="4" max="4" width="13.140625" style="13" customWidth="1"/>
    <col min="5" max="5" width="10.140625" style="13" bestFit="1" customWidth="1"/>
    <col min="6" max="6" width="10.85546875" style="13" bestFit="1" customWidth="1"/>
    <col min="7" max="7" width="5" style="13" bestFit="1" customWidth="1"/>
    <col min="8" max="8" width="9.5703125" style="13" customWidth="1"/>
    <col min="9" max="9" width="11.42578125" style="13" customWidth="1"/>
    <col min="10" max="11" width="7" style="13" customWidth="1"/>
    <col min="12" max="12" width="10.5703125" style="13" customWidth="1"/>
    <col min="13" max="13" width="12.42578125" style="13" bestFit="1" customWidth="1"/>
    <col min="14" max="15" width="6.42578125" style="13" customWidth="1"/>
    <col min="16" max="16" width="5.28515625" style="13" bestFit="1" customWidth="1"/>
    <col min="17" max="17" width="5" style="13" bestFit="1" customWidth="1"/>
    <col min="18" max="18" width="6.5703125" style="13" bestFit="1" customWidth="1"/>
    <col min="19" max="19" width="5" style="13" bestFit="1" customWidth="1"/>
    <col min="20" max="20" width="15.140625" style="13" customWidth="1"/>
    <col min="21" max="21" width="15.42578125" style="13" customWidth="1"/>
    <col min="22" max="22" width="8.28515625" style="13" customWidth="1"/>
    <col min="23" max="16384" width="9.140625" style="13"/>
  </cols>
  <sheetData>
    <row r="2" spans="1:22" ht="15" customHeight="1">
      <c r="R2" s="64" t="s">
        <v>84</v>
      </c>
      <c r="S2" s="64"/>
      <c r="T2" s="64"/>
      <c r="U2" s="64"/>
      <c r="V2" s="64"/>
    </row>
    <row r="4" spans="1:22" ht="33.75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 s="64" t="s">
        <v>79</v>
      </c>
      <c r="S4" s="64"/>
      <c r="T4" s="64"/>
      <c r="U4" s="64"/>
      <c r="V4" s="64"/>
    </row>
    <row r="5" spans="1:22" ht="35.25" customHeight="1">
      <c r="A5" s="58" t="s">
        <v>73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ht="29.25" customHeight="1">
      <c r="A6" s="65" t="s">
        <v>30</v>
      </c>
      <c r="B6" s="65" t="s">
        <v>1</v>
      </c>
      <c r="C6" s="65" t="s">
        <v>31</v>
      </c>
      <c r="D6" s="68" t="s">
        <v>32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70"/>
      <c r="T6" s="71" t="s">
        <v>60</v>
      </c>
      <c r="U6" s="71"/>
      <c r="V6" s="71"/>
    </row>
    <row r="7" spans="1:22" ht="29.25" customHeight="1">
      <c r="A7" s="66"/>
      <c r="B7" s="66"/>
      <c r="C7" s="66"/>
      <c r="D7" s="74" t="s">
        <v>33</v>
      </c>
      <c r="E7" s="79"/>
      <c r="F7" s="79"/>
      <c r="G7" s="79"/>
      <c r="H7" s="79"/>
      <c r="I7" s="75"/>
      <c r="J7" s="72" t="s">
        <v>34</v>
      </c>
      <c r="K7" s="73"/>
      <c r="L7" s="72" t="s">
        <v>35</v>
      </c>
      <c r="M7" s="73"/>
      <c r="N7" s="72" t="s">
        <v>36</v>
      </c>
      <c r="O7" s="73"/>
      <c r="P7" s="72" t="s">
        <v>37</v>
      </c>
      <c r="Q7" s="73"/>
      <c r="R7" s="72" t="s">
        <v>38</v>
      </c>
      <c r="S7" s="73"/>
      <c r="T7" s="65" t="s">
        <v>61</v>
      </c>
      <c r="U7" s="65" t="s">
        <v>62</v>
      </c>
      <c r="V7" s="65" t="s">
        <v>39</v>
      </c>
    </row>
    <row r="8" spans="1:22" ht="29.25" customHeight="1">
      <c r="A8" s="67"/>
      <c r="B8" s="67"/>
      <c r="C8" s="67"/>
      <c r="D8" s="22" t="s">
        <v>63</v>
      </c>
      <c r="E8" s="22" t="s">
        <v>64</v>
      </c>
      <c r="F8" s="22" t="s">
        <v>65</v>
      </c>
      <c r="G8" s="22" t="s">
        <v>66</v>
      </c>
      <c r="H8" s="22" t="s">
        <v>70</v>
      </c>
      <c r="I8" s="22" t="s">
        <v>71</v>
      </c>
      <c r="J8" s="74"/>
      <c r="K8" s="75"/>
      <c r="L8" s="74"/>
      <c r="M8" s="75"/>
      <c r="N8" s="74"/>
      <c r="O8" s="75"/>
      <c r="P8" s="74"/>
      <c r="Q8" s="75"/>
      <c r="R8" s="74"/>
      <c r="S8" s="75"/>
      <c r="T8" s="67"/>
      <c r="U8" s="67"/>
      <c r="V8" s="67"/>
    </row>
    <row r="9" spans="1:22">
      <c r="A9" s="15"/>
      <c r="B9" s="15"/>
      <c r="C9" s="14" t="s">
        <v>22</v>
      </c>
      <c r="D9" s="14" t="s">
        <v>22</v>
      </c>
      <c r="E9" s="14" t="s">
        <v>22</v>
      </c>
      <c r="F9" s="14" t="s">
        <v>22</v>
      </c>
      <c r="G9" s="14" t="s">
        <v>22</v>
      </c>
      <c r="H9" s="14" t="s">
        <v>22</v>
      </c>
      <c r="I9" s="14" t="s">
        <v>22</v>
      </c>
      <c r="J9" s="14" t="s">
        <v>40</v>
      </c>
      <c r="K9" s="14" t="s">
        <v>22</v>
      </c>
      <c r="L9" s="14" t="s">
        <v>41</v>
      </c>
      <c r="M9" s="14" t="s">
        <v>22</v>
      </c>
      <c r="N9" s="14" t="s">
        <v>41</v>
      </c>
      <c r="O9" s="14" t="s">
        <v>22</v>
      </c>
      <c r="P9" s="14" t="s">
        <v>41</v>
      </c>
      <c r="Q9" s="14" t="s">
        <v>22</v>
      </c>
      <c r="R9" s="14" t="s">
        <v>42</v>
      </c>
      <c r="S9" s="14" t="s">
        <v>22</v>
      </c>
      <c r="T9" s="14" t="s">
        <v>22</v>
      </c>
      <c r="U9" s="14" t="s">
        <v>43</v>
      </c>
      <c r="V9" s="14" t="s">
        <v>22</v>
      </c>
    </row>
    <row r="10" spans="1:22">
      <c r="A10" s="16">
        <v>1</v>
      </c>
      <c r="B10" s="16">
        <v>2</v>
      </c>
      <c r="C10" s="16">
        <v>3</v>
      </c>
      <c r="D10" s="16">
        <v>4</v>
      </c>
      <c r="E10" s="16" t="s">
        <v>44</v>
      </c>
      <c r="F10" s="16" t="s">
        <v>45</v>
      </c>
      <c r="G10" s="16" t="s">
        <v>46</v>
      </c>
      <c r="H10" s="16" t="s">
        <v>47</v>
      </c>
      <c r="I10" s="16" t="s">
        <v>48</v>
      </c>
      <c r="J10" s="16">
        <v>5</v>
      </c>
      <c r="K10" s="16">
        <v>6</v>
      </c>
      <c r="L10" s="16">
        <v>7</v>
      </c>
      <c r="M10" s="16">
        <v>8</v>
      </c>
      <c r="N10" s="16">
        <v>9</v>
      </c>
      <c r="O10" s="16">
        <v>10</v>
      </c>
      <c r="P10" s="16">
        <v>11</v>
      </c>
      <c r="Q10" s="16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18</v>
      </c>
    </row>
    <row r="11" spans="1:22" s="30" customFormat="1">
      <c r="A11" s="80" t="s">
        <v>26</v>
      </c>
      <c r="B11" s="81"/>
      <c r="C11" s="29">
        <f>C13</f>
        <v>1193954</v>
      </c>
      <c r="D11" s="29">
        <f t="shared" ref="D11:V11" si="0">D13</f>
        <v>112795</v>
      </c>
      <c r="E11" s="29">
        <f t="shared" si="0"/>
        <v>0</v>
      </c>
      <c r="F11" s="29">
        <f t="shared" si="0"/>
        <v>112795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450</v>
      </c>
      <c r="M11" s="29">
        <f t="shared" si="0"/>
        <v>1081159</v>
      </c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  <c r="S11" s="29">
        <f t="shared" si="0"/>
        <v>0</v>
      </c>
      <c r="T11" s="29">
        <f t="shared" si="0"/>
        <v>0</v>
      </c>
      <c r="U11" s="29">
        <f t="shared" si="0"/>
        <v>0</v>
      </c>
      <c r="V11" s="29">
        <f t="shared" si="0"/>
        <v>0</v>
      </c>
    </row>
    <row r="12" spans="1:22" s="30" customFormat="1" ht="15" customHeight="1">
      <c r="A12" s="76" t="s">
        <v>77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8"/>
    </row>
    <row r="13" spans="1:22" s="30" customFormat="1" ht="14.25" customHeight="1">
      <c r="A13" s="34" t="s">
        <v>27</v>
      </c>
      <c r="B13" s="35" t="s">
        <v>75</v>
      </c>
      <c r="C13" s="36">
        <f>C14</f>
        <v>1193954</v>
      </c>
      <c r="D13" s="36">
        <f t="shared" ref="D13:V13" si="1">D14</f>
        <v>112795</v>
      </c>
      <c r="E13" s="36">
        <f t="shared" si="1"/>
        <v>0</v>
      </c>
      <c r="F13" s="36">
        <f t="shared" si="1"/>
        <v>112795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450</v>
      </c>
      <c r="M13" s="36">
        <f t="shared" si="1"/>
        <v>1081159</v>
      </c>
      <c r="N13" s="36">
        <f t="shared" si="1"/>
        <v>0</v>
      </c>
      <c r="O13" s="36">
        <f t="shared" si="1"/>
        <v>0</v>
      </c>
      <c r="P13" s="36">
        <f t="shared" si="1"/>
        <v>0</v>
      </c>
      <c r="Q13" s="36">
        <f t="shared" si="1"/>
        <v>0</v>
      </c>
      <c r="R13" s="36">
        <f t="shared" si="1"/>
        <v>0</v>
      </c>
      <c r="S13" s="36">
        <f t="shared" si="1"/>
        <v>0</v>
      </c>
      <c r="T13" s="36">
        <f t="shared" si="1"/>
        <v>0</v>
      </c>
      <c r="U13" s="36">
        <f t="shared" si="1"/>
        <v>0</v>
      </c>
      <c r="V13" s="36">
        <f t="shared" si="1"/>
        <v>0</v>
      </c>
    </row>
    <row r="14" spans="1:22" ht="15" customHeight="1">
      <c r="A14" s="6" t="s">
        <v>49</v>
      </c>
      <c r="B14" s="5" t="s">
        <v>76</v>
      </c>
      <c r="C14" s="17">
        <f>D14+M14+Q14+V14</f>
        <v>1193954</v>
      </c>
      <c r="D14" s="17">
        <f>SUM(E14:I14)</f>
        <v>112795</v>
      </c>
      <c r="E14" s="17">
        <v>0</v>
      </c>
      <c r="F14" s="17">
        <v>112795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450</v>
      </c>
      <c r="M14" s="17">
        <v>1081159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</sheetData>
  <mergeCells count="19">
    <mergeCell ref="A12:V12"/>
    <mergeCell ref="U7:U8"/>
    <mergeCell ref="D7:I7"/>
    <mergeCell ref="A11:B11"/>
    <mergeCell ref="N7:O8"/>
    <mergeCell ref="P7:Q8"/>
    <mergeCell ref="R7:S8"/>
    <mergeCell ref="T7:T8"/>
    <mergeCell ref="R4:V4"/>
    <mergeCell ref="R2:V2"/>
    <mergeCell ref="A5:V5"/>
    <mergeCell ref="A6:A8"/>
    <mergeCell ref="B6:B8"/>
    <mergeCell ref="C6:C8"/>
    <mergeCell ref="D6:S6"/>
    <mergeCell ref="T6:V6"/>
    <mergeCell ref="J7:K8"/>
    <mergeCell ref="L7:M8"/>
    <mergeCell ref="V7:V8"/>
  </mergeCells>
  <pageMargins left="0.78740157480314965" right="0.78740157480314965" top="1.1811023622047245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2"/>
  <sheetViews>
    <sheetView workbookViewId="0">
      <selection activeCell="P5" sqref="P5"/>
    </sheetView>
  </sheetViews>
  <sheetFormatPr defaultRowHeight="15"/>
  <cols>
    <col min="1" max="1" width="4.140625" customWidth="1"/>
    <col min="2" max="2" width="17.7109375" customWidth="1"/>
    <col min="3" max="3" width="9.28515625" customWidth="1"/>
    <col min="4" max="4" width="18.5703125" customWidth="1"/>
    <col min="5" max="5" width="8" bestFit="1" customWidth="1"/>
    <col min="6" max="6" width="8.5703125" bestFit="1" customWidth="1"/>
    <col min="7" max="8" width="9.140625" bestFit="1" customWidth="1"/>
    <col min="9" max="9" width="5.7109375" bestFit="1" customWidth="1"/>
    <col min="10" max="10" width="8" bestFit="1" customWidth="1"/>
    <col min="11" max="11" width="8.5703125" bestFit="1" customWidth="1"/>
    <col min="12" max="12" width="9.140625" bestFit="1" customWidth="1"/>
    <col min="13" max="13" width="11.7109375" customWidth="1"/>
    <col min="14" max="14" width="11.42578125" customWidth="1"/>
  </cols>
  <sheetData>
    <row r="2" spans="1:14">
      <c r="F2" s="82" t="s">
        <v>82</v>
      </c>
      <c r="G2" s="82"/>
      <c r="H2" s="82"/>
      <c r="I2" s="82"/>
      <c r="J2" s="82"/>
      <c r="K2" s="82"/>
      <c r="L2" s="82"/>
      <c r="M2" s="82"/>
      <c r="N2" s="82"/>
    </row>
    <row r="4" spans="1:14" ht="24" customHeight="1">
      <c r="A4" s="20"/>
      <c r="F4" s="82" t="s">
        <v>80</v>
      </c>
      <c r="G4" s="82"/>
      <c r="H4" s="82"/>
      <c r="I4" s="82"/>
      <c r="J4" s="82"/>
      <c r="K4" s="82"/>
      <c r="L4" s="82"/>
      <c r="M4" s="82"/>
      <c r="N4" s="82"/>
    </row>
    <row r="5" spans="1:14" ht="47.25" customHeight="1">
      <c r="A5" s="83" t="s">
        <v>74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36.75" customHeight="1">
      <c r="A6" s="65" t="s">
        <v>0</v>
      </c>
      <c r="B6" s="84" t="s">
        <v>50</v>
      </c>
      <c r="C6" s="85" t="s">
        <v>51</v>
      </c>
      <c r="D6" s="85" t="s">
        <v>8</v>
      </c>
      <c r="E6" s="84" t="s">
        <v>52</v>
      </c>
      <c r="F6" s="84"/>
      <c r="G6" s="84"/>
      <c r="H6" s="84"/>
      <c r="I6" s="84"/>
      <c r="J6" s="84" t="s">
        <v>9</v>
      </c>
      <c r="K6" s="84"/>
      <c r="L6" s="84"/>
      <c r="M6" s="84"/>
      <c r="N6" s="84"/>
    </row>
    <row r="7" spans="1:14" ht="39.75" customHeight="1">
      <c r="A7" s="66"/>
      <c r="B7" s="84"/>
      <c r="C7" s="85"/>
      <c r="D7" s="85"/>
      <c r="E7" s="14" t="s">
        <v>53</v>
      </c>
      <c r="F7" s="14" t="s">
        <v>54</v>
      </c>
      <c r="G7" s="14" t="s">
        <v>55</v>
      </c>
      <c r="H7" s="14" t="s">
        <v>56</v>
      </c>
      <c r="I7" s="14" t="s">
        <v>15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15</v>
      </c>
    </row>
    <row r="8" spans="1:14">
      <c r="A8" s="67"/>
      <c r="B8" s="84"/>
      <c r="C8" s="21" t="s">
        <v>41</v>
      </c>
      <c r="D8" s="16" t="s">
        <v>21</v>
      </c>
      <c r="E8" s="16" t="s">
        <v>40</v>
      </c>
      <c r="F8" s="16" t="s">
        <v>40</v>
      </c>
      <c r="G8" s="16" t="s">
        <v>40</v>
      </c>
      <c r="H8" s="16" t="s">
        <v>40</v>
      </c>
      <c r="I8" s="16" t="s">
        <v>40</v>
      </c>
      <c r="J8" s="16" t="s">
        <v>22</v>
      </c>
      <c r="K8" s="16" t="s">
        <v>22</v>
      </c>
      <c r="L8" s="16" t="s">
        <v>22</v>
      </c>
      <c r="M8" s="16" t="s">
        <v>22</v>
      </c>
      <c r="N8" s="16" t="s">
        <v>22</v>
      </c>
    </row>
    <row r="9" spans="1:14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</row>
    <row r="10" spans="1:14">
      <c r="A10" s="16">
        <v>1</v>
      </c>
      <c r="B10" s="14" t="s">
        <v>57</v>
      </c>
      <c r="C10" s="31">
        <v>0</v>
      </c>
      <c r="D10" s="23">
        <v>0</v>
      </c>
      <c r="E10" s="23"/>
      <c r="F10" s="23"/>
      <c r="G10" s="23"/>
      <c r="H10" s="23">
        <v>0</v>
      </c>
      <c r="I10" s="23">
        <f>H10</f>
        <v>0</v>
      </c>
      <c r="J10" s="24"/>
      <c r="K10" s="24"/>
      <c r="L10" s="24"/>
      <c r="M10" s="24">
        <v>0</v>
      </c>
      <c r="N10" s="24">
        <f>M10</f>
        <v>0</v>
      </c>
    </row>
    <row r="11" spans="1:14">
      <c r="A11" s="16">
        <v>3</v>
      </c>
      <c r="B11" s="14" t="s">
        <v>58</v>
      </c>
      <c r="C11" s="31">
        <v>0</v>
      </c>
      <c r="D11" s="23">
        <v>0</v>
      </c>
      <c r="E11" s="23"/>
      <c r="F11" s="23"/>
      <c r="G11" s="23"/>
      <c r="H11" s="23">
        <v>0</v>
      </c>
      <c r="I11" s="23">
        <v>0</v>
      </c>
      <c r="J11" s="24"/>
      <c r="K11" s="24"/>
      <c r="L11" s="24"/>
      <c r="M11" s="24">
        <v>0</v>
      </c>
      <c r="N11" s="24">
        <f>M11</f>
        <v>0</v>
      </c>
    </row>
    <row r="12" spans="1:14">
      <c r="A12" s="16">
        <v>2</v>
      </c>
      <c r="B12" s="14" t="s">
        <v>59</v>
      </c>
      <c r="C12" s="31">
        <f>'Приложение 1 (форма 1)'!H13</f>
        <v>535.6</v>
      </c>
      <c r="D12" s="23">
        <f>'Приложение 1 (форма 1)'!K13</f>
        <v>15</v>
      </c>
      <c r="E12" s="23"/>
      <c r="F12" s="23"/>
      <c r="G12" s="23"/>
      <c r="H12" s="23">
        <v>1</v>
      </c>
      <c r="I12" s="23">
        <f>H12</f>
        <v>1</v>
      </c>
      <c r="J12" s="24"/>
      <c r="K12" s="24"/>
      <c r="L12" s="24"/>
      <c r="M12" s="24">
        <f>'Приложение 1 (форма 1)'!L13</f>
        <v>1193954</v>
      </c>
      <c r="N12" s="24">
        <f>M12</f>
        <v>1193954</v>
      </c>
    </row>
  </sheetData>
  <mergeCells count="9">
    <mergeCell ref="F2:N2"/>
    <mergeCell ref="F4:N4"/>
    <mergeCell ref="A5:N5"/>
    <mergeCell ref="A6:A8"/>
    <mergeCell ref="B6:B8"/>
    <mergeCell ref="C6:C7"/>
    <mergeCell ref="D6:D7"/>
    <mergeCell ref="E6:I6"/>
    <mergeCell ref="J6:N6"/>
  </mergeCells>
  <printOptions horizontalCentered="1"/>
  <pageMargins left="0.78740157480314965" right="0.78740157480314965" top="1.1811023622047245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 (форма 1)</vt:lpstr>
      <vt:lpstr>Приложение 2 (форма 2)</vt:lpstr>
      <vt:lpstr>Приложение 3 сводная (форма 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Конькова Елена Вячеславовна</dc:creator>
  <cp:lastModifiedBy>WW</cp:lastModifiedBy>
  <cp:lastPrinted>2015-10-21T23:26:14Z</cp:lastPrinted>
  <dcterms:created xsi:type="dcterms:W3CDTF">2014-02-25T03:41:39Z</dcterms:created>
  <dcterms:modified xsi:type="dcterms:W3CDTF">2017-02-21T22:43:14Z</dcterms:modified>
</cp:coreProperties>
</file>