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2" i="1" l="1"/>
  <c r="K8" i="1"/>
  <c r="I12" i="1"/>
  <c r="I8" i="1"/>
  <c r="C12" i="1"/>
  <c r="C8" i="1"/>
  <c r="K23" i="1" l="1"/>
  <c r="I23" i="1"/>
  <c r="H23" i="1"/>
  <c r="G23" i="1"/>
  <c r="E23" i="1"/>
  <c r="C23" i="1"/>
  <c r="D8" i="1"/>
  <c r="J20" i="1" l="1"/>
  <c r="H20" i="1"/>
  <c r="F20" i="1"/>
  <c r="J16" i="1"/>
  <c r="M16" i="1" s="1"/>
  <c r="L12" i="1"/>
  <c r="J12" i="1"/>
  <c r="H12" i="1"/>
  <c r="F12" i="1"/>
  <c r="D12" i="1"/>
  <c r="D23" i="1" s="1"/>
  <c r="L8" i="1"/>
  <c r="J8" i="1"/>
  <c r="H8" i="1"/>
  <c r="F8" i="1"/>
  <c r="L23" i="1" l="1"/>
  <c r="J23" i="1"/>
  <c r="F23" i="1"/>
  <c r="M8" i="1"/>
  <c r="M20" i="1"/>
  <c r="M12" i="1"/>
  <c r="M23" i="1" l="1"/>
</calcChain>
</file>

<file path=xl/sharedStrings.xml><?xml version="1.0" encoding="utf-8"?>
<sst xmlns="http://schemas.openxmlformats.org/spreadsheetml/2006/main" count="33" uniqueCount="21">
  <si>
    <t>Отопление, ГВС</t>
  </si>
  <si>
    <t>Г.кал.</t>
  </si>
  <si>
    <t>Сумма</t>
  </si>
  <si>
    <t>ХВС</t>
  </si>
  <si>
    <t>Куб.м.</t>
  </si>
  <si>
    <t>ЖБО</t>
  </si>
  <si>
    <t>Электроэнергия</t>
  </si>
  <si>
    <t>Квт.час</t>
  </si>
  <si>
    <t>ТКО</t>
  </si>
  <si>
    <t>ИТОГО</t>
  </si>
  <si>
    <t>Дом культуры</t>
  </si>
  <si>
    <t>Уличное освещение</t>
  </si>
  <si>
    <t>Гараж</t>
  </si>
  <si>
    <t>Итого:</t>
  </si>
  <si>
    <t>Администрация Новолесновского сельского поселения -административное здание п.Лесной, ул. Чапаева дом 5</t>
  </si>
  <si>
    <t>Лимит потребления коммунальных услуг учреждениями Новолесновского сельского поселения на 2026 год</t>
  </si>
  <si>
    <t>Приложение № 3 к Постановлению Администрации Новолесновского сельского поселения от 15.08.2023 № 94</t>
  </si>
  <si>
    <t>Тариф 1-е полугодие 2026 года</t>
  </si>
  <si>
    <t>Тариф 2-е полугодие 2026 года</t>
  </si>
  <si>
    <t>С 01.01.2026 года по 30.06.2026 года</t>
  </si>
  <si>
    <t>С 01.07.2026 года по 31.12.2026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</si>
</sst>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/>
    <xf numFmtId="43" fontId="3" fillId="0" borderId="1" xfId="0" applyNumberFormat="1" applyFont="1" applyBorder="1"/>
    <xf numFmtId="43" fontId="4" fillId="0" borderId="1" xfId="0" applyNumberFormat="1" applyFont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3"/>
  <sheetViews>
    <sheetView tabSelected="1" workbookViewId="0">
      <selection activeCell="L15" sqref="L15"/>
    </sheetView>
  </sheetViews>
  <sheetFormatPr defaultRowHeight="14.4" x14ac:dyDescent="0.3"/>
  <cols>
    <col min="2" max="2" width="29.6640625" customWidth="1"/>
    <col min="4" max="4" width="17.44140625" customWidth="1"/>
    <col min="6" max="6" width="13.6640625" customWidth="1"/>
    <col min="8" max="8" width="17" customWidth="1"/>
    <col min="10" max="10" width="16.109375" customWidth="1"/>
    <col min="12" max="12" width="15.44140625" customWidth="1"/>
    <col min="13" max="13" width="18.77734375" customWidth="1"/>
  </cols>
  <sheetData>
    <row r="1" spans="2:13" ht="70.95" customHeight="1" x14ac:dyDescent="0.3">
      <c r="B1" s="2"/>
      <c r="C1" s="2"/>
      <c r="D1" s="2"/>
      <c r="E1" s="2"/>
      <c r="F1" s="2"/>
      <c r="G1" s="2"/>
      <c r="H1" s="2"/>
      <c r="I1" s="2"/>
      <c r="J1" s="10" t="s">
        <v>16</v>
      </c>
      <c r="K1" s="11"/>
      <c r="L1" s="11"/>
      <c r="M1" s="11"/>
    </row>
    <row r="2" spans="2:13" ht="15.6" x14ac:dyDescent="0.3">
      <c r="B2" s="12" t="s">
        <v>15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x14ac:dyDescent="0.3">
      <c r="B3" s="1"/>
      <c r="C3" s="13" t="s">
        <v>0</v>
      </c>
      <c r="D3" s="14"/>
      <c r="E3" s="13" t="s">
        <v>3</v>
      </c>
      <c r="F3" s="14"/>
      <c r="G3" s="13" t="s">
        <v>5</v>
      </c>
      <c r="H3" s="14"/>
      <c r="I3" s="13" t="s">
        <v>6</v>
      </c>
      <c r="J3" s="14"/>
      <c r="K3" s="13" t="s">
        <v>8</v>
      </c>
      <c r="L3" s="14"/>
      <c r="M3" s="3" t="s">
        <v>9</v>
      </c>
    </row>
    <row r="4" spans="2:13" x14ac:dyDescent="0.3">
      <c r="B4" s="1"/>
      <c r="C4" s="1" t="s">
        <v>1</v>
      </c>
      <c r="D4" s="1" t="s">
        <v>2</v>
      </c>
      <c r="E4" s="3" t="s">
        <v>4</v>
      </c>
      <c r="F4" s="3" t="s">
        <v>2</v>
      </c>
      <c r="G4" s="3" t="s">
        <v>4</v>
      </c>
      <c r="H4" s="3" t="s">
        <v>2</v>
      </c>
      <c r="I4" s="3" t="s">
        <v>7</v>
      </c>
      <c r="J4" s="3" t="s">
        <v>2</v>
      </c>
      <c r="K4" s="3" t="s">
        <v>4</v>
      </c>
      <c r="L4" s="3" t="s">
        <v>2</v>
      </c>
      <c r="M4" s="3"/>
    </row>
    <row r="5" spans="2:13" x14ac:dyDescent="0.3">
      <c r="B5" s="1" t="s">
        <v>17</v>
      </c>
      <c r="C5" s="1"/>
      <c r="D5" s="4">
        <v>26197.02</v>
      </c>
      <c r="E5" s="1"/>
      <c r="F5" s="4">
        <v>46.43</v>
      </c>
      <c r="G5" s="1"/>
      <c r="H5" s="4">
        <v>812.66</v>
      </c>
      <c r="I5" s="1"/>
      <c r="J5" s="4">
        <v>22.79</v>
      </c>
      <c r="K5" s="1"/>
      <c r="L5" s="4">
        <v>811.69</v>
      </c>
      <c r="M5" s="4"/>
    </row>
    <row r="6" spans="2:13" x14ac:dyDescent="0.3">
      <c r="B6" s="1" t="s">
        <v>18</v>
      </c>
      <c r="C6" s="1"/>
      <c r="D6" s="4">
        <v>30126.58</v>
      </c>
      <c r="E6" s="1"/>
      <c r="F6" s="4">
        <v>52</v>
      </c>
      <c r="G6" s="1"/>
      <c r="H6" s="4">
        <v>911.8</v>
      </c>
      <c r="I6" s="1"/>
      <c r="J6" s="4">
        <v>31.57</v>
      </c>
      <c r="K6" s="1"/>
      <c r="L6" s="4">
        <v>844.15</v>
      </c>
      <c r="M6" s="4"/>
    </row>
    <row r="7" spans="2:13" x14ac:dyDescent="0.3">
      <c r="B7" s="1"/>
      <c r="C7" s="1"/>
      <c r="D7" s="4"/>
      <c r="E7" s="1"/>
      <c r="F7" s="4"/>
      <c r="G7" s="1"/>
      <c r="H7" s="4"/>
      <c r="I7" s="1"/>
      <c r="J7" s="4"/>
      <c r="K7" s="1"/>
      <c r="L7" s="4"/>
      <c r="M7" s="4"/>
    </row>
    <row r="8" spans="2:13" x14ac:dyDescent="0.3">
      <c r="B8" s="5" t="s">
        <v>10</v>
      </c>
      <c r="C8" s="5">
        <f>SUM(C9,C10)</f>
        <v>315</v>
      </c>
      <c r="D8" s="9">
        <f>SUM(D9,D10)</f>
        <v>8664665.0999999996</v>
      </c>
      <c r="E8" s="5">
        <v>480</v>
      </c>
      <c r="F8" s="9">
        <f>SUM(F9,F10)</f>
        <v>23623.200000000001</v>
      </c>
      <c r="G8" s="5">
        <v>480</v>
      </c>
      <c r="H8" s="9">
        <f>SUM(H9,H10)</f>
        <v>413870.4</v>
      </c>
      <c r="I8" s="5">
        <f>SUM(I9,I10)</f>
        <v>8800</v>
      </c>
      <c r="J8" s="9">
        <f>SUM(J9,J10)</f>
        <v>239184</v>
      </c>
      <c r="K8" s="5">
        <f>SUM(K9,K10)</f>
        <v>20.015999999999998</v>
      </c>
      <c r="L8" s="9">
        <f>SUM(L9,L10)</f>
        <v>16571.64</v>
      </c>
      <c r="M8" s="9">
        <f>SUM(D8,F8,H8,J8,L8)</f>
        <v>9357914.3399999999</v>
      </c>
    </row>
    <row r="9" spans="2:13" x14ac:dyDescent="0.3">
      <c r="B9" s="1" t="s">
        <v>19</v>
      </c>
      <c r="C9" s="1">
        <v>210</v>
      </c>
      <c r="D9" s="4">
        <v>5501374.2000000002</v>
      </c>
      <c r="E9" s="1">
        <v>240</v>
      </c>
      <c r="F9" s="4">
        <v>11143.2</v>
      </c>
      <c r="G9" s="1">
        <v>240</v>
      </c>
      <c r="H9" s="4">
        <v>195038.4</v>
      </c>
      <c r="I9" s="1">
        <v>4400</v>
      </c>
      <c r="J9" s="4">
        <v>100276</v>
      </c>
      <c r="K9" s="1">
        <v>10.007999999999999</v>
      </c>
      <c r="L9" s="4">
        <v>8123.39</v>
      </c>
      <c r="M9" s="4"/>
    </row>
    <row r="10" spans="2:13" x14ac:dyDescent="0.3">
      <c r="B10" s="1" t="s">
        <v>20</v>
      </c>
      <c r="C10" s="1">
        <v>105</v>
      </c>
      <c r="D10" s="4">
        <v>3163290.9</v>
      </c>
      <c r="E10" s="1">
        <v>240</v>
      </c>
      <c r="F10" s="4">
        <v>12480</v>
      </c>
      <c r="G10" s="1">
        <v>240</v>
      </c>
      <c r="H10" s="4">
        <v>218832</v>
      </c>
      <c r="I10" s="1">
        <v>4400</v>
      </c>
      <c r="J10" s="4">
        <v>138908</v>
      </c>
      <c r="K10" s="1">
        <v>10.007999999999999</v>
      </c>
      <c r="L10" s="4">
        <v>8448.25</v>
      </c>
      <c r="M10" s="4"/>
    </row>
    <row r="11" spans="2:13" x14ac:dyDescent="0.3">
      <c r="B11" s="1"/>
      <c r="C11" s="1"/>
      <c r="D11" s="4"/>
      <c r="E11" s="1"/>
      <c r="F11" s="4"/>
      <c r="G11" s="1"/>
      <c r="H11" s="4"/>
      <c r="I11" s="1"/>
      <c r="J11" s="4"/>
      <c r="K11" s="1"/>
      <c r="L11" s="4"/>
      <c r="M11" s="4"/>
    </row>
    <row r="12" spans="2:13" ht="46.8" x14ac:dyDescent="0.3">
      <c r="B12" s="6" t="s">
        <v>14</v>
      </c>
      <c r="C12" s="5">
        <f>SUM(C13,C14)</f>
        <v>150</v>
      </c>
      <c r="D12" s="9">
        <f>SUM(D13,D14)</f>
        <v>4126031</v>
      </c>
      <c r="E12" s="5">
        <v>256</v>
      </c>
      <c r="F12" s="9">
        <f>SUM(F13,F14)</f>
        <v>12593.470000000001</v>
      </c>
      <c r="G12" s="5">
        <v>256</v>
      </c>
      <c r="H12" s="9">
        <f>SUM(H13,H14)</f>
        <v>220631.74</v>
      </c>
      <c r="I12" s="5">
        <f>SUM(I13,I14)</f>
        <v>22000</v>
      </c>
      <c r="J12" s="9">
        <f>SUM(J13,J14)</f>
        <v>606740</v>
      </c>
      <c r="K12" s="5">
        <f>SUM(K13,K14)</f>
        <v>199.62</v>
      </c>
      <c r="L12" s="9">
        <f>SUM(L13,L14)</f>
        <v>165269.39000000001</v>
      </c>
      <c r="M12" s="9">
        <f>SUM(D12,F12,H12,J12,L12)</f>
        <v>5131265.5999999996</v>
      </c>
    </row>
    <row r="13" spans="2:13" x14ac:dyDescent="0.3">
      <c r="B13" s="1" t="s">
        <v>19</v>
      </c>
      <c r="C13" s="1">
        <v>100</v>
      </c>
      <c r="D13" s="4">
        <v>2619702</v>
      </c>
      <c r="E13" s="1">
        <v>129</v>
      </c>
      <c r="F13" s="4">
        <v>5989.47</v>
      </c>
      <c r="G13" s="1">
        <v>129</v>
      </c>
      <c r="H13" s="4">
        <v>104833.14</v>
      </c>
      <c r="I13" s="1">
        <v>10000</v>
      </c>
      <c r="J13" s="4">
        <v>227900</v>
      </c>
      <c r="K13" s="1">
        <v>99.81</v>
      </c>
      <c r="L13" s="4">
        <v>81014.78</v>
      </c>
      <c r="M13" s="4"/>
    </row>
    <row r="14" spans="2:13" x14ac:dyDescent="0.3">
      <c r="B14" s="1" t="s">
        <v>20</v>
      </c>
      <c r="C14" s="1">
        <v>50</v>
      </c>
      <c r="D14" s="4">
        <v>1506329</v>
      </c>
      <c r="E14" s="1">
        <v>127</v>
      </c>
      <c r="F14" s="4">
        <v>6604</v>
      </c>
      <c r="G14" s="1">
        <v>127</v>
      </c>
      <c r="H14" s="4">
        <v>115798.6</v>
      </c>
      <c r="I14" s="1">
        <v>12000</v>
      </c>
      <c r="J14" s="4">
        <v>378840</v>
      </c>
      <c r="K14" s="1">
        <v>99.81</v>
      </c>
      <c r="L14" s="4">
        <v>84254.61</v>
      </c>
      <c r="M14" s="4"/>
    </row>
    <row r="15" spans="2:13" x14ac:dyDescent="0.3">
      <c r="B15" s="1"/>
      <c r="C15" s="1"/>
      <c r="D15" s="4"/>
      <c r="E15" s="1"/>
      <c r="F15" s="4"/>
      <c r="G15" s="1"/>
      <c r="H15" s="4"/>
      <c r="I15" s="1"/>
      <c r="J15" s="4"/>
      <c r="K15" s="1"/>
      <c r="L15" s="4"/>
      <c r="M15" s="4"/>
    </row>
    <row r="16" spans="2:13" x14ac:dyDescent="0.3">
      <c r="B16" s="5" t="s">
        <v>11</v>
      </c>
      <c r="C16" s="5">
        <v>0</v>
      </c>
      <c r="D16" s="9">
        <v>0</v>
      </c>
      <c r="E16" s="5">
        <v>0</v>
      </c>
      <c r="F16" s="9">
        <v>0</v>
      </c>
      <c r="G16" s="5">
        <v>0</v>
      </c>
      <c r="H16" s="9">
        <v>0</v>
      </c>
      <c r="I16" s="5">
        <v>105200</v>
      </c>
      <c r="J16" s="9">
        <f>SUM(J17,J18)</f>
        <v>2864604</v>
      </c>
      <c r="K16" s="5">
        <v>0</v>
      </c>
      <c r="L16" s="9">
        <v>0</v>
      </c>
      <c r="M16" s="9">
        <f>SUM(J16)</f>
        <v>2864604</v>
      </c>
    </row>
    <row r="17" spans="2:13" x14ac:dyDescent="0.3">
      <c r="B17" s="1" t="s">
        <v>19</v>
      </c>
      <c r="C17" s="1"/>
      <c r="D17" s="4">
        <v>0</v>
      </c>
      <c r="E17" s="1"/>
      <c r="F17" s="4">
        <v>0</v>
      </c>
      <c r="G17" s="1"/>
      <c r="H17" s="4">
        <v>0</v>
      </c>
      <c r="I17" s="1">
        <v>52000</v>
      </c>
      <c r="J17" s="4">
        <v>1185080</v>
      </c>
      <c r="K17" s="1"/>
      <c r="L17" s="4">
        <v>0</v>
      </c>
      <c r="M17" s="4"/>
    </row>
    <row r="18" spans="2:13" x14ac:dyDescent="0.3">
      <c r="B18" s="1" t="s">
        <v>20</v>
      </c>
      <c r="C18" s="1"/>
      <c r="D18" s="4">
        <v>0</v>
      </c>
      <c r="E18" s="1"/>
      <c r="F18" s="4">
        <v>0</v>
      </c>
      <c r="G18" s="1"/>
      <c r="H18" s="4">
        <v>0</v>
      </c>
      <c r="I18" s="1">
        <v>53200</v>
      </c>
      <c r="J18" s="4">
        <v>1679524</v>
      </c>
      <c r="K18" s="1"/>
      <c r="L18" s="4">
        <v>0</v>
      </c>
      <c r="M18" s="4"/>
    </row>
    <row r="19" spans="2:13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x14ac:dyDescent="0.3">
      <c r="B20" s="5" t="s">
        <v>12</v>
      </c>
      <c r="C20" s="5">
        <v>0</v>
      </c>
      <c r="D20" s="5">
        <v>0</v>
      </c>
      <c r="E20" s="5">
        <v>131</v>
      </c>
      <c r="F20" s="9">
        <f>SUM(F21,F22)</f>
        <v>6461.09</v>
      </c>
      <c r="G20" s="5">
        <v>131</v>
      </c>
      <c r="H20" s="9">
        <f>SUM(H21,H22)</f>
        <v>113199.98000000001</v>
      </c>
      <c r="I20" s="5">
        <v>49400</v>
      </c>
      <c r="J20" s="9">
        <f>SUM(J21,J22)</f>
        <v>1275086</v>
      </c>
      <c r="K20" s="5">
        <v>0</v>
      </c>
      <c r="L20" s="9">
        <v>0</v>
      </c>
      <c r="M20" s="9">
        <f>SUM(F20,H20,J20)</f>
        <v>1394747.07</v>
      </c>
    </row>
    <row r="21" spans="2:13" x14ac:dyDescent="0.3">
      <c r="B21" s="1" t="s">
        <v>19</v>
      </c>
      <c r="C21" s="1"/>
      <c r="D21" s="1"/>
      <c r="E21" s="1">
        <v>63</v>
      </c>
      <c r="F21" s="4">
        <v>2925.09</v>
      </c>
      <c r="G21" s="1">
        <v>63</v>
      </c>
      <c r="H21" s="4">
        <v>51197.58</v>
      </c>
      <c r="I21" s="1">
        <v>32400</v>
      </c>
      <c r="J21" s="4">
        <v>738396</v>
      </c>
      <c r="K21" s="1"/>
      <c r="L21" s="4">
        <v>0</v>
      </c>
      <c r="M21" s="1"/>
    </row>
    <row r="22" spans="2:13" x14ac:dyDescent="0.3">
      <c r="B22" s="1" t="s">
        <v>20</v>
      </c>
      <c r="C22" s="1"/>
      <c r="D22" s="1"/>
      <c r="E22" s="1">
        <v>68</v>
      </c>
      <c r="F22" s="4">
        <v>3536</v>
      </c>
      <c r="G22" s="1">
        <v>68</v>
      </c>
      <c r="H22" s="4">
        <v>62002.400000000001</v>
      </c>
      <c r="I22" s="1">
        <v>17000</v>
      </c>
      <c r="J22" s="4">
        <v>536690</v>
      </c>
      <c r="K22" s="1"/>
      <c r="L22" s="4">
        <v>0</v>
      </c>
      <c r="M22" s="1"/>
    </row>
    <row r="23" spans="2:13" ht="15.6" x14ac:dyDescent="0.3">
      <c r="B23" s="7" t="s">
        <v>13</v>
      </c>
      <c r="C23" s="7">
        <f>SUM(C8,C12)</f>
        <v>465</v>
      </c>
      <c r="D23" s="8">
        <f>SUM(D8,D12)</f>
        <v>12790696.1</v>
      </c>
      <c r="E23" s="7">
        <f>SUM(E8,E12,E20)</f>
        <v>867</v>
      </c>
      <c r="F23" s="8">
        <f>SUM(F8,F12,F20)</f>
        <v>42677.759999999995</v>
      </c>
      <c r="G23" s="7">
        <f>SUM(G8,G12,G20)</f>
        <v>867</v>
      </c>
      <c r="H23" s="8">
        <f>SUM(H8,H12,H20)</f>
        <v>747702.12</v>
      </c>
      <c r="I23" s="7">
        <f>SUM(I8,I12,I16,I20)</f>
        <v>185400</v>
      </c>
      <c r="J23" s="8">
        <f>SUM(J8,J12,J16,J20)</f>
        <v>4985614</v>
      </c>
      <c r="K23" s="7">
        <f>SUM(K8,K12)</f>
        <v>219.636</v>
      </c>
      <c r="L23" s="8">
        <f>SUM(L8,L12)</f>
        <v>181841.03000000003</v>
      </c>
      <c r="M23" s="8">
        <f>SUM(M8,M12,M16,M20)</f>
        <v>18748531.009999998</v>
      </c>
    </row>
  </sheetData>
  <mergeCells count="7">
    <mergeCell ref="J1:M1"/>
    <mergeCell ref="B2:M2"/>
    <mergeCell ref="C3:D3"/>
    <mergeCell ref="E3:F3"/>
    <mergeCell ref="G3:H3"/>
    <mergeCell ref="I3:J3"/>
    <mergeCell ref="K3:L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2023-08-17T21:42:03Z</dcterms:modified>
</cp:coreProperties>
</file>