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8" i="1" l="1"/>
  <c r="C23" i="1" l="1"/>
  <c r="E23" i="1"/>
  <c r="G23" i="1"/>
  <c r="I23" i="1"/>
  <c r="K23" i="1"/>
  <c r="J20" i="1" l="1"/>
  <c r="H20" i="1"/>
  <c r="F20" i="1"/>
  <c r="J16" i="1"/>
  <c r="M16" i="1" s="1"/>
  <c r="L12" i="1"/>
  <c r="J12" i="1"/>
  <c r="H12" i="1"/>
  <c r="F12" i="1"/>
  <c r="D12" i="1"/>
  <c r="D23" i="1" s="1"/>
  <c r="L8" i="1"/>
  <c r="J8" i="1"/>
  <c r="H8" i="1"/>
  <c r="F8" i="1"/>
  <c r="L23" i="1" l="1"/>
  <c r="J23" i="1"/>
  <c r="F23" i="1"/>
  <c r="M8" i="1"/>
  <c r="H23" i="1"/>
  <c r="M20" i="1"/>
  <c r="M12" i="1"/>
  <c r="M23" i="1" l="1"/>
</calcChain>
</file>

<file path=xl/sharedStrings.xml><?xml version="1.0" encoding="utf-8"?>
<sst xmlns="http://schemas.openxmlformats.org/spreadsheetml/2006/main" count="33" uniqueCount="23">
  <si>
    <t>Отопление, ГВС</t>
  </si>
  <si>
    <t>Г.кал.</t>
  </si>
  <si>
    <t>Сумма</t>
  </si>
  <si>
    <t>ХВС</t>
  </si>
  <si>
    <t>Куб.м.</t>
  </si>
  <si>
    <t>ЖБО</t>
  </si>
  <si>
    <t>Электроэнергия</t>
  </si>
  <si>
    <t>Квт.час</t>
  </si>
  <si>
    <t>ТКО</t>
  </si>
  <si>
    <t>ИТОГО</t>
  </si>
  <si>
    <t>С 01.01.2022 года по 30.06.2022 года</t>
  </si>
  <si>
    <t>С 01.07.2022 года по 31.12.2022 года</t>
  </si>
  <si>
    <t>Дом культуры</t>
  </si>
  <si>
    <t>Уличное освещение</t>
  </si>
  <si>
    <t>Гараж</t>
  </si>
  <si>
    <t>Итого:</t>
  </si>
  <si>
    <t>Администрация Новолесновского сельского поселения -административное здание п.Лесной, ул. Чапаева дом 5</t>
  </si>
  <si>
    <t>Тариф 1-е полугодие 2023 года</t>
  </si>
  <si>
    <t>Тариф 2-е полугодие 2023 года</t>
  </si>
  <si>
    <t>С 01.01.2023 года по 30.06.2023 года</t>
  </si>
  <si>
    <t>С 01.07.2023 года по 31.12.2023 года</t>
  </si>
  <si>
    <t>Лимит потребления коммунальных услуг учреждениями Новолесновского сельского поселения на 2023 год</t>
  </si>
  <si>
    <t>Приложение № 1 к Постановлению Администрации Новолесновского сельского поселения от 15.03.2023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</si>
</sst>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topLeftCell="B1" workbookViewId="0">
      <selection activeCell="L24" sqref="L24"/>
    </sheetView>
  </sheetViews>
  <sheetFormatPr defaultRowHeight="15" x14ac:dyDescent="0.25"/>
  <cols>
    <col min="2" max="2" width="29.5703125" customWidth="1"/>
    <col min="4" max="4" width="17.42578125" customWidth="1"/>
    <col min="6" max="6" width="13.5703125" customWidth="1"/>
    <col min="8" max="8" width="14.42578125" customWidth="1"/>
    <col min="10" max="10" width="16.140625" customWidth="1"/>
    <col min="12" max="12" width="15.42578125" customWidth="1"/>
    <col min="13" max="13" width="17.28515625" customWidth="1"/>
  </cols>
  <sheetData>
    <row r="1" spans="2:13" ht="71.099999999999994" customHeight="1" x14ac:dyDescent="0.25">
      <c r="B1" s="2"/>
      <c r="C1" s="2"/>
      <c r="D1" s="2"/>
      <c r="E1" s="2"/>
      <c r="F1" s="2"/>
      <c r="G1" s="2"/>
      <c r="H1" s="2"/>
      <c r="I1" s="2"/>
      <c r="J1" s="10" t="s">
        <v>22</v>
      </c>
      <c r="K1" s="11"/>
      <c r="L1" s="11"/>
      <c r="M1" s="11"/>
    </row>
    <row r="2" spans="2:13" ht="15.75" x14ac:dyDescent="0.25">
      <c r="B2" s="12" t="s">
        <v>21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x14ac:dyDescent="0.25">
      <c r="B3" s="1"/>
      <c r="C3" s="13" t="s">
        <v>0</v>
      </c>
      <c r="D3" s="14"/>
      <c r="E3" s="13" t="s">
        <v>3</v>
      </c>
      <c r="F3" s="14"/>
      <c r="G3" s="13" t="s">
        <v>5</v>
      </c>
      <c r="H3" s="14"/>
      <c r="I3" s="13" t="s">
        <v>6</v>
      </c>
      <c r="J3" s="14"/>
      <c r="K3" s="13" t="s">
        <v>8</v>
      </c>
      <c r="L3" s="14"/>
      <c r="M3" s="3" t="s">
        <v>9</v>
      </c>
    </row>
    <row r="4" spans="2:13" x14ac:dyDescent="0.25">
      <c r="B4" s="1"/>
      <c r="C4" s="1" t="s">
        <v>1</v>
      </c>
      <c r="D4" s="1" t="s">
        <v>2</v>
      </c>
      <c r="E4" s="3" t="s">
        <v>4</v>
      </c>
      <c r="F4" s="3" t="s">
        <v>2</v>
      </c>
      <c r="G4" s="3" t="s">
        <v>4</v>
      </c>
      <c r="H4" s="3" t="s">
        <v>2</v>
      </c>
      <c r="I4" s="3" t="s">
        <v>7</v>
      </c>
      <c r="J4" s="3" t="s">
        <v>2</v>
      </c>
      <c r="K4" s="3" t="s">
        <v>4</v>
      </c>
      <c r="L4" s="3" t="s">
        <v>2</v>
      </c>
      <c r="M4" s="3"/>
    </row>
    <row r="5" spans="2:13" x14ac:dyDescent="0.25">
      <c r="B5" s="1" t="s">
        <v>17</v>
      </c>
      <c r="C5" s="1"/>
      <c r="D5" s="4">
        <v>19808.71</v>
      </c>
      <c r="E5" s="1"/>
      <c r="F5" s="1">
        <v>37.01</v>
      </c>
      <c r="G5" s="1"/>
      <c r="H5" s="4">
        <v>512.78</v>
      </c>
      <c r="I5" s="1"/>
      <c r="J5" s="4">
        <v>9.1199999999999992</v>
      </c>
      <c r="K5" s="1"/>
      <c r="L5" s="4">
        <v>750.45</v>
      </c>
      <c r="M5" s="4"/>
    </row>
    <row r="6" spans="2:13" x14ac:dyDescent="0.25">
      <c r="B6" s="1" t="s">
        <v>18</v>
      </c>
      <c r="C6" s="1"/>
      <c r="D6" s="4">
        <v>19808.71</v>
      </c>
      <c r="E6" s="1"/>
      <c r="F6" s="1">
        <v>37.01</v>
      </c>
      <c r="G6" s="1"/>
      <c r="H6" s="4">
        <v>575.35</v>
      </c>
      <c r="I6" s="1"/>
      <c r="J6" s="4">
        <v>9.1199999999999992</v>
      </c>
      <c r="K6" s="1"/>
      <c r="L6" s="4">
        <v>750.45</v>
      </c>
      <c r="M6" s="4"/>
    </row>
    <row r="7" spans="2:13" x14ac:dyDescent="0.25">
      <c r="B7" s="1"/>
      <c r="C7" s="1"/>
      <c r="D7" s="4"/>
      <c r="E7" s="1"/>
      <c r="F7" s="4"/>
      <c r="G7" s="1"/>
      <c r="H7" s="4"/>
      <c r="I7" s="1"/>
      <c r="J7" s="4"/>
      <c r="K7" s="1"/>
      <c r="L7" s="4"/>
      <c r="M7" s="4"/>
    </row>
    <row r="8" spans="2:13" x14ac:dyDescent="0.25">
      <c r="B8" s="5" t="s">
        <v>12</v>
      </c>
      <c r="C8" s="5">
        <v>405</v>
      </c>
      <c r="D8" s="9">
        <f>SUM(D9,D10)</f>
        <v>8022527.5500000007</v>
      </c>
      <c r="E8" s="5">
        <v>480</v>
      </c>
      <c r="F8" s="9">
        <f>SUM(F9,F10)</f>
        <v>17764.8</v>
      </c>
      <c r="G8" s="5">
        <v>480</v>
      </c>
      <c r="H8" s="9">
        <f>SUM(H9,H10)</f>
        <v>261151.2</v>
      </c>
      <c r="I8" s="5">
        <v>36000</v>
      </c>
      <c r="J8" s="9">
        <f>SUM(J9,J10)</f>
        <v>273960</v>
      </c>
      <c r="K8" s="5">
        <v>312</v>
      </c>
      <c r="L8" s="9">
        <f>SUM(L9,L10)</f>
        <v>234140.4</v>
      </c>
      <c r="M8" s="9">
        <f>SUM(D8,F8,H8,J8,L8)</f>
        <v>8809543.9500000011</v>
      </c>
    </row>
    <row r="9" spans="2:13" x14ac:dyDescent="0.25">
      <c r="B9" s="1" t="s">
        <v>19</v>
      </c>
      <c r="C9" s="1">
        <v>270</v>
      </c>
      <c r="D9" s="4">
        <v>5348351.7</v>
      </c>
      <c r="E9" s="1">
        <v>240</v>
      </c>
      <c r="F9" s="4">
        <v>8882.4</v>
      </c>
      <c r="G9" s="1">
        <v>240</v>
      </c>
      <c r="H9" s="4">
        <v>123067.2</v>
      </c>
      <c r="I9" s="1">
        <v>18000</v>
      </c>
      <c r="J9" s="4">
        <v>136980</v>
      </c>
      <c r="K9" s="1">
        <v>156</v>
      </c>
      <c r="L9" s="4">
        <v>117070.2</v>
      </c>
      <c r="M9" s="4"/>
    </row>
    <row r="10" spans="2:13" x14ac:dyDescent="0.25">
      <c r="B10" s="1" t="s">
        <v>20</v>
      </c>
      <c r="C10" s="1">
        <v>135</v>
      </c>
      <c r="D10" s="4">
        <v>2674175.85</v>
      </c>
      <c r="E10" s="1">
        <v>240</v>
      </c>
      <c r="F10" s="4">
        <v>8882.4</v>
      </c>
      <c r="G10" s="1">
        <v>240</v>
      </c>
      <c r="H10" s="4">
        <v>138084</v>
      </c>
      <c r="I10" s="1">
        <v>18000</v>
      </c>
      <c r="J10" s="4">
        <v>136980</v>
      </c>
      <c r="K10" s="1">
        <v>156</v>
      </c>
      <c r="L10" s="4">
        <v>117070.2</v>
      </c>
      <c r="M10" s="4"/>
    </row>
    <row r="11" spans="2:13" x14ac:dyDescent="0.25">
      <c r="B11" s="1"/>
      <c r="C11" s="1"/>
      <c r="D11" s="4"/>
      <c r="E11" s="1"/>
      <c r="F11" s="4"/>
      <c r="G11" s="1"/>
      <c r="H11" s="4"/>
      <c r="I11" s="1"/>
      <c r="J11" s="4"/>
      <c r="K11" s="1"/>
      <c r="L11" s="4"/>
      <c r="M11" s="4"/>
    </row>
    <row r="12" spans="2:13" ht="48.75" x14ac:dyDescent="0.25">
      <c r="B12" s="6" t="s">
        <v>16</v>
      </c>
      <c r="C12" s="5">
        <v>186</v>
      </c>
      <c r="D12" s="9">
        <f>SUM(D13,D14)</f>
        <v>3684420.06</v>
      </c>
      <c r="E12" s="5">
        <v>256</v>
      </c>
      <c r="F12" s="9">
        <f>SUM(F13,F14)</f>
        <v>9474.5600000000013</v>
      </c>
      <c r="G12" s="5">
        <v>244</v>
      </c>
      <c r="H12" s="9">
        <f>SUM(H13,H14)</f>
        <v>139218.07</v>
      </c>
      <c r="I12" s="5">
        <v>35800</v>
      </c>
      <c r="J12" s="9">
        <f>SUM(J13,J14)</f>
        <v>326496</v>
      </c>
      <c r="K12" s="5">
        <v>144</v>
      </c>
      <c r="L12" s="9">
        <f>SUM(L13,L14)</f>
        <v>108064.8</v>
      </c>
      <c r="M12" s="9">
        <f>SUM(D12,F12,H12,J12,L12)</f>
        <v>4267673.49</v>
      </c>
    </row>
    <row r="13" spans="2:13" x14ac:dyDescent="0.25">
      <c r="B13" s="1" t="s">
        <v>19</v>
      </c>
      <c r="C13" s="1">
        <v>110</v>
      </c>
      <c r="D13" s="4">
        <v>2178958.1</v>
      </c>
      <c r="E13" s="1">
        <v>129</v>
      </c>
      <c r="F13" s="4">
        <v>4774.29</v>
      </c>
      <c r="G13" s="1">
        <v>129</v>
      </c>
      <c r="H13" s="4">
        <v>66148.62</v>
      </c>
      <c r="I13" s="1">
        <v>17800</v>
      </c>
      <c r="J13" s="4">
        <v>162336</v>
      </c>
      <c r="K13" s="1">
        <v>72</v>
      </c>
      <c r="L13" s="4">
        <v>54032.4</v>
      </c>
      <c r="M13" s="4"/>
    </row>
    <row r="14" spans="2:13" x14ac:dyDescent="0.25">
      <c r="B14" s="1" t="s">
        <v>20</v>
      </c>
      <c r="C14" s="1">
        <v>76</v>
      </c>
      <c r="D14" s="4">
        <v>1505461.96</v>
      </c>
      <c r="E14" s="1">
        <v>127</v>
      </c>
      <c r="F14" s="4">
        <v>4700.2700000000004</v>
      </c>
      <c r="G14" s="1">
        <v>127</v>
      </c>
      <c r="H14" s="4">
        <v>73069.45</v>
      </c>
      <c r="I14" s="1">
        <v>18000</v>
      </c>
      <c r="J14" s="4">
        <v>164160</v>
      </c>
      <c r="K14" s="1">
        <v>72</v>
      </c>
      <c r="L14" s="4">
        <v>54032.4</v>
      </c>
      <c r="M14" s="4"/>
    </row>
    <row r="15" spans="2:13" x14ac:dyDescent="0.25">
      <c r="B15" s="1"/>
      <c r="C15" s="1"/>
      <c r="D15" s="4"/>
      <c r="E15" s="1"/>
      <c r="F15" s="4"/>
      <c r="G15" s="1"/>
      <c r="H15" s="4"/>
      <c r="I15" s="1"/>
      <c r="J15" s="4"/>
      <c r="K15" s="1"/>
      <c r="L15" s="4"/>
      <c r="M15" s="4"/>
    </row>
    <row r="16" spans="2:13" x14ac:dyDescent="0.25">
      <c r="B16" s="5" t="s">
        <v>13</v>
      </c>
      <c r="C16" s="5">
        <v>0</v>
      </c>
      <c r="D16" s="9">
        <v>0</v>
      </c>
      <c r="E16" s="5">
        <v>0</v>
      </c>
      <c r="F16" s="9">
        <v>0</v>
      </c>
      <c r="G16" s="5">
        <v>0</v>
      </c>
      <c r="H16" s="9">
        <v>0</v>
      </c>
      <c r="I16" s="5">
        <v>105200</v>
      </c>
      <c r="J16" s="9">
        <f>SUM(J17,J18)</f>
        <v>959424</v>
      </c>
      <c r="K16" s="5">
        <v>0</v>
      </c>
      <c r="L16" s="9">
        <v>0</v>
      </c>
      <c r="M16" s="9">
        <f>SUM(J16)</f>
        <v>959424</v>
      </c>
    </row>
    <row r="17" spans="2:13" x14ac:dyDescent="0.25">
      <c r="B17" s="1" t="s">
        <v>10</v>
      </c>
      <c r="C17" s="1"/>
      <c r="D17" s="4">
        <v>0</v>
      </c>
      <c r="E17" s="1"/>
      <c r="F17" s="4">
        <v>0</v>
      </c>
      <c r="G17" s="1"/>
      <c r="H17" s="4">
        <v>0</v>
      </c>
      <c r="I17" s="1">
        <v>52000</v>
      </c>
      <c r="J17" s="4">
        <v>474240</v>
      </c>
      <c r="K17" s="1"/>
      <c r="L17" s="4">
        <v>0</v>
      </c>
      <c r="M17" s="4"/>
    </row>
    <row r="18" spans="2:13" x14ac:dyDescent="0.25">
      <c r="B18" s="1" t="s">
        <v>11</v>
      </c>
      <c r="C18" s="1"/>
      <c r="D18" s="4">
        <v>0</v>
      </c>
      <c r="E18" s="1"/>
      <c r="F18" s="4">
        <v>0</v>
      </c>
      <c r="G18" s="1"/>
      <c r="H18" s="4">
        <v>0</v>
      </c>
      <c r="I18" s="1">
        <v>53200</v>
      </c>
      <c r="J18" s="4">
        <v>485184</v>
      </c>
      <c r="K18" s="1"/>
      <c r="L18" s="4">
        <v>0</v>
      </c>
      <c r="M18" s="4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x14ac:dyDescent="0.25">
      <c r="B20" s="5" t="s">
        <v>14</v>
      </c>
      <c r="C20" s="5">
        <v>0</v>
      </c>
      <c r="D20" s="5">
        <v>0</v>
      </c>
      <c r="E20" s="5">
        <v>131</v>
      </c>
      <c r="F20" s="9">
        <f>SUM(F21,F22)</f>
        <v>4848.3099999999995</v>
      </c>
      <c r="G20" s="5">
        <v>125</v>
      </c>
      <c r="H20" s="9">
        <f>SUM(H21,H22)</f>
        <v>71428.94</v>
      </c>
      <c r="I20" s="5">
        <v>49400</v>
      </c>
      <c r="J20" s="9">
        <f>SUM(J21,J22)</f>
        <v>450528</v>
      </c>
      <c r="K20" s="5">
        <v>0</v>
      </c>
      <c r="L20" s="9">
        <v>0</v>
      </c>
      <c r="M20" s="9">
        <f>SUM(F20,H20,J20)</f>
        <v>526805.25</v>
      </c>
    </row>
    <row r="21" spans="2:13" x14ac:dyDescent="0.25">
      <c r="B21" s="1" t="s">
        <v>19</v>
      </c>
      <c r="C21" s="1"/>
      <c r="D21" s="1"/>
      <c r="E21" s="1">
        <v>63</v>
      </c>
      <c r="F21" s="4">
        <v>2331.63</v>
      </c>
      <c r="G21" s="1">
        <v>63</v>
      </c>
      <c r="H21" s="4">
        <v>32305.14</v>
      </c>
      <c r="I21" s="1">
        <v>32400</v>
      </c>
      <c r="J21" s="4">
        <v>295488</v>
      </c>
      <c r="K21" s="1"/>
      <c r="L21" s="4">
        <v>0</v>
      </c>
      <c r="M21" s="1"/>
    </row>
    <row r="22" spans="2:13" x14ac:dyDescent="0.25">
      <c r="B22" s="1" t="s">
        <v>20</v>
      </c>
      <c r="C22" s="1"/>
      <c r="D22" s="1"/>
      <c r="E22" s="1">
        <v>68</v>
      </c>
      <c r="F22" s="4">
        <v>2516.6799999999998</v>
      </c>
      <c r="G22" s="1">
        <v>68</v>
      </c>
      <c r="H22" s="4">
        <v>39123.800000000003</v>
      </c>
      <c r="I22" s="1">
        <v>17000</v>
      </c>
      <c r="J22" s="4">
        <v>155040</v>
      </c>
      <c r="K22" s="1"/>
      <c r="L22" s="4">
        <v>0</v>
      </c>
      <c r="M22" s="1"/>
    </row>
    <row r="23" spans="2:13" ht="15.75" x14ac:dyDescent="0.25">
      <c r="B23" s="7" t="s">
        <v>15</v>
      </c>
      <c r="C23" s="7">
        <f>SUM(C8,C12,C16,C20)</f>
        <v>591</v>
      </c>
      <c r="D23" s="8">
        <f>SUM(D8,D12,D16,D20)</f>
        <v>11706947.610000001</v>
      </c>
      <c r="E23" s="7">
        <f>SUM(E8,E12,E20)</f>
        <v>867</v>
      </c>
      <c r="F23" s="8">
        <f>SUM(F8,F12,F20)</f>
        <v>32087.67</v>
      </c>
      <c r="G23" s="7">
        <f>SUM(G8,G12,G20)</f>
        <v>849</v>
      </c>
      <c r="H23" s="8">
        <f>SUM(H8,H12,H20)</f>
        <v>471798.21</v>
      </c>
      <c r="I23" s="7">
        <f>SUM(I8,I12,I16,I20)</f>
        <v>226400</v>
      </c>
      <c r="J23" s="8">
        <f>SUM(J8,J12,J16,J20)</f>
        <v>2010408</v>
      </c>
      <c r="K23" s="7">
        <f>SUM(K8,K12)</f>
        <v>456</v>
      </c>
      <c r="L23" s="8">
        <f>SUM(L8,L12)</f>
        <v>342205.2</v>
      </c>
      <c r="M23" s="8">
        <f>SUM(M8,M12,M16,M20)</f>
        <v>14563446.690000001</v>
      </c>
    </row>
  </sheetData>
  <mergeCells count="7">
    <mergeCell ref="J1:M1"/>
    <mergeCell ref="B2:M2"/>
    <mergeCell ref="C3:D3"/>
    <mergeCell ref="E3:F3"/>
    <mergeCell ref="G3:H3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2023-05-25T00:32:47Z</dcterms:modified>
</cp:coreProperties>
</file>