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21600" windowHeight="9345"/>
  </bookViews>
  <sheets>
    <sheet name="Охр окруж среды " sheetId="24" r:id="rId1"/>
    <sheet name="ДТХ" sheetId="23" r:id="rId2"/>
    <sheet name="Культур и спорт " sheetId="22" r:id="rId3"/>
    <sheet name="Здравоохр " sheetId="21" r:id="rId4"/>
    <sheet name="Образование " sheetId="20" r:id="rId5"/>
    <sheet name="Финансы " sheetId="19" r:id="rId6"/>
  </sheets>
  <externalReferences>
    <externalReference r:id="rId7"/>
  </externalReferences>
  <definedNames>
    <definedName name="_xlnm.Print_Titles" localSheetId="1">ДТХ!$7:$9</definedName>
    <definedName name="_xlnm.Print_Titles" localSheetId="3">'Здравоохр '!$7:$9</definedName>
    <definedName name="_xlnm.Print_Titles" localSheetId="2">'Культур и спорт '!$7:$9</definedName>
    <definedName name="_xlnm.Print_Titles" localSheetId="4">'Образование '!$7:$9</definedName>
    <definedName name="_xlnm.Print_Titles" localSheetId="0">'Охр окруж среды '!$6:$8</definedName>
    <definedName name="_xlnm.Print_Titles" localSheetId="5">'Финансы '!$7:$9</definedName>
    <definedName name="Натуральные_единицы_измерения">'[1]Единицы измерения'!$A$2:$A$423</definedName>
    <definedName name="_xlnm.Print_Area" localSheetId="1">ДТХ!$A$1:$M$18</definedName>
    <definedName name="_xlnm.Print_Area" localSheetId="3">'Здравоохр '!$A$1:$M$27</definedName>
    <definedName name="_xlnm.Print_Area" localSheetId="2">'Культур и спорт '!$A$1:$M$17</definedName>
    <definedName name="_xlnm.Print_Area" localSheetId="4">'Образование '!$B$1:$M$20</definedName>
    <definedName name="_xlnm.Print_Area" localSheetId="0">'Охр окруж среды '!$A$1:$M$25</definedName>
    <definedName name="_xlnm.Print_Area" localSheetId="5">'Финансы '!$B$1:$M$60</definedName>
  </definedNames>
  <calcPr calcId="144525"/>
</workbook>
</file>

<file path=xl/calcChain.xml><?xml version="1.0" encoding="utf-8"?>
<calcChain xmlns="http://schemas.openxmlformats.org/spreadsheetml/2006/main">
  <c r="E56" i="19" l="1"/>
  <c r="E51" i="19"/>
  <c r="E46" i="19"/>
  <c r="E44" i="19"/>
  <c r="E42" i="19"/>
  <c r="E40" i="19"/>
  <c r="E25" i="19"/>
  <c r="E23" i="19"/>
  <c r="E24" i="19"/>
  <c r="E11" i="19"/>
  <c r="E13" i="22"/>
  <c r="E12" i="22"/>
  <c r="E17" i="21"/>
  <c r="E13" i="21"/>
</calcChain>
</file>

<file path=xl/comments1.xml><?xml version="1.0" encoding="utf-8"?>
<comments xmlns="http://schemas.openxmlformats.org/spreadsheetml/2006/main">
  <authors>
    <author>Кирилл Трибунский</author>
  </authors>
  <commentList>
    <comment ref="E11" authorId="0">
      <text>
        <r>
          <rPr>
            <b/>
            <sz val="9"/>
            <color indexed="81"/>
            <rFont val="Tahoma"/>
            <family val="2"/>
            <charset val="204"/>
          </rPr>
          <t>Кирилл Трибунский:</t>
        </r>
        <r>
          <rPr>
            <sz val="9"/>
            <color indexed="81"/>
            <rFont val="Tahoma"/>
            <family val="2"/>
            <charset val="204"/>
          </rPr>
          <t xml:space="preserve">
статданные
</t>
        </r>
      </text>
    </comment>
  </commentList>
</comments>
</file>

<file path=xl/sharedStrings.xml><?xml version="1.0" encoding="utf-8"?>
<sst xmlns="http://schemas.openxmlformats.org/spreadsheetml/2006/main" count="263" uniqueCount="119">
  <si>
    <t>Показатели</t>
  </si>
  <si>
    <t>% к предыдущему году</t>
  </si>
  <si>
    <t>в том числе:</t>
  </si>
  <si>
    <t>чел.</t>
  </si>
  <si>
    <t>Транспорт</t>
  </si>
  <si>
    <t>Финансы</t>
  </si>
  <si>
    <t>из них:</t>
  </si>
  <si>
    <t>Образование</t>
  </si>
  <si>
    <t>Охрана окружающей среды</t>
  </si>
  <si>
    <t>млн. руб.</t>
  </si>
  <si>
    <t>Удельный вес автомобильных дорог с твердым покрытием в общей протяженности автомобильных дорог общего пользования</t>
  </si>
  <si>
    <t>средств федерального бюджета</t>
  </si>
  <si>
    <t>средств бюджета субъекта Федерации</t>
  </si>
  <si>
    <t xml:space="preserve">млн.руб. </t>
  </si>
  <si>
    <t>Численность детей в дошкольных образовательных учреждениях</t>
  </si>
  <si>
    <t>вариант 1</t>
  </si>
  <si>
    <t>вариант 2</t>
  </si>
  <si>
    <t>общедоступными  библиотеками</t>
  </si>
  <si>
    <t>учрежд. на 100 тыс.населения</t>
  </si>
  <si>
    <t>учреждениями культурно-досугового типа</t>
  </si>
  <si>
    <t>Национальная безопасность и правоохранительная деятельность</t>
  </si>
  <si>
    <t>Прочие расходы</t>
  </si>
  <si>
    <t>дошкольными образовательными учреждениями</t>
  </si>
  <si>
    <t>тыс. чел.</t>
  </si>
  <si>
    <t>отчет</t>
  </si>
  <si>
    <t>оценка</t>
  </si>
  <si>
    <t>км.</t>
  </si>
  <si>
    <t>Единица измерения</t>
  </si>
  <si>
    <t>млн.куб.м</t>
  </si>
  <si>
    <t>тыс. тонн</t>
  </si>
  <si>
    <t>Протяженность автомобильных дорог общего пользования с твердым покрытием (федерального, регионального и межмуниципального, местного значения)</t>
  </si>
  <si>
    <t xml:space="preserve">    в том числе федерального значения</t>
  </si>
  <si>
    <t>Плотность автомобильных дорог общего пользования с твердым покрытием</t>
  </si>
  <si>
    <t>на конец года; км путей на 10000 кв.км территории</t>
  </si>
  <si>
    <t>на конец года; %</t>
  </si>
  <si>
    <t>в ценах соответствующих лет; млн. руб.</t>
  </si>
  <si>
    <t>Налоги на прибыль, доходы</t>
  </si>
  <si>
    <t>налог на прибыль организаций</t>
  </si>
  <si>
    <t>млн.руб.</t>
  </si>
  <si>
    <t>налог на доходы физических лиц</t>
  </si>
  <si>
    <t>Налог на имущество</t>
  </si>
  <si>
    <t>Налоги, сборы и регулярные платежи за пользование природными ресурсами</t>
  </si>
  <si>
    <t>налог на добычу полезных ископаемых</t>
  </si>
  <si>
    <t>Прочие налоговые доходы</t>
  </si>
  <si>
    <t>Неналоговые доходы</t>
  </si>
  <si>
    <t>Прочие доходы</t>
  </si>
  <si>
    <t>Итого доходов</t>
  </si>
  <si>
    <t>Сальдо взаимоотношений с федеральным уровнем власти</t>
  </si>
  <si>
    <t>Средства, получаемые от федерального уровня власти</t>
  </si>
  <si>
    <t>из федерального бюджета</t>
  </si>
  <si>
    <t>от государственных внебюджетных фондов</t>
  </si>
  <si>
    <t xml:space="preserve">Расходы консолидированных бюджетов субъектов Российской Федерации </t>
  </si>
  <si>
    <t>Затраты на государственные инвестиции</t>
  </si>
  <si>
    <t>Общегосударственные вопросы</t>
  </si>
  <si>
    <t>обслуживание государственного и муниципального долга</t>
  </si>
  <si>
    <t>фундаментальные исследования</t>
  </si>
  <si>
    <t>Национальная оборона</t>
  </si>
  <si>
    <t>Национальная экономика</t>
  </si>
  <si>
    <t>Жилищно-коммунальное хозяйство</t>
  </si>
  <si>
    <t>Социально-культурные мероприятия</t>
  </si>
  <si>
    <t>образование</t>
  </si>
  <si>
    <t>культура, кинематография и средства массовой информации</t>
  </si>
  <si>
    <t>здравоохранение и спорт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</si>
  <si>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</si>
  <si>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</si>
  <si>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</si>
  <si>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</si>
  <si>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борьба с беспризорностью, опека, попечительство</t>
  </si>
  <si>
    <t>другие вопросы в области социальной политики</t>
  </si>
  <si>
    <t>Итого расходов</t>
  </si>
  <si>
    <t xml:space="preserve">      Дефицит(-),профицит(+) консолидированного бюджета субъекта Российской Федерации</t>
  </si>
  <si>
    <t xml:space="preserve">Численность обучающихся общеобразовательных учреждениях (без вечерних (сменных) общеобразовательных учреждениях (на начало учебного года) </t>
  </si>
  <si>
    <t>Обеспеченность</t>
  </si>
  <si>
    <t xml:space="preserve">Обеспеченность: </t>
  </si>
  <si>
    <t>больничными койками на 10 000 человек населения</t>
  </si>
  <si>
    <t xml:space="preserve"> коек </t>
  </si>
  <si>
    <t>мест на 1 000 детей в возрасте 1-6 лет</t>
  </si>
  <si>
    <t>мощностью амбулаторно-поликлинических учреждений на 10 000 человек населения</t>
  </si>
  <si>
    <t>на конец года; посещений в смену</t>
  </si>
  <si>
    <t>Численность:</t>
  </si>
  <si>
    <t>врачей всех специальностей</t>
  </si>
  <si>
    <t>на конец года; тыс. чел.</t>
  </si>
  <si>
    <t>населения на одну больничную койку</t>
  </si>
  <si>
    <t>на конец года; чел.</t>
  </si>
  <si>
    <t>врачей на 10 000 человек населения</t>
  </si>
  <si>
    <t>среднего медицинского персонала</t>
  </si>
  <si>
    <t>среднего медицинского персонала на 10 000 человек населения</t>
  </si>
  <si>
    <t>детей, приходящихся на 100 мест в дошкольных образовательных учреждениях</t>
  </si>
  <si>
    <t>10. Окружающая среда</t>
  </si>
  <si>
    <t xml:space="preserve">Текущие затраты на охрану окружающей среды </t>
  </si>
  <si>
    <t xml:space="preserve">Инвестиции в основной капитал, направленные на охрану окружающей среды и рациональное использование природных ресурсов </t>
  </si>
  <si>
    <t>бюджетов субъектов Российской Федерации и местных бюджетов</t>
  </si>
  <si>
    <t>Сброс загрязненных сточных вод в поверхностные водные объекты</t>
  </si>
  <si>
    <t>млн. куб.м</t>
  </si>
  <si>
    <t>Выбросы загрязняющих веществ в атмосферный воздух, отходящих от стационарных источников</t>
  </si>
  <si>
    <t>Использование свежей воды</t>
  </si>
  <si>
    <t>Объем оборотной и последовательно используемой воды</t>
  </si>
  <si>
    <t>млн. куб. м.</t>
  </si>
  <si>
    <t xml:space="preserve">     государственных и муниципальных</t>
  </si>
  <si>
    <t xml:space="preserve">     Здравоохранение</t>
  </si>
  <si>
    <t>Культура</t>
  </si>
  <si>
    <t>Всего, из них за счет:</t>
  </si>
  <si>
    <t>Возврат остатков субсидий, субвенций и ИМТ имеющих целевое назначение прошлых лет</t>
  </si>
  <si>
    <t>Безвозмездные перечисления</t>
  </si>
  <si>
    <t>населения на врачей всех специальностей:</t>
  </si>
  <si>
    <t>терапевт</t>
  </si>
  <si>
    <t>педиатр</t>
  </si>
  <si>
    <t>из них за счет:        средств местного бюджета</t>
  </si>
  <si>
    <t>год</t>
  </si>
  <si>
    <t>Основные показатели, представляемые для разработки прогноза социально-экономического развития  Новолесновского сельского поселения на очередной год и плановый период по разделу "Развитие социальной сферы"</t>
  </si>
  <si>
    <t>очередной год и плановый период</t>
  </si>
  <si>
    <t>Основные показатели, представляемые для разработки прогноза  социально-экономического развития     Новолесновского сельского поселения на очередной финансовый год и плановый период по разделу  "Охрана окружающей среды"</t>
  </si>
  <si>
    <t>очередной финансовый год и плановый период</t>
  </si>
  <si>
    <t xml:space="preserve">очередной финансовый год и плановый период </t>
  </si>
  <si>
    <t>Основные показатели, представляемые для разработки прогноза социально-экономического развития  Новолесновского сельского поселения                                                                                                                                                                                                                                                                                                                                                                                         на очередной финансовый год и плановый период  по разделу "Развитие социальной сферы"</t>
  </si>
  <si>
    <t xml:space="preserve">Основные показатели, представляемые для разработки прогноза социально-экономического развития  Новолесновского сельского поселения  на очередной финансовый год и плановый период  по разделу "Развитие социальной сферы"                                                                                                </t>
  </si>
  <si>
    <t xml:space="preserve">Основные показатели, представляемые для разработки прогноза социально-экономического развития  Новолесновского сельского поселения  на очередной финансовый год и плановый период  по разделу "Финансы" </t>
  </si>
  <si>
    <t xml:space="preserve">Приложение 1 к порядку </t>
  </si>
  <si>
    <t xml:space="preserve">   Основные показатели, представляемые для разработки прогноза социально-экономического развития   Новолесновского сельского поселения                                                                                                                                                                                                                                                                                                                                                                                            на очередной финансовый год и плановый период  по разделу "Дорожное хозяйство"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</si>
</sst>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#,##0.0"/>
    <numFmt numFmtId="166" formatCode="#,##0.000"/>
  </numFmts>
  <fonts count="1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name val="Arial Cyr"/>
      <charset val="204"/>
    </font>
    <font>
      <b/>
      <sz val="16"/>
      <name val="Arial Cyr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9"/>
      <color indexed="8"/>
      <name val="Arial Cyr"/>
      <family val="2"/>
      <charset val="204"/>
    </font>
    <font>
      <sz val="16"/>
      <color indexed="8"/>
      <name val="Times New Roman"/>
      <family val="1"/>
      <charset val="204"/>
    </font>
    <font>
      <sz val="16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6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206518753624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8" fillId="2" borderId="1"/>
  </cellStyleXfs>
  <cellXfs count="62">
    <xf numFmtId="0" fontId="0" fillId="0" borderId="0" xfId="0"/>
    <xf numFmtId="0" fontId="1" fillId="0" borderId="0" xfId="2" applyFill="1"/>
    <xf numFmtId="4" fontId="1" fillId="0" borderId="0" xfId="2" applyNumberFormat="1" applyFill="1"/>
    <xf numFmtId="4" fontId="5" fillId="0" borderId="1" xfId="2" applyNumberFormat="1" applyFont="1" applyFill="1" applyBorder="1" applyAlignment="1" applyProtection="1">
      <alignment horizontal="center" vertical="center" wrapText="1"/>
    </xf>
    <xf numFmtId="4" fontId="5" fillId="0" borderId="1" xfId="2" applyNumberFormat="1" applyFont="1" applyFill="1" applyBorder="1" applyAlignment="1" applyProtection="1">
      <alignment horizontal="centerContinuous" vertical="center" wrapText="1"/>
    </xf>
    <xf numFmtId="1" fontId="5" fillId="0" borderId="1" xfId="2" applyNumberFormat="1" applyFont="1" applyFill="1" applyBorder="1" applyAlignment="1" applyProtection="1">
      <alignment horizontal="centerContinuous" vertical="center" wrapText="1"/>
    </xf>
    <xf numFmtId="1" fontId="5" fillId="0" borderId="1" xfId="2" applyNumberFormat="1" applyFont="1" applyFill="1" applyBorder="1" applyAlignment="1" applyProtection="1">
      <alignment horizontal="center" vertical="center" wrapText="1"/>
    </xf>
    <xf numFmtId="0" fontId="5" fillId="0" borderId="1" xfId="2" applyFont="1" applyFill="1" applyBorder="1" applyAlignment="1" applyProtection="1">
      <alignment horizontal="left" vertical="center" wrapText="1" shrinkToFit="1"/>
    </xf>
    <xf numFmtId="0" fontId="7" fillId="0" borderId="1" xfId="2" applyFont="1" applyFill="1" applyBorder="1" applyAlignment="1" applyProtection="1">
      <alignment horizontal="center" vertical="center" wrapText="1"/>
    </xf>
    <xf numFmtId="4" fontId="7" fillId="0" borderId="1" xfId="2" applyNumberFormat="1" applyFont="1" applyFill="1" applyBorder="1" applyAlignment="1" applyProtection="1">
      <alignment horizontal="center" vertical="center" wrapText="1"/>
    </xf>
    <xf numFmtId="4" fontId="7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2" applyFont="1" applyFill="1" applyBorder="1" applyAlignment="1" applyProtection="1">
      <alignment horizontal="left" vertical="center" wrapText="1" shrinkToFit="1"/>
    </xf>
    <xf numFmtId="4" fontId="10" fillId="0" borderId="1" xfId="0" applyNumberFormat="1" applyFont="1" applyFill="1" applyBorder="1" applyAlignment="1">
      <alignment horizontal="center" vertical="center"/>
    </xf>
    <xf numFmtId="165" fontId="10" fillId="0" borderId="1" xfId="0" applyNumberFormat="1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left" vertical="center" wrapText="1" shrinkToFit="1"/>
    </xf>
    <xf numFmtId="0" fontId="7" fillId="0" borderId="1" xfId="2" applyFont="1" applyFill="1" applyBorder="1" applyAlignment="1">
      <alignment horizontal="center" vertical="center" wrapText="1" shrinkToFit="1"/>
    </xf>
    <xf numFmtId="4" fontId="7" fillId="0" borderId="1" xfId="2" applyNumberFormat="1" applyFont="1" applyFill="1" applyBorder="1" applyAlignment="1">
      <alignment horizontal="center" vertical="center" wrapText="1" shrinkToFit="1"/>
    </xf>
    <xf numFmtId="4" fontId="11" fillId="0" borderId="1" xfId="0" applyNumberFormat="1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left" vertical="center" wrapText="1" shrinkToFit="1"/>
    </xf>
    <xf numFmtId="165" fontId="2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7" fillId="0" borderId="1" xfId="0" applyNumberFormat="1" applyFont="1" applyFill="1" applyBorder="1" applyAlignment="1" applyProtection="1">
      <alignment horizontal="center" vertical="center" wrapText="1"/>
    </xf>
    <xf numFmtId="166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3" fillId="0" borderId="1" xfId="0" applyNumberFormat="1" applyFont="1" applyFill="1" applyBorder="1" applyAlignment="1" applyProtection="1">
      <alignment horizontal="center" vertical="center" wrapText="1"/>
    </xf>
    <xf numFmtId="166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7" fillId="0" borderId="1" xfId="2" applyNumberFormat="1" applyFont="1" applyFill="1" applyBorder="1" applyAlignment="1" applyProtection="1">
      <alignment horizontal="center" vertical="center" wrapText="1"/>
    </xf>
    <xf numFmtId="166" fontId="7" fillId="0" borderId="1" xfId="2" applyNumberFormat="1" applyFont="1" applyFill="1" applyBorder="1" applyAlignment="1" applyProtection="1">
      <alignment horizontal="center" vertical="center" wrapText="1"/>
      <protection locked="0"/>
    </xf>
    <xf numFmtId="166" fontId="5" fillId="0" borderId="1" xfId="0" applyNumberFormat="1" applyFont="1" applyFill="1" applyBorder="1" applyAlignment="1" applyProtection="1">
      <alignment horizontal="center" vertical="center" wrapText="1"/>
    </xf>
    <xf numFmtId="166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11" fillId="0" borderId="5" xfId="0" applyNumberFormat="1" applyFont="1" applyFill="1" applyBorder="1" applyAlignment="1">
      <alignment horizontal="center" vertical="center" wrapText="1"/>
    </xf>
    <xf numFmtId="3" fontId="11" fillId="0" borderId="0" xfId="0" applyNumberFormat="1" applyFont="1" applyFill="1" applyBorder="1" applyAlignment="1">
      <alignment horizontal="center" vertical="center" wrapText="1"/>
    </xf>
    <xf numFmtId="3" fontId="7" fillId="0" borderId="4" xfId="0" applyNumberFormat="1" applyFont="1" applyFill="1" applyBorder="1" applyAlignment="1" applyProtection="1">
      <alignment horizontal="center" vertical="center"/>
      <protection locked="0"/>
    </xf>
    <xf numFmtId="3" fontId="7" fillId="0" borderId="1" xfId="0" applyNumberFormat="1" applyFont="1" applyFill="1" applyBorder="1" applyAlignment="1" applyProtection="1">
      <alignment horizontal="center" vertical="center"/>
      <protection locked="0"/>
    </xf>
    <xf numFmtId="4" fontId="10" fillId="0" borderId="1" xfId="0" applyNumberFormat="1" applyFont="1" applyFill="1" applyBorder="1" applyAlignment="1" applyProtection="1">
      <alignment horizontal="center" vertical="center"/>
      <protection locked="0"/>
    </xf>
    <xf numFmtId="4" fontId="7" fillId="0" borderId="1" xfId="0" applyNumberFormat="1" applyFont="1" applyFill="1" applyBorder="1" applyAlignment="1" applyProtection="1">
      <alignment horizontal="center" vertical="center"/>
      <protection locked="0"/>
    </xf>
    <xf numFmtId="0" fontId="12" fillId="0" borderId="1" xfId="2" applyFont="1" applyFill="1" applyBorder="1" applyAlignment="1" applyProtection="1">
      <alignment horizontal="center" vertical="center" wrapText="1"/>
    </xf>
    <xf numFmtId="4" fontId="12" fillId="0" borderId="1" xfId="2" applyNumberFormat="1" applyFont="1" applyFill="1" applyBorder="1" applyAlignment="1" applyProtection="1">
      <alignment horizontal="center" vertical="center" wrapText="1"/>
    </xf>
    <xf numFmtId="0" fontId="13" fillId="0" borderId="0" xfId="0" applyFont="1" applyFill="1" applyProtection="1"/>
    <xf numFmtId="0" fontId="14" fillId="0" borderId="0" xfId="2" applyFont="1" applyFill="1"/>
    <xf numFmtId="4" fontId="14" fillId="0" borderId="0" xfId="2" applyNumberFormat="1" applyFont="1" applyFill="1"/>
    <xf numFmtId="0" fontId="8" fillId="0" borderId="0" xfId="2" applyFont="1" applyFill="1" applyAlignment="1">
      <alignment vertical="center"/>
    </xf>
    <xf numFmtId="4" fontId="14" fillId="0" borderId="0" xfId="2" applyNumberFormat="1" applyFont="1" applyFill="1" applyBorder="1"/>
    <xf numFmtId="4" fontId="1" fillId="0" borderId="0" xfId="2" applyNumberFormat="1" applyFill="1" applyBorder="1"/>
    <xf numFmtId="164" fontId="2" fillId="0" borderId="1" xfId="0" applyNumberFormat="1" applyFont="1" applyFill="1" applyBorder="1" applyAlignment="1">
      <alignment horizontal="center" vertical="center"/>
    </xf>
    <xf numFmtId="0" fontId="10" fillId="0" borderId="1" xfId="2" applyFont="1" applyFill="1" applyBorder="1"/>
    <xf numFmtId="0" fontId="2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17" fillId="0" borderId="0" xfId="2" applyFont="1" applyFill="1" applyAlignment="1">
      <alignment horizontal="center" vertical="center" wrapText="1"/>
    </xf>
    <xf numFmtId="0" fontId="9" fillId="0" borderId="0" xfId="2" applyFont="1" applyFill="1" applyAlignment="1">
      <alignment horizontal="center" vertical="center" wrapText="1"/>
    </xf>
    <xf numFmtId="1" fontId="5" fillId="0" borderId="1" xfId="2" applyNumberFormat="1" applyFont="1" applyFill="1" applyBorder="1" applyAlignment="1" applyProtection="1">
      <alignment horizontal="center" vertical="center" wrapText="1"/>
    </xf>
    <xf numFmtId="0" fontId="5" fillId="0" borderId="1" xfId="2" applyFont="1" applyFill="1" applyBorder="1" applyAlignment="1" applyProtection="1">
      <alignment horizontal="center" vertical="center" wrapText="1"/>
    </xf>
    <xf numFmtId="1" fontId="5" fillId="0" borderId="2" xfId="2" applyNumberFormat="1" applyFont="1" applyFill="1" applyBorder="1" applyAlignment="1" applyProtection="1">
      <alignment horizontal="center" vertical="center" wrapText="1"/>
    </xf>
    <xf numFmtId="1" fontId="5" fillId="0" borderId="6" xfId="2" applyNumberFormat="1" applyFont="1" applyFill="1" applyBorder="1" applyAlignment="1" applyProtection="1">
      <alignment horizontal="center" vertical="center" wrapText="1"/>
    </xf>
    <xf numFmtId="1" fontId="5" fillId="0" borderId="3" xfId="2" applyNumberFormat="1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5" fillId="0" borderId="3" xfId="2" applyNumberFormat="1" applyFont="1" applyFill="1" applyBorder="1" applyAlignment="1" applyProtection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17" fillId="0" borderId="0" xfId="2" applyFont="1" applyFill="1" applyAlignment="1">
      <alignment horizontal="center" wrapText="1"/>
    </xf>
    <xf numFmtId="0" fontId="10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</cellXfs>
  <cellStyles count="4">
    <cellStyle name="Обычный" xfId="0" builtinId="0"/>
    <cellStyle name="Обычный 2" xfId="1"/>
    <cellStyle name="Обычный 3" xfId="2"/>
    <cellStyle name="Стиль 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zakaz.kamchatka.gov.ru/1/tmp%2002.12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ходная база"/>
      <sheetName val="С_номенклатура"/>
      <sheetName val="Статистика"/>
      <sheetName val="Единицы измерения"/>
    </sheetNames>
    <sheetDataSet>
      <sheetData sheetId="0"/>
      <sheetData sheetId="1"/>
      <sheetData sheetId="2"/>
      <sheetData sheetId="3">
        <row r="2">
          <cell r="A2" t="str">
            <v>Автомобиле-день</v>
          </cell>
        </row>
        <row r="3">
          <cell r="A3" t="str">
            <v>Акр</v>
          </cell>
        </row>
        <row r="4">
          <cell r="A4" t="str">
            <v>Ампер</v>
          </cell>
        </row>
        <row r="5">
          <cell r="A5" t="str">
            <v>Ампер. час</v>
          </cell>
        </row>
        <row r="6">
          <cell r="A6" t="str">
            <v>Ампула</v>
          </cell>
        </row>
        <row r="7">
          <cell r="A7" t="str">
            <v>Ар</v>
          </cell>
        </row>
        <row r="8">
          <cell r="A8" t="str">
            <v>Байт</v>
          </cell>
        </row>
        <row r="9">
          <cell r="A9" t="str">
            <v>Бар</v>
          </cell>
        </row>
        <row r="10">
          <cell r="A10" t="str">
            <v>Баррель</v>
          </cell>
        </row>
        <row r="11">
          <cell r="A11" t="str">
            <v>Беккерель</v>
          </cell>
        </row>
        <row r="12">
          <cell r="A12" t="str">
            <v>Биллион штук</v>
          </cell>
        </row>
        <row r="13">
          <cell r="A13" t="str">
            <v>Бит</v>
          </cell>
        </row>
        <row r="14">
          <cell r="A14" t="str">
            <v>Бобина</v>
          </cell>
        </row>
        <row r="15">
          <cell r="A15" t="str">
            <v>Бод</v>
          </cell>
        </row>
        <row r="16">
          <cell r="A16" t="str">
            <v>Большой гросс</v>
          </cell>
        </row>
        <row r="17">
          <cell r="A17" t="str">
            <v>Британская тепловая единица</v>
          </cell>
        </row>
        <row r="18">
          <cell r="A18" t="str">
            <v>Брутто-регистровая тонна</v>
          </cell>
        </row>
        <row r="19">
          <cell r="A19" t="str">
            <v>Бутылка</v>
          </cell>
        </row>
        <row r="20">
          <cell r="A20" t="str">
            <v>Бушель СК</v>
          </cell>
        </row>
        <row r="21">
          <cell r="A21" t="str">
            <v>Бушель США</v>
          </cell>
        </row>
        <row r="22">
          <cell r="A22" t="str">
            <v>Вагоно</v>
          </cell>
        </row>
        <row r="23">
          <cell r="A23" t="str">
            <v>Вагоно-сутки</v>
          </cell>
        </row>
        <row r="24">
          <cell r="A24" t="str">
            <v>Ватт</v>
          </cell>
        </row>
        <row r="25">
          <cell r="A25" t="str">
            <v>Ватт-час</v>
          </cell>
        </row>
        <row r="26">
          <cell r="A26" t="str">
            <v>Вебер</v>
          </cell>
        </row>
        <row r="27">
          <cell r="A27" t="str">
            <v>Водоизмещение</v>
          </cell>
        </row>
        <row r="28">
          <cell r="A28" t="str">
            <v>Вольт</v>
          </cell>
        </row>
        <row r="29">
          <cell r="A29" t="str">
            <v>Вольт-ампер</v>
          </cell>
        </row>
        <row r="30">
          <cell r="A30" t="str">
            <v>Галлон СК</v>
          </cell>
        </row>
        <row r="31">
          <cell r="A31" t="str">
            <v>Галлон спирта установленной крепости</v>
          </cell>
        </row>
        <row r="32">
          <cell r="A32" t="str">
            <v>Гектар</v>
          </cell>
        </row>
        <row r="33">
          <cell r="A33" t="str">
            <v>Гектобар</v>
          </cell>
        </row>
        <row r="34">
          <cell r="A34" t="str">
            <v>Гектограмм</v>
          </cell>
        </row>
        <row r="35">
          <cell r="A35" t="str">
            <v>Гектолитр</v>
          </cell>
        </row>
        <row r="36">
          <cell r="A36" t="str">
            <v>Гектолитр чистого</v>
          </cell>
        </row>
        <row r="37">
          <cell r="A37" t="str">
            <v>Гектометр</v>
          </cell>
        </row>
        <row r="38">
          <cell r="A38" t="str">
            <v>Генри</v>
          </cell>
        </row>
        <row r="39">
          <cell r="A39" t="str">
            <v>Герц</v>
          </cell>
        </row>
        <row r="40">
          <cell r="A40" t="str">
            <v>Гигабеккерель</v>
          </cell>
        </row>
        <row r="41">
          <cell r="A41" t="str">
            <v>Гигаватт-час</v>
          </cell>
        </row>
        <row r="42">
          <cell r="A42" t="str">
            <v>Гигакалория</v>
          </cell>
        </row>
        <row r="43">
          <cell r="A43" t="str">
            <v>Гигакалория в час</v>
          </cell>
        </row>
        <row r="44">
          <cell r="A44" t="str">
            <v>Год</v>
          </cell>
        </row>
        <row r="45">
          <cell r="A45" t="str">
            <v>Голова</v>
          </cell>
        </row>
        <row r="46">
          <cell r="A46" t="str">
            <v>Градус Фаренгейта</v>
          </cell>
        </row>
        <row r="47">
          <cell r="A47" t="str">
            <v>Градус Цельсия</v>
          </cell>
        </row>
        <row r="48">
          <cell r="A48" t="str">
            <v>Грамм</v>
          </cell>
        </row>
        <row r="49">
          <cell r="A49" t="str">
            <v>Грамм делящихся изотопов</v>
          </cell>
        </row>
        <row r="50">
          <cell r="A50" t="str">
            <v>Грамм на киловатт-час</v>
          </cell>
        </row>
        <row r="51">
          <cell r="A51" t="str">
            <v>Гран СК, США</v>
          </cell>
        </row>
        <row r="52">
          <cell r="A52" t="str">
            <v>Гросс</v>
          </cell>
        </row>
        <row r="53">
          <cell r="A53" t="str">
            <v>Грузоподъемность в метрических тоннах</v>
          </cell>
        </row>
        <row r="54">
          <cell r="A54" t="str">
            <v>Два десятка</v>
          </cell>
        </row>
        <row r="55">
          <cell r="A55" t="str">
            <v>Декада</v>
          </cell>
        </row>
        <row r="56">
          <cell r="A56" t="str">
            <v>Декалитр</v>
          </cell>
        </row>
        <row r="57">
          <cell r="A57" t="str">
            <v>Десятилетие</v>
          </cell>
        </row>
        <row r="58">
          <cell r="A58" t="str">
            <v>Десять пар</v>
          </cell>
        </row>
        <row r="59">
          <cell r="A59" t="str">
            <v>Децилитр</v>
          </cell>
        </row>
        <row r="60">
          <cell r="A60" t="str">
            <v>Дециметр</v>
          </cell>
        </row>
        <row r="61">
          <cell r="A61" t="str">
            <v>Джилл СК</v>
          </cell>
        </row>
        <row r="62">
          <cell r="A62" t="str">
            <v>Джилл США</v>
          </cell>
        </row>
        <row r="63">
          <cell r="A63" t="str">
            <v>Джоуль</v>
          </cell>
        </row>
        <row r="64">
          <cell r="A64" t="str">
            <v>Длинная тонна СК, США*</v>
          </cell>
        </row>
        <row r="65">
          <cell r="A65" t="str">
            <v>Длинный центнер СК</v>
          </cell>
        </row>
        <row r="66">
          <cell r="A66" t="str">
            <v>Доза</v>
          </cell>
        </row>
        <row r="67">
          <cell r="A67" t="str">
            <v>Домохозяйство</v>
          </cell>
        </row>
        <row r="68">
          <cell r="A68" t="str">
            <v>Драхма СК</v>
          </cell>
        </row>
        <row r="69">
          <cell r="A69" t="str">
            <v>Драхма СК</v>
          </cell>
        </row>
        <row r="70">
          <cell r="A70" t="str">
            <v>Драхма США</v>
          </cell>
        </row>
        <row r="71">
          <cell r="A71" t="str">
            <v>Дюжина</v>
          </cell>
        </row>
        <row r="72">
          <cell r="A72" t="str">
            <v>Дюжина пар</v>
          </cell>
        </row>
        <row r="73">
          <cell r="A73" t="str">
            <v>Дюжина рулонов</v>
          </cell>
        </row>
        <row r="74">
          <cell r="A74" t="str">
            <v>Дюжина упаковок</v>
          </cell>
        </row>
        <row r="75">
          <cell r="A75" t="str">
            <v>Дюжина штук</v>
          </cell>
        </row>
        <row r="76">
          <cell r="A76" t="str">
            <v>Дюйм</v>
          </cell>
        </row>
        <row r="77">
          <cell r="A77" t="str">
            <v>Единица</v>
          </cell>
        </row>
        <row r="78">
          <cell r="A78" t="str">
            <v>Жидкостная кварта США</v>
          </cell>
        </row>
        <row r="79">
          <cell r="A79" t="str">
            <v>Жидкостная пинта США</v>
          </cell>
        </row>
        <row r="80">
          <cell r="A80" t="str">
            <v>Жидкостная унция СК</v>
          </cell>
        </row>
        <row r="81">
          <cell r="A81" t="str">
            <v>Жидкостная унция США</v>
          </cell>
        </row>
        <row r="82">
          <cell r="A82" t="str">
            <v>Жидкостный галлон США</v>
          </cell>
        </row>
        <row r="83">
          <cell r="A83" t="str">
            <v>Знак</v>
          </cell>
        </row>
        <row r="84">
          <cell r="A84" t="str">
            <v>Изделие</v>
          </cell>
        </row>
        <row r="85">
          <cell r="A85" t="str">
            <v>Калория в час</v>
          </cell>
        </row>
        <row r="86">
          <cell r="A86" t="str">
            <v>Кандела</v>
          </cell>
        </row>
        <row r="87">
          <cell r="A87" t="str">
            <v>Квадратная миля</v>
          </cell>
        </row>
        <row r="88">
          <cell r="A88" t="str">
            <v>Квадратный дециметр</v>
          </cell>
        </row>
        <row r="89">
          <cell r="A89" t="str">
            <v>Квадратный дюйм</v>
          </cell>
        </row>
        <row r="90">
          <cell r="A90" t="str">
            <v>Квадратный километр</v>
          </cell>
        </row>
        <row r="91">
          <cell r="A91" t="str">
            <v>Квадратный метр</v>
          </cell>
        </row>
        <row r="92">
          <cell r="A92" t="str">
            <v>Квадратный метр жилой площади</v>
          </cell>
        </row>
        <row r="93">
          <cell r="A93" t="str">
            <v>Квадратный метр общей площади</v>
          </cell>
        </row>
        <row r="94">
          <cell r="A94" t="str">
            <v>Квадратный метр учебно-лабораторных зданий</v>
          </cell>
        </row>
        <row r="95">
          <cell r="A95" t="str">
            <v>Квадратный миллиметр</v>
          </cell>
        </row>
        <row r="96">
          <cell r="A96" t="str">
            <v>Квадратный сантиметр</v>
          </cell>
        </row>
        <row r="97">
          <cell r="A97" t="str">
            <v>Квадратный фут</v>
          </cell>
        </row>
        <row r="98">
          <cell r="A98" t="str">
            <v>Квадратный ярд</v>
          </cell>
        </row>
        <row r="99">
          <cell r="A99" t="str">
            <v>Кварта СК</v>
          </cell>
        </row>
        <row r="100">
          <cell r="A100" t="str">
            <v>Квартал</v>
          </cell>
        </row>
        <row r="101">
          <cell r="A101" t="str">
            <v>Квартер СК</v>
          </cell>
        </row>
        <row r="102">
          <cell r="A102" t="str">
            <v>Квартира</v>
          </cell>
        </row>
        <row r="103">
          <cell r="A103" t="str">
            <v>Квинтильон штук</v>
          </cell>
        </row>
        <row r="104">
          <cell r="A104" t="str">
            <v>Кельвин</v>
          </cell>
        </row>
        <row r="105">
          <cell r="A105" t="str">
            <v>Килобайт</v>
          </cell>
        </row>
        <row r="106">
          <cell r="A106" t="str">
            <v>Килобар</v>
          </cell>
        </row>
        <row r="107">
          <cell r="A107" t="str">
            <v>Киловар</v>
          </cell>
        </row>
        <row r="108">
          <cell r="A108" t="str">
            <v>Киловатт</v>
          </cell>
        </row>
        <row r="109">
          <cell r="A109" t="str">
            <v>Киловатт-час</v>
          </cell>
        </row>
        <row r="110">
          <cell r="A110" t="str">
            <v>Киловольт</v>
          </cell>
        </row>
        <row r="111">
          <cell r="A111" t="str">
            <v>Киловольт-ампер</v>
          </cell>
        </row>
        <row r="112">
          <cell r="A112" t="str">
            <v>Киловольт-ампер реактивный</v>
          </cell>
        </row>
        <row r="113">
          <cell r="A113" t="str">
            <v>Килогерц</v>
          </cell>
        </row>
        <row r="114">
          <cell r="A114" t="str">
            <v>Килограмм</v>
          </cell>
        </row>
        <row r="115">
          <cell r="A115" t="str">
            <v>Килограмм 90 %-го сухого вещества</v>
          </cell>
        </row>
        <row r="116">
          <cell r="A116" t="str">
            <v>Килограмм азота</v>
          </cell>
        </row>
        <row r="117">
          <cell r="A117" t="str">
            <v>Килограмм в секунду</v>
          </cell>
        </row>
        <row r="118">
          <cell r="A118" t="str">
            <v>Килограмм гидроксида калия</v>
          </cell>
        </row>
        <row r="119">
          <cell r="A119" t="str">
            <v>Килограмм гидроксида натрия</v>
          </cell>
        </row>
        <row r="120">
          <cell r="A120" t="str">
            <v>Килограмм на гигакалорию</v>
          </cell>
        </row>
        <row r="121">
          <cell r="A121" t="str">
            <v>Килограмм на кубический метр</v>
          </cell>
        </row>
        <row r="122">
          <cell r="A122" t="str">
            <v>Килограмм оксида калия</v>
          </cell>
        </row>
        <row r="123">
          <cell r="A123" t="str">
            <v>Килограмм пероксида водорода</v>
          </cell>
        </row>
        <row r="124">
          <cell r="A124" t="str">
            <v>Килограмм пятиокиси фосфора</v>
          </cell>
        </row>
        <row r="125">
          <cell r="A125" t="str">
            <v>Килограмм урана</v>
          </cell>
        </row>
        <row r="126">
          <cell r="A126" t="str">
            <v>Килоджоуль</v>
          </cell>
        </row>
        <row r="127">
          <cell r="A127" t="str">
            <v>Килокалория</v>
          </cell>
        </row>
        <row r="128">
          <cell r="A128" t="str">
            <v>Килокалория в час</v>
          </cell>
        </row>
        <row r="129">
          <cell r="A129" t="str">
            <v>Километр в час</v>
          </cell>
        </row>
        <row r="130">
          <cell r="A130" t="str">
            <v>Километр условных труб</v>
          </cell>
        </row>
        <row r="131">
          <cell r="A131" t="str">
            <v>Килопаскаль</v>
          </cell>
        </row>
        <row r="132">
          <cell r="A132" t="str">
            <v>Килотонна</v>
          </cell>
        </row>
        <row r="133">
          <cell r="A133" t="str">
            <v>Койка</v>
          </cell>
        </row>
        <row r="134">
          <cell r="A134" t="str">
            <v>Комплект</v>
          </cell>
        </row>
        <row r="135">
          <cell r="A135" t="str">
            <v>Корд</v>
          </cell>
        </row>
        <row r="136">
          <cell r="A136" t="str">
            <v>Кормо-день</v>
          </cell>
        </row>
        <row r="137">
          <cell r="A137" t="str">
            <v>Короткая тонна СК, США*</v>
          </cell>
        </row>
        <row r="138">
          <cell r="A138" t="str">
            <v>Короткий стандарт</v>
          </cell>
        </row>
        <row r="139">
          <cell r="A139" t="str">
            <v>Крепость спирта по массе</v>
          </cell>
        </row>
        <row r="140">
          <cell r="A140" t="str">
            <v>Крепость спирта по объему</v>
          </cell>
        </row>
        <row r="141">
          <cell r="A141" t="str">
            <v>Кубический дюйм</v>
          </cell>
        </row>
        <row r="142">
          <cell r="A142" t="str">
            <v>Кубический метр</v>
          </cell>
        </row>
        <row r="143">
          <cell r="A143" t="str">
            <v>Кубический метр в секунду</v>
          </cell>
        </row>
        <row r="144">
          <cell r="A144" t="str">
            <v>Кубический метр в час</v>
          </cell>
        </row>
        <row r="145">
          <cell r="A145" t="str">
            <v>Кубический миллиметр</v>
          </cell>
        </row>
        <row r="146">
          <cell r="A146" t="str">
            <v>Кубический сантиметр; миллилитр</v>
          </cell>
        </row>
        <row r="147">
          <cell r="A147" t="str">
            <v>Кубический фут</v>
          </cell>
        </row>
        <row r="148">
          <cell r="A148" t="str">
            <v>Кубический ярд</v>
          </cell>
        </row>
        <row r="149">
          <cell r="A149" t="str">
            <v>Кулон</v>
          </cell>
        </row>
        <row r="150">
          <cell r="A150" t="str">
            <v>Кулон на килограмм</v>
          </cell>
        </row>
        <row r="151">
          <cell r="A151" t="str">
            <v>Кюри</v>
          </cell>
        </row>
        <row r="152">
          <cell r="A152" t="str">
            <v>Лист</v>
          </cell>
        </row>
        <row r="153">
          <cell r="A153" t="str">
            <v>Лист авторский</v>
          </cell>
        </row>
        <row r="154">
          <cell r="A154" t="str">
            <v>Лист печатный</v>
          </cell>
        </row>
        <row r="155">
          <cell r="A155" t="str">
            <v>Лист учетно-издательский</v>
          </cell>
        </row>
        <row r="156">
          <cell r="A156" t="str">
            <v>Литр чистого</v>
          </cell>
        </row>
        <row r="157">
          <cell r="A157" t="str">
            <v>Литр; кубический дециметр</v>
          </cell>
        </row>
        <row r="158">
          <cell r="A158" t="str">
            <v>Лошадиная сила</v>
          </cell>
        </row>
        <row r="159">
          <cell r="A159" t="str">
            <v>Люкс</v>
          </cell>
        </row>
        <row r="160">
          <cell r="A160" t="str">
            <v>Люмен</v>
          </cell>
        </row>
        <row r="161">
          <cell r="A161" t="str">
            <v>Мегабайт</v>
          </cell>
        </row>
        <row r="162">
          <cell r="A162" t="str">
            <v>Мегаватт; тысяча киловатт</v>
          </cell>
        </row>
        <row r="163">
          <cell r="A163" t="str">
            <v>Мегаватт-час; 1000 киловатт-часов</v>
          </cell>
        </row>
        <row r="164">
          <cell r="A164" t="str">
            <v>Мегавольт-ампер</v>
          </cell>
        </row>
        <row r="165">
          <cell r="A165" t="str">
            <v>Мегагерц</v>
          </cell>
        </row>
        <row r="166">
          <cell r="A166" t="str">
            <v>Мегалитр</v>
          </cell>
        </row>
        <row r="167">
          <cell r="A167" t="str">
            <v>Мегаметр; миллион метров</v>
          </cell>
        </row>
        <row r="168">
          <cell r="A168" t="str">
            <v>Мегапаскаль</v>
          </cell>
        </row>
        <row r="169">
          <cell r="A169" t="str">
            <v>Международная единица</v>
          </cell>
        </row>
        <row r="170">
          <cell r="A170" t="str">
            <v>Место</v>
          </cell>
        </row>
        <row r="171">
          <cell r="A171" t="str">
            <v>Месяц</v>
          </cell>
        </row>
        <row r="172">
          <cell r="A172" t="str">
            <v>Метр</v>
          </cell>
        </row>
        <row r="173">
          <cell r="A173" t="str">
            <v>Метр в секунду</v>
          </cell>
        </row>
        <row r="174">
          <cell r="A174" t="str">
            <v>Метр в час</v>
          </cell>
        </row>
        <row r="175">
          <cell r="A175" t="str">
            <v>Метр на секунду в квадрате</v>
          </cell>
        </row>
        <row r="176">
          <cell r="A176" t="str">
            <v>Метрический карат</v>
          </cell>
        </row>
        <row r="177">
          <cell r="A177" t="str">
            <v>Микросекунда</v>
          </cell>
        </row>
        <row r="178">
          <cell r="A178" t="str">
            <v>Миллиард киловатт-часов</v>
          </cell>
        </row>
        <row r="179">
          <cell r="A179" t="str">
            <v>Миллиард кубических метров</v>
          </cell>
        </row>
        <row r="180">
          <cell r="A180" t="str">
            <v>Миллиард штук</v>
          </cell>
        </row>
        <row r="181">
          <cell r="A181" t="str">
            <v>Миллибар</v>
          </cell>
        </row>
        <row r="182">
          <cell r="A182" t="str">
            <v>Миллиграмм</v>
          </cell>
        </row>
        <row r="183">
          <cell r="A183" t="str">
            <v>Милликюри</v>
          </cell>
        </row>
        <row r="184">
          <cell r="A184" t="str">
            <v>Миллиметр</v>
          </cell>
        </row>
        <row r="185">
          <cell r="A185" t="str">
            <v>Миллиметр водяного столба</v>
          </cell>
        </row>
        <row r="186">
          <cell r="A186" t="str">
            <v>Миллиметр ртутного столба</v>
          </cell>
        </row>
        <row r="187">
          <cell r="A187" t="str">
            <v>Миллион ампер-часов</v>
          </cell>
        </row>
        <row r="188">
          <cell r="A188" t="str">
            <v>Миллион гигакалорий</v>
          </cell>
        </row>
        <row r="189">
          <cell r="A189" t="str">
            <v>Миллион голов в год</v>
          </cell>
        </row>
        <row r="190">
          <cell r="A190" t="str">
            <v>Миллион декалитров</v>
          </cell>
        </row>
        <row r="191">
          <cell r="A191" t="str">
            <v>Миллион домохозяйств</v>
          </cell>
        </row>
        <row r="192">
          <cell r="A192" t="str">
            <v>Миллион единиц</v>
          </cell>
        </row>
        <row r="193">
          <cell r="A193" t="str">
            <v>Миллион единиц в год</v>
          </cell>
        </row>
        <row r="194">
          <cell r="A194" t="str">
            <v>Миллион каратов метрических</v>
          </cell>
        </row>
        <row r="195">
          <cell r="A195" t="str">
            <v>Миллион квадратных дециметров</v>
          </cell>
        </row>
        <row r="196">
          <cell r="A196" t="str">
            <v>Миллион квадратных метров</v>
          </cell>
        </row>
        <row r="197">
          <cell r="A197" t="str">
            <v>Миллион квадратных метров в двухмиллиметровом исчислении</v>
          </cell>
        </row>
        <row r="198">
          <cell r="A198" t="str">
            <v>Миллион квадратных метров жилой площади</v>
          </cell>
        </row>
        <row r="199">
          <cell r="A199" t="str">
            <v>Миллион квадратных метров общей площади</v>
          </cell>
        </row>
        <row r="200">
          <cell r="A200" t="str">
            <v>Миллион киловатт-час</v>
          </cell>
        </row>
        <row r="201">
          <cell r="A201" t="str">
            <v>Миллион киловольт-ампер</v>
          </cell>
        </row>
        <row r="202">
          <cell r="A202" t="str">
            <v>Миллион кубических метров</v>
          </cell>
        </row>
        <row r="203">
          <cell r="A203" t="str">
            <v>Миллион кубических метров переработки газа</v>
          </cell>
        </row>
        <row r="204">
          <cell r="A204" t="str">
            <v>Миллион лошадиных сил</v>
          </cell>
        </row>
        <row r="205">
          <cell r="A205" t="str">
            <v>Миллион пар</v>
          </cell>
        </row>
        <row r="206">
          <cell r="A206" t="str">
            <v>Миллион пассажиро-километров</v>
          </cell>
        </row>
        <row r="207">
          <cell r="A207" t="str">
            <v>Миллион пассажиро-место-миль</v>
          </cell>
        </row>
        <row r="208">
          <cell r="A208" t="str">
            <v>Миллион пассажиро-миль</v>
          </cell>
        </row>
        <row r="209">
          <cell r="A209" t="str">
            <v>Миллион полулитров</v>
          </cell>
        </row>
        <row r="210">
          <cell r="A210" t="str">
            <v>Миллион семей</v>
          </cell>
        </row>
        <row r="211">
          <cell r="A211" t="str">
            <v>Миллион тонн</v>
          </cell>
        </row>
        <row r="212">
          <cell r="A212" t="str">
            <v>Миллион тонн в год</v>
          </cell>
        </row>
        <row r="213">
          <cell r="A213" t="str">
            <v>Миллион тонн условного топлива</v>
          </cell>
        </row>
        <row r="214">
          <cell r="A214" t="str">
            <v>Миллион тоннаже-миль</v>
          </cell>
        </row>
        <row r="215">
          <cell r="A215" t="str">
            <v>Миллион тонно-километров</v>
          </cell>
        </row>
        <row r="216">
          <cell r="A216" t="str">
            <v>Миллион тонно-миль</v>
          </cell>
        </row>
        <row r="217">
          <cell r="A217" t="str">
            <v>Миллион упаковок</v>
          </cell>
        </row>
        <row r="218">
          <cell r="A218" t="str">
            <v>Миллион условных банок</v>
          </cell>
        </row>
        <row r="219">
          <cell r="A219" t="str">
            <v>Миллион условных единиц</v>
          </cell>
        </row>
        <row r="220">
          <cell r="A220" t="str">
            <v>Миллион условных квадратных метров</v>
          </cell>
        </row>
        <row r="221">
          <cell r="A221" t="str">
            <v>Миллион условных кирпичей</v>
          </cell>
        </row>
        <row r="222">
          <cell r="A222" t="str">
            <v>Миллион условных кусков</v>
          </cell>
        </row>
        <row r="223">
          <cell r="A223" t="str">
            <v>Миллион человек</v>
          </cell>
        </row>
        <row r="224">
          <cell r="A224" t="str">
            <v>Миллион штук</v>
          </cell>
        </row>
        <row r="225">
          <cell r="A225" t="str">
            <v>Миллисекунда</v>
          </cell>
        </row>
        <row r="226">
          <cell r="A226" t="str">
            <v>Миля</v>
          </cell>
        </row>
        <row r="227">
          <cell r="A227" t="str">
            <v>Минимальная заработная плата</v>
          </cell>
        </row>
        <row r="228">
          <cell r="A228" t="str">
            <v>Минута</v>
          </cell>
        </row>
        <row r="229">
          <cell r="A229" t="str">
            <v>Морская миля</v>
          </cell>
        </row>
        <row r="230">
          <cell r="A230" t="str">
            <v>Набор</v>
          </cell>
        </row>
        <row r="231">
          <cell r="A231" t="str">
            <v>Неделя</v>
          </cell>
        </row>
        <row r="232">
          <cell r="A232" t="str">
            <v>Нетто-регистровая тонна</v>
          </cell>
        </row>
        <row r="233">
          <cell r="A233" t="str">
            <v>Номер</v>
          </cell>
        </row>
        <row r="234">
          <cell r="A234" t="str">
            <v>Ньютон</v>
          </cell>
        </row>
        <row r="235">
          <cell r="A235" t="str">
            <v>Обмерная</v>
          </cell>
        </row>
        <row r="236">
          <cell r="A236" t="str">
            <v>Оборот в минуту</v>
          </cell>
        </row>
        <row r="237">
          <cell r="A237" t="str">
            <v>Оборот в секунду</v>
          </cell>
        </row>
        <row r="238">
          <cell r="A238" t="str">
            <v>Ом</v>
          </cell>
        </row>
        <row r="239">
          <cell r="A239" t="str">
            <v>Пара</v>
          </cell>
        </row>
        <row r="240">
          <cell r="A240" t="str">
            <v>Пара в смену</v>
          </cell>
        </row>
        <row r="241">
          <cell r="A241" t="str">
            <v>Паскаль</v>
          </cell>
        </row>
        <row r="242">
          <cell r="A242" t="str">
            <v>Пассажиро-километр</v>
          </cell>
        </row>
        <row r="243">
          <cell r="A243" t="str">
            <v>Пассажиропоток</v>
          </cell>
        </row>
        <row r="244">
          <cell r="A244" t="str">
            <v>Пассажирское место</v>
          </cell>
        </row>
        <row r="245">
          <cell r="A245" t="str">
            <v>Пеннивейт СК, США</v>
          </cell>
        </row>
        <row r="246">
          <cell r="A246" t="str">
            <v>Пинта СК</v>
          </cell>
        </row>
        <row r="247">
          <cell r="A247" t="str">
            <v>Плотный кубический метр</v>
          </cell>
        </row>
        <row r="248">
          <cell r="A248" t="str">
            <v>Погонный метр</v>
          </cell>
        </row>
        <row r="249">
          <cell r="A249" t="str">
            <v>Полугодие</v>
          </cell>
        </row>
        <row r="250">
          <cell r="A250" t="str">
            <v>Посадочное место</v>
          </cell>
        </row>
        <row r="251">
          <cell r="A251" t="str">
            <v>Посещение в смену</v>
          </cell>
        </row>
        <row r="252">
          <cell r="A252" t="str">
            <v>Посылка</v>
          </cell>
        </row>
        <row r="253">
          <cell r="A253" t="str">
            <v>Приведенный час</v>
          </cell>
        </row>
        <row r="254">
          <cell r="A254" t="str">
            <v>Промилле</v>
          </cell>
        </row>
        <row r="255">
          <cell r="A255" t="str">
            <v>Процент</v>
          </cell>
        </row>
        <row r="256">
          <cell r="A256" t="str">
            <v>Рабочее место</v>
          </cell>
        </row>
        <row r="257">
          <cell r="A257" t="str">
            <v>Рулон</v>
          </cell>
        </row>
        <row r="258">
          <cell r="A258" t="str">
            <v>Самолето-километр</v>
          </cell>
        </row>
        <row r="259">
          <cell r="A259" t="str">
            <v>Сантиграмм</v>
          </cell>
        </row>
        <row r="260">
          <cell r="A260" t="str">
            <v>Сантиметр</v>
          </cell>
        </row>
        <row r="261">
          <cell r="A261" t="str">
            <v>Сантиметр водяного столба</v>
          </cell>
        </row>
        <row r="262">
          <cell r="A262" t="str">
            <v>Секунда</v>
          </cell>
        </row>
        <row r="263">
          <cell r="A263" t="str">
            <v>Секция</v>
          </cell>
        </row>
        <row r="264">
          <cell r="A264" t="str">
            <v>Семья</v>
          </cell>
        </row>
        <row r="265">
          <cell r="A265" t="str">
            <v>Символ</v>
          </cell>
        </row>
        <row r="266">
          <cell r="A266" t="str">
            <v>Сименс</v>
          </cell>
        </row>
        <row r="267">
          <cell r="A267" t="str">
            <v>Скрупул СК, США</v>
          </cell>
        </row>
        <row r="268">
          <cell r="A268" t="str">
            <v>Слово</v>
          </cell>
        </row>
        <row r="269">
          <cell r="A269" t="str">
            <v>Смена</v>
          </cell>
        </row>
        <row r="270">
          <cell r="A270" t="str">
            <v>Стандарт</v>
          </cell>
        </row>
        <row r="271">
          <cell r="A271" t="str">
            <v>Сто листов</v>
          </cell>
        </row>
        <row r="272">
          <cell r="A272" t="str">
            <v>Сто международных единиц</v>
          </cell>
        </row>
        <row r="273">
          <cell r="A273" t="str">
            <v>Сто упаковок</v>
          </cell>
        </row>
        <row r="274">
          <cell r="A274" t="str">
            <v>Сто штук</v>
          </cell>
        </row>
        <row r="275">
          <cell r="A275" t="str">
            <v>Сто ящиков</v>
          </cell>
        </row>
        <row r="276">
          <cell r="A276" t="str">
            <v>Стоун СК</v>
          </cell>
        </row>
        <row r="277">
          <cell r="A277" t="str">
            <v>Сутки</v>
          </cell>
        </row>
        <row r="278">
          <cell r="A278" t="str">
            <v>Сухая кварта США</v>
          </cell>
        </row>
        <row r="279">
          <cell r="A279" t="str">
            <v>Сухая пинта США</v>
          </cell>
        </row>
        <row r="280">
          <cell r="A280" t="str">
            <v>Сухой баррель США</v>
          </cell>
        </row>
        <row r="281">
          <cell r="A281" t="str">
            <v>Сухой галлон США</v>
          </cell>
        </row>
        <row r="282">
          <cell r="A282" t="str">
            <v>Тесла</v>
          </cell>
        </row>
        <row r="283">
          <cell r="A283" t="str">
            <v>Техническая атмосфера</v>
          </cell>
        </row>
        <row r="284">
          <cell r="A284" t="str">
            <v>Том книжного фонда</v>
          </cell>
        </row>
        <row r="285">
          <cell r="A285" t="str">
            <v>Тонна</v>
          </cell>
        </row>
        <row r="286">
          <cell r="A286" t="str">
            <v>Тонна 90 %-го сухого вещества</v>
          </cell>
        </row>
        <row r="287">
          <cell r="A287" t="str">
            <v>Тонна в смену</v>
          </cell>
        </row>
        <row r="288">
          <cell r="A288" t="str">
            <v>Тонна в сутки</v>
          </cell>
        </row>
        <row r="289">
          <cell r="A289" t="str">
            <v>Тонна в час</v>
          </cell>
        </row>
        <row r="290">
          <cell r="A290" t="str">
            <v>Тонна пара в час</v>
          </cell>
        </row>
        <row r="291">
          <cell r="A291" t="str">
            <v>Тонна переработки в сутки</v>
          </cell>
        </row>
        <row r="292">
          <cell r="A292" t="str">
            <v>Тонна условного топлива</v>
          </cell>
        </row>
        <row r="293">
          <cell r="A293" t="str">
            <v>Тонно-километр</v>
          </cell>
        </row>
        <row r="294">
          <cell r="A294" t="str">
            <v>Тонно-номер</v>
          </cell>
        </row>
        <row r="295">
          <cell r="A295" t="str">
            <v>Тройский фунт США</v>
          </cell>
        </row>
        <row r="296">
          <cell r="A296" t="str">
            <v>Тысяча автомобиле-место-дней</v>
          </cell>
        </row>
        <row r="297">
          <cell r="A297" t="str">
            <v>Тысяча автомобиле-тонно-дней</v>
          </cell>
        </row>
        <row r="298">
          <cell r="A298" t="str">
            <v>Тысяча автомобиле-часов</v>
          </cell>
        </row>
        <row r="299">
          <cell r="A299" t="str">
            <v>Тысяча ампер-часов</v>
          </cell>
        </row>
        <row r="300">
          <cell r="A300" t="str">
            <v>Тысяча ампул</v>
          </cell>
        </row>
        <row r="301">
          <cell r="A301" t="str">
            <v>Тысяча бутылок</v>
          </cell>
        </row>
        <row r="302">
          <cell r="A302" t="str">
            <v>Тысяча вагоно</v>
          </cell>
        </row>
        <row r="303">
          <cell r="A303" t="str">
            <v>Тысяча вагоно</v>
          </cell>
        </row>
        <row r="304">
          <cell r="A304" t="str">
            <v>Тысяча гектаров</v>
          </cell>
        </row>
        <row r="305">
          <cell r="A305" t="str">
            <v>Тысяча гигакалорий</v>
          </cell>
        </row>
        <row r="306">
          <cell r="A306" t="str">
            <v>Тысяча гигакалорий в час</v>
          </cell>
        </row>
        <row r="307">
          <cell r="A307" t="str">
            <v xml:space="preserve">Тысяча голов </v>
          </cell>
        </row>
        <row r="308">
          <cell r="A308" t="str">
            <v>Тысяча декалитров</v>
          </cell>
        </row>
        <row r="309">
          <cell r="A309" t="str">
            <v>Тысяча доз</v>
          </cell>
        </row>
        <row r="310">
          <cell r="A310" t="str">
            <v>Тысяча домохозяйств</v>
          </cell>
        </row>
        <row r="311">
          <cell r="A311" t="str">
            <v>Тысяча единиц</v>
          </cell>
        </row>
        <row r="312">
          <cell r="A312" t="str">
            <v>Тысяча каратов метрических</v>
          </cell>
        </row>
        <row r="313">
          <cell r="A313" t="str">
            <v>Тысяча квадратных дециметров</v>
          </cell>
        </row>
        <row r="314">
          <cell r="A314" t="str">
            <v>Тысяча квадратных метров</v>
          </cell>
        </row>
        <row r="315">
          <cell r="A315" t="str">
            <v>Тысяча квадратных метров жилой площади</v>
          </cell>
        </row>
        <row r="316">
          <cell r="A316" t="str">
            <v>Тысяча квадратных метров общей площади</v>
          </cell>
        </row>
        <row r="317">
          <cell r="A317" t="str">
            <v>Тысяча квадратных метров учебно-лабораторных зданий</v>
          </cell>
        </row>
        <row r="318">
          <cell r="A318" t="str">
            <v>Тысяча квартир</v>
          </cell>
        </row>
        <row r="319">
          <cell r="A319" t="str">
            <v>Тысяча киловольт-ампер реактивных</v>
          </cell>
        </row>
        <row r="320">
          <cell r="A320" t="str">
            <v>Тысяча километров</v>
          </cell>
        </row>
        <row r="321">
          <cell r="A321" t="str">
            <v>Тысяча коек</v>
          </cell>
        </row>
        <row r="322">
          <cell r="A322" t="str">
            <v>Тысяча коробок</v>
          </cell>
        </row>
        <row r="323">
          <cell r="A323" t="str">
            <v>Тысяча кубических метров</v>
          </cell>
        </row>
        <row r="324">
          <cell r="A324" t="str">
            <v>Тысяча кубических метров в сутки</v>
          </cell>
        </row>
        <row r="325">
          <cell r="A325" t="str">
            <v>Тысяча кур-несушек</v>
          </cell>
        </row>
        <row r="326">
          <cell r="A326" t="str">
            <v>Тысяча литров; 1000 литров</v>
          </cell>
        </row>
        <row r="327">
          <cell r="A327" t="str">
            <v>Тысяча лошадиных сил</v>
          </cell>
        </row>
        <row r="328">
          <cell r="A328" t="str">
            <v>Тысяча мест</v>
          </cell>
        </row>
        <row r="329">
          <cell r="A329" t="str">
            <v>Тысяча место-километров</v>
          </cell>
        </row>
        <row r="330">
          <cell r="A330" t="str">
            <v>Тысяча метров</v>
          </cell>
        </row>
        <row r="331">
          <cell r="A331" t="str">
            <v>Тысяча пар</v>
          </cell>
        </row>
        <row r="332">
          <cell r="A332" t="str">
            <v>Тысяча пар в смену</v>
          </cell>
        </row>
        <row r="333">
          <cell r="A333" t="str">
            <v>Тысяча пассажиро-километров</v>
          </cell>
        </row>
        <row r="334">
          <cell r="A334" t="str">
            <v>Тысяча пассажиро-миль</v>
          </cell>
        </row>
        <row r="335">
          <cell r="A335" t="str">
            <v>Тысяча плотных кубических метров</v>
          </cell>
        </row>
        <row r="336">
          <cell r="A336" t="str">
            <v>Тысяча погонных метров</v>
          </cell>
        </row>
        <row r="337">
          <cell r="A337" t="str">
            <v>Тысяча поездо-километров</v>
          </cell>
        </row>
        <row r="338">
          <cell r="A338" t="str">
            <v>Тысяча поездо-часов</v>
          </cell>
        </row>
        <row r="339">
          <cell r="A339" t="str">
            <v>Тысяча полулитров</v>
          </cell>
        </row>
        <row r="340">
          <cell r="A340" t="str">
            <v>Тысяча посадочных мест</v>
          </cell>
        </row>
        <row r="341">
          <cell r="A341" t="str">
            <v>Тысяча посещений в смену</v>
          </cell>
        </row>
        <row r="342">
          <cell r="A342" t="str">
            <v>Тысяча птицемест</v>
          </cell>
        </row>
        <row r="343">
          <cell r="A343" t="str">
            <v>Тысяча рабочих мест</v>
          </cell>
        </row>
        <row r="344">
          <cell r="A344" t="str">
            <v>Тысяча рулонов</v>
          </cell>
        </row>
        <row r="345">
          <cell r="A345" t="str">
            <v>Тысяча семей</v>
          </cell>
        </row>
        <row r="346">
          <cell r="A346" t="str">
            <v>Тысяча стандартных условных кирпичей</v>
          </cell>
        </row>
        <row r="347">
          <cell r="A347" t="str">
            <v>Тысяча томов книжного фонда</v>
          </cell>
        </row>
        <row r="348">
          <cell r="A348" t="str">
            <v>Тысяча тонн</v>
          </cell>
        </row>
        <row r="349">
          <cell r="A349" t="str">
            <v>Тысяча тонн в год</v>
          </cell>
        </row>
        <row r="350">
          <cell r="A350" t="str">
            <v>Тысяча тонн в сезон</v>
          </cell>
        </row>
        <row r="351">
          <cell r="A351" t="str">
            <v>Тысяча тонн единовременного хранения</v>
          </cell>
        </row>
        <row r="352">
          <cell r="A352" t="str">
            <v>Тысяча тонн пара в час</v>
          </cell>
        </row>
        <row r="353">
          <cell r="A353" t="str">
            <v>Тысяча тонн переработки</v>
          </cell>
        </row>
        <row r="354">
          <cell r="A354" t="str">
            <v>Тысяча тонн переработки в сутки</v>
          </cell>
        </row>
        <row r="355">
          <cell r="A355" t="str">
            <v>Тысяча тонн условного топлива</v>
          </cell>
        </row>
        <row r="356">
          <cell r="A356" t="str">
            <v>Тысяча тоннаже-рейсов</v>
          </cell>
        </row>
        <row r="357">
          <cell r="A357" t="str">
            <v>Тысяча тонно-километров</v>
          </cell>
        </row>
        <row r="358">
          <cell r="A358" t="str">
            <v>Тысяча тонно-миль</v>
          </cell>
        </row>
        <row r="359">
          <cell r="A359" t="str">
            <v>Тысяча тубов</v>
          </cell>
        </row>
        <row r="360">
          <cell r="A360" t="str">
            <v>Тысяча условных банок</v>
          </cell>
        </row>
        <row r="361">
          <cell r="A361" t="str">
            <v>Тысяча условных банок в смену</v>
          </cell>
        </row>
        <row r="362">
          <cell r="A362" t="str">
            <v>Тысяча условных единиц</v>
          </cell>
        </row>
        <row r="363">
          <cell r="A363" t="str">
            <v>Тысяча условных катушек</v>
          </cell>
        </row>
        <row r="364">
          <cell r="A364" t="str">
            <v>Тысяча условных квадратных метров</v>
          </cell>
        </row>
        <row r="365">
          <cell r="A365" t="str">
            <v>Тысяча условных кирпичей</v>
          </cell>
        </row>
        <row r="366">
          <cell r="A366" t="str">
            <v>Тысяча условных кубических метров</v>
          </cell>
        </row>
        <row r="367">
          <cell r="A367" t="str">
            <v>Тысяча условных кусков</v>
          </cell>
        </row>
        <row r="368">
          <cell r="A368" t="str">
            <v>Тысяча условных метров</v>
          </cell>
        </row>
        <row r="369">
          <cell r="A369" t="str">
            <v>Тысяча условных плиток</v>
          </cell>
        </row>
        <row r="370">
          <cell r="A370" t="str">
            <v>Тысяча условных штук</v>
          </cell>
        </row>
        <row r="371">
          <cell r="A371" t="str">
            <v>Тысяча условных ящиков</v>
          </cell>
        </row>
        <row r="372">
          <cell r="A372" t="str">
            <v>Тысяча ученических мест</v>
          </cell>
        </row>
        <row r="373">
          <cell r="A373" t="str">
            <v>Тысяча флаконов</v>
          </cell>
        </row>
        <row r="374">
          <cell r="A374" t="str">
            <v>Тысяча центнеров переработки в сутки</v>
          </cell>
        </row>
        <row r="375">
          <cell r="A375" t="str">
            <v>Тысяча человек</v>
          </cell>
        </row>
        <row r="376">
          <cell r="A376" t="str">
            <v>Тысяча человеко-дней</v>
          </cell>
        </row>
        <row r="377">
          <cell r="A377" t="str">
            <v>Тысяча человеко-часов</v>
          </cell>
        </row>
        <row r="378">
          <cell r="A378" t="str">
            <v>Тысяча штук</v>
          </cell>
        </row>
        <row r="379">
          <cell r="A379" t="str">
            <v>Тысяча экземпляров</v>
          </cell>
        </row>
        <row r="380">
          <cell r="A380" t="str">
            <v>Тысячи бордфутов</v>
          </cell>
        </row>
        <row r="381">
          <cell r="A381" t="str">
            <v>Узел</v>
          </cell>
        </row>
        <row r="382">
          <cell r="A382" t="str">
            <v>Унция СК, США</v>
          </cell>
        </row>
        <row r="383">
          <cell r="A383" t="str">
            <v>Унция СК, США</v>
          </cell>
        </row>
        <row r="384">
          <cell r="A384" t="str">
            <v>Упаковка</v>
          </cell>
        </row>
        <row r="385">
          <cell r="A385" t="str">
            <v>Условная банка</v>
          </cell>
        </row>
        <row r="386">
          <cell r="A386" t="str">
            <v>Условная единица</v>
          </cell>
        </row>
        <row r="387">
          <cell r="A387" t="str">
            <v>Условная катушка</v>
          </cell>
        </row>
        <row r="388">
          <cell r="A388" t="str">
            <v>Условная плитка</v>
          </cell>
        </row>
        <row r="389">
          <cell r="A389" t="str">
            <v>Условная тонна</v>
          </cell>
        </row>
        <row r="390">
          <cell r="A390" t="str">
            <v>Условная труба</v>
          </cell>
        </row>
        <row r="391">
          <cell r="A391" t="str">
            <v>Условная штука</v>
          </cell>
        </row>
        <row r="392">
          <cell r="A392" t="str">
            <v>Условный квадратный метр</v>
          </cell>
        </row>
        <row r="393">
          <cell r="A393" t="str">
            <v>Условный кирпич</v>
          </cell>
        </row>
        <row r="394">
          <cell r="A394" t="str">
            <v>Условный кубический метр</v>
          </cell>
        </row>
        <row r="395">
          <cell r="A395" t="str">
            <v>Условный кусок</v>
          </cell>
        </row>
        <row r="396">
          <cell r="A396" t="str">
            <v>Условный метр</v>
          </cell>
        </row>
        <row r="397">
          <cell r="A397" t="str">
            <v>Условный ремонт</v>
          </cell>
        </row>
        <row r="398">
          <cell r="A398" t="str">
            <v>Условный ремонт в год</v>
          </cell>
        </row>
        <row r="399">
          <cell r="A399" t="str">
            <v>Условный ящик</v>
          </cell>
        </row>
        <row r="400">
          <cell r="A400" t="str">
            <v>Ученическое место</v>
          </cell>
        </row>
        <row r="401">
          <cell r="A401" t="str">
            <v>Фарад</v>
          </cell>
        </row>
        <row r="402">
          <cell r="A402" t="str">
            <v>Физическая атмосфера</v>
          </cell>
        </row>
        <row r="403">
          <cell r="A403" t="str">
            <v>Флакон</v>
          </cell>
        </row>
        <row r="404">
          <cell r="A404" t="str">
            <v>Фунт СК, США</v>
          </cell>
        </row>
        <row r="405">
          <cell r="A405" t="str">
            <v>Фут</v>
          </cell>
        </row>
        <row r="406">
          <cell r="A406" t="str">
            <v>Центал СК</v>
          </cell>
        </row>
        <row r="407">
          <cell r="A407" t="str">
            <v>Центнер</v>
          </cell>
        </row>
        <row r="408">
          <cell r="A408" t="str">
            <v>Центнер кормовых единиц</v>
          </cell>
        </row>
        <row r="409">
          <cell r="A409" t="str">
            <v>Центнер переработки в сутки</v>
          </cell>
        </row>
        <row r="410">
          <cell r="A410" t="str">
            <v>Центнер США</v>
          </cell>
        </row>
        <row r="411">
          <cell r="A411" t="str">
            <v>Час</v>
          </cell>
        </row>
        <row r="412">
          <cell r="A412" t="str">
            <v>Часть</v>
          </cell>
        </row>
        <row r="413">
          <cell r="A413" t="str">
            <v>Человек</v>
          </cell>
        </row>
        <row r="414">
          <cell r="A414" t="str">
            <v>Человек на квадратный километр</v>
          </cell>
        </row>
        <row r="415">
          <cell r="A415" t="str">
            <v>Человек на квадратный метр</v>
          </cell>
        </row>
        <row r="416">
          <cell r="A416" t="str">
            <v>Человеко-день</v>
          </cell>
        </row>
        <row r="417">
          <cell r="A417" t="str">
            <v>Человеко-час</v>
          </cell>
        </row>
        <row r="418">
          <cell r="A418" t="str">
            <v>Штука</v>
          </cell>
        </row>
        <row r="419">
          <cell r="A419" t="str">
            <v>Экземпляр</v>
          </cell>
        </row>
        <row r="420">
          <cell r="A420" t="str">
            <v>Элемент</v>
          </cell>
        </row>
        <row r="421">
          <cell r="A421" t="str">
            <v>Эффективная мощность</v>
          </cell>
        </row>
        <row r="422">
          <cell r="A422" t="str">
            <v>Ярд</v>
          </cell>
        </row>
        <row r="423">
          <cell r="A423" t="str">
            <v>Ящик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26"/>
  <sheetViews>
    <sheetView tabSelected="1" view="pageBreakPreview" topLeftCell="B4" zoomScale="95" zoomScaleNormal="75" zoomScaleSheetLayoutView="95" zoomScalePageLayoutView="70" workbookViewId="0">
      <selection activeCell="G28" sqref="G28"/>
    </sheetView>
  </sheetViews>
  <sheetFormatPr defaultRowHeight="12.75" x14ac:dyDescent="0.2"/>
  <cols>
    <col min="1" max="1" width="9.140625" style="1" hidden="1" customWidth="1"/>
    <col min="2" max="2" width="67.42578125" style="1" customWidth="1"/>
    <col min="3" max="3" width="25.140625" style="1" customWidth="1"/>
    <col min="4" max="4" width="14.28515625" style="2" hidden="1" customWidth="1"/>
    <col min="5" max="5" width="13.7109375" style="2" hidden="1" customWidth="1"/>
    <col min="6" max="7" width="13.7109375" style="2" customWidth="1"/>
    <col min="8" max="8" width="14.7109375" style="2" customWidth="1"/>
    <col min="9" max="13" width="13.7109375" style="2" customWidth="1"/>
    <col min="14" max="16384" width="9.140625" style="1"/>
  </cols>
  <sheetData>
    <row r="1" spans="2:13" ht="20.25" customHeight="1" x14ac:dyDescent="0.25">
      <c r="J1" s="45"/>
      <c r="K1" s="45"/>
      <c r="L1" s="45"/>
      <c r="M1" s="45"/>
    </row>
    <row r="2" spans="2:13" ht="49.5" customHeight="1" x14ac:dyDescent="0.25">
      <c r="B2" s="40"/>
      <c r="C2" s="40"/>
      <c r="D2" s="40"/>
      <c r="E2" s="40"/>
      <c r="F2" s="40"/>
      <c r="G2" s="40"/>
      <c r="H2" s="40"/>
      <c r="I2" s="40"/>
      <c r="J2" s="46"/>
      <c r="K2" s="46"/>
      <c r="L2" s="46"/>
      <c r="M2" s="46"/>
    </row>
    <row r="3" spans="2:13" ht="44.25" customHeight="1" x14ac:dyDescent="0.2">
      <c r="B3" s="47" t="s">
        <v>111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</row>
    <row r="4" spans="2:13" ht="25.5" customHeight="1" x14ac:dyDescent="0.2"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</row>
    <row r="5" spans="2:13" ht="8.25" customHeight="1" x14ac:dyDescent="0.2"/>
    <row r="6" spans="2:13" ht="18.75" x14ac:dyDescent="0.2">
      <c r="B6" s="50" t="s">
        <v>0</v>
      </c>
      <c r="C6" s="50" t="s">
        <v>27</v>
      </c>
      <c r="D6" s="3"/>
      <c r="E6" s="3"/>
      <c r="F6" s="4" t="s">
        <v>24</v>
      </c>
      <c r="G6" s="4" t="s">
        <v>25</v>
      </c>
      <c r="H6" s="55" t="s">
        <v>112</v>
      </c>
      <c r="I6" s="56"/>
      <c r="J6" s="56"/>
      <c r="K6" s="56"/>
      <c r="L6" s="56"/>
      <c r="M6" s="57"/>
    </row>
    <row r="7" spans="2:13" ht="15" x14ac:dyDescent="0.2">
      <c r="B7" s="50"/>
      <c r="C7" s="50"/>
      <c r="D7" s="51">
        <v>2010</v>
      </c>
      <c r="E7" s="51">
        <v>2011</v>
      </c>
      <c r="F7" s="49" t="s">
        <v>108</v>
      </c>
      <c r="G7" s="49" t="s">
        <v>108</v>
      </c>
      <c r="H7" s="53" t="s">
        <v>108</v>
      </c>
      <c r="I7" s="54"/>
      <c r="J7" s="53" t="s">
        <v>108</v>
      </c>
      <c r="K7" s="54"/>
      <c r="L7" s="53" t="s">
        <v>108</v>
      </c>
      <c r="M7" s="54"/>
    </row>
    <row r="8" spans="2:13" ht="18.75" x14ac:dyDescent="0.2">
      <c r="B8" s="50"/>
      <c r="C8" s="50"/>
      <c r="D8" s="52"/>
      <c r="E8" s="52"/>
      <c r="F8" s="49"/>
      <c r="G8" s="49"/>
      <c r="H8" s="6" t="s">
        <v>15</v>
      </c>
      <c r="I8" s="6" t="s">
        <v>16</v>
      </c>
      <c r="J8" s="6" t="s">
        <v>15</v>
      </c>
      <c r="K8" s="6" t="s">
        <v>16</v>
      </c>
      <c r="L8" s="6" t="s">
        <v>15</v>
      </c>
      <c r="M8" s="6" t="s">
        <v>16</v>
      </c>
    </row>
    <row r="9" spans="2:13" ht="18.75" x14ac:dyDescent="0.2">
      <c r="B9" s="7" t="s">
        <v>88</v>
      </c>
      <c r="C9" s="8"/>
      <c r="D9" s="9"/>
      <c r="E9" s="9"/>
      <c r="F9" s="10"/>
      <c r="G9" s="10"/>
      <c r="H9" s="10"/>
      <c r="I9" s="10"/>
      <c r="J9" s="10"/>
      <c r="K9" s="10"/>
      <c r="L9" s="10"/>
      <c r="M9" s="10"/>
    </row>
    <row r="10" spans="2:13" ht="56.25" x14ac:dyDescent="0.2">
      <c r="B10" s="14" t="s">
        <v>89</v>
      </c>
      <c r="C10" s="15" t="s">
        <v>35</v>
      </c>
      <c r="D10" s="16"/>
      <c r="E10" s="16"/>
      <c r="F10" s="20"/>
      <c r="G10" s="20"/>
      <c r="H10" s="20"/>
      <c r="I10" s="20"/>
      <c r="J10" s="20"/>
      <c r="K10" s="20"/>
      <c r="L10" s="20"/>
      <c r="M10" s="20"/>
    </row>
    <row r="11" spans="2:13" ht="56.25" x14ac:dyDescent="0.2">
      <c r="B11" s="18" t="s">
        <v>90</v>
      </c>
      <c r="C11" s="15"/>
      <c r="D11" s="16"/>
      <c r="E11" s="16"/>
      <c r="F11" s="10"/>
      <c r="G11" s="10"/>
      <c r="H11" s="10"/>
      <c r="I11" s="10"/>
      <c r="J11" s="10"/>
      <c r="K11" s="10"/>
      <c r="L11" s="10"/>
      <c r="M11" s="10"/>
    </row>
    <row r="12" spans="2:13" ht="56.25" x14ac:dyDescent="0.2">
      <c r="B12" s="14" t="s">
        <v>101</v>
      </c>
      <c r="C12" s="15" t="s">
        <v>35</v>
      </c>
      <c r="D12" s="16"/>
      <c r="E12" s="16"/>
      <c r="F12" s="20"/>
      <c r="G12" s="20"/>
      <c r="H12" s="20"/>
      <c r="I12" s="20"/>
      <c r="J12" s="20"/>
      <c r="K12" s="20"/>
      <c r="L12" s="20"/>
      <c r="M12" s="20"/>
    </row>
    <row r="13" spans="2:13" ht="18.75" x14ac:dyDescent="0.2">
      <c r="B13" s="11" t="s">
        <v>11</v>
      </c>
      <c r="C13" s="8" t="s">
        <v>13</v>
      </c>
      <c r="D13" s="9"/>
      <c r="E13" s="9"/>
      <c r="F13" s="20"/>
      <c r="G13" s="20"/>
      <c r="H13" s="20"/>
      <c r="I13" s="20"/>
      <c r="J13" s="20"/>
      <c r="K13" s="20"/>
      <c r="L13" s="20"/>
      <c r="M13" s="20"/>
    </row>
    <row r="14" spans="2:13" ht="37.5" x14ac:dyDescent="0.2">
      <c r="B14" s="11" t="s">
        <v>91</v>
      </c>
      <c r="C14" s="8" t="s">
        <v>13</v>
      </c>
      <c r="D14" s="9"/>
      <c r="E14" s="9"/>
      <c r="F14" s="20"/>
      <c r="G14" s="20"/>
      <c r="H14" s="20"/>
      <c r="I14" s="20"/>
      <c r="J14" s="20"/>
      <c r="K14" s="20"/>
      <c r="L14" s="20"/>
      <c r="M14" s="20"/>
    </row>
    <row r="15" spans="2:13" ht="37.5" x14ac:dyDescent="0.2">
      <c r="B15" s="14" t="s">
        <v>92</v>
      </c>
      <c r="C15" s="15" t="s">
        <v>93</v>
      </c>
      <c r="D15" s="16"/>
      <c r="E15" s="16"/>
      <c r="F15" s="20"/>
      <c r="G15" s="20"/>
      <c r="H15" s="20"/>
      <c r="I15" s="20"/>
      <c r="J15" s="20"/>
      <c r="K15" s="20"/>
      <c r="L15" s="20"/>
      <c r="M15" s="20"/>
    </row>
    <row r="16" spans="2:13" ht="37.5" x14ac:dyDescent="0.2">
      <c r="B16" s="14" t="s">
        <v>92</v>
      </c>
      <c r="C16" s="8" t="s">
        <v>1</v>
      </c>
      <c r="D16" s="9"/>
      <c r="E16" s="9"/>
      <c r="F16" s="20"/>
      <c r="G16" s="20"/>
      <c r="H16" s="20"/>
      <c r="I16" s="20"/>
      <c r="J16" s="20"/>
      <c r="K16" s="20"/>
      <c r="L16" s="20"/>
      <c r="M16" s="20"/>
    </row>
    <row r="17" spans="2:13" ht="37.5" x14ac:dyDescent="0.2">
      <c r="B17" s="14" t="s">
        <v>94</v>
      </c>
      <c r="C17" s="15" t="s">
        <v>29</v>
      </c>
      <c r="D17" s="16"/>
      <c r="E17" s="16"/>
      <c r="F17" s="20"/>
      <c r="G17" s="20"/>
      <c r="H17" s="20"/>
      <c r="I17" s="20"/>
      <c r="J17" s="20"/>
      <c r="K17" s="20"/>
      <c r="L17" s="20"/>
      <c r="M17" s="20"/>
    </row>
    <row r="18" spans="2:13" ht="37.5" x14ac:dyDescent="0.2">
      <c r="B18" s="14" t="s">
        <v>94</v>
      </c>
      <c r="C18" s="8" t="s">
        <v>1</v>
      </c>
      <c r="D18" s="9"/>
      <c r="E18" s="9"/>
      <c r="F18" s="20"/>
      <c r="G18" s="20"/>
      <c r="H18" s="20"/>
      <c r="I18" s="20"/>
      <c r="J18" s="20"/>
      <c r="K18" s="20"/>
      <c r="L18" s="20"/>
      <c r="M18" s="20"/>
    </row>
    <row r="19" spans="2:13" ht="18.75" x14ac:dyDescent="0.2">
      <c r="B19" s="14" t="s">
        <v>95</v>
      </c>
      <c r="C19" s="8" t="s">
        <v>28</v>
      </c>
      <c r="D19" s="9"/>
      <c r="E19" s="9"/>
      <c r="F19" s="20"/>
      <c r="G19" s="20"/>
      <c r="H19" s="20"/>
      <c r="I19" s="20"/>
      <c r="J19" s="20"/>
      <c r="K19" s="20"/>
      <c r="L19" s="20"/>
      <c r="M19" s="20"/>
    </row>
    <row r="20" spans="2:13" ht="37.5" x14ac:dyDescent="0.2">
      <c r="B20" s="14" t="s">
        <v>95</v>
      </c>
      <c r="C20" s="8" t="s">
        <v>1</v>
      </c>
      <c r="D20" s="9"/>
      <c r="E20" s="9"/>
      <c r="F20" s="20"/>
      <c r="G20" s="20"/>
      <c r="H20" s="20"/>
      <c r="I20" s="20"/>
      <c r="J20" s="20"/>
      <c r="K20" s="20"/>
      <c r="L20" s="20"/>
      <c r="M20" s="20"/>
    </row>
    <row r="21" spans="2:13" ht="37.5" x14ac:dyDescent="0.2">
      <c r="B21" s="14" t="s">
        <v>96</v>
      </c>
      <c r="C21" s="15" t="s">
        <v>97</v>
      </c>
      <c r="D21" s="16"/>
      <c r="E21" s="16"/>
      <c r="F21" s="20"/>
      <c r="G21" s="20"/>
      <c r="H21" s="20"/>
      <c r="I21" s="20"/>
      <c r="J21" s="20"/>
      <c r="K21" s="20"/>
      <c r="L21" s="20"/>
      <c r="M21" s="20"/>
    </row>
    <row r="22" spans="2:13" ht="37.5" x14ac:dyDescent="0.2">
      <c r="B22" s="14" t="s">
        <v>96</v>
      </c>
      <c r="C22" s="8" t="s">
        <v>1</v>
      </c>
      <c r="D22" s="9"/>
      <c r="E22" s="9"/>
      <c r="F22" s="20"/>
      <c r="G22" s="20"/>
      <c r="H22" s="20"/>
      <c r="I22" s="20"/>
      <c r="J22" s="20"/>
      <c r="K22" s="20"/>
      <c r="L22" s="20"/>
      <c r="M22" s="20"/>
    </row>
    <row r="23" spans="2:13" ht="20.25" x14ac:dyDescent="0.3">
      <c r="B23" s="37"/>
    </row>
    <row r="24" spans="2:13" ht="20.25" x14ac:dyDescent="0.3">
      <c r="B24" s="37"/>
      <c r="K24" s="39"/>
    </row>
    <row r="25" spans="2:13" ht="18.75" customHeight="1" x14ac:dyDescent="0.3">
      <c r="C25" s="38"/>
      <c r="D25" s="39"/>
      <c r="E25" s="39"/>
      <c r="F25" s="39"/>
      <c r="G25" s="39"/>
      <c r="H25" s="39"/>
      <c r="I25" s="39"/>
      <c r="J25" s="39"/>
      <c r="K25" s="39"/>
      <c r="L25" s="39"/>
      <c r="M25" s="39"/>
    </row>
    <row r="26" spans="2:13" ht="18.75" customHeight="1" x14ac:dyDescent="0.3">
      <c r="C26" s="38"/>
      <c r="D26" s="39"/>
      <c r="E26" s="39"/>
      <c r="F26" s="39"/>
      <c r="G26" s="39"/>
      <c r="H26" s="39"/>
      <c r="I26" s="39"/>
      <c r="J26" s="39"/>
      <c r="K26" s="1"/>
      <c r="L26" s="39"/>
      <c r="M26" s="39"/>
    </row>
  </sheetData>
  <mergeCells count="14">
    <mergeCell ref="J1:M1"/>
    <mergeCell ref="J2:M2"/>
    <mergeCell ref="B3:M3"/>
    <mergeCell ref="B4:M4"/>
    <mergeCell ref="F7:F8"/>
    <mergeCell ref="G7:G8"/>
    <mergeCell ref="B6:B8"/>
    <mergeCell ref="C6:C8"/>
    <mergeCell ref="D7:D8"/>
    <mergeCell ref="E7:E8"/>
    <mergeCell ref="J7:K7"/>
    <mergeCell ref="L7:M7"/>
    <mergeCell ref="H7:I7"/>
    <mergeCell ref="H6:M6"/>
  </mergeCells>
  <phoneticPr fontId="0" type="noConversion"/>
  <pageMargins left="0.27559055118110237" right="0.19685039370078741" top="0.59055118110236227" bottom="0.39370078740157483" header="0" footer="0"/>
  <pageSetup paperSize="9" scale="70" fitToHeight="50" orientation="landscape" r:id="rId1"/>
  <headerFooter alignWithMargins="0">
    <oddFooter>&amp;R&amp;"Times New Roman,обычный"&amp;14&amp;P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18"/>
  <sheetViews>
    <sheetView view="pageBreakPreview" topLeftCell="B1" zoomScale="59" zoomScaleNormal="75" zoomScaleSheetLayoutView="59" zoomScalePageLayoutView="70" workbookViewId="0">
      <selection activeCell="B3" sqref="B3:M3"/>
    </sheetView>
  </sheetViews>
  <sheetFormatPr defaultRowHeight="12.75" x14ac:dyDescent="0.2"/>
  <cols>
    <col min="1" max="1" width="9.140625" style="1" hidden="1" customWidth="1"/>
    <col min="2" max="2" width="67.42578125" style="1" customWidth="1"/>
    <col min="3" max="3" width="25.140625" style="1" customWidth="1"/>
    <col min="4" max="4" width="14.28515625" style="2" hidden="1" customWidth="1"/>
    <col min="5" max="5" width="13.7109375" style="2" hidden="1" customWidth="1"/>
    <col min="6" max="7" width="13.7109375" style="2" customWidth="1"/>
    <col min="8" max="8" width="14.7109375" style="2" customWidth="1"/>
    <col min="9" max="13" width="13.7109375" style="2" customWidth="1"/>
    <col min="14" max="16384" width="9.140625" style="1"/>
  </cols>
  <sheetData>
    <row r="1" spans="2:13" ht="27.75" customHeight="1" x14ac:dyDescent="0.25">
      <c r="J1" s="45"/>
      <c r="K1" s="45"/>
      <c r="L1" s="45"/>
      <c r="M1" s="45"/>
    </row>
    <row r="2" spans="2:13" ht="61.5" customHeight="1" x14ac:dyDescent="0.2">
      <c r="B2" s="40"/>
      <c r="C2" s="40"/>
      <c r="D2" s="40"/>
      <c r="E2" s="40"/>
      <c r="F2" s="40"/>
      <c r="G2" s="40"/>
      <c r="H2" s="40"/>
      <c r="I2" s="40"/>
      <c r="J2" s="58"/>
      <c r="K2" s="58"/>
      <c r="L2" s="58"/>
      <c r="M2" s="58"/>
    </row>
    <row r="3" spans="2:13" ht="48.75" customHeight="1" x14ac:dyDescent="0.3">
      <c r="B3" s="59" t="s">
        <v>118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</row>
    <row r="4" spans="2:13" ht="18" customHeight="1" x14ac:dyDescent="0.2"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</row>
    <row r="5" spans="2:13" ht="11.25" customHeight="1" x14ac:dyDescent="0.2"/>
    <row r="6" spans="2:13" ht="8.25" customHeight="1" x14ac:dyDescent="0.2"/>
    <row r="7" spans="2:13" ht="18.75" x14ac:dyDescent="0.2">
      <c r="B7" s="50" t="s">
        <v>0</v>
      </c>
      <c r="C7" s="50" t="s">
        <v>27</v>
      </c>
      <c r="D7" s="3"/>
      <c r="E7" s="3"/>
      <c r="F7" s="4" t="s">
        <v>24</v>
      </c>
      <c r="G7" s="4" t="s">
        <v>25</v>
      </c>
      <c r="H7" s="55" t="s">
        <v>113</v>
      </c>
      <c r="I7" s="56"/>
      <c r="J7" s="56"/>
      <c r="K7" s="56"/>
      <c r="L7" s="56"/>
      <c r="M7" s="54"/>
    </row>
    <row r="8" spans="2:13" ht="18.75" x14ac:dyDescent="0.2">
      <c r="B8" s="50"/>
      <c r="C8" s="50"/>
      <c r="D8" s="51">
        <v>2010</v>
      </c>
      <c r="E8" s="51">
        <v>2011</v>
      </c>
      <c r="F8" s="49" t="s">
        <v>108</v>
      </c>
      <c r="G8" s="49" t="s">
        <v>108</v>
      </c>
      <c r="H8" s="5">
        <v>2022</v>
      </c>
      <c r="I8" s="5"/>
      <c r="J8" s="53">
        <v>2023</v>
      </c>
      <c r="K8" s="54"/>
      <c r="L8" s="53">
        <v>2024</v>
      </c>
      <c r="M8" s="54"/>
    </row>
    <row r="9" spans="2:13" ht="18.75" x14ac:dyDescent="0.2">
      <c r="B9" s="50"/>
      <c r="C9" s="50"/>
      <c r="D9" s="52"/>
      <c r="E9" s="52"/>
      <c r="F9" s="49"/>
      <c r="G9" s="49"/>
      <c r="H9" s="6" t="s">
        <v>15</v>
      </c>
      <c r="I9" s="6" t="s">
        <v>16</v>
      </c>
      <c r="J9" s="6" t="s">
        <v>15</v>
      </c>
      <c r="K9" s="6" t="s">
        <v>16</v>
      </c>
      <c r="L9" s="6" t="s">
        <v>15</v>
      </c>
      <c r="M9" s="6" t="s">
        <v>16</v>
      </c>
    </row>
    <row r="10" spans="2:13" ht="18.75" x14ac:dyDescent="0.2">
      <c r="B10" s="7" t="s">
        <v>4</v>
      </c>
      <c r="C10" s="8"/>
      <c r="D10" s="9"/>
      <c r="E10" s="9"/>
      <c r="F10" s="10"/>
      <c r="G10" s="10"/>
      <c r="H10" s="10"/>
      <c r="I10" s="10"/>
      <c r="J10" s="10"/>
      <c r="K10" s="10"/>
      <c r="L10" s="10"/>
      <c r="M10" s="10"/>
    </row>
    <row r="11" spans="2:13" ht="75" x14ac:dyDescent="0.2">
      <c r="B11" s="11" t="s">
        <v>30</v>
      </c>
      <c r="C11" s="8" t="s">
        <v>26</v>
      </c>
      <c r="D11" s="9"/>
      <c r="E11" s="9"/>
      <c r="F11" s="17"/>
      <c r="G11" s="17"/>
      <c r="H11" s="17"/>
      <c r="I11" s="17"/>
      <c r="J11" s="17"/>
      <c r="K11" s="17"/>
      <c r="L11" s="17"/>
      <c r="M11" s="17"/>
    </row>
    <row r="12" spans="2:13" ht="18.75" x14ac:dyDescent="0.2">
      <c r="B12" s="11" t="s">
        <v>31</v>
      </c>
      <c r="C12" s="8" t="s">
        <v>26</v>
      </c>
      <c r="D12" s="9"/>
      <c r="E12" s="9"/>
      <c r="F12" s="10"/>
      <c r="G12" s="10"/>
      <c r="H12" s="10"/>
      <c r="I12" s="10"/>
      <c r="J12" s="10"/>
      <c r="K12" s="10"/>
      <c r="L12" s="10"/>
      <c r="M12" s="10"/>
    </row>
    <row r="13" spans="2:13" ht="56.25" x14ac:dyDescent="0.2">
      <c r="B13" s="11" t="s">
        <v>32</v>
      </c>
      <c r="C13" s="15" t="s">
        <v>33</v>
      </c>
      <c r="D13" s="16"/>
      <c r="E13" s="16"/>
      <c r="F13" s="10"/>
      <c r="G13" s="10"/>
      <c r="H13" s="10"/>
      <c r="I13" s="10"/>
      <c r="J13" s="10"/>
      <c r="K13" s="10"/>
      <c r="L13" s="10"/>
      <c r="M13" s="10"/>
    </row>
    <row r="14" spans="2:13" ht="56.25" x14ac:dyDescent="0.2">
      <c r="B14" s="11" t="s">
        <v>10</v>
      </c>
      <c r="C14" s="8" t="s">
        <v>34</v>
      </c>
      <c r="D14" s="9"/>
      <c r="E14" s="9">
        <v>80.2</v>
      </c>
      <c r="F14" s="12"/>
      <c r="G14" s="12"/>
      <c r="H14" s="12"/>
      <c r="I14" s="12"/>
      <c r="J14" s="12"/>
      <c r="K14" s="12"/>
      <c r="L14" s="12"/>
      <c r="M14" s="12"/>
    </row>
    <row r="17" spans="2:13" ht="18.75" customHeight="1" x14ac:dyDescent="0.3">
      <c r="B17" s="37"/>
      <c r="C17" s="38"/>
      <c r="D17" s="39"/>
      <c r="E17" s="39"/>
      <c r="F17" s="39"/>
      <c r="G17" s="39"/>
      <c r="H17" s="39"/>
      <c r="I17" s="39"/>
      <c r="J17" s="39"/>
      <c r="K17" s="39"/>
      <c r="L17" s="39"/>
      <c r="M17" s="39"/>
    </row>
    <row r="18" spans="2:13" ht="18.75" customHeight="1" x14ac:dyDescent="0.3">
      <c r="B18" s="37"/>
      <c r="C18" s="38"/>
      <c r="D18" s="39"/>
      <c r="E18" s="39"/>
      <c r="F18" s="39"/>
      <c r="G18" s="39"/>
      <c r="H18" s="39"/>
      <c r="I18" s="39"/>
      <c r="J18" s="39"/>
      <c r="K18" s="39"/>
      <c r="L18" s="39"/>
      <c r="M18" s="39"/>
    </row>
  </sheetData>
  <mergeCells count="13">
    <mergeCell ref="J1:M1"/>
    <mergeCell ref="J2:M2"/>
    <mergeCell ref="B3:M3"/>
    <mergeCell ref="B4:M4"/>
    <mergeCell ref="F8:F9"/>
    <mergeCell ref="G8:G9"/>
    <mergeCell ref="B7:B9"/>
    <mergeCell ref="C7:C9"/>
    <mergeCell ref="D8:D9"/>
    <mergeCell ref="E8:E9"/>
    <mergeCell ref="J8:K8"/>
    <mergeCell ref="L8:M8"/>
    <mergeCell ref="H7:M7"/>
  </mergeCells>
  <phoneticPr fontId="0" type="noConversion"/>
  <pageMargins left="0.27559055118110237" right="0.19685039370078741" top="0.78740157480314965" bottom="0.39370078740157483" header="0" footer="0"/>
  <pageSetup paperSize="9" scale="70" fitToHeight="50" orientation="landscape" r:id="rId1"/>
  <headerFooter alignWithMargins="0">
    <oddFooter>&amp;R&amp;"Times New Roman,обычный"&amp;14&amp;P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17"/>
  <sheetViews>
    <sheetView view="pageBreakPreview" topLeftCell="B1" zoomScale="65" zoomScaleNormal="75" zoomScaleSheetLayoutView="65" zoomScalePageLayoutView="70" workbookViewId="0">
      <selection activeCell="C56" sqref="C56"/>
    </sheetView>
  </sheetViews>
  <sheetFormatPr defaultRowHeight="12.75" x14ac:dyDescent="0.2"/>
  <cols>
    <col min="1" max="1" width="9.140625" style="1" hidden="1" customWidth="1"/>
    <col min="2" max="2" width="67.42578125" style="1" customWidth="1"/>
    <col min="3" max="3" width="25.140625" style="1" customWidth="1"/>
    <col min="4" max="4" width="14.28515625" style="2" hidden="1" customWidth="1"/>
    <col min="5" max="5" width="13.7109375" style="2" hidden="1" customWidth="1"/>
    <col min="6" max="7" width="13.7109375" style="2" customWidth="1"/>
    <col min="8" max="8" width="14.7109375" style="2" customWidth="1"/>
    <col min="9" max="13" width="13.7109375" style="2" customWidth="1"/>
    <col min="14" max="16384" width="9.140625" style="1"/>
  </cols>
  <sheetData>
    <row r="1" spans="2:13" ht="35.25" customHeight="1" x14ac:dyDescent="0.25">
      <c r="J1" s="45"/>
      <c r="K1" s="45"/>
      <c r="L1" s="45"/>
      <c r="M1" s="45"/>
    </row>
    <row r="2" spans="2:13" ht="48" customHeight="1" x14ac:dyDescent="0.25">
      <c r="B2" s="40"/>
      <c r="C2" s="40"/>
      <c r="D2" s="40"/>
      <c r="E2" s="40"/>
      <c r="F2" s="40"/>
      <c r="G2" s="40"/>
      <c r="H2" s="40"/>
      <c r="I2" s="40"/>
      <c r="J2" s="46"/>
      <c r="K2" s="46"/>
      <c r="L2" s="46"/>
      <c r="M2" s="46"/>
    </row>
    <row r="3" spans="2:13" ht="69.75" customHeight="1" x14ac:dyDescent="0.2">
      <c r="B3" s="47" t="s">
        <v>114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2:13" ht="9" customHeight="1" x14ac:dyDescent="0.2"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</row>
    <row r="5" spans="2:13" ht="11.25" customHeight="1" x14ac:dyDescent="0.2"/>
    <row r="6" spans="2:13" ht="8.25" customHeight="1" x14ac:dyDescent="0.2"/>
    <row r="7" spans="2:13" ht="18.75" x14ac:dyDescent="0.2">
      <c r="B7" s="50" t="s">
        <v>0</v>
      </c>
      <c r="C7" s="50" t="s">
        <v>27</v>
      </c>
      <c r="D7" s="3"/>
      <c r="E7" s="3"/>
      <c r="F7" s="4" t="s">
        <v>24</v>
      </c>
      <c r="G7" s="4" t="s">
        <v>25</v>
      </c>
      <c r="H7" s="55" t="s">
        <v>113</v>
      </c>
      <c r="I7" s="56"/>
      <c r="J7" s="56"/>
      <c r="K7" s="56"/>
      <c r="L7" s="56"/>
      <c r="M7" s="54"/>
    </row>
    <row r="8" spans="2:13" ht="15" x14ac:dyDescent="0.2">
      <c r="B8" s="50"/>
      <c r="C8" s="50"/>
      <c r="D8" s="51">
        <v>2010</v>
      </c>
      <c r="E8" s="51">
        <v>2011</v>
      </c>
      <c r="F8" s="49" t="s">
        <v>108</v>
      </c>
      <c r="G8" s="49" t="s">
        <v>108</v>
      </c>
      <c r="H8" s="53" t="s">
        <v>108</v>
      </c>
      <c r="I8" s="54"/>
      <c r="J8" s="53" t="s">
        <v>108</v>
      </c>
      <c r="K8" s="54"/>
      <c r="L8" s="53" t="s">
        <v>108</v>
      </c>
      <c r="M8" s="54"/>
    </row>
    <row r="9" spans="2:13" ht="18.75" x14ac:dyDescent="0.2">
      <c r="B9" s="50"/>
      <c r="C9" s="50"/>
      <c r="D9" s="52"/>
      <c r="E9" s="52"/>
      <c r="F9" s="49"/>
      <c r="G9" s="49"/>
      <c r="H9" s="6" t="s">
        <v>15</v>
      </c>
      <c r="I9" s="6" t="s">
        <v>16</v>
      </c>
      <c r="J9" s="6" t="s">
        <v>15</v>
      </c>
      <c r="K9" s="6" t="s">
        <v>16</v>
      </c>
      <c r="L9" s="6" t="s">
        <v>15</v>
      </c>
      <c r="M9" s="6" t="s">
        <v>16</v>
      </c>
    </row>
    <row r="10" spans="2:13" ht="18.75" x14ac:dyDescent="0.2">
      <c r="B10" s="18" t="s">
        <v>100</v>
      </c>
      <c r="C10" s="8"/>
      <c r="D10" s="9"/>
      <c r="E10" s="9"/>
      <c r="F10" s="10"/>
      <c r="G10" s="10"/>
      <c r="H10" s="10"/>
      <c r="I10" s="10"/>
      <c r="J10" s="10"/>
      <c r="K10" s="10"/>
      <c r="L10" s="10"/>
      <c r="M10" s="10"/>
    </row>
    <row r="11" spans="2:13" ht="18.75" x14ac:dyDescent="0.2">
      <c r="B11" s="7" t="s">
        <v>72</v>
      </c>
      <c r="C11" s="8"/>
      <c r="D11" s="9"/>
      <c r="E11" s="9"/>
      <c r="F11" s="10"/>
      <c r="G11" s="10"/>
      <c r="H11" s="10"/>
      <c r="I11" s="10"/>
      <c r="J11" s="10"/>
      <c r="K11" s="10"/>
      <c r="L11" s="10"/>
      <c r="M11" s="10"/>
    </row>
    <row r="12" spans="2:13" ht="37.5" x14ac:dyDescent="0.2">
      <c r="B12" s="11" t="s">
        <v>17</v>
      </c>
      <c r="C12" s="8" t="s">
        <v>18</v>
      </c>
      <c r="D12" s="12">
        <v>29.525111884634505</v>
      </c>
      <c r="E12" s="12" t="e">
        <f>19*100/#REF!</f>
        <v>#REF!</v>
      </c>
      <c r="F12" s="12"/>
      <c r="G12" s="12"/>
      <c r="H12" s="12"/>
      <c r="I12" s="12"/>
      <c r="J12" s="12"/>
      <c r="K12" s="12"/>
      <c r="L12" s="12"/>
      <c r="M12" s="12"/>
    </row>
    <row r="13" spans="2:13" ht="37.5" x14ac:dyDescent="0.2">
      <c r="B13" s="11" t="s">
        <v>19</v>
      </c>
      <c r="C13" s="8" t="s">
        <v>18</v>
      </c>
      <c r="D13" s="13">
        <v>24.863252113376426</v>
      </c>
      <c r="E13" s="12" t="e">
        <f>16*100/#REF!</f>
        <v>#REF!</v>
      </c>
      <c r="F13" s="12"/>
      <c r="G13" s="12"/>
      <c r="H13" s="12"/>
      <c r="I13" s="12"/>
      <c r="J13" s="12"/>
      <c r="K13" s="12"/>
      <c r="L13" s="12"/>
      <c r="M13" s="12"/>
    </row>
    <row r="16" spans="2:13" ht="18.75" customHeight="1" x14ac:dyDescent="0.3">
      <c r="B16" s="37"/>
      <c r="C16" s="38"/>
      <c r="D16" s="39"/>
      <c r="E16" s="39"/>
      <c r="F16" s="39"/>
      <c r="G16" s="39"/>
      <c r="H16" s="39"/>
      <c r="I16" s="39"/>
      <c r="J16" s="39"/>
      <c r="K16" s="39"/>
      <c r="L16" s="39"/>
      <c r="M16" s="39"/>
    </row>
    <row r="17" spans="2:13" ht="18.75" customHeight="1" x14ac:dyDescent="0.3">
      <c r="B17" s="37"/>
      <c r="C17" s="38"/>
      <c r="D17" s="39"/>
      <c r="E17" s="39"/>
      <c r="F17" s="39"/>
      <c r="G17" s="39"/>
      <c r="H17" s="39"/>
      <c r="I17" s="39"/>
      <c r="J17" s="39"/>
      <c r="K17" s="39"/>
      <c r="L17" s="39"/>
      <c r="M17" s="39"/>
    </row>
  </sheetData>
  <mergeCells count="14">
    <mergeCell ref="J1:M1"/>
    <mergeCell ref="J2:M2"/>
    <mergeCell ref="B3:M3"/>
    <mergeCell ref="B4:M4"/>
    <mergeCell ref="F8:F9"/>
    <mergeCell ref="G8:G9"/>
    <mergeCell ref="B7:B9"/>
    <mergeCell ref="C7:C9"/>
    <mergeCell ref="D8:D9"/>
    <mergeCell ref="E8:E9"/>
    <mergeCell ref="J8:K8"/>
    <mergeCell ref="L8:M8"/>
    <mergeCell ref="H7:M7"/>
    <mergeCell ref="H8:I8"/>
  </mergeCells>
  <phoneticPr fontId="0" type="noConversion"/>
  <pageMargins left="0.27559055118110237" right="0.19685039370078741" top="0.78740157480314965" bottom="0.39370078740157483" header="0" footer="0"/>
  <pageSetup paperSize="9" scale="70" fitToHeight="50" orientation="landscape" r:id="rId1"/>
  <headerFooter alignWithMargins="0">
    <oddFooter>&amp;R&amp;"Times New Roman,обычный"&amp;14&amp;P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26"/>
  <sheetViews>
    <sheetView view="pageBreakPreview" topLeftCell="B1" zoomScale="62" zoomScaleNormal="75" zoomScaleSheetLayoutView="62" zoomScalePageLayoutView="70" workbookViewId="0">
      <selection activeCell="J1" sqref="J1:M1"/>
    </sheetView>
  </sheetViews>
  <sheetFormatPr defaultRowHeight="12.75" x14ac:dyDescent="0.2"/>
  <cols>
    <col min="1" max="1" width="9.140625" style="1" hidden="1" customWidth="1"/>
    <col min="2" max="2" width="67.42578125" style="1" customWidth="1"/>
    <col min="3" max="3" width="25.140625" style="1" customWidth="1"/>
    <col min="4" max="4" width="14.28515625" style="2" hidden="1" customWidth="1"/>
    <col min="5" max="5" width="13.7109375" style="2" hidden="1" customWidth="1"/>
    <col min="6" max="7" width="13.7109375" style="2" customWidth="1"/>
    <col min="8" max="8" width="14.7109375" style="2" customWidth="1"/>
    <col min="9" max="13" width="13.7109375" style="2" customWidth="1"/>
    <col min="14" max="16384" width="9.140625" style="1"/>
  </cols>
  <sheetData>
    <row r="1" spans="2:13" ht="27.75" customHeight="1" x14ac:dyDescent="0.25">
      <c r="J1" s="45"/>
      <c r="K1" s="45"/>
      <c r="L1" s="45"/>
      <c r="M1" s="45"/>
    </row>
    <row r="2" spans="2:13" ht="46.5" customHeight="1" x14ac:dyDescent="0.25">
      <c r="B2" s="40"/>
      <c r="C2" s="40"/>
      <c r="D2" s="40"/>
      <c r="E2" s="40"/>
      <c r="F2" s="40"/>
      <c r="G2" s="40"/>
      <c r="H2" s="40"/>
      <c r="I2" s="40"/>
      <c r="J2" s="46"/>
      <c r="K2" s="46"/>
      <c r="L2" s="46"/>
      <c r="M2" s="46"/>
    </row>
    <row r="3" spans="2:13" ht="39.75" customHeight="1" x14ac:dyDescent="0.2">
      <c r="B3" s="47" t="s">
        <v>115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2:13" ht="11.25" customHeight="1" x14ac:dyDescent="0.2"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</row>
    <row r="5" spans="2:13" ht="11.25" customHeight="1" x14ac:dyDescent="0.2"/>
    <row r="6" spans="2:13" ht="8.25" customHeight="1" x14ac:dyDescent="0.2"/>
    <row r="7" spans="2:13" ht="18.75" x14ac:dyDescent="0.2">
      <c r="B7" s="50" t="s">
        <v>0</v>
      </c>
      <c r="C7" s="50" t="s">
        <v>27</v>
      </c>
      <c r="D7" s="3"/>
      <c r="E7" s="3"/>
      <c r="F7" s="4" t="s">
        <v>24</v>
      </c>
      <c r="G7" s="4" t="s">
        <v>25</v>
      </c>
      <c r="H7" s="55" t="s">
        <v>113</v>
      </c>
      <c r="I7" s="56"/>
      <c r="J7" s="56"/>
      <c r="K7" s="56"/>
      <c r="L7" s="56"/>
      <c r="M7" s="54"/>
    </row>
    <row r="8" spans="2:13" ht="15" x14ac:dyDescent="0.2">
      <c r="B8" s="50"/>
      <c r="C8" s="50"/>
      <c r="D8" s="51">
        <v>2010</v>
      </c>
      <c r="E8" s="51">
        <v>2011</v>
      </c>
      <c r="F8" s="49" t="s">
        <v>108</v>
      </c>
      <c r="G8" s="49" t="s">
        <v>108</v>
      </c>
      <c r="H8" s="53" t="s">
        <v>108</v>
      </c>
      <c r="I8" s="54"/>
      <c r="J8" s="53" t="s">
        <v>108</v>
      </c>
      <c r="K8" s="54"/>
      <c r="L8" s="53" t="s">
        <v>108</v>
      </c>
      <c r="M8" s="54"/>
    </row>
    <row r="9" spans="2:13" ht="18.75" x14ac:dyDescent="0.2">
      <c r="B9" s="50"/>
      <c r="C9" s="50"/>
      <c r="D9" s="52"/>
      <c r="E9" s="52"/>
      <c r="F9" s="49"/>
      <c r="G9" s="49"/>
      <c r="H9" s="6" t="s">
        <v>15</v>
      </c>
      <c r="I9" s="6" t="s">
        <v>16</v>
      </c>
      <c r="J9" s="6" t="s">
        <v>15</v>
      </c>
      <c r="K9" s="6" t="s">
        <v>16</v>
      </c>
      <c r="L9" s="6" t="s">
        <v>15</v>
      </c>
      <c r="M9" s="6" t="s">
        <v>16</v>
      </c>
    </row>
    <row r="10" spans="2:13" ht="18.75" x14ac:dyDescent="0.2">
      <c r="B10" s="18" t="s">
        <v>99</v>
      </c>
      <c r="C10" s="8"/>
      <c r="D10" s="9"/>
      <c r="E10" s="9"/>
      <c r="F10" s="10"/>
      <c r="G10" s="10"/>
      <c r="H10" s="10"/>
      <c r="I10" s="10"/>
      <c r="J10" s="10"/>
      <c r="K10" s="10"/>
      <c r="L10" s="10"/>
      <c r="M10" s="10"/>
    </row>
    <row r="11" spans="2:13" ht="18.75" x14ac:dyDescent="0.2">
      <c r="B11" s="11" t="s">
        <v>73</v>
      </c>
      <c r="C11" s="35"/>
      <c r="D11" s="36"/>
      <c r="E11" s="36"/>
      <c r="F11" s="10"/>
      <c r="G11" s="10"/>
      <c r="H11" s="10"/>
      <c r="I11" s="10"/>
      <c r="J11" s="10"/>
      <c r="K11" s="10"/>
      <c r="L11" s="10"/>
      <c r="M11" s="10"/>
    </row>
    <row r="12" spans="2:13" ht="18.75" x14ac:dyDescent="0.2">
      <c r="B12" s="11" t="s">
        <v>74</v>
      </c>
      <c r="C12" s="8" t="s">
        <v>75</v>
      </c>
      <c r="D12" s="9"/>
      <c r="E12" s="9"/>
      <c r="F12" s="12"/>
      <c r="G12" s="12"/>
      <c r="H12" s="12"/>
      <c r="I12" s="12"/>
      <c r="J12" s="12"/>
      <c r="K12" s="12"/>
      <c r="L12" s="12"/>
      <c r="M12" s="12"/>
    </row>
    <row r="13" spans="2:13" ht="37.5" x14ac:dyDescent="0.2">
      <c r="B13" s="11" t="s">
        <v>77</v>
      </c>
      <c r="C13" s="15" t="s">
        <v>78</v>
      </c>
      <c r="D13" s="16"/>
      <c r="E13" s="16" t="e">
        <f>443057/247*10/#REF!</f>
        <v>#REF!</v>
      </c>
      <c r="F13" s="16"/>
      <c r="G13" s="16"/>
      <c r="H13" s="16"/>
      <c r="I13" s="16"/>
      <c r="J13" s="16"/>
      <c r="K13" s="16"/>
      <c r="L13" s="16"/>
      <c r="M13" s="16"/>
    </row>
    <row r="14" spans="2:13" ht="18.75" x14ac:dyDescent="0.2">
      <c r="B14" s="11" t="s">
        <v>79</v>
      </c>
      <c r="C14" s="8"/>
      <c r="D14" s="9"/>
      <c r="E14" s="9"/>
      <c r="F14" s="10"/>
      <c r="G14" s="10"/>
      <c r="H14" s="10"/>
      <c r="I14" s="10"/>
      <c r="J14" s="10"/>
      <c r="K14" s="10"/>
      <c r="L14" s="10"/>
      <c r="M14" s="10"/>
    </row>
    <row r="15" spans="2:13" ht="37.5" x14ac:dyDescent="0.2">
      <c r="B15" s="11" t="s">
        <v>80</v>
      </c>
      <c r="C15" s="15" t="s">
        <v>81</v>
      </c>
      <c r="D15" s="16"/>
      <c r="E15" s="16"/>
      <c r="F15" s="26"/>
      <c r="G15" s="26"/>
      <c r="H15" s="26"/>
      <c r="I15" s="26"/>
      <c r="J15" s="26"/>
      <c r="K15" s="26"/>
      <c r="L15" s="26"/>
      <c r="M15" s="26"/>
    </row>
    <row r="16" spans="2:13" ht="18.75" x14ac:dyDescent="0.2">
      <c r="B16" s="11" t="s">
        <v>82</v>
      </c>
      <c r="C16" s="15" t="s">
        <v>83</v>
      </c>
      <c r="D16" s="16"/>
      <c r="E16" s="16"/>
      <c r="F16" s="12"/>
      <c r="G16" s="12"/>
      <c r="H16" s="12"/>
      <c r="I16" s="12"/>
      <c r="J16" s="12"/>
      <c r="K16" s="12"/>
      <c r="L16" s="12"/>
      <c r="M16" s="12"/>
    </row>
    <row r="17" spans="2:13" ht="18.75" x14ac:dyDescent="0.2">
      <c r="B17" s="11" t="s">
        <v>84</v>
      </c>
      <c r="C17" s="15" t="s">
        <v>83</v>
      </c>
      <c r="D17" s="16"/>
      <c r="E17" s="19" t="e">
        <f>164*10/#REF!</f>
        <v>#REF!</v>
      </c>
      <c r="F17" s="19"/>
      <c r="G17" s="19"/>
      <c r="H17" s="19"/>
      <c r="I17" s="19"/>
      <c r="J17" s="19"/>
      <c r="K17" s="19"/>
      <c r="L17" s="19"/>
      <c r="M17" s="19"/>
    </row>
    <row r="18" spans="2:13" ht="37.5" x14ac:dyDescent="0.2">
      <c r="B18" s="11" t="s">
        <v>85</v>
      </c>
      <c r="C18" s="15" t="s">
        <v>81</v>
      </c>
      <c r="D18" s="16"/>
      <c r="E18" s="16"/>
      <c r="F18" s="26"/>
      <c r="G18" s="26"/>
      <c r="H18" s="26"/>
      <c r="I18" s="26"/>
      <c r="J18" s="26"/>
      <c r="K18" s="26"/>
      <c r="L18" s="26"/>
      <c r="M18" s="26"/>
    </row>
    <row r="19" spans="2:13" ht="37.5" x14ac:dyDescent="0.2">
      <c r="B19" s="11" t="s">
        <v>86</v>
      </c>
      <c r="C19" s="15" t="s">
        <v>83</v>
      </c>
      <c r="D19" s="16"/>
      <c r="E19" s="16"/>
      <c r="F19" s="13"/>
      <c r="G19" s="13"/>
      <c r="H19" s="13"/>
      <c r="I19" s="13"/>
      <c r="J19" s="13"/>
      <c r="K19" s="13"/>
      <c r="L19" s="13"/>
      <c r="M19" s="13"/>
    </row>
    <row r="20" spans="2:13" ht="32.25" customHeight="1" x14ac:dyDescent="0.2">
      <c r="B20" s="11" t="s">
        <v>104</v>
      </c>
      <c r="C20" s="15" t="s">
        <v>83</v>
      </c>
      <c r="D20" s="16"/>
      <c r="E20" s="16"/>
      <c r="F20" s="13"/>
      <c r="G20" s="13"/>
      <c r="H20" s="13"/>
      <c r="I20" s="13"/>
      <c r="J20" s="13"/>
      <c r="K20" s="13"/>
      <c r="L20" s="13"/>
      <c r="M20" s="13"/>
    </row>
    <row r="21" spans="2:13" ht="18.75" x14ac:dyDescent="0.2">
      <c r="B21" s="11" t="s">
        <v>105</v>
      </c>
      <c r="C21" s="15" t="s">
        <v>83</v>
      </c>
      <c r="D21" s="16"/>
      <c r="E21" s="16"/>
      <c r="F21" s="13"/>
      <c r="G21" s="13"/>
      <c r="H21" s="13"/>
      <c r="I21" s="13"/>
      <c r="J21" s="13"/>
      <c r="K21" s="13"/>
      <c r="L21" s="13"/>
      <c r="M21" s="13"/>
    </row>
    <row r="22" spans="2:13" ht="18.75" x14ac:dyDescent="0.3">
      <c r="B22" s="44" t="s">
        <v>106</v>
      </c>
      <c r="C22" s="15" t="s">
        <v>83</v>
      </c>
      <c r="D22" s="16"/>
      <c r="E22" s="16"/>
      <c r="F22" s="12"/>
      <c r="G22" s="12"/>
      <c r="H22" s="12"/>
      <c r="I22" s="12"/>
      <c r="J22" s="12"/>
      <c r="K22" s="12"/>
      <c r="L22" s="12"/>
      <c r="M22" s="12"/>
    </row>
    <row r="23" spans="2:13" ht="18.75" customHeight="1" x14ac:dyDescent="0.2"/>
    <row r="24" spans="2:13" ht="18.75" customHeight="1" x14ac:dyDescent="0.2"/>
    <row r="25" spans="2:13" ht="20.25" x14ac:dyDescent="0.3">
      <c r="B25" s="37"/>
      <c r="C25" s="38"/>
      <c r="D25" s="39"/>
      <c r="E25" s="39"/>
      <c r="F25" s="39"/>
      <c r="G25" s="39"/>
      <c r="H25" s="39"/>
      <c r="I25" s="39"/>
      <c r="J25" s="39"/>
      <c r="K25" s="39"/>
      <c r="L25" s="39"/>
      <c r="M25" s="39"/>
    </row>
    <row r="26" spans="2:13" ht="20.25" x14ac:dyDescent="0.3">
      <c r="B26" s="37"/>
      <c r="C26" s="38"/>
      <c r="D26" s="39"/>
      <c r="E26" s="39"/>
      <c r="F26" s="39"/>
      <c r="G26" s="39"/>
      <c r="H26" s="39"/>
      <c r="I26" s="39"/>
      <c r="J26" s="39"/>
      <c r="K26" s="39"/>
      <c r="L26" s="39"/>
      <c r="M26" s="39"/>
    </row>
  </sheetData>
  <mergeCells count="14">
    <mergeCell ref="J1:M1"/>
    <mergeCell ref="J2:M2"/>
    <mergeCell ref="B3:M3"/>
    <mergeCell ref="B4:M4"/>
    <mergeCell ref="F8:F9"/>
    <mergeCell ref="G8:G9"/>
    <mergeCell ref="B7:B9"/>
    <mergeCell ref="C7:C9"/>
    <mergeCell ref="D8:D9"/>
    <mergeCell ref="E8:E9"/>
    <mergeCell ref="L8:M8"/>
    <mergeCell ref="H7:M7"/>
    <mergeCell ref="H8:I8"/>
    <mergeCell ref="J8:K8"/>
  </mergeCells>
  <phoneticPr fontId="0" type="noConversion"/>
  <pageMargins left="0.27559055118110237" right="0.19685039370078741" top="0.78740157480314965" bottom="0.39370078740157483" header="0" footer="0"/>
  <pageSetup paperSize="9" scale="70" fitToHeight="50" orientation="landscape" r:id="rId1"/>
  <headerFooter alignWithMargins="0">
    <oddFooter>&amp;R&amp;"Times New Roman,обычный"&amp;14&amp;P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20"/>
  <sheetViews>
    <sheetView view="pageBreakPreview" topLeftCell="B1" zoomScale="98" zoomScaleNormal="75" zoomScaleSheetLayoutView="98" zoomScalePageLayoutView="70" workbookViewId="0">
      <selection activeCell="J1" sqref="J1:M1"/>
    </sheetView>
  </sheetViews>
  <sheetFormatPr defaultRowHeight="12.75" x14ac:dyDescent="0.2"/>
  <cols>
    <col min="1" max="1" width="9.140625" style="1" hidden="1" customWidth="1"/>
    <col min="2" max="2" width="67.42578125" style="1" customWidth="1"/>
    <col min="3" max="3" width="25.140625" style="1" customWidth="1"/>
    <col min="4" max="4" width="14.28515625" style="2" hidden="1" customWidth="1"/>
    <col min="5" max="5" width="13.7109375" style="2" hidden="1" customWidth="1"/>
    <col min="6" max="7" width="13.7109375" style="2" customWidth="1"/>
    <col min="8" max="8" width="14.7109375" style="2" customWidth="1"/>
    <col min="9" max="13" width="13.7109375" style="2" customWidth="1"/>
    <col min="14" max="16384" width="9.140625" style="1"/>
  </cols>
  <sheetData>
    <row r="1" spans="2:13" ht="32.25" customHeight="1" x14ac:dyDescent="0.25">
      <c r="J1" s="45"/>
      <c r="K1" s="45"/>
      <c r="L1" s="45"/>
      <c r="M1" s="45"/>
    </row>
    <row r="2" spans="2:13" ht="48" customHeight="1" x14ac:dyDescent="0.25">
      <c r="B2" s="40"/>
      <c r="C2" s="40"/>
      <c r="D2" s="40"/>
      <c r="E2" s="40"/>
      <c r="F2" s="40"/>
      <c r="G2" s="40"/>
      <c r="H2" s="40"/>
      <c r="I2" s="40"/>
      <c r="J2" s="46"/>
      <c r="K2" s="46"/>
      <c r="L2" s="46"/>
      <c r="M2" s="46"/>
    </row>
    <row r="3" spans="2:13" ht="59.25" customHeight="1" x14ac:dyDescent="0.3">
      <c r="B3" s="59" t="s">
        <v>109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</row>
    <row r="4" spans="2:13" ht="2.25" customHeight="1" x14ac:dyDescent="0.2"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</row>
    <row r="5" spans="2:13" ht="11.25" customHeight="1" x14ac:dyDescent="0.2"/>
    <row r="6" spans="2:13" ht="8.25" customHeight="1" x14ac:dyDescent="0.2"/>
    <row r="7" spans="2:13" ht="18.75" x14ac:dyDescent="0.2">
      <c r="B7" s="50" t="s">
        <v>0</v>
      </c>
      <c r="C7" s="50" t="s">
        <v>27</v>
      </c>
      <c r="D7" s="3"/>
      <c r="E7" s="3"/>
      <c r="F7" s="4" t="s">
        <v>24</v>
      </c>
      <c r="G7" s="4" t="s">
        <v>25</v>
      </c>
      <c r="H7" s="55" t="s">
        <v>110</v>
      </c>
      <c r="I7" s="56"/>
      <c r="J7" s="56"/>
      <c r="K7" s="56"/>
      <c r="L7" s="56"/>
      <c r="M7" s="54"/>
    </row>
    <row r="8" spans="2:13" ht="18.75" x14ac:dyDescent="0.2">
      <c r="B8" s="50"/>
      <c r="C8" s="50"/>
      <c r="D8" s="51">
        <v>2010</v>
      </c>
      <c r="E8" s="51">
        <v>2011</v>
      </c>
      <c r="F8" s="49" t="s">
        <v>108</v>
      </c>
      <c r="G8" s="49" t="s">
        <v>108</v>
      </c>
      <c r="H8" s="5" t="s">
        <v>108</v>
      </c>
      <c r="I8" s="5"/>
      <c r="J8" s="53" t="s">
        <v>108</v>
      </c>
      <c r="K8" s="54"/>
      <c r="L8" s="53" t="s">
        <v>108</v>
      </c>
      <c r="M8" s="54"/>
    </row>
    <row r="9" spans="2:13" ht="18.75" x14ac:dyDescent="0.2">
      <c r="B9" s="50"/>
      <c r="C9" s="50"/>
      <c r="D9" s="52"/>
      <c r="E9" s="52"/>
      <c r="F9" s="49"/>
      <c r="G9" s="49"/>
      <c r="H9" s="6" t="s">
        <v>15</v>
      </c>
      <c r="I9" s="6" t="s">
        <v>16</v>
      </c>
      <c r="J9" s="6" t="s">
        <v>15</v>
      </c>
      <c r="K9" s="6" t="s">
        <v>16</v>
      </c>
      <c r="L9" s="6" t="s">
        <v>15</v>
      </c>
      <c r="M9" s="6" t="s">
        <v>16</v>
      </c>
    </row>
    <row r="10" spans="2:13" ht="18.75" x14ac:dyDescent="0.2">
      <c r="B10" s="18" t="s">
        <v>7</v>
      </c>
      <c r="C10" s="8"/>
      <c r="D10" s="9"/>
      <c r="E10" s="9"/>
      <c r="F10" s="10"/>
      <c r="G10" s="10"/>
      <c r="H10" s="10"/>
      <c r="I10" s="10"/>
      <c r="J10" s="10"/>
      <c r="K10" s="10"/>
      <c r="L10" s="10"/>
      <c r="M10" s="10"/>
    </row>
    <row r="11" spans="2:13" ht="37.5" x14ac:dyDescent="0.2">
      <c r="B11" s="14" t="s">
        <v>14</v>
      </c>
      <c r="C11" s="8" t="s">
        <v>3</v>
      </c>
      <c r="D11" s="29">
        <v>3353</v>
      </c>
      <c r="E11" s="30">
        <v>3510</v>
      </c>
      <c r="F11" s="31"/>
      <c r="G11" s="32"/>
      <c r="H11" s="32"/>
      <c r="I11" s="32"/>
      <c r="J11" s="32"/>
      <c r="K11" s="32"/>
      <c r="L11" s="32"/>
      <c r="M11" s="32"/>
    </row>
    <row r="12" spans="2:13" ht="75" x14ac:dyDescent="0.2">
      <c r="B12" s="14" t="s">
        <v>71</v>
      </c>
      <c r="C12" s="15" t="s">
        <v>23</v>
      </c>
      <c r="D12" s="16"/>
      <c r="E12" s="33">
        <v>6.5229999999999997</v>
      </c>
      <c r="F12" s="34"/>
      <c r="G12" s="34"/>
      <c r="H12" s="34"/>
      <c r="I12" s="34"/>
      <c r="J12" s="34"/>
      <c r="K12" s="34"/>
      <c r="L12" s="34"/>
      <c r="M12" s="34"/>
    </row>
    <row r="13" spans="2:13" ht="23.25" customHeight="1" x14ac:dyDescent="0.2">
      <c r="B13" s="14" t="s">
        <v>98</v>
      </c>
      <c r="C13" s="8" t="s">
        <v>23</v>
      </c>
      <c r="D13" s="16"/>
      <c r="E13" s="33"/>
      <c r="F13" s="34"/>
      <c r="G13" s="34"/>
      <c r="H13" s="34"/>
      <c r="I13" s="34"/>
      <c r="J13" s="34"/>
      <c r="K13" s="34"/>
      <c r="L13" s="34"/>
      <c r="M13" s="34"/>
    </row>
    <row r="14" spans="2:13" ht="18.75" x14ac:dyDescent="0.2">
      <c r="B14" s="11" t="s">
        <v>73</v>
      </c>
      <c r="C14" s="35"/>
      <c r="D14" s="36"/>
      <c r="E14" s="36"/>
      <c r="F14" s="10"/>
      <c r="G14" s="10"/>
      <c r="H14" s="10"/>
      <c r="I14" s="10"/>
      <c r="J14" s="10"/>
      <c r="K14" s="10"/>
      <c r="L14" s="10"/>
      <c r="M14" s="10"/>
    </row>
    <row r="15" spans="2:13" ht="37.5" x14ac:dyDescent="0.2">
      <c r="B15" s="11" t="s">
        <v>22</v>
      </c>
      <c r="C15" s="8" t="s">
        <v>76</v>
      </c>
      <c r="D15" s="13"/>
      <c r="E15" s="13">
        <v>618.77295357461674</v>
      </c>
      <c r="F15" s="43"/>
      <c r="G15" s="43"/>
      <c r="H15" s="43"/>
      <c r="I15" s="43"/>
      <c r="J15" s="43"/>
      <c r="K15" s="43"/>
      <c r="L15" s="43"/>
      <c r="M15" s="43"/>
    </row>
    <row r="16" spans="2:13" ht="55.5" customHeight="1" x14ac:dyDescent="0.2">
      <c r="B16" s="11" t="s">
        <v>87</v>
      </c>
      <c r="C16" s="15" t="s">
        <v>3</v>
      </c>
      <c r="D16" s="16"/>
      <c r="E16" s="16">
        <v>104</v>
      </c>
      <c r="F16" s="10"/>
      <c r="G16" s="10"/>
      <c r="H16" s="10"/>
      <c r="I16" s="10"/>
      <c r="J16" s="10"/>
      <c r="K16" s="10"/>
      <c r="L16" s="10"/>
      <c r="M16" s="10"/>
    </row>
    <row r="19" spans="2:13" ht="18.75" customHeight="1" x14ac:dyDescent="0.3">
      <c r="B19" s="37"/>
      <c r="C19" s="38"/>
      <c r="D19" s="39"/>
      <c r="E19" s="39"/>
      <c r="F19" s="39"/>
      <c r="G19" s="39"/>
      <c r="H19" s="39"/>
      <c r="I19" s="39"/>
      <c r="J19" s="39"/>
      <c r="K19" s="39"/>
      <c r="L19" s="39"/>
      <c r="M19" s="39"/>
    </row>
    <row r="20" spans="2:13" ht="18.75" customHeight="1" x14ac:dyDescent="0.3">
      <c r="B20" s="37"/>
      <c r="C20" s="38"/>
      <c r="D20" s="39"/>
      <c r="E20" s="39"/>
      <c r="F20" s="39"/>
      <c r="G20" s="39"/>
      <c r="H20" s="39"/>
      <c r="I20" s="39"/>
      <c r="J20" s="39"/>
      <c r="K20" s="39"/>
      <c r="L20" s="39"/>
      <c r="M20" s="39"/>
    </row>
  </sheetData>
  <mergeCells count="13">
    <mergeCell ref="J1:M1"/>
    <mergeCell ref="J2:M2"/>
    <mergeCell ref="B3:M3"/>
    <mergeCell ref="B4:M4"/>
    <mergeCell ref="F8:F9"/>
    <mergeCell ref="G8:G9"/>
    <mergeCell ref="B7:B9"/>
    <mergeCell ref="C7:C9"/>
    <mergeCell ref="D8:D9"/>
    <mergeCell ref="E8:E9"/>
    <mergeCell ref="L8:M8"/>
    <mergeCell ref="H7:M7"/>
    <mergeCell ref="J8:K8"/>
  </mergeCells>
  <phoneticPr fontId="0" type="noConversion"/>
  <pageMargins left="0.27559055118110237" right="0.19685039370078741" top="0.78740157480314965" bottom="0.39370078740157483" header="0" footer="0"/>
  <pageSetup paperSize="9" scale="70" fitToHeight="50" orientation="landscape" r:id="rId1"/>
  <headerFooter alignWithMargins="0">
    <oddFooter>&amp;R&amp;"Times New Roman,обычный"&amp;14&amp;P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M60"/>
  <sheetViews>
    <sheetView view="pageBreakPreview" topLeftCell="A4" zoomScale="55" zoomScaleNormal="75" zoomScaleSheetLayoutView="55" zoomScalePageLayoutView="70" workbookViewId="0">
      <selection activeCell="J60" sqref="J60"/>
    </sheetView>
  </sheetViews>
  <sheetFormatPr defaultRowHeight="12.75" x14ac:dyDescent="0.2"/>
  <cols>
    <col min="1" max="1" width="0.28515625" style="1" customWidth="1"/>
    <col min="2" max="2" width="67.42578125" style="1" customWidth="1"/>
    <col min="3" max="3" width="25.140625" style="1" customWidth="1"/>
    <col min="4" max="4" width="14.28515625" style="2" hidden="1" customWidth="1"/>
    <col min="5" max="5" width="13.7109375" style="2" hidden="1" customWidth="1"/>
    <col min="6" max="7" width="13.7109375" style="2" customWidth="1"/>
    <col min="8" max="8" width="14.7109375" style="2" customWidth="1"/>
    <col min="9" max="13" width="13.7109375" style="2" customWidth="1"/>
    <col min="14" max="16384" width="9.140625" style="1"/>
  </cols>
  <sheetData>
    <row r="1" spans="2:13" ht="35.25" customHeight="1" x14ac:dyDescent="0.3">
      <c r="J1" s="60" t="s">
        <v>117</v>
      </c>
      <c r="K1" s="60"/>
      <c r="L1" s="60"/>
      <c r="M1" s="60"/>
    </row>
    <row r="2" spans="2:13" ht="46.5" customHeight="1" x14ac:dyDescent="0.25">
      <c r="B2" s="40"/>
      <c r="C2" s="40"/>
      <c r="D2" s="40"/>
      <c r="E2" s="40"/>
      <c r="F2" s="40"/>
      <c r="G2" s="40"/>
      <c r="H2" s="40"/>
      <c r="I2" s="40"/>
      <c r="J2" s="46"/>
      <c r="K2" s="61"/>
      <c r="L2" s="61"/>
      <c r="M2" s="61"/>
    </row>
    <row r="3" spans="2:13" ht="62.25" customHeight="1" x14ac:dyDescent="0.2">
      <c r="B3" s="47" t="s">
        <v>116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2:13" ht="3" customHeight="1" x14ac:dyDescent="0.2"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</row>
    <row r="5" spans="2:13" ht="11.25" customHeight="1" x14ac:dyDescent="0.2"/>
    <row r="6" spans="2:13" ht="8.25" customHeight="1" x14ac:dyDescent="0.2"/>
    <row r="7" spans="2:13" ht="18.75" x14ac:dyDescent="0.2">
      <c r="B7" s="50" t="s">
        <v>0</v>
      </c>
      <c r="C7" s="50" t="s">
        <v>27</v>
      </c>
      <c r="D7" s="3"/>
      <c r="E7" s="3"/>
      <c r="F7" s="4" t="s">
        <v>24</v>
      </c>
      <c r="G7" s="4" t="s">
        <v>25</v>
      </c>
      <c r="H7" s="55" t="s">
        <v>113</v>
      </c>
      <c r="I7" s="56"/>
      <c r="J7" s="56"/>
      <c r="K7" s="56"/>
      <c r="L7" s="56"/>
      <c r="M7" s="54"/>
    </row>
    <row r="8" spans="2:13" ht="15" x14ac:dyDescent="0.2">
      <c r="B8" s="50"/>
      <c r="C8" s="50"/>
      <c r="D8" s="51">
        <v>2010</v>
      </c>
      <c r="E8" s="51">
        <v>2011</v>
      </c>
      <c r="F8" s="49" t="s">
        <v>108</v>
      </c>
      <c r="G8" s="49" t="s">
        <v>108</v>
      </c>
      <c r="H8" s="53" t="s">
        <v>108</v>
      </c>
      <c r="I8" s="54"/>
      <c r="J8" s="53" t="s">
        <v>108</v>
      </c>
      <c r="K8" s="54"/>
      <c r="L8" s="53" t="s">
        <v>108</v>
      </c>
      <c r="M8" s="54"/>
    </row>
    <row r="9" spans="2:13" ht="18.75" x14ac:dyDescent="0.2">
      <c r="B9" s="50"/>
      <c r="C9" s="50"/>
      <c r="D9" s="52"/>
      <c r="E9" s="52"/>
      <c r="F9" s="49"/>
      <c r="G9" s="49"/>
      <c r="H9" s="6" t="s">
        <v>15</v>
      </c>
      <c r="I9" s="6" t="s">
        <v>16</v>
      </c>
      <c r="J9" s="6" t="s">
        <v>15</v>
      </c>
      <c r="K9" s="6" t="s">
        <v>16</v>
      </c>
      <c r="L9" s="6" t="s">
        <v>15</v>
      </c>
      <c r="M9" s="6" t="s">
        <v>16</v>
      </c>
    </row>
    <row r="10" spans="2:13" ht="18.75" x14ac:dyDescent="0.2">
      <c r="B10" s="7" t="s">
        <v>5</v>
      </c>
      <c r="C10" s="8"/>
      <c r="D10" s="9"/>
      <c r="E10" s="9"/>
      <c r="F10" s="10"/>
      <c r="G10" s="10"/>
      <c r="H10" s="10"/>
      <c r="I10" s="10"/>
      <c r="J10" s="10"/>
      <c r="K10" s="10"/>
      <c r="L10" s="10"/>
      <c r="M10" s="10"/>
    </row>
    <row r="11" spans="2:13" ht="18.75" x14ac:dyDescent="0.2">
      <c r="B11" s="11" t="s">
        <v>36</v>
      </c>
      <c r="C11" s="8"/>
      <c r="D11" s="9"/>
      <c r="E11" s="21">
        <f>SUM(E12:E13)</f>
        <v>453.57780000000002</v>
      </c>
      <c r="F11" s="21"/>
      <c r="G11" s="21"/>
      <c r="H11" s="21"/>
      <c r="I11" s="21"/>
      <c r="J11" s="21"/>
      <c r="K11" s="21"/>
      <c r="L11" s="21"/>
      <c r="M11" s="21"/>
    </row>
    <row r="12" spans="2:13" ht="18.75" x14ac:dyDescent="0.2">
      <c r="B12" s="11" t="s">
        <v>37</v>
      </c>
      <c r="C12" s="8" t="s">
        <v>38</v>
      </c>
      <c r="D12" s="9"/>
      <c r="E12" s="21">
        <v>29.490200000000002</v>
      </c>
      <c r="F12" s="22"/>
      <c r="G12" s="22"/>
      <c r="H12" s="22"/>
      <c r="I12" s="22"/>
      <c r="J12" s="22"/>
      <c r="K12" s="22"/>
      <c r="L12" s="22"/>
      <c r="M12" s="22"/>
    </row>
    <row r="13" spans="2:13" ht="18.75" x14ac:dyDescent="0.2">
      <c r="B13" s="11" t="s">
        <v>39</v>
      </c>
      <c r="C13" s="8" t="s">
        <v>38</v>
      </c>
      <c r="D13" s="9"/>
      <c r="E13" s="21">
        <v>424.08760000000001</v>
      </c>
      <c r="F13" s="22"/>
      <c r="G13" s="22"/>
      <c r="H13" s="22"/>
      <c r="I13" s="22"/>
      <c r="J13" s="22"/>
      <c r="K13" s="22"/>
      <c r="L13" s="22"/>
      <c r="M13" s="22"/>
    </row>
    <row r="14" spans="2:13" ht="18.75" x14ac:dyDescent="0.2">
      <c r="B14" s="11" t="s">
        <v>40</v>
      </c>
      <c r="C14" s="8" t="s">
        <v>38</v>
      </c>
      <c r="D14" s="9"/>
      <c r="E14" s="21">
        <v>32.170200000000001</v>
      </c>
      <c r="F14" s="22"/>
      <c r="G14" s="22"/>
      <c r="H14" s="22"/>
      <c r="I14" s="22"/>
      <c r="J14" s="22"/>
      <c r="K14" s="22"/>
      <c r="L14" s="22"/>
      <c r="M14" s="22"/>
    </row>
    <row r="15" spans="2:13" ht="37.5" x14ac:dyDescent="0.2">
      <c r="B15" s="11" t="s">
        <v>41</v>
      </c>
      <c r="C15" s="8" t="s">
        <v>38</v>
      </c>
      <c r="D15" s="9"/>
      <c r="E15" s="21">
        <v>8.6225000000000005</v>
      </c>
      <c r="F15" s="22"/>
      <c r="G15" s="22"/>
      <c r="H15" s="22"/>
      <c r="I15" s="22"/>
      <c r="J15" s="22"/>
      <c r="K15" s="22"/>
      <c r="L15" s="22"/>
      <c r="M15" s="22"/>
    </row>
    <row r="16" spans="2:13" ht="18.75" x14ac:dyDescent="0.2">
      <c r="B16" s="11" t="s">
        <v>6</v>
      </c>
      <c r="C16" s="8"/>
      <c r="D16" s="9"/>
      <c r="E16" s="21"/>
      <c r="F16" s="22"/>
      <c r="G16" s="22"/>
      <c r="H16" s="22"/>
      <c r="I16" s="22"/>
      <c r="J16" s="22"/>
      <c r="K16" s="22"/>
      <c r="L16" s="22"/>
      <c r="M16" s="22"/>
    </row>
    <row r="17" spans="2:13" ht="18.75" x14ac:dyDescent="0.2">
      <c r="B17" s="11" t="s">
        <v>42</v>
      </c>
      <c r="C17" s="8" t="s">
        <v>38</v>
      </c>
      <c r="D17" s="9"/>
      <c r="E17" s="21">
        <v>0</v>
      </c>
      <c r="F17" s="22"/>
      <c r="G17" s="22"/>
      <c r="H17" s="22"/>
      <c r="I17" s="22"/>
      <c r="J17" s="22"/>
      <c r="K17" s="22"/>
      <c r="L17" s="22"/>
      <c r="M17" s="22"/>
    </row>
    <row r="18" spans="2:13" ht="18.75" x14ac:dyDescent="0.2">
      <c r="B18" s="11" t="s">
        <v>43</v>
      </c>
      <c r="C18" s="8" t="s">
        <v>38</v>
      </c>
      <c r="D18" s="9"/>
      <c r="E18" s="21">
        <v>101.0616</v>
      </c>
      <c r="F18" s="22"/>
      <c r="G18" s="22"/>
      <c r="H18" s="22"/>
      <c r="I18" s="22"/>
      <c r="J18" s="22"/>
      <c r="K18" s="22"/>
      <c r="L18" s="22"/>
      <c r="M18" s="22"/>
    </row>
    <row r="19" spans="2:13" ht="18.75" x14ac:dyDescent="0.2">
      <c r="B19" s="11" t="s">
        <v>44</v>
      </c>
      <c r="C19" s="8" t="s">
        <v>38</v>
      </c>
      <c r="D19" s="9"/>
      <c r="E19" s="21">
        <v>62.5989</v>
      </c>
      <c r="F19" s="22"/>
      <c r="G19" s="22"/>
      <c r="H19" s="22"/>
      <c r="I19" s="22"/>
      <c r="J19" s="22"/>
      <c r="K19" s="22"/>
      <c r="L19" s="22"/>
      <c r="M19" s="22"/>
    </row>
    <row r="20" spans="2:13" ht="18.75" x14ac:dyDescent="0.2">
      <c r="B20" s="11" t="s">
        <v>45</v>
      </c>
      <c r="C20" s="8" t="s">
        <v>38</v>
      </c>
      <c r="D20" s="9"/>
      <c r="E20" s="21"/>
      <c r="F20" s="22"/>
      <c r="G20" s="22"/>
      <c r="H20" s="22"/>
      <c r="I20" s="22"/>
      <c r="J20" s="22"/>
      <c r="K20" s="22"/>
      <c r="L20" s="22"/>
      <c r="M20" s="22"/>
    </row>
    <row r="21" spans="2:13" ht="37.5" x14ac:dyDescent="0.2">
      <c r="B21" s="11" t="s">
        <v>102</v>
      </c>
      <c r="C21" s="8" t="s">
        <v>38</v>
      </c>
      <c r="D21" s="9"/>
      <c r="E21" s="21"/>
      <c r="F21" s="22"/>
      <c r="G21" s="22"/>
      <c r="H21" s="22"/>
      <c r="I21" s="22"/>
      <c r="J21" s="22"/>
      <c r="K21" s="22"/>
      <c r="L21" s="22"/>
      <c r="M21" s="22"/>
    </row>
    <row r="22" spans="2:13" ht="18.75" x14ac:dyDescent="0.2">
      <c r="B22" s="11" t="s">
        <v>103</v>
      </c>
      <c r="C22" s="8" t="s">
        <v>38</v>
      </c>
      <c r="D22" s="9"/>
      <c r="E22" s="21"/>
      <c r="F22" s="22"/>
      <c r="G22" s="22"/>
      <c r="H22" s="22"/>
      <c r="I22" s="22"/>
      <c r="J22" s="22"/>
      <c r="K22" s="22"/>
      <c r="L22" s="22"/>
      <c r="M22" s="22"/>
    </row>
    <row r="23" spans="2:13" ht="18.75" x14ac:dyDescent="0.2">
      <c r="B23" s="11" t="s">
        <v>46</v>
      </c>
      <c r="C23" s="8" t="s">
        <v>38</v>
      </c>
      <c r="D23" s="9"/>
      <c r="E23" s="21">
        <f>595.4321+62.5989</f>
        <v>658.03099999999995</v>
      </c>
      <c r="F23" s="22"/>
      <c r="G23" s="22"/>
      <c r="H23" s="22"/>
      <c r="I23" s="22"/>
      <c r="J23" s="22"/>
      <c r="K23" s="22"/>
      <c r="L23" s="22"/>
      <c r="M23" s="22"/>
    </row>
    <row r="24" spans="2:13" ht="37.5" x14ac:dyDescent="0.2">
      <c r="B24" s="11" t="s">
        <v>47</v>
      </c>
      <c r="C24" s="8" t="s">
        <v>38</v>
      </c>
      <c r="D24" s="9"/>
      <c r="E24" s="21">
        <f>E28-E23</f>
        <v>2983.9205000000002</v>
      </c>
      <c r="F24" s="21"/>
      <c r="G24" s="21"/>
      <c r="H24" s="22"/>
      <c r="I24" s="22"/>
      <c r="J24" s="22"/>
      <c r="K24" s="22"/>
      <c r="L24" s="22"/>
      <c r="M24" s="22"/>
    </row>
    <row r="25" spans="2:13" ht="18.75" x14ac:dyDescent="0.2">
      <c r="B25" s="11" t="s">
        <v>48</v>
      </c>
      <c r="C25" s="8" t="s">
        <v>38</v>
      </c>
      <c r="D25" s="9"/>
      <c r="E25" s="21">
        <f>SUM(E26:E27)</f>
        <v>120.80549999999999</v>
      </c>
      <c r="F25" s="21"/>
      <c r="G25" s="21"/>
      <c r="H25" s="21"/>
      <c r="I25" s="21"/>
      <c r="J25" s="21"/>
      <c r="K25" s="21"/>
      <c r="L25" s="21"/>
      <c r="M25" s="21"/>
    </row>
    <row r="26" spans="2:13" ht="18.75" x14ac:dyDescent="0.2">
      <c r="B26" s="11" t="s">
        <v>49</v>
      </c>
      <c r="C26" s="8" t="s">
        <v>38</v>
      </c>
      <c r="D26" s="9"/>
      <c r="E26" s="21">
        <v>45.210500000000003</v>
      </c>
      <c r="F26" s="22"/>
      <c r="G26" s="22"/>
      <c r="H26" s="22"/>
      <c r="I26" s="22"/>
      <c r="J26" s="22"/>
      <c r="K26" s="22"/>
      <c r="L26" s="22"/>
      <c r="M26" s="22"/>
    </row>
    <row r="27" spans="2:13" ht="18.75" x14ac:dyDescent="0.2">
      <c r="B27" s="11" t="s">
        <v>50</v>
      </c>
      <c r="C27" s="8" t="s">
        <v>38</v>
      </c>
      <c r="D27" s="9"/>
      <c r="E27" s="21">
        <v>75.594999999999999</v>
      </c>
      <c r="F27" s="22"/>
      <c r="G27" s="22"/>
      <c r="H27" s="22"/>
      <c r="I27" s="22"/>
      <c r="J27" s="22"/>
      <c r="K27" s="22"/>
      <c r="L27" s="22"/>
      <c r="M27" s="22"/>
    </row>
    <row r="28" spans="2:13" ht="18.75" x14ac:dyDescent="0.2">
      <c r="B28" s="14" t="s">
        <v>46</v>
      </c>
      <c r="C28" s="8" t="s">
        <v>38</v>
      </c>
      <c r="D28" s="9"/>
      <c r="E28" s="23">
        <v>3641.9515000000001</v>
      </c>
      <c r="F28" s="24"/>
      <c r="G28" s="24"/>
      <c r="H28" s="24"/>
      <c r="I28" s="24"/>
      <c r="J28" s="24"/>
      <c r="K28" s="24"/>
      <c r="L28" s="24"/>
      <c r="M28" s="24"/>
    </row>
    <row r="29" spans="2:13" ht="37.5" x14ac:dyDescent="0.2">
      <c r="B29" s="18" t="s">
        <v>51</v>
      </c>
      <c r="C29" s="8"/>
      <c r="D29" s="9"/>
      <c r="E29" s="25"/>
      <c r="F29" s="26"/>
      <c r="G29" s="26"/>
      <c r="H29" s="26"/>
      <c r="I29" s="26"/>
      <c r="J29" s="26"/>
      <c r="K29" s="26"/>
      <c r="L29" s="26"/>
      <c r="M29" s="26"/>
    </row>
    <row r="30" spans="2:13" ht="18.75" x14ac:dyDescent="0.2">
      <c r="B30" s="11" t="s">
        <v>52</v>
      </c>
      <c r="C30" s="8" t="s">
        <v>38</v>
      </c>
      <c r="D30" s="9"/>
      <c r="E30" s="21">
        <v>227.04409999999999</v>
      </c>
      <c r="F30" s="22"/>
      <c r="G30" s="22"/>
      <c r="H30" s="22"/>
      <c r="I30" s="22"/>
      <c r="J30" s="22"/>
      <c r="K30" s="22"/>
      <c r="L30" s="22"/>
      <c r="M30" s="22"/>
    </row>
    <row r="31" spans="2:13" ht="18.75" x14ac:dyDescent="0.2">
      <c r="B31" s="11" t="s">
        <v>107</v>
      </c>
      <c r="C31" s="8"/>
      <c r="D31" s="9"/>
      <c r="E31" s="21"/>
      <c r="F31" s="22"/>
      <c r="G31" s="22"/>
      <c r="H31" s="22"/>
      <c r="I31" s="22"/>
      <c r="J31" s="22"/>
      <c r="K31" s="22"/>
      <c r="L31" s="22"/>
      <c r="M31" s="22"/>
    </row>
    <row r="32" spans="2:13" ht="18.75" x14ac:dyDescent="0.2">
      <c r="B32" s="11" t="s">
        <v>11</v>
      </c>
      <c r="C32" s="8" t="s">
        <v>38</v>
      </c>
      <c r="D32" s="9"/>
      <c r="E32" s="21">
        <v>36.607999999999997</v>
      </c>
      <c r="F32" s="22"/>
      <c r="G32" s="22"/>
      <c r="H32" s="22"/>
      <c r="I32" s="22"/>
      <c r="J32" s="22"/>
      <c r="K32" s="22"/>
      <c r="L32" s="22"/>
      <c r="M32" s="22"/>
    </row>
    <row r="33" spans="2:13" ht="18.75" x14ac:dyDescent="0.2">
      <c r="B33" s="11" t="s">
        <v>12</v>
      </c>
      <c r="C33" s="8" t="s">
        <v>38</v>
      </c>
      <c r="D33" s="9"/>
      <c r="E33" s="21">
        <v>190.43610000000001</v>
      </c>
      <c r="F33" s="22"/>
      <c r="G33" s="22"/>
      <c r="H33" s="22"/>
      <c r="I33" s="22"/>
      <c r="J33" s="22"/>
      <c r="K33" s="22"/>
      <c r="L33" s="22"/>
      <c r="M33" s="22"/>
    </row>
    <row r="34" spans="2:13" ht="18.75" x14ac:dyDescent="0.2">
      <c r="B34" s="11" t="s">
        <v>53</v>
      </c>
      <c r="C34" s="8" t="s">
        <v>38</v>
      </c>
      <c r="D34" s="9"/>
      <c r="E34" s="21">
        <v>250.1113</v>
      </c>
      <c r="F34" s="22"/>
      <c r="G34" s="22"/>
      <c r="H34" s="22"/>
      <c r="I34" s="22"/>
      <c r="J34" s="22"/>
      <c r="K34" s="22"/>
      <c r="L34" s="22"/>
      <c r="M34" s="22"/>
    </row>
    <row r="35" spans="2:13" ht="37.5" x14ac:dyDescent="0.2">
      <c r="B35" s="11" t="s">
        <v>54</v>
      </c>
      <c r="C35" s="8" t="s">
        <v>38</v>
      </c>
      <c r="D35" s="9"/>
      <c r="E35" s="21">
        <v>0.22109999999999999</v>
      </c>
      <c r="F35" s="22"/>
      <c r="G35" s="22"/>
      <c r="H35" s="22"/>
      <c r="I35" s="22"/>
      <c r="J35" s="22"/>
      <c r="K35" s="22"/>
      <c r="L35" s="22"/>
      <c r="M35" s="22"/>
    </row>
    <row r="36" spans="2:13" ht="18.75" x14ac:dyDescent="0.2">
      <c r="B36" s="11" t="s">
        <v>55</v>
      </c>
      <c r="C36" s="8" t="s">
        <v>38</v>
      </c>
      <c r="D36" s="9"/>
      <c r="E36" s="21"/>
      <c r="F36" s="22"/>
      <c r="G36" s="22"/>
      <c r="H36" s="22"/>
      <c r="I36" s="22"/>
      <c r="J36" s="22"/>
      <c r="K36" s="22"/>
      <c r="L36" s="22"/>
      <c r="M36" s="22"/>
    </row>
    <row r="37" spans="2:13" ht="18.75" x14ac:dyDescent="0.2">
      <c r="B37" s="11" t="s">
        <v>56</v>
      </c>
      <c r="C37" s="8" t="s">
        <v>38</v>
      </c>
      <c r="D37" s="9"/>
      <c r="E37" s="21">
        <v>2.9621</v>
      </c>
      <c r="F37" s="22"/>
      <c r="G37" s="22"/>
      <c r="H37" s="22"/>
      <c r="I37" s="22"/>
      <c r="J37" s="22"/>
      <c r="K37" s="22"/>
      <c r="L37" s="22"/>
      <c r="M37" s="22"/>
    </row>
    <row r="38" spans="2:13" ht="37.5" x14ac:dyDescent="0.2">
      <c r="B38" s="11" t="s">
        <v>20</v>
      </c>
      <c r="C38" s="8" t="s">
        <v>38</v>
      </c>
      <c r="D38" s="9"/>
      <c r="E38" s="21">
        <v>20.654299999999999</v>
      </c>
      <c r="F38" s="22"/>
      <c r="G38" s="22"/>
      <c r="H38" s="22"/>
      <c r="I38" s="22"/>
      <c r="J38" s="22"/>
      <c r="K38" s="22"/>
      <c r="L38" s="22"/>
      <c r="M38" s="22"/>
    </row>
    <row r="39" spans="2:13" ht="18.75" x14ac:dyDescent="0.2">
      <c r="B39" s="11" t="s">
        <v>57</v>
      </c>
      <c r="C39" s="8" t="s">
        <v>38</v>
      </c>
      <c r="D39" s="9"/>
      <c r="E39" s="21">
        <v>68.248900000000006</v>
      </c>
      <c r="F39" s="22"/>
      <c r="G39" s="22"/>
      <c r="H39" s="22"/>
      <c r="I39" s="22"/>
      <c r="J39" s="22"/>
      <c r="K39" s="22"/>
      <c r="L39" s="22"/>
      <c r="M39" s="22"/>
    </row>
    <row r="40" spans="2:13" ht="18.75" x14ac:dyDescent="0.2">
      <c r="B40" s="11" t="s">
        <v>58</v>
      </c>
      <c r="C40" s="8" t="s">
        <v>38</v>
      </c>
      <c r="D40" s="9"/>
      <c r="E40" s="21">
        <f>440.1733-36.512-34.1924-15</f>
        <v>354.46889999999996</v>
      </c>
      <c r="F40" s="22"/>
      <c r="G40" s="22"/>
      <c r="H40" s="22"/>
      <c r="I40" s="22"/>
      <c r="J40" s="22"/>
      <c r="K40" s="22"/>
      <c r="L40" s="22"/>
      <c r="M40" s="22"/>
    </row>
    <row r="41" spans="2:13" ht="18.75" x14ac:dyDescent="0.2">
      <c r="B41" s="11" t="s">
        <v>8</v>
      </c>
      <c r="C41" s="8" t="s">
        <v>38</v>
      </c>
      <c r="D41" s="9"/>
      <c r="E41" s="21">
        <v>8.8254999999999999</v>
      </c>
      <c r="F41" s="22"/>
      <c r="G41" s="22"/>
      <c r="H41" s="22"/>
      <c r="I41" s="22"/>
      <c r="J41" s="22"/>
      <c r="K41" s="22"/>
      <c r="L41" s="22"/>
      <c r="M41" s="22"/>
    </row>
    <row r="42" spans="2:13" ht="18.75" x14ac:dyDescent="0.2">
      <c r="B42" s="11" t="s">
        <v>59</v>
      </c>
      <c r="C42" s="8" t="s">
        <v>38</v>
      </c>
      <c r="D42" s="9"/>
      <c r="E42" s="21">
        <f>SUM(E44:E47)</f>
        <v>2444.6271999999999</v>
      </c>
      <c r="F42" s="21"/>
      <c r="G42" s="21"/>
      <c r="H42" s="22"/>
      <c r="I42" s="22"/>
      <c r="J42" s="22"/>
      <c r="K42" s="22"/>
      <c r="L42" s="22"/>
      <c r="M42" s="22"/>
    </row>
    <row r="43" spans="2:13" ht="18.75" x14ac:dyDescent="0.2">
      <c r="B43" s="11" t="s">
        <v>6</v>
      </c>
      <c r="C43" s="8"/>
      <c r="D43" s="9"/>
      <c r="E43" s="21"/>
      <c r="F43" s="22"/>
      <c r="G43" s="22"/>
      <c r="H43" s="22"/>
      <c r="I43" s="22"/>
      <c r="J43" s="22"/>
      <c r="K43" s="22"/>
      <c r="L43" s="22"/>
      <c r="M43" s="22"/>
    </row>
    <row r="44" spans="2:13" ht="18.75" x14ac:dyDescent="0.2">
      <c r="B44" s="11" t="s">
        <v>60</v>
      </c>
      <c r="C44" s="8" t="s">
        <v>38</v>
      </c>
      <c r="D44" s="9"/>
      <c r="E44" s="21">
        <f>1797.3065-135</f>
        <v>1662.3064999999999</v>
      </c>
      <c r="F44" s="22"/>
      <c r="G44" s="22"/>
      <c r="H44" s="22"/>
      <c r="I44" s="22"/>
      <c r="J44" s="22"/>
      <c r="K44" s="22"/>
      <c r="L44" s="22"/>
      <c r="M44" s="22"/>
    </row>
    <row r="45" spans="2:13" ht="37.5" x14ac:dyDescent="0.2">
      <c r="B45" s="11" t="s">
        <v>61</v>
      </c>
      <c r="C45" s="8" t="s">
        <v>38</v>
      </c>
      <c r="D45" s="9"/>
      <c r="E45" s="21">
        <v>120.2402</v>
      </c>
      <c r="F45" s="22"/>
      <c r="G45" s="22"/>
      <c r="H45" s="22"/>
      <c r="I45" s="22"/>
      <c r="J45" s="22"/>
      <c r="K45" s="22"/>
      <c r="L45" s="22"/>
      <c r="M45" s="22"/>
    </row>
    <row r="46" spans="2:13" ht="18.75" x14ac:dyDescent="0.2">
      <c r="B46" s="14" t="s">
        <v>62</v>
      </c>
      <c r="C46" s="8" t="s">
        <v>38</v>
      </c>
      <c r="D46" s="9"/>
      <c r="E46" s="21">
        <f>381.0611+6.9302</f>
        <v>387.99130000000002</v>
      </c>
      <c r="F46" s="22"/>
      <c r="G46" s="22"/>
      <c r="H46" s="22"/>
      <c r="I46" s="22"/>
      <c r="J46" s="22"/>
      <c r="K46" s="22"/>
      <c r="L46" s="22"/>
      <c r="M46" s="22"/>
    </row>
    <row r="47" spans="2:13" ht="18.75" x14ac:dyDescent="0.2">
      <c r="B47" s="11" t="s">
        <v>63</v>
      </c>
      <c r="C47" s="8" t="s">
        <v>38</v>
      </c>
      <c r="D47" s="9"/>
      <c r="E47" s="21">
        <v>274.08920000000001</v>
      </c>
      <c r="F47" s="22"/>
      <c r="G47" s="22"/>
      <c r="H47" s="22"/>
      <c r="I47" s="22"/>
      <c r="J47" s="22"/>
      <c r="K47" s="22"/>
      <c r="L47" s="22"/>
      <c r="M47" s="22"/>
    </row>
    <row r="48" spans="2:13" ht="18.75" x14ac:dyDescent="0.2">
      <c r="B48" s="11" t="s">
        <v>2</v>
      </c>
      <c r="C48" s="8"/>
      <c r="D48" s="9"/>
      <c r="E48" s="21"/>
      <c r="F48" s="22"/>
      <c r="G48" s="22"/>
      <c r="H48" s="22"/>
      <c r="I48" s="22"/>
      <c r="J48" s="22"/>
      <c r="K48" s="22"/>
      <c r="L48" s="22"/>
      <c r="M48" s="22"/>
    </row>
    <row r="49" spans="2:13" ht="18.75" x14ac:dyDescent="0.2">
      <c r="B49" s="11" t="s">
        <v>64</v>
      </c>
      <c r="C49" s="8" t="s">
        <v>38</v>
      </c>
      <c r="D49" s="9"/>
      <c r="E49" s="21">
        <v>7.4813000000000001</v>
      </c>
      <c r="F49" s="22"/>
      <c r="G49" s="22"/>
      <c r="H49" s="22"/>
      <c r="I49" s="22"/>
      <c r="J49" s="22"/>
      <c r="K49" s="22"/>
      <c r="L49" s="22"/>
      <c r="M49" s="22"/>
    </row>
    <row r="50" spans="2:13" ht="18.75" x14ac:dyDescent="0.2">
      <c r="B50" s="11" t="s">
        <v>65</v>
      </c>
      <c r="C50" s="8" t="s">
        <v>38</v>
      </c>
      <c r="D50" s="9"/>
      <c r="E50" s="21">
        <v>41.186</v>
      </c>
      <c r="F50" s="22"/>
      <c r="G50" s="22"/>
      <c r="H50" s="22"/>
      <c r="I50" s="22"/>
      <c r="J50" s="22"/>
      <c r="K50" s="22"/>
      <c r="L50" s="22"/>
      <c r="M50" s="22"/>
    </row>
    <row r="51" spans="2:13" ht="18.75" x14ac:dyDescent="0.2">
      <c r="B51" s="11" t="s">
        <v>66</v>
      </c>
      <c r="C51" s="8" t="s">
        <v>38</v>
      </c>
      <c r="D51" s="9"/>
      <c r="E51" s="21">
        <f>155.8594-6.3397</f>
        <v>149.5197</v>
      </c>
      <c r="F51" s="22"/>
      <c r="G51" s="22"/>
      <c r="H51" s="22"/>
      <c r="I51" s="22"/>
      <c r="J51" s="22"/>
      <c r="K51" s="22"/>
      <c r="L51" s="22"/>
      <c r="M51" s="22"/>
    </row>
    <row r="52" spans="2:13" ht="18.75" x14ac:dyDescent="0.2">
      <c r="B52" s="11" t="s">
        <v>67</v>
      </c>
      <c r="C52" s="8" t="s">
        <v>38</v>
      </c>
      <c r="D52" s="9"/>
      <c r="E52" s="21">
        <v>41.110799999999998</v>
      </c>
      <c r="F52" s="22"/>
      <c r="G52" s="22"/>
      <c r="H52" s="22"/>
      <c r="I52" s="22"/>
      <c r="J52" s="22"/>
      <c r="K52" s="22"/>
      <c r="L52" s="22"/>
      <c r="M52" s="22"/>
    </row>
    <row r="53" spans="2:13" ht="18.75" x14ac:dyDescent="0.2">
      <c r="B53" s="11" t="s">
        <v>68</v>
      </c>
      <c r="C53" s="8" t="s">
        <v>38</v>
      </c>
      <c r="D53" s="9"/>
      <c r="E53" s="21">
        <v>28.451699999999999</v>
      </c>
      <c r="F53" s="22"/>
      <c r="G53" s="22"/>
      <c r="H53" s="22"/>
      <c r="I53" s="22"/>
      <c r="J53" s="22"/>
      <c r="K53" s="22"/>
      <c r="L53" s="22"/>
      <c r="M53" s="22"/>
    </row>
    <row r="54" spans="2:13" ht="18.75" x14ac:dyDescent="0.2">
      <c r="B54" s="11" t="s">
        <v>21</v>
      </c>
      <c r="C54" s="8" t="s">
        <v>38</v>
      </c>
      <c r="D54" s="9"/>
      <c r="E54" s="21">
        <v>233.98410000000001</v>
      </c>
      <c r="F54" s="22"/>
      <c r="G54" s="22"/>
      <c r="H54" s="22"/>
      <c r="I54" s="22"/>
      <c r="J54" s="22"/>
      <c r="K54" s="22"/>
      <c r="L54" s="22"/>
      <c r="M54" s="22"/>
    </row>
    <row r="55" spans="2:13" ht="18.75" x14ac:dyDescent="0.2">
      <c r="B55" s="14" t="s">
        <v>69</v>
      </c>
      <c r="C55" s="8" t="s">
        <v>9</v>
      </c>
      <c r="D55" s="9"/>
      <c r="E55" s="27">
        <v>3604.5868</v>
      </c>
      <c r="F55" s="28"/>
      <c r="G55" s="28"/>
      <c r="H55" s="28"/>
      <c r="I55" s="28"/>
      <c r="J55" s="28"/>
      <c r="K55" s="28"/>
      <c r="L55" s="28"/>
      <c r="M55" s="28"/>
    </row>
    <row r="56" spans="2:13" ht="37.5" x14ac:dyDescent="0.2">
      <c r="B56" s="14" t="s">
        <v>70</v>
      </c>
      <c r="C56" s="8" t="s">
        <v>38</v>
      </c>
      <c r="D56" s="9"/>
      <c r="E56" s="21">
        <f>E28-E55</f>
        <v>37.364700000000084</v>
      </c>
      <c r="F56" s="21"/>
      <c r="G56" s="21"/>
      <c r="H56" s="21"/>
      <c r="I56" s="21"/>
      <c r="J56" s="21"/>
      <c r="K56" s="21"/>
      <c r="L56" s="21"/>
      <c r="M56" s="21"/>
    </row>
    <row r="59" spans="2:13" ht="18.75" customHeight="1" x14ac:dyDescent="0.3">
      <c r="B59" s="37"/>
      <c r="C59" s="38"/>
      <c r="D59" s="39"/>
      <c r="E59" s="39"/>
      <c r="F59" s="39"/>
      <c r="G59" s="39"/>
      <c r="H59" s="39"/>
      <c r="I59" s="39"/>
      <c r="J59" s="39"/>
      <c r="K59" s="39"/>
      <c r="L59" s="39"/>
      <c r="M59" s="39"/>
    </row>
    <row r="60" spans="2:13" ht="18.75" customHeight="1" x14ac:dyDescent="0.3">
      <c r="B60" s="37"/>
      <c r="C60" s="38"/>
      <c r="D60" s="39"/>
      <c r="E60" s="39"/>
      <c r="F60" s="39"/>
      <c r="G60" s="39"/>
      <c r="H60" s="39"/>
      <c r="I60" s="39"/>
      <c r="J60" s="41"/>
      <c r="K60" s="42"/>
      <c r="L60" s="39"/>
      <c r="M60" s="39"/>
    </row>
  </sheetData>
  <mergeCells count="14">
    <mergeCell ref="J1:M1"/>
    <mergeCell ref="B3:M3"/>
    <mergeCell ref="B4:M4"/>
    <mergeCell ref="B7:B9"/>
    <mergeCell ref="C7:C9"/>
    <mergeCell ref="D8:D9"/>
    <mergeCell ref="E8:E9"/>
    <mergeCell ref="F8:F9"/>
    <mergeCell ref="G8:G9"/>
    <mergeCell ref="J2:M2"/>
    <mergeCell ref="J8:K8"/>
    <mergeCell ref="H7:M7"/>
    <mergeCell ref="H8:I8"/>
    <mergeCell ref="L8:M8"/>
  </mergeCells>
  <phoneticPr fontId="0" type="noConversion"/>
  <pageMargins left="0.27559055118110237" right="0.19685039370078741" top="0.78740157480314965" bottom="0.39370078740157483" header="0" footer="0"/>
  <pageSetup paperSize="9" scale="49" fitToHeight="50" orientation="portrait" r:id="rId1"/>
  <headerFooter alignWithMargins="0">
    <oddFooter>&amp;R&amp;"Times New Roman,обычный"&amp;14&amp;P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12</vt:i4>
      </vt:variant>
    </vt:vector>
  </HeadingPairs>
  <TitlesOfParts>
    <vt:vector size="18" baseType="lpstr">
      <vt:lpstr>Охр окруж среды </vt:lpstr>
      <vt:lpstr>ДТХ</vt:lpstr>
      <vt:lpstr>Культур и спорт </vt:lpstr>
      <vt:lpstr>Здравоохр </vt:lpstr>
      <vt:lpstr>Образование </vt:lpstr>
      <vt:lpstr>Финансы </vt:lpstr>
      <vt:lpstr>ДТХ!Заголовки_для_печати</vt:lpstr>
      <vt:lpstr>'Здравоохр '!Заголовки_для_печати</vt:lpstr>
      <vt:lpstr>'Культур и спорт '!Заголовки_для_печати</vt:lpstr>
      <vt:lpstr>'Образование '!Заголовки_для_печати</vt:lpstr>
      <vt:lpstr>'Охр окруж среды '!Заголовки_для_печати</vt:lpstr>
      <vt:lpstr>'Финансы '!Заголовки_для_печати</vt:lpstr>
      <vt:lpstr>ДТХ!Область_печати</vt:lpstr>
      <vt:lpstr>'Здравоохр '!Область_печати</vt:lpstr>
      <vt:lpstr>'Культур и спорт '!Область_печати</vt:lpstr>
      <vt:lpstr>'Образование '!Область_печати</vt:lpstr>
      <vt:lpstr>'Охр окруж среды '!Область_печати</vt:lpstr>
      <vt:lpstr>'Финансы '!Область_печати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Natacha</cp:lastModifiedBy>
  <cp:lastPrinted>2022-03-30T22:47:43Z</cp:lastPrinted>
  <dcterms:created xsi:type="dcterms:W3CDTF">2011-04-03T07:49:22Z</dcterms:created>
  <dcterms:modified xsi:type="dcterms:W3CDTF">2022-03-30T22:47:46Z</dcterms:modified>
</cp:coreProperties>
</file>