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465" windowWidth="14805" windowHeight="7650" activeTab="2"/>
  </bookViews>
  <sheets>
    <sheet name="Приложение 1" sheetId="8" r:id="rId1"/>
    <sheet name="Приложение 2" sheetId="3" r:id="rId2"/>
    <sheet name="Приложение 3" sheetId="7" r:id="rId3"/>
  </sheets>
  <calcPr calcId="162913"/>
</workbook>
</file>

<file path=xl/calcChain.xml><?xml version="1.0" encoding="utf-8"?>
<calcChain xmlns="http://schemas.openxmlformats.org/spreadsheetml/2006/main">
  <c r="I16" i="8" l="1"/>
  <c r="I17" i="8"/>
  <c r="D17" i="8" s="1"/>
  <c r="I15" i="8" l="1"/>
  <c r="H23" i="3"/>
  <c r="H22" i="3"/>
  <c r="H21" i="3"/>
  <c r="H19" i="3"/>
  <c r="H18" i="3"/>
  <c r="H17" i="3"/>
  <c r="J20" i="3"/>
  <c r="I20" i="3"/>
  <c r="J16" i="3"/>
  <c r="I16" i="3"/>
  <c r="J15" i="3"/>
  <c r="J11" i="3" s="1"/>
  <c r="I15" i="3"/>
  <c r="I11" i="3" s="1"/>
  <c r="J14" i="3"/>
  <c r="J10" i="3" s="1"/>
  <c r="I14" i="3"/>
  <c r="J13" i="3"/>
  <c r="I13" i="3"/>
  <c r="I9" i="3" s="1"/>
  <c r="K13" i="3"/>
  <c r="K9" i="3" s="1"/>
  <c r="K14" i="3"/>
  <c r="K10" i="3" s="1"/>
  <c r="K15" i="3"/>
  <c r="K11" i="3" s="1"/>
  <c r="K16" i="3"/>
  <c r="K20" i="3"/>
  <c r="H13" i="3" l="1"/>
  <c r="J9" i="3"/>
  <c r="H9" i="3" s="1"/>
  <c r="H14" i="3"/>
  <c r="H16" i="3"/>
  <c r="H11" i="3"/>
  <c r="H15" i="3"/>
  <c r="I10" i="3"/>
  <c r="H10" i="3" s="1"/>
  <c r="I12" i="3"/>
  <c r="I8" i="3" s="1"/>
  <c r="H20" i="3"/>
  <c r="J12" i="3"/>
  <c r="J8" i="3" s="1"/>
  <c r="K12" i="3"/>
  <c r="K8" i="3" s="1"/>
  <c r="I14" i="8"/>
  <c r="I11" i="8"/>
  <c r="I7" i="8" s="1"/>
  <c r="I12" i="8"/>
  <c r="I13" i="8"/>
  <c r="H8" i="3" l="1"/>
  <c r="H12" i="3"/>
  <c r="I8" i="8"/>
  <c r="I10" i="8"/>
  <c r="I6" i="8" s="1"/>
  <c r="I9" i="8"/>
  <c r="G13" i="8" l="1"/>
  <c r="H21" i="7" l="1"/>
  <c r="H22" i="7"/>
  <c r="H23" i="7"/>
  <c r="K20" i="7"/>
  <c r="J20" i="7"/>
  <c r="J19" i="7"/>
  <c r="H19" i="7" s="1"/>
  <c r="J18" i="7"/>
  <c r="J14" i="7" s="1"/>
  <c r="J10" i="7" s="1"/>
  <c r="E16" i="8" s="1"/>
  <c r="I16" i="7"/>
  <c r="J17" i="7"/>
  <c r="J13" i="7" s="1"/>
  <c r="J9" i="7" s="1"/>
  <c r="E15" i="8" s="1"/>
  <c r="K16" i="7"/>
  <c r="K15" i="7"/>
  <c r="K11" i="7" s="1"/>
  <c r="G17" i="8" s="1"/>
  <c r="G9" i="8" s="1"/>
  <c r="I15" i="7"/>
  <c r="I11" i="7" s="1"/>
  <c r="K14" i="7"/>
  <c r="K10" i="7" s="1"/>
  <c r="G16" i="8" s="1"/>
  <c r="K13" i="7"/>
  <c r="D16" i="8" l="1"/>
  <c r="H18" i="7"/>
  <c r="H17" i="7"/>
  <c r="K12" i="7"/>
  <c r="K8" i="7" s="1"/>
  <c r="K9" i="7"/>
  <c r="G15" i="8" s="1"/>
  <c r="D15" i="8" s="1"/>
  <c r="I20" i="7"/>
  <c r="H20" i="7" s="1"/>
  <c r="J15" i="7"/>
  <c r="H15" i="7" s="1"/>
  <c r="J16" i="7"/>
  <c r="H16" i="7" s="1"/>
  <c r="I13" i="7"/>
  <c r="H13" i="7" s="1"/>
  <c r="I14" i="7"/>
  <c r="H14" i="7" s="1"/>
  <c r="G14" i="8" l="1"/>
  <c r="I12" i="7"/>
  <c r="I10" i="7"/>
  <c r="J12" i="7"/>
  <c r="J8" i="7" s="1"/>
  <c r="J11" i="7"/>
  <c r="I9" i="7"/>
  <c r="H10" i="7" l="1"/>
  <c r="H9" i="7"/>
  <c r="H11" i="7"/>
  <c r="E17" i="8"/>
  <c r="D14" i="8" s="1"/>
  <c r="I8" i="7"/>
  <c r="H8" i="7" s="1"/>
  <c r="H12" i="7"/>
  <c r="E14" i="8" l="1"/>
  <c r="G11" i="8" l="1"/>
  <c r="G7" i="8" s="1"/>
  <c r="G12" i="8" l="1"/>
  <c r="E12" i="8"/>
  <c r="D12" i="8" s="1"/>
  <c r="D8" i="8" s="1"/>
  <c r="G8" i="8" l="1"/>
  <c r="G10" i="8"/>
  <c r="G6" i="8" s="1"/>
  <c r="E8" i="8"/>
  <c r="E13" i="8" l="1"/>
  <c r="D13" i="8" s="1"/>
  <c r="E11" i="8"/>
  <c r="D10" i="8" l="1"/>
  <c r="E10" i="8"/>
  <c r="E6" i="8" s="1"/>
  <c r="D11" i="8"/>
  <c r="E7" i="8"/>
  <c r="E9" i="8"/>
  <c r="D9" i="8" l="1"/>
  <c r="D7" i="8"/>
  <c r="D6" i="8" l="1"/>
</calcChain>
</file>

<file path=xl/sharedStrings.xml><?xml version="1.0" encoding="utf-8"?>
<sst xmlns="http://schemas.openxmlformats.org/spreadsheetml/2006/main" count="122" uniqueCount="42">
  <si>
    <t>№ п/п</t>
  </si>
  <si>
    <t>Наименование мероприятий Программы</t>
  </si>
  <si>
    <t>Всего</t>
  </si>
  <si>
    <t>Краевой бюджет</t>
  </si>
  <si>
    <t>Местный бюджет</t>
  </si>
  <si>
    <t>Федеральный бюджет</t>
  </si>
  <si>
    <t>Всего:</t>
  </si>
  <si>
    <t>Администрация Новоавачинского сельского поселения</t>
  </si>
  <si>
    <t>В том числе по годам</t>
  </si>
  <si>
    <t>Натуральные показатели</t>
  </si>
  <si>
    <t>Ед. изм.</t>
  </si>
  <si>
    <t>Объем/Источники финансирования</t>
  </si>
  <si>
    <t>Срок исполнения мероприятия</t>
  </si>
  <si>
    <t>кол-во</t>
  </si>
  <si>
    <t>*</t>
  </si>
  <si>
    <t>Всего, в т. ч.:</t>
  </si>
  <si>
    <t>Исполнители мероприятий</t>
  </si>
  <si>
    <t xml:space="preserve">Благоустройство территорий общего пользования           </t>
  </si>
  <si>
    <t>1.2</t>
  </si>
  <si>
    <t>1.1</t>
  </si>
  <si>
    <t>с 2023 года</t>
  </si>
  <si>
    <t>Перечень основных мероприятий Подпрограммы 1 «Современная городская среда в Новоавачинском сельском поселении»</t>
  </si>
  <si>
    <t>Основное мероприятие 1:  Региональный проект "Формирование комфортной городской среды"</t>
  </si>
  <si>
    <t>м2</t>
  </si>
  <si>
    <t>Перечень основных мероприятий Подпрограммы 2 «Благоустройство территорий  в Новоавачинском сельском поселении»</t>
  </si>
  <si>
    <t>Подпрограмма 1 ВСЕГО</t>
  </si>
  <si>
    <t xml:space="preserve">Подпрограмма 2 ВСЕГО </t>
  </si>
  <si>
    <t>2</t>
  </si>
  <si>
    <t>Основное мероприятие 2:  Предоставление межбюджетных трансфертов местным бюджетам на решение вопросов местного значения в сфере благоустройства территории</t>
  </si>
  <si>
    <t xml:space="preserve">Основное мероприятие 3:  Проведение мероприятий, направленных на благоустройство территорий объектов, расположенных в Новоавачинском сельском поселении, в том числе территорий здании, строении, сооружении, прилегающих территории         </t>
  </si>
  <si>
    <t>Благоустройство дворовых территорий</t>
  </si>
  <si>
    <t>Основное мероприятие 1:  Капитальный ремонт и ремонт автомобильных дорог общего пользования (в том числе элементов улично-дорожной сети, включая тротуары и парковки), дворовых территорий многоквартирных домов и проездов к ним</t>
  </si>
  <si>
    <t>3</t>
  </si>
  <si>
    <t>Финансовое обеспечение реализации муниципальной программы «Формирование современной городской среды в  Новоавачинском сельском поселении»</t>
  </si>
  <si>
    <t>Источники финансирования</t>
  </si>
  <si>
    <t>Объем средств на реализацию мероприятий, всего                                     тыс. рублей</t>
  </si>
  <si>
    <t xml:space="preserve"> «Формирование современной городской среды в Новоавачинском сельском поселении» </t>
  </si>
  <si>
    <t xml:space="preserve">Подпрограмма 1 «Современная городская среда в Новоавачинском сельском поселении» </t>
  </si>
  <si>
    <t xml:space="preserve">Подпрограмма 2 «Благоустройство территории Новоавачинского сельского поселения» </t>
  </si>
  <si>
    <t>Приложение 2                                                                                                                                                                                                                              к муниципальной программе Новоавачинского                                                                                                                                  сельского поселения «Формирование современной городской                                                                                                     среды в Новоавачинском сельском поселении»</t>
  </si>
  <si>
    <t>Приложение 3                                                                                                                                                                       к муниципальной программе Новоавачинского                                                                                                                                  сельского поселения «Формирование современной городской                                                                                                     среды в Новоавачинском сельском поселении»</t>
  </si>
  <si>
    <t>Приложение 1                                                                                                                                                                                                                              к муниципальной программе Новоавачинского                                                                                                                                  сельского поселения «Формирование современной городской                                                                                                     среды в Новоавачинском сельском поселении»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</si>
</sst>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00"/>
    <numFmt numFmtId="165" formatCode="0.00000"/>
  </numFmts>
  <fonts count="4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164" fontId="0" fillId="0" borderId="0" xfId="0" applyNumberForma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2" fontId="3" fillId="0" borderId="3" xfId="0" applyNumberFormat="1" applyFont="1" applyBorder="1" applyAlignment="1">
      <alignment horizontal="center" vertical="center" wrapText="1"/>
    </xf>
    <xf numFmtId="2" fontId="2" fillId="0" borderId="7" xfId="0" applyNumberFormat="1" applyFont="1" applyBorder="1" applyAlignment="1">
      <alignment horizontal="center" vertical="center" wrapText="1"/>
    </xf>
    <xf numFmtId="2" fontId="2" fillId="0" borderId="13" xfId="0" applyNumberFormat="1" applyFont="1" applyBorder="1" applyAlignment="1">
      <alignment horizontal="center" vertical="center" wrapText="1"/>
    </xf>
    <xf numFmtId="165" fontId="3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65" fontId="2" fillId="0" borderId="3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165" fontId="3" fillId="0" borderId="13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165" fontId="3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2" fontId="3" fillId="0" borderId="5" xfId="0" applyNumberFormat="1" applyFont="1" applyBorder="1" applyAlignment="1">
      <alignment horizontal="center" vertical="center"/>
    </xf>
    <xf numFmtId="2" fontId="2" fillId="0" borderId="8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2" fontId="2" fillId="0" borderId="7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2" fontId="2" fillId="0" borderId="9" xfId="0" applyNumberFormat="1" applyFont="1" applyBorder="1" applyAlignment="1">
      <alignment horizontal="center" vertical="center" wrapText="1"/>
    </xf>
    <xf numFmtId="165" fontId="2" fillId="0" borderId="7" xfId="0" applyNumberFormat="1" applyFont="1" applyBorder="1" applyAlignment="1">
      <alignment horizontal="center" vertical="center" wrapText="1"/>
    </xf>
    <xf numFmtId="165" fontId="3" fillId="0" borderId="5" xfId="0" applyNumberFormat="1" applyFont="1" applyBorder="1" applyAlignment="1">
      <alignment horizontal="center" vertical="center"/>
    </xf>
    <xf numFmtId="165" fontId="2" fillId="0" borderId="5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 vertical="center" wrapText="1"/>
    </xf>
    <xf numFmtId="0" fontId="2" fillId="0" borderId="4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wrapText="1"/>
    </xf>
    <xf numFmtId="0" fontId="3" fillId="0" borderId="1" xfId="0" applyFont="1" applyBorder="1" applyAlignment="1">
      <alignment horizontal="left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left" vertical="center" wrapText="1"/>
    </xf>
    <xf numFmtId="49" fontId="2" fillId="0" borderId="6" xfId="0" applyNumberFormat="1" applyFont="1" applyBorder="1" applyAlignment="1">
      <alignment horizontal="center" wrapText="1"/>
    </xf>
    <xf numFmtId="0" fontId="2" fillId="0" borderId="7" xfId="0" applyFont="1" applyBorder="1" applyAlignment="1">
      <alignment horizontal="left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2" fontId="2" fillId="0" borderId="7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wrapText="1"/>
    </xf>
    <xf numFmtId="0" fontId="2" fillId="0" borderId="3" xfId="0" applyFont="1" applyBorder="1" applyAlignment="1">
      <alignment horizontal="left" vertical="center" wrapText="1"/>
    </xf>
    <xf numFmtId="49" fontId="2" fillId="0" borderId="10" xfId="0" applyNumberFormat="1" applyFont="1" applyBorder="1" applyAlignment="1">
      <alignment horizont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49" fontId="2" fillId="0" borderId="14" xfId="0" applyNumberFormat="1" applyFont="1" applyBorder="1" applyAlignment="1">
      <alignment horizont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7"/>
  <sheetViews>
    <sheetView zoomScaleNormal="100" workbookViewId="0">
      <selection activeCell="E16" sqref="E16:F16"/>
    </sheetView>
  </sheetViews>
  <sheetFormatPr defaultRowHeight="15" x14ac:dyDescent="0.25"/>
  <cols>
    <col min="2" max="2" width="31" customWidth="1"/>
    <col min="3" max="3" width="20.42578125" customWidth="1"/>
    <col min="4" max="4" width="19.7109375" customWidth="1"/>
    <col min="6" max="6" width="12.7109375" customWidth="1"/>
    <col min="8" max="8" width="12.85546875" customWidth="1"/>
    <col min="9" max="9" width="20.85546875" customWidth="1"/>
  </cols>
  <sheetData>
    <row r="1" spans="1:9" ht="81" customHeight="1" x14ac:dyDescent="0.25">
      <c r="A1" s="1"/>
      <c r="B1" s="1"/>
      <c r="C1" s="1"/>
      <c r="D1" s="1"/>
      <c r="E1" s="48" t="s">
        <v>41</v>
      </c>
      <c r="F1" s="48"/>
      <c r="G1" s="48"/>
      <c r="H1" s="48"/>
      <c r="I1" s="48"/>
    </row>
    <row r="2" spans="1:9" ht="16.5" thickBot="1" x14ac:dyDescent="0.3">
      <c r="A2" s="1"/>
      <c r="B2" s="1"/>
      <c r="C2" s="1"/>
      <c r="D2" s="1"/>
      <c r="E2" s="1"/>
      <c r="F2" s="47"/>
      <c r="G2" s="47"/>
      <c r="H2" s="47"/>
    </row>
    <row r="3" spans="1:9" ht="45.75" customHeight="1" x14ac:dyDescent="0.25">
      <c r="A3" s="51" t="s">
        <v>33</v>
      </c>
      <c r="B3" s="52"/>
      <c r="C3" s="52"/>
      <c r="D3" s="52"/>
      <c r="E3" s="52"/>
      <c r="F3" s="52"/>
      <c r="G3" s="52"/>
      <c r="H3" s="52"/>
      <c r="I3" s="53"/>
    </row>
    <row r="4" spans="1:9" ht="39" customHeight="1" x14ac:dyDescent="0.25">
      <c r="A4" s="49" t="s">
        <v>0</v>
      </c>
      <c r="B4" s="50" t="s">
        <v>1</v>
      </c>
      <c r="C4" s="50" t="s">
        <v>34</v>
      </c>
      <c r="D4" s="50" t="s">
        <v>35</v>
      </c>
      <c r="E4" s="50"/>
      <c r="F4" s="50"/>
      <c r="G4" s="50"/>
      <c r="H4" s="50"/>
      <c r="I4" s="54"/>
    </row>
    <row r="5" spans="1:9" ht="38.25" customHeight="1" x14ac:dyDescent="0.25">
      <c r="A5" s="49"/>
      <c r="B5" s="50"/>
      <c r="C5" s="50"/>
      <c r="D5" s="50"/>
      <c r="E5" s="50">
        <v>2025</v>
      </c>
      <c r="F5" s="50"/>
      <c r="G5" s="50">
        <v>2026</v>
      </c>
      <c r="H5" s="50"/>
      <c r="I5" s="32">
        <v>2027</v>
      </c>
    </row>
    <row r="6" spans="1:9" ht="15.75" x14ac:dyDescent="0.25">
      <c r="A6" s="55">
        <v>1</v>
      </c>
      <c r="B6" s="56" t="s">
        <v>36</v>
      </c>
      <c r="C6" s="30" t="s">
        <v>6</v>
      </c>
      <c r="D6" s="37">
        <f>D7+D8+D9</f>
        <v>62.454000000000008</v>
      </c>
      <c r="E6" s="57">
        <f>E10+E14</f>
        <v>20.818000000000001</v>
      </c>
      <c r="F6" s="57"/>
      <c r="G6" s="57">
        <f>G10+G14</f>
        <v>20.818000000000001</v>
      </c>
      <c r="H6" s="57"/>
      <c r="I6" s="45">
        <f>I10+I14</f>
        <v>20.818000000000001</v>
      </c>
    </row>
    <row r="7" spans="1:9" ht="39.75" customHeight="1" x14ac:dyDescent="0.25">
      <c r="A7" s="55"/>
      <c r="B7" s="56"/>
      <c r="C7" s="28" t="s">
        <v>5</v>
      </c>
      <c r="D7" s="7">
        <f t="shared" ref="D7" si="0">D11+D15</f>
        <v>0</v>
      </c>
      <c r="E7" s="58">
        <f>E11+E15</f>
        <v>0</v>
      </c>
      <c r="F7" s="58"/>
      <c r="G7" s="58">
        <f>G11+G15</f>
        <v>0</v>
      </c>
      <c r="H7" s="58"/>
      <c r="I7" s="33">
        <f>I11+I15</f>
        <v>0</v>
      </c>
    </row>
    <row r="8" spans="1:9" ht="28.5" customHeight="1" x14ac:dyDescent="0.25">
      <c r="A8" s="55"/>
      <c r="B8" s="56"/>
      <c r="C8" s="28" t="s">
        <v>3</v>
      </c>
      <c r="D8" s="39">
        <f>D12+D16</f>
        <v>56.776350000000008</v>
      </c>
      <c r="E8" s="59">
        <f>E12+E16</f>
        <v>18.925450000000001</v>
      </c>
      <c r="F8" s="59"/>
      <c r="G8" s="59">
        <f>G12+G16</f>
        <v>18.925450000000001</v>
      </c>
      <c r="H8" s="59"/>
      <c r="I8" s="46">
        <f t="shared" ref="I8" si="1">I12+I16</f>
        <v>18.925450000000001</v>
      </c>
    </row>
    <row r="9" spans="1:9" ht="29.25" customHeight="1" x14ac:dyDescent="0.25">
      <c r="A9" s="55"/>
      <c r="B9" s="56"/>
      <c r="C9" s="28" t="s">
        <v>4</v>
      </c>
      <c r="D9" s="28">
        <f>D13+D17</f>
        <v>5.6776499999999999</v>
      </c>
      <c r="E9" s="59">
        <f>E13+E17</f>
        <v>1.89255</v>
      </c>
      <c r="F9" s="59"/>
      <c r="G9" s="59">
        <f>G13+G17</f>
        <v>1.89255</v>
      </c>
      <c r="H9" s="59"/>
      <c r="I9" s="46">
        <f>I13+I17</f>
        <v>1.89255</v>
      </c>
    </row>
    <row r="10" spans="1:9" ht="15.75" x14ac:dyDescent="0.25">
      <c r="A10" s="60" t="s">
        <v>19</v>
      </c>
      <c r="B10" s="61" t="s">
        <v>37</v>
      </c>
      <c r="C10" s="30" t="s">
        <v>6</v>
      </c>
      <c r="D10" s="26">
        <f>D11+D12+D13</f>
        <v>62.454000000000008</v>
      </c>
      <c r="E10" s="57">
        <f>E11+E12+E13</f>
        <v>20.818000000000001</v>
      </c>
      <c r="F10" s="57"/>
      <c r="G10" s="57">
        <f>G11+G12+G13</f>
        <v>20.818000000000001</v>
      </c>
      <c r="H10" s="57"/>
      <c r="I10" s="45">
        <f>I11+I12+I13</f>
        <v>20.818000000000001</v>
      </c>
    </row>
    <row r="11" spans="1:9" ht="31.5" customHeight="1" x14ac:dyDescent="0.25">
      <c r="A11" s="60"/>
      <c r="B11" s="61"/>
      <c r="C11" s="28" t="s">
        <v>5</v>
      </c>
      <c r="D11" s="7">
        <f>SUM(E11:I11)</f>
        <v>0</v>
      </c>
      <c r="E11" s="58">
        <f>'Приложение 2'!I9</f>
        <v>0</v>
      </c>
      <c r="F11" s="58"/>
      <c r="G11" s="58">
        <f>'Приложение 2'!J9</f>
        <v>0</v>
      </c>
      <c r="H11" s="58"/>
      <c r="I11" s="33">
        <f>'Приложение 2'!K9</f>
        <v>0</v>
      </c>
    </row>
    <row r="12" spans="1:9" ht="23.25" customHeight="1" x14ac:dyDescent="0.25">
      <c r="A12" s="60"/>
      <c r="B12" s="61"/>
      <c r="C12" s="28" t="s">
        <v>3</v>
      </c>
      <c r="D12" s="39">
        <f>SUM(E12:I12)</f>
        <v>56.776350000000008</v>
      </c>
      <c r="E12" s="59">
        <f>'Приложение 2'!J10</f>
        <v>18.925450000000001</v>
      </c>
      <c r="F12" s="59"/>
      <c r="G12" s="59">
        <f>'Приложение 2'!J10</f>
        <v>18.925450000000001</v>
      </c>
      <c r="H12" s="59"/>
      <c r="I12" s="46">
        <f>'Приложение 2'!K10</f>
        <v>18.925450000000001</v>
      </c>
    </row>
    <row r="13" spans="1:9" ht="27.75" customHeight="1" x14ac:dyDescent="0.25">
      <c r="A13" s="60"/>
      <c r="B13" s="61"/>
      <c r="C13" s="28" t="s">
        <v>4</v>
      </c>
      <c r="D13" s="36">
        <f>SUM(E13:I13)</f>
        <v>5.6776499999999999</v>
      </c>
      <c r="E13" s="59">
        <f>'Приложение 2'!I11</f>
        <v>1.89255</v>
      </c>
      <c r="F13" s="59"/>
      <c r="G13" s="59">
        <f>'Приложение 2'!J11</f>
        <v>1.89255</v>
      </c>
      <c r="H13" s="59"/>
      <c r="I13" s="46">
        <f>'Приложение 2'!K11</f>
        <v>1.89255</v>
      </c>
    </row>
    <row r="14" spans="1:9" ht="15.75" x14ac:dyDescent="0.25">
      <c r="A14" s="60" t="s">
        <v>18</v>
      </c>
      <c r="B14" s="61" t="s">
        <v>38</v>
      </c>
      <c r="C14" s="30" t="s">
        <v>6</v>
      </c>
      <c r="D14" s="42">
        <f>D15+D16+D17</f>
        <v>0</v>
      </c>
      <c r="E14" s="64">
        <f>E15+E16+E17</f>
        <v>0</v>
      </c>
      <c r="F14" s="64"/>
      <c r="G14" s="64">
        <f>G15+G16+G17</f>
        <v>0</v>
      </c>
      <c r="H14" s="64"/>
      <c r="I14" s="34">
        <f>I15+I16+I17</f>
        <v>0</v>
      </c>
    </row>
    <row r="15" spans="1:9" ht="31.5" customHeight="1" x14ac:dyDescent="0.25">
      <c r="A15" s="60"/>
      <c r="B15" s="61"/>
      <c r="C15" s="28" t="s">
        <v>5</v>
      </c>
      <c r="D15" s="7">
        <f>SUM(E15:I15)</f>
        <v>0</v>
      </c>
      <c r="E15" s="58">
        <f>'Приложение 3'!J9</f>
        <v>0</v>
      </c>
      <c r="F15" s="58"/>
      <c r="G15" s="58">
        <f>'Приложение 3'!K9</f>
        <v>0</v>
      </c>
      <c r="H15" s="58"/>
      <c r="I15" s="33">
        <f>'Приложение 3'!K21</f>
        <v>0</v>
      </c>
    </row>
    <row r="16" spans="1:9" ht="20.25" customHeight="1" x14ac:dyDescent="0.25">
      <c r="A16" s="60"/>
      <c r="B16" s="61"/>
      <c r="C16" s="28" t="s">
        <v>3</v>
      </c>
      <c r="D16" s="7">
        <f>SUM(E16:I16)</f>
        <v>0</v>
      </c>
      <c r="E16" s="58">
        <f>'Приложение 3'!J10</f>
        <v>0</v>
      </c>
      <c r="F16" s="58"/>
      <c r="G16" s="58">
        <f>'Приложение 3'!K10</f>
        <v>0</v>
      </c>
      <c r="H16" s="58"/>
      <c r="I16" s="33">
        <f>'Приложение 3'!K10</f>
        <v>0</v>
      </c>
    </row>
    <row r="17" spans="1:9" ht="26.25" customHeight="1" thickBot="1" x14ac:dyDescent="0.3">
      <c r="A17" s="62"/>
      <c r="B17" s="63"/>
      <c r="C17" s="29" t="s">
        <v>4</v>
      </c>
      <c r="D17" s="40">
        <f>SUM(E17:I17)</f>
        <v>0</v>
      </c>
      <c r="E17" s="65">
        <f>'Приложение 3'!J11</f>
        <v>0</v>
      </c>
      <c r="F17" s="65"/>
      <c r="G17" s="65">
        <f>'Приложение 3'!K11</f>
        <v>0</v>
      </c>
      <c r="H17" s="65"/>
      <c r="I17" s="35">
        <f>'Приложение 3'!K11</f>
        <v>0</v>
      </c>
    </row>
  </sheetData>
  <mergeCells count="40">
    <mergeCell ref="A14:A17"/>
    <mergeCell ref="B14:B17"/>
    <mergeCell ref="E14:F14"/>
    <mergeCell ref="G14:H14"/>
    <mergeCell ref="E15:F15"/>
    <mergeCell ref="G15:H15"/>
    <mergeCell ref="E16:F16"/>
    <mergeCell ref="G16:H16"/>
    <mergeCell ref="E17:F17"/>
    <mergeCell ref="G17:H17"/>
    <mergeCell ref="A10:A13"/>
    <mergeCell ref="B10:B13"/>
    <mergeCell ref="E10:F10"/>
    <mergeCell ref="G10:H10"/>
    <mergeCell ref="E11:F11"/>
    <mergeCell ref="G11:H11"/>
    <mergeCell ref="E12:F12"/>
    <mergeCell ref="G12:H12"/>
    <mergeCell ref="E13:F13"/>
    <mergeCell ref="G13:H13"/>
    <mergeCell ref="A6:A9"/>
    <mergeCell ref="B6:B9"/>
    <mergeCell ref="E6:F6"/>
    <mergeCell ref="G6:H6"/>
    <mergeCell ref="E7:F7"/>
    <mergeCell ref="G7:H7"/>
    <mergeCell ref="E8:F8"/>
    <mergeCell ref="G8:H8"/>
    <mergeCell ref="E9:F9"/>
    <mergeCell ref="G9:H9"/>
    <mergeCell ref="F2:H2"/>
    <mergeCell ref="E1:I1"/>
    <mergeCell ref="A4:A5"/>
    <mergeCell ref="B4:B5"/>
    <mergeCell ref="C4:C5"/>
    <mergeCell ref="D4:D5"/>
    <mergeCell ref="A3:I3"/>
    <mergeCell ref="E4:I4"/>
    <mergeCell ref="E5:F5"/>
    <mergeCell ref="G5:H5"/>
  </mergeCells>
  <pageMargins left="0.78740157480314965" right="0.78740157480314965" top="1.1811023622047245" bottom="0.59055118110236227" header="0.31496062992125984" footer="0.31496062992125984"/>
  <pageSetup paperSize="9" scale="88" fitToHeight="0" orientation="landscape" r:id="rId1"/>
  <headerFooter>
    <oddFooter>&amp;L&amp;"Times New Roman,обычный"&amp;14 212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2"/>
  <sheetViews>
    <sheetView zoomScale="86" zoomScaleNormal="86" workbookViewId="0">
      <selection sqref="A1:L23"/>
    </sheetView>
  </sheetViews>
  <sheetFormatPr defaultRowHeight="15" x14ac:dyDescent="0.25"/>
  <cols>
    <col min="1" max="1" width="7.7109375" customWidth="1"/>
    <col min="3" max="3" width="31.5703125" customWidth="1"/>
    <col min="4" max="4" width="10.140625" customWidth="1"/>
    <col min="5" max="5" width="7.5703125" customWidth="1"/>
    <col min="6" max="6" width="16.85546875" customWidth="1"/>
    <col min="7" max="7" width="27.140625" customWidth="1"/>
    <col min="8" max="8" width="24.42578125" customWidth="1"/>
    <col min="9" max="9" width="21.42578125" customWidth="1"/>
    <col min="10" max="11" width="21.28515625" customWidth="1"/>
    <col min="12" max="12" width="22.28515625" customWidth="1"/>
    <col min="14" max="14" width="21.85546875" customWidth="1"/>
  </cols>
  <sheetData>
    <row r="1" spans="1:12" ht="96" customHeight="1" x14ac:dyDescent="0.25">
      <c r="A1" s="1"/>
      <c r="B1" s="1"/>
      <c r="C1" s="1"/>
      <c r="D1" s="1"/>
      <c r="E1" s="1"/>
      <c r="F1" s="1"/>
      <c r="G1" s="1"/>
      <c r="H1" s="66" t="s">
        <v>39</v>
      </c>
      <c r="I1" s="66"/>
      <c r="J1" s="66"/>
      <c r="K1" s="66"/>
      <c r="L1" s="66"/>
    </row>
    <row r="2" spans="1:12" ht="16.5" thickBot="1" x14ac:dyDescent="0.3">
      <c r="A2" s="1"/>
      <c r="B2" s="1"/>
      <c r="C2" s="1"/>
      <c r="D2" s="1"/>
      <c r="E2" s="1"/>
      <c r="F2" s="1"/>
      <c r="G2" s="1"/>
      <c r="H2" s="1"/>
      <c r="I2" s="1"/>
      <c r="J2" s="2"/>
      <c r="K2" s="4"/>
      <c r="L2" s="1"/>
    </row>
    <row r="3" spans="1:12" ht="33.75" customHeight="1" thickBot="1" x14ac:dyDescent="0.3">
      <c r="A3" s="76" t="s">
        <v>21</v>
      </c>
      <c r="B3" s="77"/>
      <c r="C3" s="77"/>
      <c r="D3" s="77"/>
      <c r="E3" s="77"/>
      <c r="F3" s="77"/>
      <c r="G3" s="77"/>
      <c r="H3" s="77"/>
      <c r="I3" s="77"/>
      <c r="J3" s="77"/>
      <c r="K3" s="77"/>
      <c r="L3" s="78"/>
    </row>
    <row r="4" spans="1:12" ht="18.75" customHeight="1" x14ac:dyDescent="0.25">
      <c r="A4" s="91" t="s">
        <v>0</v>
      </c>
      <c r="B4" s="69" t="s">
        <v>1</v>
      </c>
      <c r="C4" s="69"/>
      <c r="D4" s="69" t="s">
        <v>9</v>
      </c>
      <c r="E4" s="69"/>
      <c r="F4" s="69" t="s">
        <v>12</v>
      </c>
      <c r="G4" s="69" t="s">
        <v>11</v>
      </c>
      <c r="H4" s="69" t="s">
        <v>2</v>
      </c>
      <c r="I4" s="93"/>
      <c r="J4" s="93"/>
      <c r="K4" s="94"/>
      <c r="L4" s="74" t="s">
        <v>16</v>
      </c>
    </row>
    <row r="5" spans="1:12" ht="18.75" customHeight="1" x14ac:dyDescent="0.25">
      <c r="A5" s="49"/>
      <c r="B5" s="50"/>
      <c r="C5" s="50"/>
      <c r="D5" s="50"/>
      <c r="E5" s="50"/>
      <c r="F5" s="50"/>
      <c r="G5" s="50"/>
      <c r="H5" s="50"/>
      <c r="I5" s="95"/>
      <c r="J5" s="95"/>
      <c r="K5" s="96"/>
      <c r="L5" s="54"/>
    </row>
    <row r="6" spans="1:12" ht="18.75" customHeight="1" x14ac:dyDescent="0.25">
      <c r="A6" s="49"/>
      <c r="B6" s="50"/>
      <c r="C6" s="50"/>
      <c r="D6" s="50"/>
      <c r="E6" s="50"/>
      <c r="F6" s="50"/>
      <c r="G6" s="50"/>
      <c r="H6" s="50"/>
      <c r="I6" s="50">
        <v>2025</v>
      </c>
      <c r="J6" s="50">
        <v>2026</v>
      </c>
      <c r="K6" s="70">
        <v>2027</v>
      </c>
      <c r="L6" s="54"/>
    </row>
    <row r="7" spans="1:12" ht="24" customHeight="1" thickBot="1" x14ac:dyDescent="0.3">
      <c r="A7" s="92"/>
      <c r="B7" s="70"/>
      <c r="C7" s="70"/>
      <c r="D7" s="6" t="s">
        <v>10</v>
      </c>
      <c r="E7" s="6" t="s">
        <v>13</v>
      </c>
      <c r="F7" s="70"/>
      <c r="G7" s="70"/>
      <c r="H7" s="70"/>
      <c r="I7" s="70"/>
      <c r="J7" s="70"/>
      <c r="K7" s="97"/>
      <c r="L7" s="75"/>
    </row>
    <row r="8" spans="1:12" ht="24" customHeight="1" x14ac:dyDescent="0.25">
      <c r="A8" s="89"/>
      <c r="B8" s="90" t="s">
        <v>25</v>
      </c>
      <c r="C8" s="90"/>
      <c r="D8" s="71" t="s">
        <v>14</v>
      </c>
      <c r="E8" s="71" t="s">
        <v>14</v>
      </c>
      <c r="F8" s="71" t="s">
        <v>20</v>
      </c>
      <c r="G8" s="18" t="s">
        <v>15</v>
      </c>
      <c r="H8" s="13">
        <f>I8+J8+K8</f>
        <v>62.454000000000008</v>
      </c>
      <c r="I8" s="13">
        <f t="shared" ref="I8:J8" si="0">I12</f>
        <v>20.818000000000001</v>
      </c>
      <c r="J8" s="13">
        <f t="shared" si="0"/>
        <v>20.818000000000001</v>
      </c>
      <c r="K8" s="13">
        <f t="shared" ref="K8" si="1">K12</f>
        <v>20.818000000000001</v>
      </c>
      <c r="L8" s="67" t="s">
        <v>7</v>
      </c>
    </row>
    <row r="9" spans="1:12" ht="33" customHeight="1" x14ac:dyDescent="0.25">
      <c r="A9" s="55"/>
      <c r="B9" s="56"/>
      <c r="C9" s="56"/>
      <c r="D9" s="72"/>
      <c r="E9" s="72"/>
      <c r="F9" s="72"/>
      <c r="G9" s="14" t="s">
        <v>5</v>
      </c>
      <c r="H9" s="41">
        <f>I9+J9+K9</f>
        <v>0</v>
      </c>
      <c r="I9" s="7">
        <f t="shared" ref="I9:J9" si="2">I13</f>
        <v>0</v>
      </c>
      <c r="J9" s="7">
        <f t="shared" si="2"/>
        <v>0</v>
      </c>
      <c r="K9" s="7">
        <f t="shared" ref="K9" si="3">K13</f>
        <v>0</v>
      </c>
      <c r="L9" s="54"/>
    </row>
    <row r="10" spans="1:12" ht="25.5" customHeight="1" x14ac:dyDescent="0.25">
      <c r="A10" s="55"/>
      <c r="B10" s="56"/>
      <c r="C10" s="56"/>
      <c r="D10" s="72"/>
      <c r="E10" s="72"/>
      <c r="F10" s="72"/>
      <c r="G10" s="14" t="s">
        <v>3</v>
      </c>
      <c r="H10" s="38">
        <f>I10+J10+K10</f>
        <v>56.776350000000008</v>
      </c>
      <c r="I10" s="39">
        <f t="shared" ref="I10:J10" si="4">I14</f>
        <v>18.925450000000001</v>
      </c>
      <c r="J10" s="39">
        <f t="shared" si="4"/>
        <v>18.925450000000001</v>
      </c>
      <c r="K10" s="39">
        <f t="shared" ref="K10" si="5">K14</f>
        <v>18.925450000000001</v>
      </c>
      <c r="L10" s="54"/>
    </row>
    <row r="11" spans="1:12" ht="23.25" customHeight="1" thickBot="1" x14ac:dyDescent="0.3">
      <c r="A11" s="86"/>
      <c r="B11" s="88"/>
      <c r="C11" s="88"/>
      <c r="D11" s="73"/>
      <c r="E11" s="73"/>
      <c r="F11" s="73"/>
      <c r="G11" s="17" t="s">
        <v>4</v>
      </c>
      <c r="H11" s="27">
        <f>I11+J11+K11</f>
        <v>5.6776499999999999</v>
      </c>
      <c r="I11" s="44">
        <f>I15</f>
        <v>1.89255</v>
      </c>
      <c r="J11" s="44">
        <f>J15</f>
        <v>1.89255</v>
      </c>
      <c r="K11" s="44">
        <f>K15</f>
        <v>1.89255</v>
      </c>
      <c r="L11" s="68"/>
    </row>
    <row r="12" spans="1:12" ht="21" customHeight="1" x14ac:dyDescent="0.25">
      <c r="A12" s="85">
        <v>1</v>
      </c>
      <c r="B12" s="87" t="s">
        <v>22</v>
      </c>
      <c r="C12" s="87"/>
      <c r="D12" s="69" t="s">
        <v>14</v>
      </c>
      <c r="E12" s="69" t="s">
        <v>14</v>
      </c>
      <c r="F12" s="69" t="s">
        <v>20</v>
      </c>
      <c r="G12" s="24" t="s">
        <v>6</v>
      </c>
      <c r="H12" s="25">
        <f t="shared" ref="H12:H21" si="6">I12+J12+K12</f>
        <v>62.454000000000008</v>
      </c>
      <c r="I12" s="25">
        <f>I13+I14+I15</f>
        <v>20.818000000000001</v>
      </c>
      <c r="J12" s="25">
        <f>J13+J14+J15</f>
        <v>20.818000000000001</v>
      </c>
      <c r="K12" s="25">
        <f>K13+K14+K15</f>
        <v>20.818000000000001</v>
      </c>
      <c r="L12" s="74" t="s">
        <v>7</v>
      </c>
    </row>
    <row r="13" spans="1:12" ht="25.5" customHeight="1" x14ac:dyDescent="0.25">
      <c r="A13" s="55"/>
      <c r="B13" s="56"/>
      <c r="C13" s="56"/>
      <c r="D13" s="50"/>
      <c r="E13" s="50"/>
      <c r="F13" s="50"/>
      <c r="G13" s="5" t="s">
        <v>5</v>
      </c>
      <c r="H13" s="7">
        <f>I13+J13+K13</f>
        <v>0</v>
      </c>
      <c r="I13" s="7">
        <f t="shared" ref="I13:J13" si="7">I17+I21</f>
        <v>0</v>
      </c>
      <c r="J13" s="7">
        <f t="shared" si="7"/>
        <v>0</v>
      </c>
      <c r="K13" s="7">
        <f t="shared" ref="K13:K14" si="8">K17+K21</f>
        <v>0</v>
      </c>
      <c r="L13" s="54"/>
    </row>
    <row r="14" spans="1:12" ht="18" customHeight="1" x14ac:dyDescent="0.25">
      <c r="A14" s="55"/>
      <c r="B14" s="56"/>
      <c r="C14" s="56"/>
      <c r="D14" s="50"/>
      <c r="E14" s="50"/>
      <c r="F14" s="50"/>
      <c r="G14" s="5" t="s">
        <v>3</v>
      </c>
      <c r="H14" s="39">
        <f>I14+J14+K14</f>
        <v>56.776350000000008</v>
      </c>
      <c r="I14" s="39">
        <f t="shared" ref="I14:J14" si="9">I18+I22</f>
        <v>18.925450000000001</v>
      </c>
      <c r="J14" s="39">
        <f t="shared" si="9"/>
        <v>18.925450000000001</v>
      </c>
      <c r="K14" s="39">
        <f t="shared" si="8"/>
        <v>18.925450000000001</v>
      </c>
      <c r="L14" s="54"/>
    </row>
    <row r="15" spans="1:12" ht="21" customHeight="1" thickBot="1" x14ac:dyDescent="0.3">
      <c r="A15" s="86"/>
      <c r="B15" s="88"/>
      <c r="C15" s="88"/>
      <c r="D15" s="79"/>
      <c r="E15" s="79"/>
      <c r="F15" s="79"/>
      <c r="G15" s="8" t="s">
        <v>4</v>
      </c>
      <c r="H15" s="44">
        <f t="shared" si="6"/>
        <v>5.6776499999999999</v>
      </c>
      <c r="I15" s="44">
        <f>I19+I23</f>
        <v>1.89255</v>
      </c>
      <c r="J15" s="44">
        <f>J19+J23</f>
        <v>1.89255</v>
      </c>
      <c r="K15" s="44">
        <f>K19+K23</f>
        <v>1.89255</v>
      </c>
      <c r="L15" s="68"/>
    </row>
    <row r="16" spans="1:12" ht="21" customHeight="1" x14ac:dyDescent="0.25">
      <c r="A16" s="81" t="s">
        <v>19</v>
      </c>
      <c r="B16" s="82" t="s">
        <v>30</v>
      </c>
      <c r="C16" s="82"/>
      <c r="D16" s="80" t="s">
        <v>23</v>
      </c>
      <c r="E16" s="80" t="s">
        <v>14</v>
      </c>
      <c r="F16" s="80" t="s">
        <v>20</v>
      </c>
      <c r="G16" s="18" t="s">
        <v>6</v>
      </c>
      <c r="H16" s="10">
        <f t="shared" si="6"/>
        <v>0</v>
      </c>
      <c r="I16" s="10">
        <f t="shared" ref="I16:J16" si="10">I17+I18+I19</f>
        <v>0</v>
      </c>
      <c r="J16" s="10">
        <f t="shared" si="10"/>
        <v>0</v>
      </c>
      <c r="K16" s="10">
        <f t="shared" ref="K16" si="11">K17+K18+K19</f>
        <v>0</v>
      </c>
      <c r="L16" s="67" t="s">
        <v>7</v>
      </c>
    </row>
    <row r="17" spans="1:14" ht="24" customHeight="1" x14ac:dyDescent="0.25">
      <c r="A17" s="60"/>
      <c r="B17" s="61"/>
      <c r="C17" s="61"/>
      <c r="D17" s="50"/>
      <c r="E17" s="50"/>
      <c r="F17" s="50"/>
      <c r="G17" s="14" t="s">
        <v>5</v>
      </c>
      <c r="H17" s="7">
        <f t="shared" si="6"/>
        <v>0</v>
      </c>
      <c r="I17" s="7">
        <v>0</v>
      </c>
      <c r="J17" s="7">
        <v>0</v>
      </c>
      <c r="K17" s="7">
        <v>0</v>
      </c>
      <c r="L17" s="54"/>
    </row>
    <row r="18" spans="1:14" ht="20.25" customHeight="1" x14ac:dyDescent="0.25">
      <c r="A18" s="60"/>
      <c r="B18" s="61"/>
      <c r="C18" s="61"/>
      <c r="D18" s="50"/>
      <c r="E18" s="50"/>
      <c r="F18" s="50"/>
      <c r="G18" s="14" t="s">
        <v>3</v>
      </c>
      <c r="H18" s="7">
        <f t="shared" si="6"/>
        <v>0</v>
      </c>
      <c r="I18" s="7">
        <v>0</v>
      </c>
      <c r="J18" s="7">
        <v>0</v>
      </c>
      <c r="K18" s="7">
        <v>0</v>
      </c>
      <c r="L18" s="54"/>
    </row>
    <row r="19" spans="1:14" ht="21.75" customHeight="1" thickBot="1" x14ac:dyDescent="0.3">
      <c r="A19" s="83"/>
      <c r="B19" s="84"/>
      <c r="C19" s="84"/>
      <c r="D19" s="70"/>
      <c r="E19" s="70"/>
      <c r="F19" s="70"/>
      <c r="G19" s="15" t="s">
        <v>4</v>
      </c>
      <c r="H19" s="43">
        <f t="shared" si="6"/>
        <v>0</v>
      </c>
      <c r="I19" s="43">
        <v>0</v>
      </c>
      <c r="J19" s="43">
        <v>0</v>
      </c>
      <c r="K19" s="43">
        <v>0</v>
      </c>
      <c r="L19" s="75"/>
    </row>
    <row r="20" spans="1:14" ht="26.25" customHeight="1" x14ac:dyDescent="0.25">
      <c r="A20" s="81" t="s">
        <v>18</v>
      </c>
      <c r="B20" s="82" t="s">
        <v>17</v>
      </c>
      <c r="C20" s="82"/>
      <c r="D20" s="80" t="s">
        <v>23</v>
      </c>
      <c r="E20" s="80" t="s">
        <v>14</v>
      </c>
      <c r="F20" s="80" t="s">
        <v>20</v>
      </c>
      <c r="G20" s="16" t="s">
        <v>6</v>
      </c>
      <c r="H20" s="23">
        <f>I20+J20+K20</f>
        <v>62.454000000000008</v>
      </c>
      <c r="I20" s="23">
        <f t="shared" ref="I20" si="12">I21+I22+I23</f>
        <v>20.818000000000001</v>
      </c>
      <c r="J20" s="23">
        <f>J21+J22+J23</f>
        <v>20.818000000000001</v>
      </c>
      <c r="K20" s="23">
        <f>K21+K22+K23</f>
        <v>20.818000000000001</v>
      </c>
      <c r="L20" s="67" t="s">
        <v>7</v>
      </c>
    </row>
    <row r="21" spans="1:14" ht="25.5" customHeight="1" x14ac:dyDescent="0.25">
      <c r="A21" s="60"/>
      <c r="B21" s="61"/>
      <c r="C21" s="61"/>
      <c r="D21" s="50"/>
      <c r="E21" s="50"/>
      <c r="F21" s="50"/>
      <c r="G21" s="14" t="s">
        <v>5</v>
      </c>
      <c r="H21" s="7">
        <f t="shared" si="6"/>
        <v>0</v>
      </c>
      <c r="I21" s="7">
        <v>0</v>
      </c>
      <c r="J21" s="7">
        <v>0</v>
      </c>
      <c r="K21" s="7">
        <v>0</v>
      </c>
      <c r="L21" s="54"/>
    </row>
    <row r="22" spans="1:14" ht="20.25" customHeight="1" x14ac:dyDescent="0.25">
      <c r="A22" s="60"/>
      <c r="B22" s="61"/>
      <c r="C22" s="61"/>
      <c r="D22" s="50"/>
      <c r="E22" s="50"/>
      <c r="F22" s="50"/>
      <c r="G22" s="14" t="s">
        <v>3</v>
      </c>
      <c r="H22" s="39">
        <f>I22+J22+K22</f>
        <v>56.776350000000008</v>
      </c>
      <c r="I22" s="39">
        <v>18.925450000000001</v>
      </c>
      <c r="J22" s="39">
        <v>18.925450000000001</v>
      </c>
      <c r="K22" s="39">
        <v>18.925450000000001</v>
      </c>
      <c r="L22" s="54"/>
    </row>
    <row r="23" spans="1:14" ht="19.5" customHeight="1" thickBot="1" x14ac:dyDescent="0.3">
      <c r="A23" s="62"/>
      <c r="B23" s="63"/>
      <c r="C23" s="63"/>
      <c r="D23" s="79"/>
      <c r="E23" s="79"/>
      <c r="F23" s="79"/>
      <c r="G23" s="17" t="s">
        <v>4</v>
      </c>
      <c r="H23" s="44">
        <f>I23+J23+K23</f>
        <v>5.6776499999999999</v>
      </c>
      <c r="I23" s="44">
        <v>1.89255</v>
      </c>
      <c r="J23" s="44">
        <v>1.89255</v>
      </c>
      <c r="K23" s="44">
        <v>1.89255</v>
      </c>
      <c r="L23" s="68"/>
    </row>
    <row r="24" spans="1:14" x14ac:dyDescent="0.25">
      <c r="N24" s="3"/>
    </row>
    <row r="26" spans="1:14" x14ac:dyDescent="0.25">
      <c r="N26" s="3"/>
    </row>
    <row r="30" spans="1:14" x14ac:dyDescent="0.25">
      <c r="N30" s="3"/>
    </row>
    <row r="32" spans="1:14" x14ac:dyDescent="0.25">
      <c r="N32" s="3"/>
    </row>
  </sheetData>
  <mergeCells count="37">
    <mergeCell ref="A4:A7"/>
    <mergeCell ref="B4:C7"/>
    <mergeCell ref="G4:G7"/>
    <mergeCell ref="H4:H7"/>
    <mergeCell ref="I4:K5"/>
    <mergeCell ref="K6:K7"/>
    <mergeCell ref="A12:A15"/>
    <mergeCell ref="B12:C15"/>
    <mergeCell ref="A8:A11"/>
    <mergeCell ref="B8:C11"/>
    <mergeCell ref="L8:L11"/>
    <mergeCell ref="D12:D15"/>
    <mergeCell ref="E12:E15"/>
    <mergeCell ref="E8:E11"/>
    <mergeCell ref="D8:D11"/>
    <mergeCell ref="B20:C23"/>
    <mergeCell ref="D20:D23"/>
    <mergeCell ref="E20:E23"/>
    <mergeCell ref="F20:F23"/>
    <mergeCell ref="A16:A19"/>
    <mergeCell ref="B16:C19"/>
    <mergeCell ref="H1:L1"/>
    <mergeCell ref="L20:L23"/>
    <mergeCell ref="F4:F7"/>
    <mergeCell ref="F8:F11"/>
    <mergeCell ref="L12:L15"/>
    <mergeCell ref="L16:L19"/>
    <mergeCell ref="L4:L7"/>
    <mergeCell ref="I6:I7"/>
    <mergeCell ref="J6:J7"/>
    <mergeCell ref="A3:L3"/>
    <mergeCell ref="F12:F15"/>
    <mergeCell ref="D16:D19"/>
    <mergeCell ref="E16:E19"/>
    <mergeCell ref="F16:F19"/>
    <mergeCell ref="D4:E6"/>
    <mergeCell ref="A20:A23"/>
  </mergeCells>
  <pageMargins left="0.78740157480314965" right="0.78740157480314965" top="1.1811023622047245" bottom="0.59055118110236227" header="0.31496062992125984" footer="0.31496062992125984"/>
  <pageSetup paperSize="9" scale="58" fitToHeight="0" orientation="landscape" r:id="rId1"/>
  <headerFooter>
    <oddFooter>&amp;L&amp;"Times New Roman,обычный"&amp;14 213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3"/>
  <sheetViews>
    <sheetView tabSelected="1" topLeftCell="A5" zoomScaleNormal="100" workbookViewId="0">
      <selection sqref="A1:L23"/>
    </sheetView>
  </sheetViews>
  <sheetFormatPr defaultRowHeight="15" x14ac:dyDescent="0.25"/>
  <cols>
    <col min="3" max="3" width="30.5703125" customWidth="1"/>
    <col min="4" max="4" width="10.85546875" customWidth="1"/>
    <col min="5" max="5" width="11" customWidth="1"/>
    <col min="6" max="6" width="15.140625" customWidth="1"/>
    <col min="7" max="7" width="22.140625" customWidth="1"/>
    <col min="8" max="8" width="14.5703125" customWidth="1"/>
    <col min="9" max="10" width="12.85546875" customWidth="1"/>
    <col min="11" max="11" width="14.28515625" customWidth="1"/>
    <col min="12" max="12" width="43.42578125" customWidth="1"/>
  </cols>
  <sheetData>
    <row r="1" spans="1:12" ht="84.75" customHeight="1" x14ac:dyDescent="0.25">
      <c r="A1" s="1"/>
      <c r="B1" s="1"/>
      <c r="C1" s="1"/>
      <c r="D1" s="1"/>
      <c r="E1" s="1"/>
      <c r="F1" s="1"/>
      <c r="G1" s="1"/>
      <c r="H1" s="66" t="s">
        <v>40</v>
      </c>
      <c r="I1" s="66"/>
      <c r="J1" s="66"/>
      <c r="K1" s="66"/>
      <c r="L1" s="66"/>
    </row>
    <row r="2" spans="1:12" ht="16.5" thickBot="1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4"/>
      <c r="L2" s="1"/>
    </row>
    <row r="3" spans="1:12" ht="26.25" customHeight="1" thickBot="1" x14ac:dyDescent="0.3">
      <c r="A3" s="76" t="s">
        <v>24</v>
      </c>
      <c r="B3" s="77"/>
      <c r="C3" s="77"/>
      <c r="D3" s="77"/>
      <c r="E3" s="77"/>
      <c r="F3" s="77"/>
      <c r="G3" s="77"/>
      <c r="H3" s="77"/>
      <c r="I3" s="77"/>
      <c r="J3" s="77"/>
      <c r="K3" s="77"/>
      <c r="L3" s="78"/>
    </row>
    <row r="4" spans="1:12" ht="15.75" customHeight="1" x14ac:dyDescent="0.25">
      <c r="A4" s="91" t="s">
        <v>0</v>
      </c>
      <c r="B4" s="69" t="s">
        <v>1</v>
      </c>
      <c r="C4" s="69"/>
      <c r="D4" s="69" t="s">
        <v>9</v>
      </c>
      <c r="E4" s="69"/>
      <c r="F4" s="69" t="s">
        <v>12</v>
      </c>
      <c r="G4" s="69" t="s">
        <v>11</v>
      </c>
      <c r="H4" s="69" t="s">
        <v>2</v>
      </c>
      <c r="I4" s="100" t="s">
        <v>8</v>
      </c>
      <c r="J4" s="93"/>
      <c r="K4" s="93"/>
      <c r="L4" s="74" t="s">
        <v>16</v>
      </c>
    </row>
    <row r="5" spans="1:12" ht="15.75" customHeight="1" x14ac:dyDescent="0.25">
      <c r="A5" s="49"/>
      <c r="B5" s="50"/>
      <c r="C5" s="50"/>
      <c r="D5" s="50"/>
      <c r="E5" s="50"/>
      <c r="F5" s="50"/>
      <c r="G5" s="50"/>
      <c r="H5" s="50"/>
      <c r="I5" s="101"/>
      <c r="J5" s="95"/>
      <c r="K5" s="95"/>
      <c r="L5" s="54"/>
    </row>
    <row r="6" spans="1:12" ht="15.75" customHeight="1" x14ac:dyDescent="0.25">
      <c r="A6" s="49"/>
      <c r="B6" s="50"/>
      <c r="C6" s="50"/>
      <c r="D6" s="50"/>
      <c r="E6" s="50"/>
      <c r="F6" s="50"/>
      <c r="G6" s="50"/>
      <c r="H6" s="50"/>
      <c r="I6" s="50">
        <v>2025</v>
      </c>
      <c r="J6" s="50">
        <v>2026</v>
      </c>
      <c r="K6" s="50">
        <v>2027</v>
      </c>
      <c r="L6" s="54"/>
    </row>
    <row r="7" spans="1:12" ht="16.5" thickBot="1" x14ac:dyDescent="0.3">
      <c r="A7" s="92"/>
      <c r="B7" s="70"/>
      <c r="C7" s="70"/>
      <c r="D7" s="6" t="s">
        <v>10</v>
      </c>
      <c r="E7" s="6" t="s">
        <v>13</v>
      </c>
      <c r="F7" s="70"/>
      <c r="G7" s="70"/>
      <c r="H7" s="70"/>
      <c r="I7" s="70"/>
      <c r="J7" s="70"/>
      <c r="K7" s="70"/>
      <c r="L7" s="75"/>
    </row>
    <row r="8" spans="1:12" ht="24" customHeight="1" x14ac:dyDescent="0.25">
      <c r="A8" s="89"/>
      <c r="B8" s="90" t="s">
        <v>26</v>
      </c>
      <c r="C8" s="90"/>
      <c r="D8" s="71" t="s">
        <v>14</v>
      </c>
      <c r="E8" s="71" t="s">
        <v>14</v>
      </c>
      <c r="F8" s="71" t="s">
        <v>20</v>
      </c>
      <c r="G8" s="9" t="s">
        <v>15</v>
      </c>
      <c r="H8" s="10">
        <f>I8+J8+K8</f>
        <v>0</v>
      </c>
      <c r="I8" s="10">
        <f t="shared" ref="I8:K10" si="0">I12</f>
        <v>0</v>
      </c>
      <c r="J8" s="10">
        <f t="shared" si="0"/>
        <v>0</v>
      </c>
      <c r="K8" s="10">
        <f t="shared" si="0"/>
        <v>0</v>
      </c>
      <c r="L8" s="67" t="s">
        <v>7</v>
      </c>
    </row>
    <row r="9" spans="1:12" ht="31.5" x14ac:dyDescent="0.25">
      <c r="A9" s="55"/>
      <c r="B9" s="56"/>
      <c r="C9" s="56"/>
      <c r="D9" s="72"/>
      <c r="E9" s="72"/>
      <c r="F9" s="72"/>
      <c r="G9" s="5" t="s">
        <v>5</v>
      </c>
      <c r="H9" s="7">
        <f>I9+J9+K9</f>
        <v>0</v>
      </c>
      <c r="I9" s="7">
        <f t="shared" si="0"/>
        <v>0</v>
      </c>
      <c r="J9" s="7">
        <f t="shared" si="0"/>
        <v>0</v>
      </c>
      <c r="K9" s="7">
        <f t="shared" si="0"/>
        <v>0</v>
      </c>
      <c r="L9" s="54"/>
    </row>
    <row r="10" spans="1:12" ht="24.75" customHeight="1" x14ac:dyDescent="0.25">
      <c r="A10" s="55"/>
      <c r="B10" s="56"/>
      <c r="C10" s="56"/>
      <c r="D10" s="72"/>
      <c r="E10" s="72"/>
      <c r="F10" s="72"/>
      <c r="G10" s="5" t="s">
        <v>3</v>
      </c>
      <c r="H10" s="7">
        <f t="shared" ref="H10:H23" si="1">I10+J10+K10</f>
        <v>0</v>
      </c>
      <c r="I10" s="7">
        <f t="shared" si="0"/>
        <v>0</v>
      </c>
      <c r="J10" s="7">
        <f t="shared" si="0"/>
        <v>0</v>
      </c>
      <c r="K10" s="7">
        <f t="shared" si="0"/>
        <v>0</v>
      </c>
      <c r="L10" s="54"/>
    </row>
    <row r="11" spans="1:12" ht="21.75" customHeight="1" thickBot="1" x14ac:dyDescent="0.3">
      <c r="A11" s="86"/>
      <c r="B11" s="88"/>
      <c r="C11" s="88"/>
      <c r="D11" s="73"/>
      <c r="E11" s="73"/>
      <c r="F11" s="73"/>
      <c r="G11" s="8" t="s">
        <v>4</v>
      </c>
      <c r="H11" s="11">
        <f t="shared" si="1"/>
        <v>0</v>
      </c>
      <c r="I11" s="11">
        <f t="shared" ref="I11:K11" si="2">I15</f>
        <v>0</v>
      </c>
      <c r="J11" s="11">
        <f t="shared" si="2"/>
        <v>0</v>
      </c>
      <c r="K11" s="11">
        <f t="shared" si="2"/>
        <v>0</v>
      </c>
      <c r="L11" s="68"/>
    </row>
    <row r="12" spans="1:12" ht="30" customHeight="1" x14ac:dyDescent="0.25">
      <c r="A12" s="89">
        <v>1</v>
      </c>
      <c r="B12" s="82" t="s">
        <v>31</v>
      </c>
      <c r="C12" s="82"/>
      <c r="D12" s="80" t="s">
        <v>14</v>
      </c>
      <c r="E12" s="80" t="s">
        <v>14</v>
      </c>
      <c r="F12" s="80" t="s">
        <v>20</v>
      </c>
      <c r="G12" s="21" t="s">
        <v>6</v>
      </c>
      <c r="H12" s="31">
        <f t="shared" si="1"/>
        <v>0</v>
      </c>
      <c r="I12" s="31">
        <f>I16+I20</f>
        <v>0</v>
      </c>
      <c r="J12" s="31">
        <f>J13+J14+J15</f>
        <v>0</v>
      </c>
      <c r="K12" s="31">
        <f>K13+K14+K15</f>
        <v>0</v>
      </c>
      <c r="L12" s="67" t="s">
        <v>7</v>
      </c>
    </row>
    <row r="13" spans="1:12" ht="31.5" x14ac:dyDescent="0.25">
      <c r="A13" s="55"/>
      <c r="B13" s="61"/>
      <c r="C13" s="61"/>
      <c r="D13" s="50"/>
      <c r="E13" s="50"/>
      <c r="F13" s="50"/>
      <c r="G13" s="20" t="s">
        <v>5</v>
      </c>
      <c r="H13" s="7">
        <f t="shared" si="1"/>
        <v>0</v>
      </c>
      <c r="I13" s="7">
        <f t="shared" ref="I13:K15" si="3">I17+I21</f>
        <v>0</v>
      </c>
      <c r="J13" s="7">
        <f t="shared" si="3"/>
        <v>0</v>
      </c>
      <c r="K13" s="7">
        <f t="shared" si="3"/>
        <v>0</v>
      </c>
      <c r="L13" s="54"/>
    </row>
    <row r="14" spans="1:12" ht="39" customHeight="1" x14ac:dyDescent="0.25">
      <c r="A14" s="55"/>
      <c r="B14" s="61"/>
      <c r="C14" s="61"/>
      <c r="D14" s="50"/>
      <c r="E14" s="50"/>
      <c r="F14" s="50"/>
      <c r="G14" s="20" t="s">
        <v>3</v>
      </c>
      <c r="H14" s="7">
        <f t="shared" si="1"/>
        <v>0</v>
      </c>
      <c r="I14" s="7">
        <f t="shared" si="3"/>
        <v>0</v>
      </c>
      <c r="J14" s="7">
        <f t="shared" si="3"/>
        <v>0</v>
      </c>
      <c r="K14" s="7">
        <f t="shared" si="3"/>
        <v>0</v>
      </c>
      <c r="L14" s="54"/>
    </row>
    <row r="15" spans="1:12" ht="45" customHeight="1" thickBot="1" x14ac:dyDescent="0.3">
      <c r="A15" s="86"/>
      <c r="B15" s="63"/>
      <c r="C15" s="63"/>
      <c r="D15" s="79"/>
      <c r="E15" s="79"/>
      <c r="F15" s="79"/>
      <c r="G15" s="22" t="s">
        <v>4</v>
      </c>
      <c r="H15" s="11">
        <f t="shared" si="1"/>
        <v>0</v>
      </c>
      <c r="I15" s="11">
        <f t="shared" si="3"/>
        <v>0</v>
      </c>
      <c r="J15" s="11">
        <f t="shared" si="3"/>
        <v>0</v>
      </c>
      <c r="K15" s="11">
        <f>K19+K23</f>
        <v>0</v>
      </c>
      <c r="L15" s="68"/>
    </row>
    <row r="16" spans="1:12" ht="20.25" customHeight="1" x14ac:dyDescent="0.25">
      <c r="A16" s="81" t="s">
        <v>27</v>
      </c>
      <c r="B16" s="82" t="s">
        <v>28</v>
      </c>
      <c r="C16" s="82"/>
      <c r="D16" s="80" t="s">
        <v>14</v>
      </c>
      <c r="E16" s="80" t="s">
        <v>14</v>
      </c>
      <c r="F16" s="80" t="s">
        <v>20</v>
      </c>
      <c r="G16" s="21" t="s">
        <v>6</v>
      </c>
      <c r="H16" s="31">
        <f t="shared" si="1"/>
        <v>0</v>
      </c>
      <c r="I16" s="31">
        <f>I17+I18+I19</f>
        <v>0</v>
      </c>
      <c r="J16" s="31">
        <f>J17+J18+J19</f>
        <v>0</v>
      </c>
      <c r="K16" s="31">
        <f t="shared" ref="K16" si="4">K17+K18+K19</f>
        <v>0</v>
      </c>
      <c r="L16" s="67" t="s">
        <v>7</v>
      </c>
    </row>
    <row r="17" spans="1:12" ht="29.25" customHeight="1" x14ac:dyDescent="0.25">
      <c r="A17" s="60"/>
      <c r="B17" s="61"/>
      <c r="C17" s="61"/>
      <c r="D17" s="50"/>
      <c r="E17" s="50"/>
      <c r="F17" s="50"/>
      <c r="G17" s="20" t="s">
        <v>5</v>
      </c>
      <c r="H17" s="7">
        <f t="shared" si="1"/>
        <v>0</v>
      </c>
      <c r="I17" s="7">
        <v>0</v>
      </c>
      <c r="J17" s="7">
        <f>985.21725-985.21725</f>
        <v>0</v>
      </c>
      <c r="K17" s="7">
        <v>0</v>
      </c>
      <c r="L17" s="54"/>
    </row>
    <row r="18" spans="1:12" ht="22.5" customHeight="1" x14ac:dyDescent="0.25">
      <c r="A18" s="60"/>
      <c r="B18" s="61"/>
      <c r="C18" s="61"/>
      <c r="D18" s="50"/>
      <c r="E18" s="50"/>
      <c r="F18" s="50"/>
      <c r="G18" s="20" t="s">
        <v>3</v>
      </c>
      <c r="H18" s="7">
        <f t="shared" si="1"/>
        <v>0</v>
      </c>
      <c r="I18" s="7">
        <v>0</v>
      </c>
      <c r="J18" s="7">
        <f>9.95169+39.03911-39.03911-9.95169</f>
        <v>0</v>
      </c>
      <c r="K18" s="7">
        <v>0</v>
      </c>
      <c r="L18" s="54"/>
    </row>
    <row r="19" spans="1:12" ht="21.75" customHeight="1" thickBot="1" x14ac:dyDescent="0.3">
      <c r="A19" s="62"/>
      <c r="B19" s="63"/>
      <c r="C19" s="63"/>
      <c r="D19" s="79"/>
      <c r="E19" s="79"/>
      <c r="F19" s="79"/>
      <c r="G19" s="22" t="s">
        <v>4</v>
      </c>
      <c r="H19" s="11">
        <f t="shared" si="1"/>
        <v>0</v>
      </c>
      <c r="I19" s="11">
        <v>0</v>
      </c>
      <c r="J19" s="11">
        <f>1.29517-1.29517</f>
        <v>0</v>
      </c>
      <c r="K19" s="11">
        <v>0</v>
      </c>
      <c r="L19" s="68"/>
    </row>
    <row r="20" spans="1:12" ht="21.75" customHeight="1" x14ac:dyDescent="0.25">
      <c r="A20" s="98" t="s">
        <v>32</v>
      </c>
      <c r="B20" s="99" t="s">
        <v>29</v>
      </c>
      <c r="C20" s="99"/>
      <c r="D20" s="69" t="s">
        <v>14</v>
      </c>
      <c r="E20" s="69" t="s">
        <v>14</v>
      </c>
      <c r="F20" s="69" t="s">
        <v>20</v>
      </c>
      <c r="G20" s="19" t="s">
        <v>6</v>
      </c>
      <c r="H20" s="12">
        <f t="shared" si="1"/>
        <v>0</v>
      </c>
      <c r="I20" s="12">
        <f>I21+I22+I23</f>
        <v>0</v>
      </c>
      <c r="J20" s="12">
        <f>J21+J22+J23</f>
        <v>0</v>
      </c>
      <c r="K20" s="12">
        <f t="shared" ref="K20" si="5">K21+K22+K23</f>
        <v>0</v>
      </c>
      <c r="L20" s="74" t="s">
        <v>7</v>
      </c>
    </row>
    <row r="21" spans="1:12" ht="42" customHeight="1" x14ac:dyDescent="0.25">
      <c r="A21" s="60"/>
      <c r="B21" s="61"/>
      <c r="C21" s="61"/>
      <c r="D21" s="50"/>
      <c r="E21" s="50"/>
      <c r="F21" s="50"/>
      <c r="G21" s="5" t="s">
        <v>5</v>
      </c>
      <c r="H21" s="7">
        <f t="shared" si="1"/>
        <v>0</v>
      </c>
      <c r="I21" s="7">
        <v>0</v>
      </c>
      <c r="J21" s="7">
        <v>0</v>
      </c>
      <c r="K21" s="7">
        <v>0</v>
      </c>
      <c r="L21" s="54"/>
    </row>
    <row r="22" spans="1:12" ht="25.5" customHeight="1" x14ac:dyDescent="0.25">
      <c r="A22" s="60"/>
      <c r="B22" s="61"/>
      <c r="C22" s="61"/>
      <c r="D22" s="50"/>
      <c r="E22" s="50"/>
      <c r="F22" s="50"/>
      <c r="G22" s="5" t="s">
        <v>3</v>
      </c>
      <c r="H22" s="7">
        <f t="shared" si="1"/>
        <v>0</v>
      </c>
      <c r="I22" s="7">
        <v>0</v>
      </c>
      <c r="J22" s="7">
        <v>0</v>
      </c>
      <c r="K22" s="7">
        <v>0</v>
      </c>
      <c r="L22" s="54"/>
    </row>
    <row r="23" spans="1:12" ht="36.75" customHeight="1" thickBot="1" x14ac:dyDescent="0.3">
      <c r="A23" s="62"/>
      <c r="B23" s="63"/>
      <c r="C23" s="63"/>
      <c r="D23" s="79"/>
      <c r="E23" s="79"/>
      <c r="F23" s="79"/>
      <c r="G23" s="8" t="s">
        <v>4</v>
      </c>
      <c r="H23" s="11">
        <f t="shared" si="1"/>
        <v>0</v>
      </c>
      <c r="I23" s="11">
        <v>0</v>
      </c>
      <c r="J23" s="11">
        <v>0</v>
      </c>
      <c r="K23" s="11">
        <v>0</v>
      </c>
      <c r="L23" s="68"/>
    </row>
  </sheetData>
  <mergeCells count="37">
    <mergeCell ref="H1:L1"/>
    <mergeCell ref="A3:L3"/>
    <mergeCell ref="A4:A7"/>
    <mergeCell ref="B4:C7"/>
    <mergeCell ref="D4:E6"/>
    <mergeCell ref="F4:F7"/>
    <mergeCell ref="G4:G7"/>
    <mergeCell ref="H4:H7"/>
    <mergeCell ref="L4:L7"/>
    <mergeCell ref="I6:I7"/>
    <mergeCell ref="J6:J7"/>
    <mergeCell ref="K6:K7"/>
    <mergeCell ref="I4:K5"/>
    <mergeCell ref="L8:L11"/>
    <mergeCell ref="A12:A15"/>
    <mergeCell ref="B12:C15"/>
    <mergeCell ref="D12:D15"/>
    <mergeCell ref="E12:E15"/>
    <mergeCell ref="F12:F15"/>
    <mergeCell ref="L12:L15"/>
    <mergeCell ref="A8:A11"/>
    <mergeCell ref="B8:C11"/>
    <mergeCell ref="D8:D11"/>
    <mergeCell ref="E8:E11"/>
    <mergeCell ref="F8:F11"/>
    <mergeCell ref="L20:L23"/>
    <mergeCell ref="A16:A19"/>
    <mergeCell ref="B16:C19"/>
    <mergeCell ref="D16:D19"/>
    <mergeCell ref="E16:E19"/>
    <mergeCell ref="F16:F19"/>
    <mergeCell ref="L16:L19"/>
    <mergeCell ref="A20:A23"/>
    <mergeCell ref="B20:C23"/>
    <mergeCell ref="D20:D23"/>
    <mergeCell ref="E20:E23"/>
    <mergeCell ref="F20:F23"/>
  </mergeCells>
  <pageMargins left="0.78740157480314965" right="0.78740157480314965" top="1.1811023622047245" bottom="0.59055118110236227" header="0.31496062992125984" footer="0.31496062992125984"/>
  <pageSetup paperSize="9" scale="62" firstPageNumber="214" fitToHeight="0" orientation="landscape" useFirstPageNumber="1" r:id="rId1"/>
  <headerFooter>
    <oddFooter>&amp;L&amp;"Times New Roman,обычный"&amp;14&amp;P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1</vt:lpstr>
      <vt:lpstr>Приложение 2</vt:lpstr>
      <vt:lpstr>Приложение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2024-11-13T04:34:56Z</dcterms:modified>
</cp:coreProperties>
</file>