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50"/>
  </bookViews>
  <sheets>
    <sheet name="лист 1" sheetId="1" r:id="rId1"/>
  </sheets>
  <definedNames>
    <definedName name="_xlnm.Print_Area" localSheetId="0">'лист 1'!$A$2:$J$13</definedName>
  </definedNames>
  <calcPr calcId="162913" refMode="R1C1"/>
</workbook>
</file>

<file path=xl/calcChain.xml><?xml version="1.0" encoding="utf-8"?>
<calcChain xmlns="http://schemas.openxmlformats.org/spreadsheetml/2006/main">
  <c r="D8" i="1" l="1"/>
  <c r="C8" i="1"/>
  <c r="D9" i="1"/>
  <c r="C9" i="1"/>
  <c r="F11" i="1"/>
  <c r="E11" i="1"/>
  <c r="F9" i="1"/>
  <c r="E9" i="1"/>
  <c r="F8" i="1" l="1"/>
  <c r="C14" i="1" l="1"/>
  <c r="C17" i="1" s="1"/>
  <c r="E8" i="1" l="1"/>
  <c r="C11" i="1"/>
  <c r="G9" i="1"/>
  <c r="C12" i="1" l="1"/>
  <c r="G8" i="1" l="1"/>
  <c r="H9" i="1" l="1"/>
  <c r="H10" i="1"/>
  <c r="H12" i="1"/>
  <c r="H13" i="1"/>
  <c r="G10" i="1"/>
  <c r="G11" i="1"/>
  <c r="G12" i="1"/>
  <c r="G13" i="1"/>
  <c r="D11" i="1"/>
  <c r="H11" i="1" s="1"/>
  <c r="G14" i="1" l="1"/>
  <c r="G17" i="1" s="1"/>
  <c r="H8" i="1"/>
  <c r="E14" i="1" l="1"/>
  <c r="E17" i="1" s="1"/>
  <c r="F14" i="1"/>
  <c r="F17" i="1" s="1"/>
  <c r="D14" i="1"/>
  <c r="D17" i="1" s="1"/>
  <c r="H14" i="1"/>
  <c r="H17" i="1" s="1"/>
</calcChain>
</file>

<file path=xl/sharedStrings.xml><?xml version="1.0" encoding="utf-8"?>
<sst xmlns="http://schemas.openxmlformats.org/spreadsheetml/2006/main" count="31" uniqueCount="25">
  <si>
    <t xml:space="preserve">Утверждено решением о бюджете на текущий финансовый год      
 (с изменениями, внесенными на конец отчетного периода)
</t>
  </si>
  <si>
    <t>Исполнение по состоянию на конец отчетного периода (нарастающим итогом)</t>
  </si>
  <si>
    <t>ВСЕГО</t>
  </si>
  <si>
    <t>Представительный орган</t>
  </si>
  <si>
    <t>Контрольно-счетный орган</t>
  </si>
  <si>
    <t>4=6+8+10</t>
  </si>
  <si>
    <t>1.1</t>
  </si>
  <si>
    <t>1.2</t>
  </si>
  <si>
    <t xml:space="preserve">Расходы на содержание органов местного самоуправления - всего, в том числе: </t>
  </si>
  <si>
    <t>оплата труда (с начислениями) - всего, из них:</t>
  </si>
  <si>
    <t>1.1.1</t>
  </si>
  <si>
    <t>1.2.1</t>
  </si>
  <si>
    <t>расходы, не включаемые в нормативы в соответствии с частью 2 распоряжения Правительства Камчатского края от 21.06.2012 № 244-РП (с учетом изменений от 18.12.2017 № 521-РП)</t>
  </si>
  <si>
    <t>2</t>
  </si>
  <si>
    <t>Показатель</t>
  </si>
  <si>
    <t>№ п/п</t>
  </si>
  <si>
    <t>прочие расходы на содержание органов местного самоуправления (за исключением расходов на оплату труда) - всего, из них:</t>
  </si>
  <si>
    <r>
      <t xml:space="preserve">Утверждено решением о бюджете на текущий финансовый год      
 (с изменениями, внесенными на конец отчетного периода)
</t>
    </r>
    <r>
      <rPr>
        <b/>
        <sz val="12"/>
        <color rgb="FF000000"/>
        <rFont val="Times New Roman"/>
        <family val="1"/>
        <charset val="204"/>
      </rPr>
      <t>(*)</t>
    </r>
  </si>
  <si>
    <t>руб.</t>
  </si>
  <si>
    <t>ИТОГО</t>
  </si>
  <si>
    <t>3=5+7+9</t>
  </si>
  <si>
    <t>Исполнительно - распорядительный орган</t>
  </si>
  <si>
    <t>СПРАВОЧНО: объем иных межбюджетных трансфертов, предоставляемых другим местным бюджетам на содержание органов местного самоуправления в связи с передачей полномочий по решению вопросов местного значения в соответствии с соглашениями, заключенными на основании части 4 статьи 15 Федерального закона от 06.10.2003 №131-ФЗ "Об общих принципах организации местного самоуправления в Российской Федерации"</t>
  </si>
  <si>
    <t xml:space="preserve"> по состоянию на 01.01.2024</t>
  </si>
  <si>
    <t xml:space="preserve">Сведения о нормативе формирования 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и содержание органов местного самоупраления Новоавачинского сельского поселения в 2023 году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</si>
</sst>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4" fontId="1" fillId="0" borderId="0" xfId="0" applyNumberFormat="1" applyFont="1"/>
    <xf numFmtId="0" fontId="10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right"/>
    </xf>
    <xf numFmtId="0" fontId="11" fillId="0" borderId="5" xfId="0" applyFont="1" applyBorder="1" applyAlignment="1">
      <alignment horizontal="right"/>
    </xf>
    <xf numFmtId="4" fontId="12" fillId="3" borderId="1" xfId="0" applyNumberFormat="1" applyFont="1" applyFill="1" applyBorder="1" applyAlignment="1">
      <alignment horizontal="right" vertical="center" wrapText="1"/>
    </xf>
    <xf numFmtId="4" fontId="12" fillId="2" borderId="1" xfId="0" applyNumberFormat="1" applyFont="1" applyFill="1" applyBorder="1" applyAlignment="1">
      <alignment horizontal="right" vertical="center" wrapText="1"/>
    </xf>
    <xf numFmtId="2" fontId="12" fillId="2" borderId="1" xfId="0" applyNumberFormat="1" applyFont="1" applyFill="1" applyBorder="1" applyAlignment="1">
      <alignment horizontal="right" vertical="center" wrapText="1"/>
    </xf>
    <xf numFmtId="4" fontId="12" fillId="3" borderId="1" xfId="0" applyNumberFormat="1" applyFont="1" applyFill="1" applyBorder="1" applyAlignment="1">
      <alignment horizontal="right" vertical="center"/>
    </xf>
    <xf numFmtId="4" fontId="12" fillId="0" borderId="1" xfId="0" applyNumberFormat="1" applyFont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2" fontId="13" fillId="2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zoomScale="80" zoomScaleNormal="80" zoomScaleSheetLayoutView="100" zoomScalePageLayoutView="64" workbookViewId="0">
      <selection sqref="A1:J14"/>
    </sheetView>
  </sheetViews>
  <sheetFormatPr defaultColWidth="9.140625" defaultRowHeight="16.5" x14ac:dyDescent="0.25"/>
  <cols>
    <col min="1" max="1" width="7.5703125" style="1" customWidth="1"/>
    <col min="2" max="2" width="69.5703125" style="1" customWidth="1"/>
    <col min="3" max="3" width="18.85546875" style="1" customWidth="1"/>
    <col min="4" max="4" width="18.7109375" style="1" customWidth="1"/>
    <col min="5" max="5" width="19" style="1" customWidth="1"/>
    <col min="6" max="6" width="18.85546875" style="1" customWidth="1"/>
    <col min="7" max="7" width="19.7109375" style="1" customWidth="1"/>
    <col min="8" max="8" width="18.7109375" style="1" customWidth="1"/>
    <col min="9" max="9" width="19.28515625" style="1" customWidth="1"/>
    <col min="10" max="10" width="17.42578125" style="1" customWidth="1"/>
    <col min="11" max="16384" width="9.140625" style="1"/>
  </cols>
  <sheetData>
    <row r="1" spans="1:10" ht="62.25" customHeight="1" x14ac:dyDescent="0.25"/>
    <row r="2" spans="1:10" ht="54.95" customHeight="1" x14ac:dyDescent="0.25">
      <c r="A2" s="18" t="s">
        <v>24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4" customHeight="1" x14ac:dyDescent="0.25">
      <c r="A3" s="16" t="s">
        <v>23</v>
      </c>
      <c r="B3" s="16"/>
      <c r="C3" s="16"/>
      <c r="D3" s="16"/>
      <c r="E3" s="16"/>
      <c r="F3" s="16"/>
      <c r="G3" s="16"/>
      <c r="H3" s="16"/>
      <c r="I3" s="16"/>
      <c r="J3" s="17"/>
    </row>
    <row r="4" spans="1:10" ht="16.5" customHeight="1" x14ac:dyDescent="0.25">
      <c r="A4" s="19" t="s">
        <v>18</v>
      </c>
      <c r="B4" s="19"/>
      <c r="C4" s="19"/>
      <c r="D4" s="19"/>
      <c r="E4" s="19"/>
      <c r="F4" s="19"/>
      <c r="G4" s="19"/>
      <c r="H4" s="19"/>
      <c r="I4" s="19"/>
      <c r="J4" s="20"/>
    </row>
    <row r="5" spans="1:10" ht="39.75" customHeight="1" x14ac:dyDescent="0.25">
      <c r="A5" s="12" t="s">
        <v>15</v>
      </c>
      <c r="B5" s="15" t="s">
        <v>14</v>
      </c>
      <c r="C5" s="14" t="s">
        <v>2</v>
      </c>
      <c r="D5" s="14"/>
      <c r="E5" s="14" t="s">
        <v>3</v>
      </c>
      <c r="F5" s="14"/>
      <c r="G5" s="14" t="s">
        <v>21</v>
      </c>
      <c r="H5" s="14"/>
      <c r="I5" s="14" t="s">
        <v>4</v>
      </c>
      <c r="J5" s="14"/>
    </row>
    <row r="6" spans="1:10" ht="162.75" customHeight="1" x14ac:dyDescent="0.25">
      <c r="A6" s="13"/>
      <c r="B6" s="15"/>
      <c r="C6" s="4" t="s">
        <v>17</v>
      </c>
      <c r="D6" s="4" t="s">
        <v>1</v>
      </c>
      <c r="E6" s="4" t="s">
        <v>0</v>
      </c>
      <c r="F6" s="4" t="s">
        <v>1</v>
      </c>
      <c r="G6" s="4" t="s">
        <v>0</v>
      </c>
      <c r="H6" s="4" t="s">
        <v>1</v>
      </c>
      <c r="I6" s="4" t="s">
        <v>0</v>
      </c>
      <c r="J6" s="4" t="s">
        <v>1</v>
      </c>
    </row>
    <row r="7" spans="1:10" s="3" customFormat="1" x14ac:dyDescent="0.25">
      <c r="A7" s="5">
        <v>1</v>
      </c>
      <c r="B7" s="5">
        <v>2</v>
      </c>
      <c r="C7" s="5" t="s">
        <v>20</v>
      </c>
      <c r="D7" s="2" t="s">
        <v>5</v>
      </c>
      <c r="E7" s="5">
        <v>5</v>
      </c>
      <c r="F7" s="2">
        <v>6</v>
      </c>
      <c r="G7" s="5">
        <v>7</v>
      </c>
      <c r="H7" s="2">
        <v>8</v>
      </c>
      <c r="I7" s="2">
        <v>9</v>
      </c>
      <c r="J7" s="5">
        <v>10</v>
      </c>
    </row>
    <row r="8" spans="1:10" ht="42.75" customHeight="1" x14ac:dyDescent="0.25">
      <c r="A8" s="6">
        <v>1</v>
      </c>
      <c r="B8" s="7" t="s">
        <v>8</v>
      </c>
      <c r="C8" s="21">
        <f>4624885.94+4347948.16+25470659.91</f>
        <v>34443494.010000005</v>
      </c>
      <c r="D8" s="21">
        <f>4624885.94+4341522.16+25199373.85</f>
        <v>34165781.950000003</v>
      </c>
      <c r="E8" s="21">
        <f>E9+E11</f>
        <v>4624885.9399999995</v>
      </c>
      <c r="F8" s="22">
        <f>F9+F11</f>
        <v>4624885.9399999995</v>
      </c>
      <c r="G8" s="22">
        <f>C8-E8</f>
        <v>29818608.070000008</v>
      </c>
      <c r="H8" s="22">
        <f>D8-F8</f>
        <v>29540896.010000005</v>
      </c>
      <c r="I8" s="23">
        <v>0</v>
      </c>
      <c r="J8" s="23">
        <v>0</v>
      </c>
    </row>
    <row r="9" spans="1:10" ht="30" customHeight="1" x14ac:dyDescent="0.25">
      <c r="A9" s="8" t="s">
        <v>6</v>
      </c>
      <c r="B9" s="7" t="s">
        <v>9</v>
      </c>
      <c r="C9" s="21">
        <f>3623990.45+785031.31+3547788.9+772389.26+11079736.56+3093670.49+5905448.01+1540125.44</f>
        <v>30348180.419999998</v>
      </c>
      <c r="D9" s="21">
        <f>3623990.45+785031.31+3541362.9+772389.26+11079736.56+2905013.74+5877750.96+1540125.44</f>
        <v>30125400.620000001</v>
      </c>
      <c r="E9" s="24">
        <f>3623990.45+785031.31</f>
        <v>4409021.76</v>
      </c>
      <c r="F9" s="25">
        <f>3623990.45+785031.31</f>
        <v>4409021.76</v>
      </c>
      <c r="G9" s="22">
        <f>C9-E9</f>
        <v>25939158.659999996</v>
      </c>
      <c r="H9" s="22">
        <f t="shared" ref="G9:H13" si="0">D9-F9</f>
        <v>25716378.859999999</v>
      </c>
      <c r="I9" s="23">
        <v>0</v>
      </c>
      <c r="J9" s="23">
        <v>0</v>
      </c>
    </row>
    <row r="10" spans="1:10" ht="60.75" customHeight="1" x14ac:dyDescent="0.25">
      <c r="A10" s="8" t="s">
        <v>10</v>
      </c>
      <c r="B10" s="7" t="s">
        <v>12</v>
      </c>
      <c r="C10" s="21">
        <v>2264940</v>
      </c>
      <c r="D10" s="21">
        <v>2264940</v>
      </c>
      <c r="E10" s="24"/>
      <c r="F10" s="25"/>
      <c r="G10" s="22">
        <f t="shared" si="0"/>
        <v>2264940</v>
      </c>
      <c r="H10" s="22">
        <f t="shared" si="0"/>
        <v>2264940</v>
      </c>
      <c r="I10" s="23">
        <v>0</v>
      </c>
      <c r="J10" s="23">
        <v>0</v>
      </c>
    </row>
    <row r="11" spans="1:10" ht="45" customHeight="1" x14ac:dyDescent="0.25">
      <c r="A11" s="8" t="s">
        <v>7</v>
      </c>
      <c r="B11" s="7" t="s">
        <v>16</v>
      </c>
      <c r="C11" s="21">
        <f>C8-C9</f>
        <v>4095313.5900000073</v>
      </c>
      <c r="D11" s="21">
        <f>D8-D9</f>
        <v>4040381.3300000019</v>
      </c>
      <c r="E11" s="24">
        <f>148382.89+67468+13.29</f>
        <v>215864.18000000002</v>
      </c>
      <c r="F11" s="25">
        <f>148382.89+67468+13.29</f>
        <v>215864.18000000002</v>
      </c>
      <c r="G11" s="22">
        <f t="shared" si="0"/>
        <v>3879449.4100000071</v>
      </c>
      <c r="H11" s="22">
        <f t="shared" si="0"/>
        <v>3824517.1500000018</v>
      </c>
      <c r="I11" s="23">
        <v>0</v>
      </c>
      <c r="J11" s="23">
        <v>0</v>
      </c>
    </row>
    <row r="12" spans="1:10" ht="60" customHeight="1" x14ac:dyDescent="0.25">
      <c r="A12" s="8" t="s">
        <v>11</v>
      </c>
      <c r="B12" s="7" t="s">
        <v>12</v>
      </c>
      <c r="C12" s="21">
        <f>22300</f>
        <v>22300</v>
      </c>
      <c r="D12" s="21">
        <v>22300</v>
      </c>
      <c r="E12" s="24"/>
      <c r="F12" s="25"/>
      <c r="G12" s="22">
        <f t="shared" si="0"/>
        <v>22300</v>
      </c>
      <c r="H12" s="22">
        <f t="shared" si="0"/>
        <v>22300</v>
      </c>
      <c r="I12" s="23">
        <v>0</v>
      </c>
      <c r="J12" s="23">
        <v>0</v>
      </c>
    </row>
    <row r="13" spans="1:10" ht="126.75" customHeight="1" x14ac:dyDescent="0.25">
      <c r="A13" s="8" t="s">
        <v>13</v>
      </c>
      <c r="B13" s="7" t="s">
        <v>22</v>
      </c>
      <c r="C13" s="21">
        <v>2264940</v>
      </c>
      <c r="D13" s="21">
        <v>2264940</v>
      </c>
      <c r="E13" s="26"/>
      <c r="F13" s="27"/>
      <c r="G13" s="22">
        <f t="shared" si="0"/>
        <v>2264940</v>
      </c>
      <c r="H13" s="22">
        <f t="shared" si="0"/>
        <v>2264940</v>
      </c>
      <c r="I13" s="23">
        <v>0</v>
      </c>
      <c r="J13" s="23">
        <v>0</v>
      </c>
    </row>
    <row r="14" spans="1:10" ht="32.25" customHeight="1" x14ac:dyDescent="0.25">
      <c r="A14" s="11">
        <v>3</v>
      </c>
      <c r="B14" s="10" t="s">
        <v>19</v>
      </c>
      <c r="C14" s="28">
        <f>C8-C10-C12</f>
        <v>32156254.010000005</v>
      </c>
      <c r="D14" s="28">
        <f>D8-D10-D12</f>
        <v>31878541.950000003</v>
      </c>
      <c r="E14" s="28">
        <f t="shared" ref="E14:F14" si="1">E8-E10-E12</f>
        <v>4624885.9399999995</v>
      </c>
      <c r="F14" s="28">
        <f t="shared" si="1"/>
        <v>4624885.9399999995</v>
      </c>
      <c r="G14" s="28">
        <f>G8-G10-G12</f>
        <v>27531368.070000008</v>
      </c>
      <c r="H14" s="28">
        <f>H8-H10-H12</f>
        <v>27253656.010000005</v>
      </c>
      <c r="I14" s="29">
        <v>0</v>
      </c>
      <c r="J14" s="29">
        <v>0</v>
      </c>
    </row>
    <row r="17" spans="3:8" x14ac:dyDescent="0.25">
      <c r="C17" s="9">
        <f>C14-C13</f>
        <v>29891314.010000005</v>
      </c>
      <c r="D17" s="9">
        <f t="shared" ref="D17:H17" si="2">D14-D13</f>
        <v>29613601.950000003</v>
      </c>
      <c r="E17" s="9">
        <f t="shared" si="2"/>
        <v>4624885.9399999995</v>
      </c>
      <c r="F17" s="9">
        <f t="shared" si="2"/>
        <v>4624885.9399999995</v>
      </c>
      <c r="G17" s="9">
        <f t="shared" si="2"/>
        <v>25266428.070000008</v>
      </c>
      <c r="H17" s="9">
        <f t="shared" si="2"/>
        <v>24988716.010000005</v>
      </c>
    </row>
  </sheetData>
  <mergeCells count="9">
    <mergeCell ref="A2:J2"/>
    <mergeCell ref="A5:A6"/>
    <mergeCell ref="I5:J5"/>
    <mergeCell ref="C5:D5"/>
    <mergeCell ref="E5:F5"/>
    <mergeCell ref="G5:H5"/>
    <mergeCell ref="B5:B6"/>
    <mergeCell ref="A4:J4"/>
    <mergeCell ref="A3:J3"/>
  </mergeCells>
  <pageMargins left="0.11811023622047245" right="0.31496062992125984" top="0.408203125" bottom="0.55118110236220474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2024-03-12T23:30:19Z</dcterms:modified>
</cp:coreProperties>
</file>