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 activeTab="2"/>
  </bookViews>
  <sheets>
    <sheet name="Приложение 1" sheetId="8" r:id="rId1"/>
    <sheet name="Приложение 2" sheetId="3" r:id="rId2"/>
    <sheet name="Приложение 3" sheetId="7" r:id="rId3"/>
  </sheets>
  <calcPr calcId="162913" refMode="R1C1"/>
</workbook>
</file>

<file path=xl/calcChain.xml><?xml version="1.0" encoding="utf-8"?>
<calcChain xmlns="http://schemas.openxmlformats.org/spreadsheetml/2006/main">
  <c r="L9" i="7" l="1"/>
  <c r="K15" i="8" s="1"/>
  <c r="L10" i="7"/>
  <c r="K16" i="8" s="1"/>
  <c r="L11" i="7"/>
  <c r="K17" i="8" s="1"/>
  <c r="L12" i="7"/>
  <c r="L8" i="7" s="1"/>
  <c r="L16" i="7"/>
  <c r="L20" i="7"/>
  <c r="L16" i="3"/>
  <c r="H21" i="3"/>
  <c r="H22" i="3"/>
  <c r="L20" i="3"/>
  <c r="I23" i="3"/>
  <c r="H23" i="3" s="1"/>
  <c r="L13" i="3"/>
  <c r="L14" i="3"/>
  <c r="L10" i="3" s="1"/>
  <c r="K12" i="8" s="1"/>
  <c r="K8" i="8" s="1"/>
  <c r="L15" i="3"/>
  <c r="L11" i="3" s="1"/>
  <c r="K13" i="8" s="1"/>
  <c r="K15" i="3"/>
  <c r="K11" i="3" s="1"/>
  <c r="I13" i="8" s="1"/>
  <c r="K9" i="8" l="1"/>
  <c r="K14" i="8"/>
  <c r="L12" i="3"/>
  <c r="L8" i="3" s="1"/>
  <c r="L9" i="3"/>
  <c r="K11" i="8" s="1"/>
  <c r="H21" i="7"/>
  <c r="H22" i="7"/>
  <c r="H23" i="7"/>
  <c r="K20" i="7"/>
  <c r="J20" i="7"/>
  <c r="J19" i="7"/>
  <c r="H19" i="7" s="1"/>
  <c r="J18" i="7"/>
  <c r="J14" i="7" s="1"/>
  <c r="J10" i="7" s="1"/>
  <c r="G16" i="8" s="1"/>
  <c r="I16" i="7"/>
  <c r="J17" i="7"/>
  <c r="J13" i="7" s="1"/>
  <c r="J9" i="7" s="1"/>
  <c r="G15" i="8" s="1"/>
  <c r="K16" i="7"/>
  <c r="K15" i="7"/>
  <c r="K11" i="7" s="1"/>
  <c r="I17" i="8" s="1"/>
  <c r="I9" i="8" s="1"/>
  <c r="I15" i="7"/>
  <c r="I11" i="7" s="1"/>
  <c r="E17" i="8" s="1"/>
  <c r="K14" i="7"/>
  <c r="K10" i="7" s="1"/>
  <c r="I16" i="8" s="1"/>
  <c r="K13" i="7"/>
  <c r="K7" i="8" l="1"/>
  <c r="K10" i="8"/>
  <c r="K6" i="8" s="1"/>
  <c r="H18" i="7"/>
  <c r="H17" i="7"/>
  <c r="K12" i="7"/>
  <c r="K8" i="7" s="1"/>
  <c r="K9" i="7"/>
  <c r="I15" i="8" s="1"/>
  <c r="I14" i="8" s="1"/>
  <c r="I20" i="7"/>
  <c r="H20" i="7" s="1"/>
  <c r="J15" i="7"/>
  <c r="H15" i="7" s="1"/>
  <c r="J16" i="7"/>
  <c r="H16" i="7" s="1"/>
  <c r="I13" i="7"/>
  <c r="H13" i="7" s="1"/>
  <c r="I14" i="7"/>
  <c r="H14" i="7" s="1"/>
  <c r="I12" i="7" l="1"/>
  <c r="I10" i="7"/>
  <c r="J12" i="7"/>
  <c r="J8" i="7" s="1"/>
  <c r="J11" i="7"/>
  <c r="I9" i="7"/>
  <c r="H11" i="7" l="1"/>
  <c r="G17" i="8"/>
  <c r="H10" i="7"/>
  <c r="E16" i="8"/>
  <c r="D16" i="8" s="1"/>
  <c r="H9" i="7"/>
  <c r="E15" i="8"/>
  <c r="I8" i="7"/>
  <c r="H8" i="7" s="1"/>
  <c r="H12" i="7"/>
  <c r="I20" i="3"/>
  <c r="I14" i="3"/>
  <c r="G14" i="8" l="1"/>
  <c r="D17" i="8"/>
  <c r="D15" i="8"/>
  <c r="D14" i="8" s="1"/>
  <c r="E14" i="8"/>
  <c r="I10" i="3"/>
  <c r="I13" i="3"/>
  <c r="I16" i="3"/>
  <c r="I15" i="3"/>
  <c r="E12" i="8" l="1"/>
  <c r="I9" i="3"/>
  <c r="I12" i="3"/>
  <c r="I11" i="3"/>
  <c r="E11" i="8" l="1"/>
  <c r="E13" i="8"/>
  <c r="E8" i="8"/>
  <c r="I8" i="3"/>
  <c r="E9" i="8" l="1"/>
  <c r="E10" i="8"/>
  <c r="E6" i="8" s="1"/>
  <c r="E7" i="8"/>
  <c r="K13" i="3"/>
  <c r="K9" i="3" s="1"/>
  <c r="I11" i="8" s="1"/>
  <c r="K14" i="3"/>
  <c r="K10" i="3" s="1"/>
  <c r="K16" i="3"/>
  <c r="K20" i="3"/>
  <c r="I12" i="8" l="1"/>
  <c r="I8" i="8" s="1"/>
  <c r="G12" i="8"/>
  <c r="I7" i="8"/>
  <c r="K12" i="3"/>
  <c r="I10" i="8" l="1"/>
  <c r="I6" i="8" s="1"/>
  <c r="G8" i="8"/>
  <c r="D12" i="8"/>
  <c r="D8" i="8" s="1"/>
  <c r="K8" i="3"/>
  <c r="J19" i="3" l="1"/>
  <c r="H19" i="3" s="1"/>
  <c r="J18" i="3"/>
  <c r="H18" i="3" s="1"/>
  <c r="J17" i="3"/>
  <c r="H17" i="3" s="1"/>
  <c r="J15" i="3" l="1"/>
  <c r="H15" i="3" s="1"/>
  <c r="J14" i="3"/>
  <c r="J13" i="3"/>
  <c r="J11" i="3" l="1"/>
  <c r="J9" i="3"/>
  <c r="H13" i="3"/>
  <c r="J10" i="3"/>
  <c r="H10" i="3" s="1"/>
  <c r="H14" i="3"/>
  <c r="J12" i="3"/>
  <c r="H12" i="3" s="1"/>
  <c r="G11" i="8" l="1"/>
  <c r="H9" i="3"/>
  <c r="G13" i="8"/>
  <c r="H11" i="3"/>
  <c r="J8" i="3"/>
  <c r="H8" i="3" s="1"/>
  <c r="G9" i="8" l="1"/>
  <c r="D13" i="8"/>
  <c r="D9" i="8" s="1"/>
  <c r="G10" i="8"/>
  <c r="G6" i="8" s="1"/>
  <c r="G7" i="8"/>
  <c r="D11" i="8"/>
  <c r="J16" i="3"/>
  <c r="H16" i="3" s="1"/>
  <c r="J20" i="3"/>
  <c r="H20" i="3" s="1"/>
  <c r="D7" i="8" l="1"/>
  <c r="D6" i="8" s="1"/>
  <c r="D10" i="8"/>
</calcChain>
</file>

<file path=xl/sharedStrings.xml><?xml version="1.0" encoding="utf-8"?>
<sst xmlns="http://schemas.openxmlformats.org/spreadsheetml/2006/main" count="124" uniqueCount="42">
  <si>
    <t>№ п/п</t>
  </si>
  <si>
    <t>Наименование мероприятий Программы</t>
  </si>
  <si>
    <t>Всего</t>
  </si>
  <si>
    <t>Краевой бюджет</t>
  </si>
  <si>
    <t>Местный бюджет</t>
  </si>
  <si>
    <t>Федеральный бюджет</t>
  </si>
  <si>
    <t>Всего:</t>
  </si>
  <si>
    <t>Администрация Новоавачинского сельского поселения</t>
  </si>
  <si>
    <t>В том числе по годам</t>
  </si>
  <si>
    <t>Натуральные показатели</t>
  </si>
  <si>
    <t>Ед. изм.</t>
  </si>
  <si>
    <t>Объем/Источники финансирования</t>
  </si>
  <si>
    <t>Срок исполнения мероприятия</t>
  </si>
  <si>
    <t>кол-во</t>
  </si>
  <si>
    <t>*</t>
  </si>
  <si>
    <t>Всего, в т. ч.:</t>
  </si>
  <si>
    <t>Исполнители мероприятий</t>
  </si>
  <si>
    <t xml:space="preserve">Благоустройство территорий общего пользования           </t>
  </si>
  <si>
    <t>1.2</t>
  </si>
  <si>
    <t>1.1</t>
  </si>
  <si>
    <t>с 2023 года</t>
  </si>
  <si>
    <t>Перечень основных мероприятий Подпрограммы 1 «Современная городская среда в Новоавачинском сельском поселении»</t>
  </si>
  <si>
    <t>Основное мероприятие 1:  Региональный проект "Формирование комфортной городской среды"</t>
  </si>
  <si>
    <t>м2</t>
  </si>
  <si>
    <t>Перечень основных мероприятий Подпрограммы 2 «Благоустройство территорий  в Новоавачинском сельском поселении»</t>
  </si>
  <si>
    <t>Подпрограмма 1 ВСЕГО</t>
  </si>
  <si>
    <t xml:space="preserve">Подпрограмма 2 ВСЕГО </t>
  </si>
  <si>
    <t>2</t>
  </si>
  <si>
    <t>Основное мероприятие 2:  Предоставление межбюджетных трансфертов местным бюджетам на решение вопросов местного значения в сфере благоустройства территории</t>
  </si>
  <si>
    <t xml:space="preserve">Основное мероприятие 3:  Проведение мероприятий, направленных на благоустройство территорий объектов, расположенных в Новоавачинском сельском поселении, в том числе территорий здании, строении, сооружении, прилегающих территории         </t>
  </si>
  <si>
    <t>Благоустройство дворовых территорий</t>
  </si>
  <si>
    <t>Основное мероприятие 1:  Капитальный ремонт и ремонт автомобильных дорог общего пользования (в том числе элементов улично-дорожной сети, включая тротуары и парковки), дворовых территорий многоквартирных домов и проездов к ним</t>
  </si>
  <si>
    <t>3</t>
  </si>
  <si>
    <t>Приложение 1                                                                                                                                                                                                                              к муниципальной программе Новоавачинского                                                                                                                                  сельского поселения «Формирование современной городской                                                                                                     среды в Новоавачинском сельском поселении»</t>
  </si>
  <si>
    <t>Финансовое обеспечение реализации муниципальной программы «Формирование современной городской среды в  Новоавачинском сельском поселении»</t>
  </si>
  <si>
    <t>Источники финансирования</t>
  </si>
  <si>
    <t>Объем средств на реализацию мероприятий, всего                                     тыс. рублей</t>
  </si>
  <si>
    <t xml:space="preserve"> «Формирование современной городской среды в Новоавачинском сельском поселении» </t>
  </si>
  <si>
    <t xml:space="preserve">Подпрограмма 1 «Современная городская среда в Новоавачинском сельском поселении» </t>
  </si>
  <si>
    <t xml:space="preserve">Подпрограмма 2 «Благоустройство территории Новоавачинского сельского поселения» </t>
  </si>
  <si>
    <t>Приложение 2                                                                                                                                                                                                                              к муниципальной программе Новоавачинского                                                                                                                                  сельского поселения «Формирование современной городской                                                                                                     среды в Новоавачинском сельском поселении»</t>
  </si>
  <si>
    <t>Приложение 3                                                                                                                                                                                                                              к муниципальной программе Новоавачинского                                                                                                                                  сельского поселения «Формирование современной городской                                                                                                     среды в Новоавачинском сельском поселении»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</si>
</sst>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00"/>
    <numFmt numFmtId="165" formatCode="0.00000"/>
    <numFmt numFmtId="166" formatCode="0.000000"/>
    <numFmt numFmtId="167" formatCode="0.0"/>
    <numFmt numFmtId="168" formatCode="0.000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/>
    </xf>
    <xf numFmtId="167" fontId="3" fillId="0" borderId="3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7" fontId="2" fillId="0" borderId="20" xfId="0" applyNumberFormat="1" applyFont="1" applyBorder="1" applyAlignment="1">
      <alignment horizontal="center" vertical="center" wrapText="1"/>
    </xf>
    <xf numFmtId="167" fontId="2" fillId="0" borderId="21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left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wrapText="1"/>
    </xf>
    <xf numFmtId="0" fontId="3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workbookViewId="0">
      <selection sqref="A1:K17"/>
    </sheetView>
  </sheetViews>
  <sheetFormatPr defaultRowHeight="15" x14ac:dyDescent="0.25"/>
  <cols>
    <col min="2" max="2" width="31" customWidth="1"/>
    <col min="3" max="3" width="18.28515625" customWidth="1"/>
    <col min="4" max="4" width="19.7109375" customWidth="1"/>
    <col min="6" max="6" width="12.140625" customWidth="1"/>
    <col min="8" max="8" width="12.7109375" customWidth="1"/>
    <col min="10" max="10" width="12.85546875" customWidth="1"/>
    <col min="11" max="11" width="20.85546875" customWidth="1"/>
  </cols>
  <sheetData>
    <row r="1" spans="1:11" ht="66.75" customHeight="1" x14ac:dyDescent="0.25">
      <c r="F1" s="50" t="s">
        <v>33</v>
      </c>
      <c r="G1" s="50"/>
      <c r="H1" s="50"/>
      <c r="I1" s="50"/>
      <c r="J1" s="50"/>
      <c r="K1" s="50"/>
    </row>
    <row r="2" spans="1:11" ht="15.75" thickBot="1" x14ac:dyDescent="0.3"/>
    <row r="3" spans="1:11" ht="45.75" customHeight="1" x14ac:dyDescent="0.25">
      <c r="A3" s="53" t="s">
        <v>34</v>
      </c>
      <c r="B3" s="54"/>
      <c r="C3" s="54"/>
      <c r="D3" s="54"/>
      <c r="E3" s="54"/>
      <c r="F3" s="54"/>
      <c r="G3" s="54"/>
      <c r="H3" s="54"/>
      <c r="I3" s="54"/>
      <c r="J3" s="54"/>
      <c r="K3" s="55"/>
    </row>
    <row r="4" spans="1:11" ht="39" customHeight="1" x14ac:dyDescent="0.25">
      <c r="A4" s="51" t="s">
        <v>0</v>
      </c>
      <c r="B4" s="52" t="s">
        <v>1</v>
      </c>
      <c r="C4" s="52" t="s">
        <v>35</v>
      </c>
      <c r="D4" s="52" t="s">
        <v>36</v>
      </c>
      <c r="E4" s="52" t="s">
        <v>8</v>
      </c>
      <c r="F4" s="52"/>
      <c r="G4" s="52"/>
      <c r="H4" s="52"/>
      <c r="I4" s="52"/>
      <c r="J4" s="52"/>
      <c r="K4" s="56"/>
    </row>
    <row r="5" spans="1:11" ht="38.25" customHeight="1" x14ac:dyDescent="0.25">
      <c r="A5" s="51"/>
      <c r="B5" s="52"/>
      <c r="C5" s="52"/>
      <c r="D5" s="52"/>
      <c r="E5" s="52">
        <v>2023</v>
      </c>
      <c r="F5" s="52"/>
      <c r="G5" s="52">
        <v>2024</v>
      </c>
      <c r="H5" s="52"/>
      <c r="I5" s="52">
        <v>2025</v>
      </c>
      <c r="J5" s="52"/>
      <c r="K5" s="26">
        <v>2026</v>
      </c>
    </row>
    <row r="6" spans="1:11" ht="15.75" x14ac:dyDescent="0.25">
      <c r="A6" s="57">
        <v>1</v>
      </c>
      <c r="B6" s="58" t="s">
        <v>37</v>
      </c>
      <c r="C6" s="49" t="s">
        <v>6</v>
      </c>
      <c r="D6" s="49">
        <f>D7+D8+D9</f>
        <v>3516.3710999999994</v>
      </c>
      <c r="E6" s="59">
        <f>E10+E14</f>
        <v>1695.7866599999998</v>
      </c>
      <c r="F6" s="59"/>
      <c r="G6" s="60">
        <f>G10+G14</f>
        <v>1648.6837</v>
      </c>
      <c r="H6" s="60"/>
      <c r="I6" s="59">
        <f>I10+I14</f>
        <v>85.950369999999992</v>
      </c>
      <c r="J6" s="59"/>
      <c r="K6" s="29">
        <f>K10+K14</f>
        <v>85.950369999999992</v>
      </c>
    </row>
    <row r="7" spans="1:11" ht="39.75" customHeight="1" x14ac:dyDescent="0.25">
      <c r="A7" s="57"/>
      <c r="B7" s="58"/>
      <c r="C7" s="47" t="s">
        <v>5</v>
      </c>
      <c r="D7" s="47">
        <f t="shared" ref="D7:D8" si="0">D11+D15</f>
        <v>2729.6052799999998</v>
      </c>
      <c r="E7" s="61">
        <f>E11+E15</f>
        <v>1166.87195</v>
      </c>
      <c r="F7" s="52"/>
      <c r="G7" s="61">
        <f>G11+G15</f>
        <v>1562.73333</v>
      </c>
      <c r="H7" s="61"/>
      <c r="I7" s="62">
        <f>I11+I15</f>
        <v>0</v>
      </c>
      <c r="J7" s="62"/>
      <c r="K7" s="34">
        <f>K11+K15</f>
        <v>0</v>
      </c>
    </row>
    <row r="8" spans="1:11" ht="28.5" customHeight="1" x14ac:dyDescent="0.25">
      <c r="A8" s="57"/>
      <c r="B8" s="58"/>
      <c r="C8" s="47" t="s">
        <v>3</v>
      </c>
      <c r="D8" s="47">
        <f t="shared" si="0"/>
        <v>292.75360999999998</v>
      </c>
      <c r="E8" s="61">
        <f>E12+E16</f>
        <v>58.343600000000002</v>
      </c>
      <c r="F8" s="52"/>
      <c r="G8" s="61">
        <f>G12+G16</f>
        <v>78.136669999999995</v>
      </c>
      <c r="H8" s="52"/>
      <c r="I8" s="61">
        <f>I12+I16</f>
        <v>78.136669999999995</v>
      </c>
      <c r="J8" s="61"/>
      <c r="K8" s="27">
        <f t="shared" ref="K8" si="1">K12+K16</f>
        <v>78.136669999999995</v>
      </c>
    </row>
    <row r="9" spans="1:11" ht="29.25" customHeight="1" x14ac:dyDescent="0.25">
      <c r="A9" s="57"/>
      <c r="B9" s="58"/>
      <c r="C9" s="47" t="s">
        <v>4</v>
      </c>
      <c r="D9" s="43">
        <f>D13+D17</f>
        <v>494.01220999999993</v>
      </c>
      <c r="E9" s="61">
        <f>E13+E17</f>
        <v>470.57110999999998</v>
      </c>
      <c r="F9" s="52"/>
      <c r="G9" s="61">
        <f>G13+G17</f>
        <v>7.8136999999999999</v>
      </c>
      <c r="H9" s="61"/>
      <c r="I9" s="61">
        <f>I13+I17</f>
        <v>7.8136999999999999</v>
      </c>
      <c r="J9" s="61"/>
      <c r="K9" s="27">
        <f>K13+K17</f>
        <v>7.8136999999999999</v>
      </c>
    </row>
    <row r="10" spans="1:11" ht="15.75" x14ac:dyDescent="0.25">
      <c r="A10" s="63" t="s">
        <v>19</v>
      </c>
      <c r="B10" s="64" t="s">
        <v>38</v>
      </c>
      <c r="C10" s="49" t="s">
        <v>6</v>
      </c>
      <c r="D10" s="45">
        <f>D11+D12+D13</f>
        <v>3516.3710999999994</v>
      </c>
      <c r="E10" s="59">
        <f>E11+E12+E13</f>
        <v>1695.7866599999998</v>
      </c>
      <c r="F10" s="59"/>
      <c r="G10" s="60">
        <f>G11+G12+G13</f>
        <v>1648.6837</v>
      </c>
      <c r="H10" s="60"/>
      <c r="I10" s="59">
        <f>I11+I12+I13</f>
        <v>85.950369999999992</v>
      </c>
      <c r="J10" s="59"/>
      <c r="K10" s="29">
        <f>K11+K12+K13</f>
        <v>85.950369999999992</v>
      </c>
    </row>
    <row r="11" spans="1:11" ht="31.5" x14ac:dyDescent="0.25">
      <c r="A11" s="63"/>
      <c r="B11" s="64"/>
      <c r="C11" s="47" t="s">
        <v>5</v>
      </c>
      <c r="D11" s="46">
        <f>E11+G11+I11+K11</f>
        <v>2729.6052799999998</v>
      </c>
      <c r="E11" s="61">
        <f>'Приложение 2'!I9</f>
        <v>1166.87195</v>
      </c>
      <c r="F11" s="61"/>
      <c r="G11" s="61">
        <f>'Приложение 2'!J9</f>
        <v>1562.73333</v>
      </c>
      <c r="H11" s="61"/>
      <c r="I11" s="62">
        <f>'Приложение 2'!K9</f>
        <v>0</v>
      </c>
      <c r="J11" s="62"/>
      <c r="K11" s="34">
        <f>'Приложение 2'!L9</f>
        <v>0</v>
      </c>
    </row>
    <row r="12" spans="1:11" ht="23.25" customHeight="1" x14ac:dyDescent="0.25">
      <c r="A12" s="63"/>
      <c r="B12" s="64"/>
      <c r="C12" s="47" t="s">
        <v>3</v>
      </c>
      <c r="D12" s="46">
        <f t="shared" ref="D12:D13" si="2">E12+G12+I12+K12</f>
        <v>292.75360999999998</v>
      </c>
      <c r="E12" s="61">
        <f>'Приложение 2'!I10</f>
        <v>58.343600000000002</v>
      </c>
      <c r="F12" s="61"/>
      <c r="G12" s="61">
        <f>'Приложение 2'!K10</f>
        <v>78.136669999999995</v>
      </c>
      <c r="H12" s="61"/>
      <c r="I12" s="61">
        <f>'Приложение 2'!K10</f>
        <v>78.136669999999995</v>
      </c>
      <c r="J12" s="61"/>
      <c r="K12" s="26">
        <f>'Приложение 2'!L10</f>
        <v>78.136669999999995</v>
      </c>
    </row>
    <row r="13" spans="1:11" ht="27.75" customHeight="1" x14ac:dyDescent="0.25">
      <c r="A13" s="63"/>
      <c r="B13" s="64"/>
      <c r="C13" s="47" t="s">
        <v>4</v>
      </c>
      <c r="D13" s="46">
        <f t="shared" si="2"/>
        <v>494.01220999999993</v>
      </c>
      <c r="E13" s="61">
        <f>'Приложение 2'!I11</f>
        <v>470.57110999999998</v>
      </c>
      <c r="F13" s="61"/>
      <c r="G13" s="61">
        <f>'Приложение 2'!J11</f>
        <v>7.8136999999999999</v>
      </c>
      <c r="H13" s="61"/>
      <c r="I13" s="61">
        <f>'Приложение 2'!K11</f>
        <v>7.8136999999999999</v>
      </c>
      <c r="J13" s="61"/>
      <c r="K13" s="27">
        <f>'Приложение 2'!L11</f>
        <v>7.8136999999999999</v>
      </c>
    </row>
    <row r="14" spans="1:11" ht="15.75" x14ac:dyDescent="0.25">
      <c r="A14" s="63" t="s">
        <v>18</v>
      </c>
      <c r="B14" s="64" t="s">
        <v>39</v>
      </c>
      <c r="C14" s="49" t="s">
        <v>6</v>
      </c>
      <c r="D14" s="42">
        <f>D15+D16+D17</f>
        <v>0</v>
      </c>
      <c r="E14" s="67">
        <f>E15+E16+E17</f>
        <v>0</v>
      </c>
      <c r="F14" s="67"/>
      <c r="G14" s="67">
        <f>G15+G16+G17</f>
        <v>0</v>
      </c>
      <c r="H14" s="67"/>
      <c r="I14" s="67">
        <f>I15+I16+I17</f>
        <v>0</v>
      </c>
      <c r="J14" s="67"/>
      <c r="K14" s="30">
        <f>K15+K16+K17</f>
        <v>0</v>
      </c>
    </row>
    <row r="15" spans="1:11" ht="31.5" x14ac:dyDescent="0.25">
      <c r="A15" s="63"/>
      <c r="B15" s="64"/>
      <c r="C15" s="47" t="s">
        <v>5</v>
      </c>
      <c r="D15" s="43">
        <f>E15+G15+I15+K15</f>
        <v>0</v>
      </c>
      <c r="E15" s="62">
        <f>'Приложение 3'!I9</f>
        <v>0</v>
      </c>
      <c r="F15" s="62"/>
      <c r="G15" s="62">
        <f>'Приложение 3'!J9</f>
        <v>0</v>
      </c>
      <c r="H15" s="62"/>
      <c r="I15" s="62">
        <f>'Приложение 3'!K9</f>
        <v>0</v>
      </c>
      <c r="J15" s="62"/>
      <c r="K15" s="28">
        <f>'Приложение 3'!L9</f>
        <v>0</v>
      </c>
    </row>
    <row r="16" spans="1:11" ht="20.25" customHeight="1" x14ac:dyDescent="0.25">
      <c r="A16" s="63"/>
      <c r="B16" s="64"/>
      <c r="C16" s="47" t="s">
        <v>3</v>
      </c>
      <c r="D16" s="43">
        <f t="shared" ref="D16:D17" si="3">E16+G16+I16+K16</f>
        <v>0</v>
      </c>
      <c r="E16" s="62">
        <f>'Приложение 3'!I10</f>
        <v>0</v>
      </c>
      <c r="F16" s="62"/>
      <c r="G16" s="62">
        <f>'Приложение 3'!J10</f>
        <v>0</v>
      </c>
      <c r="H16" s="62"/>
      <c r="I16" s="62">
        <f>'Приложение 3'!K10</f>
        <v>0</v>
      </c>
      <c r="J16" s="62"/>
      <c r="K16" s="28">
        <f>'Приложение 3'!L10</f>
        <v>0</v>
      </c>
    </row>
    <row r="17" spans="1:11" ht="26.25" customHeight="1" thickBot="1" x14ac:dyDescent="0.3">
      <c r="A17" s="65"/>
      <c r="B17" s="66"/>
      <c r="C17" s="48" t="s">
        <v>4</v>
      </c>
      <c r="D17" s="44">
        <f t="shared" si="3"/>
        <v>0</v>
      </c>
      <c r="E17" s="68">
        <f>'Приложение 3'!I11</f>
        <v>0</v>
      </c>
      <c r="F17" s="68"/>
      <c r="G17" s="68">
        <f>'Приложение 3'!J11</f>
        <v>0</v>
      </c>
      <c r="H17" s="68"/>
      <c r="I17" s="68">
        <f>'Приложение 3'!K11</f>
        <v>0</v>
      </c>
      <c r="J17" s="68"/>
      <c r="K17" s="31">
        <f>'Приложение 3'!L11</f>
        <v>0</v>
      </c>
    </row>
  </sheetData>
  <mergeCells count="52">
    <mergeCell ref="A14:A17"/>
    <mergeCell ref="B14:B17"/>
    <mergeCell ref="E14:F14"/>
    <mergeCell ref="G14:H14"/>
    <mergeCell ref="I14:J14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A10:A13"/>
    <mergeCell ref="B10:B13"/>
    <mergeCell ref="E10:F10"/>
    <mergeCell ref="G10:H10"/>
    <mergeCell ref="I10:J10"/>
    <mergeCell ref="E11:F11"/>
    <mergeCell ref="G11:H11"/>
    <mergeCell ref="I11:J11"/>
    <mergeCell ref="E12:F12"/>
    <mergeCell ref="G12:H12"/>
    <mergeCell ref="I12:J12"/>
    <mergeCell ref="E13:F13"/>
    <mergeCell ref="G13:H13"/>
    <mergeCell ref="I13:J13"/>
    <mergeCell ref="A6:A9"/>
    <mergeCell ref="B6:B9"/>
    <mergeCell ref="E6:F6"/>
    <mergeCell ref="G6:H6"/>
    <mergeCell ref="I6:J6"/>
    <mergeCell ref="E7:F7"/>
    <mergeCell ref="G7:H7"/>
    <mergeCell ref="I7:J7"/>
    <mergeCell ref="E8:F8"/>
    <mergeCell ref="G8:H8"/>
    <mergeCell ref="I8:J8"/>
    <mergeCell ref="E9:F9"/>
    <mergeCell ref="G9:H9"/>
    <mergeCell ref="I9:J9"/>
    <mergeCell ref="F1:K1"/>
    <mergeCell ref="A4:A5"/>
    <mergeCell ref="B4:B5"/>
    <mergeCell ref="C4:C5"/>
    <mergeCell ref="D4:D5"/>
    <mergeCell ref="E5:F5"/>
    <mergeCell ref="A3:K3"/>
    <mergeCell ref="E4:K4"/>
    <mergeCell ref="G5:H5"/>
    <mergeCell ref="I5:J5"/>
  </mergeCells>
  <pageMargins left="0.7" right="0.7" top="0.75" bottom="0.75" header="0.3" footer="0.3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zoomScale="86" zoomScaleNormal="86" workbookViewId="0">
      <selection sqref="A1:M23"/>
    </sheetView>
  </sheetViews>
  <sheetFormatPr defaultRowHeight="15" x14ac:dyDescent="0.25"/>
  <cols>
    <col min="1" max="1" width="7.7109375" customWidth="1"/>
    <col min="3" max="3" width="31.5703125" customWidth="1"/>
    <col min="4" max="4" width="10.140625" customWidth="1"/>
    <col min="5" max="5" width="7.5703125" customWidth="1"/>
    <col min="6" max="6" width="16.85546875" customWidth="1"/>
    <col min="7" max="7" width="27.140625" customWidth="1"/>
    <col min="8" max="8" width="24.42578125" customWidth="1"/>
    <col min="9" max="9" width="19.5703125" customWidth="1"/>
    <col min="10" max="10" width="21.42578125" customWidth="1"/>
    <col min="11" max="12" width="21.28515625" customWidth="1"/>
    <col min="13" max="13" width="22.28515625" customWidth="1"/>
    <col min="15" max="15" width="21.85546875" customWidth="1"/>
  </cols>
  <sheetData>
    <row r="1" spans="1:13" ht="81.75" customHeight="1" x14ac:dyDescent="0.25">
      <c r="A1" s="1"/>
      <c r="B1" s="1"/>
      <c r="C1" s="1"/>
      <c r="D1" s="1"/>
      <c r="E1" s="1"/>
      <c r="F1" s="1"/>
      <c r="G1" s="1"/>
      <c r="H1" s="2"/>
      <c r="I1" s="2"/>
      <c r="J1" s="69" t="s">
        <v>40</v>
      </c>
      <c r="K1" s="69"/>
      <c r="L1" s="69"/>
      <c r="M1" s="69"/>
    </row>
    <row r="2" spans="1:13" ht="16.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33.75" customHeight="1" thickBot="1" x14ac:dyDescent="0.3">
      <c r="A3" s="79" t="s">
        <v>21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1"/>
    </row>
    <row r="4" spans="1:13" ht="18.75" customHeight="1" x14ac:dyDescent="0.25">
      <c r="A4" s="94" t="s">
        <v>0</v>
      </c>
      <c r="B4" s="72" t="s">
        <v>1</v>
      </c>
      <c r="C4" s="72"/>
      <c r="D4" s="72" t="s">
        <v>9</v>
      </c>
      <c r="E4" s="72"/>
      <c r="F4" s="72" t="s">
        <v>12</v>
      </c>
      <c r="G4" s="72" t="s">
        <v>11</v>
      </c>
      <c r="H4" s="72" t="s">
        <v>2</v>
      </c>
      <c r="I4" s="96" t="s">
        <v>8</v>
      </c>
      <c r="J4" s="97"/>
      <c r="K4" s="97"/>
      <c r="L4" s="98"/>
      <c r="M4" s="77" t="s">
        <v>16</v>
      </c>
    </row>
    <row r="5" spans="1:13" ht="18.75" customHeight="1" x14ac:dyDescent="0.25">
      <c r="A5" s="51"/>
      <c r="B5" s="52"/>
      <c r="C5" s="52"/>
      <c r="D5" s="52"/>
      <c r="E5" s="52"/>
      <c r="F5" s="52"/>
      <c r="G5" s="52"/>
      <c r="H5" s="52"/>
      <c r="I5" s="99"/>
      <c r="J5" s="100"/>
      <c r="K5" s="100"/>
      <c r="L5" s="101"/>
      <c r="M5" s="56"/>
    </row>
    <row r="6" spans="1:13" ht="18.75" customHeight="1" x14ac:dyDescent="0.25">
      <c r="A6" s="51"/>
      <c r="B6" s="52"/>
      <c r="C6" s="52"/>
      <c r="D6" s="52"/>
      <c r="E6" s="52"/>
      <c r="F6" s="52"/>
      <c r="G6" s="52"/>
      <c r="H6" s="52"/>
      <c r="I6" s="52">
        <v>2023</v>
      </c>
      <c r="J6" s="52">
        <v>2024</v>
      </c>
      <c r="K6" s="52">
        <v>2025</v>
      </c>
      <c r="L6" s="52">
        <v>2026</v>
      </c>
      <c r="M6" s="56"/>
    </row>
    <row r="7" spans="1:13" ht="24" customHeight="1" thickBot="1" x14ac:dyDescent="0.3">
      <c r="A7" s="95"/>
      <c r="B7" s="73"/>
      <c r="C7" s="73"/>
      <c r="D7" s="5" t="s">
        <v>10</v>
      </c>
      <c r="E7" s="5" t="s">
        <v>13</v>
      </c>
      <c r="F7" s="73"/>
      <c r="G7" s="73"/>
      <c r="H7" s="73"/>
      <c r="I7" s="73"/>
      <c r="J7" s="73"/>
      <c r="K7" s="73"/>
      <c r="L7" s="73"/>
      <c r="M7" s="78"/>
    </row>
    <row r="8" spans="1:13" ht="24" customHeight="1" x14ac:dyDescent="0.25">
      <c r="A8" s="86"/>
      <c r="B8" s="88" t="s">
        <v>25</v>
      </c>
      <c r="C8" s="88"/>
      <c r="D8" s="74" t="s">
        <v>14</v>
      </c>
      <c r="E8" s="74" t="s">
        <v>14</v>
      </c>
      <c r="F8" s="74" t="s">
        <v>20</v>
      </c>
      <c r="G8" s="16" t="s">
        <v>15</v>
      </c>
      <c r="H8" s="8">
        <f>I8+J8+K8+L8</f>
        <v>3516.3710999999998</v>
      </c>
      <c r="I8" s="8">
        <f t="shared" ref="I8:K11" si="0">I12</f>
        <v>1695.7866599999998</v>
      </c>
      <c r="J8" s="8">
        <f t="shared" si="0"/>
        <v>1648.6837</v>
      </c>
      <c r="K8" s="8">
        <f t="shared" si="0"/>
        <v>85.950369999999992</v>
      </c>
      <c r="L8" s="8">
        <f t="shared" ref="L8" si="1">L12</f>
        <v>85.950369999999992</v>
      </c>
      <c r="M8" s="70" t="s">
        <v>7</v>
      </c>
    </row>
    <row r="9" spans="1:13" ht="33" customHeight="1" x14ac:dyDescent="0.25">
      <c r="A9" s="57"/>
      <c r="B9" s="58"/>
      <c r="C9" s="58"/>
      <c r="D9" s="75"/>
      <c r="E9" s="75"/>
      <c r="F9" s="75"/>
      <c r="G9" s="12" t="s">
        <v>5</v>
      </c>
      <c r="H9" s="24">
        <f t="shared" ref="H9:H11" si="2">I9+J9+K9+L9</f>
        <v>2729.6052799999998</v>
      </c>
      <c r="I9" s="9">
        <f t="shared" si="0"/>
        <v>1166.87195</v>
      </c>
      <c r="J9" s="9">
        <f t="shared" si="0"/>
        <v>1562.73333</v>
      </c>
      <c r="K9" s="9">
        <f t="shared" si="0"/>
        <v>0</v>
      </c>
      <c r="L9" s="9">
        <f t="shared" ref="L9" si="3">L13</f>
        <v>0</v>
      </c>
      <c r="M9" s="56"/>
    </row>
    <row r="10" spans="1:13" ht="25.5" customHeight="1" x14ac:dyDescent="0.25">
      <c r="A10" s="57"/>
      <c r="B10" s="58"/>
      <c r="C10" s="58"/>
      <c r="D10" s="75"/>
      <c r="E10" s="75"/>
      <c r="F10" s="75"/>
      <c r="G10" s="12" t="s">
        <v>3</v>
      </c>
      <c r="H10" s="24">
        <f t="shared" si="2"/>
        <v>292.75360999999998</v>
      </c>
      <c r="I10" s="9">
        <f t="shared" si="0"/>
        <v>58.343600000000002</v>
      </c>
      <c r="J10" s="9">
        <f t="shared" si="0"/>
        <v>78.136669999999995</v>
      </c>
      <c r="K10" s="9">
        <f t="shared" si="0"/>
        <v>78.136669999999995</v>
      </c>
      <c r="L10" s="9">
        <f t="shared" ref="L10" si="4">L14</f>
        <v>78.136669999999995</v>
      </c>
      <c r="M10" s="56"/>
    </row>
    <row r="11" spans="1:13" ht="23.25" customHeight="1" thickBot="1" x14ac:dyDescent="0.3">
      <c r="A11" s="87"/>
      <c r="B11" s="89"/>
      <c r="C11" s="89"/>
      <c r="D11" s="76"/>
      <c r="E11" s="76"/>
      <c r="F11" s="76"/>
      <c r="G11" s="15" t="s">
        <v>4</v>
      </c>
      <c r="H11" s="25">
        <f t="shared" si="2"/>
        <v>494.01220999999993</v>
      </c>
      <c r="I11" s="11">
        <f t="shared" si="0"/>
        <v>470.57110999999998</v>
      </c>
      <c r="J11" s="11">
        <f t="shared" si="0"/>
        <v>7.8136999999999999</v>
      </c>
      <c r="K11" s="11">
        <f>K15</f>
        <v>7.8136999999999999</v>
      </c>
      <c r="L11" s="11">
        <f>L15</f>
        <v>7.8136999999999999</v>
      </c>
      <c r="M11" s="71"/>
    </row>
    <row r="12" spans="1:13" ht="21" customHeight="1" x14ac:dyDescent="0.25">
      <c r="A12" s="92">
        <v>1</v>
      </c>
      <c r="B12" s="93" t="s">
        <v>22</v>
      </c>
      <c r="C12" s="93"/>
      <c r="D12" s="72" t="s">
        <v>14</v>
      </c>
      <c r="E12" s="72" t="s">
        <v>14</v>
      </c>
      <c r="F12" s="72" t="s">
        <v>20</v>
      </c>
      <c r="G12" s="22" t="s">
        <v>6</v>
      </c>
      <c r="H12" s="23">
        <f t="shared" ref="H12:H19" si="5">I12+J12+K12</f>
        <v>3430.4207299999998</v>
      </c>
      <c r="I12" s="23">
        <f>I16+I20</f>
        <v>1695.7866599999998</v>
      </c>
      <c r="J12" s="23">
        <f>J13+J14+J15</f>
        <v>1648.6837</v>
      </c>
      <c r="K12" s="23">
        <f>K13+K14+K15</f>
        <v>85.950369999999992</v>
      </c>
      <c r="L12" s="23">
        <f>L13+L14+L15</f>
        <v>85.950369999999992</v>
      </c>
      <c r="M12" s="77" t="s">
        <v>7</v>
      </c>
    </row>
    <row r="13" spans="1:13" ht="25.5" customHeight="1" x14ac:dyDescent="0.25">
      <c r="A13" s="57"/>
      <c r="B13" s="58"/>
      <c r="C13" s="58"/>
      <c r="D13" s="52"/>
      <c r="E13" s="52"/>
      <c r="F13" s="52"/>
      <c r="G13" s="4" t="s">
        <v>5</v>
      </c>
      <c r="H13" s="9">
        <f t="shared" si="5"/>
        <v>2729.6052799999998</v>
      </c>
      <c r="I13" s="9">
        <f t="shared" ref="I13:I15" si="6">I17+I21</f>
        <v>1166.87195</v>
      </c>
      <c r="J13" s="9">
        <f t="shared" ref="J13:L15" si="7">J17+J21</f>
        <v>1562.73333</v>
      </c>
      <c r="K13" s="9">
        <f t="shared" si="7"/>
        <v>0</v>
      </c>
      <c r="L13" s="9">
        <f t="shared" si="7"/>
        <v>0</v>
      </c>
      <c r="M13" s="56"/>
    </row>
    <row r="14" spans="1:13" ht="18" customHeight="1" x14ac:dyDescent="0.25">
      <c r="A14" s="57"/>
      <c r="B14" s="58"/>
      <c r="C14" s="58"/>
      <c r="D14" s="52"/>
      <c r="E14" s="52"/>
      <c r="F14" s="52"/>
      <c r="G14" s="4" t="s">
        <v>3</v>
      </c>
      <c r="H14" s="9">
        <f t="shared" si="5"/>
        <v>214.61694</v>
      </c>
      <c r="I14" s="9">
        <f t="shared" si="6"/>
        <v>58.343600000000002</v>
      </c>
      <c r="J14" s="9">
        <f t="shared" si="7"/>
        <v>78.136669999999995</v>
      </c>
      <c r="K14" s="9">
        <f t="shared" si="7"/>
        <v>78.136669999999995</v>
      </c>
      <c r="L14" s="9">
        <f t="shared" si="7"/>
        <v>78.136669999999995</v>
      </c>
      <c r="M14" s="56"/>
    </row>
    <row r="15" spans="1:13" ht="21" customHeight="1" thickBot="1" x14ac:dyDescent="0.3">
      <c r="A15" s="87"/>
      <c r="B15" s="89"/>
      <c r="C15" s="89"/>
      <c r="D15" s="82"/>
      <c r="E15" s="82"/>
      <c r="F15" s="82"/>
      <c r="G15" s="6" t="s">
        <v>4</v>
      </c>
      <c r="H15" s="10">
        <f>I15+J15+K15+L15</f>
        <v>494.01220999999993</v>
      </c>
      <c r="I15" s="10">
        <f t="shared" si="6"/>
        <v>470.57110999999998</v>
      </c>
      <c r="J15" s="10">
        <f t="shared" si="7"/>
        <v>7.8136999999999999</v>
      </c>
      <c r="K15" s="10">
        <f>K19+K23</f>
        <v>7.8136999999999999</v>
      </c>
      <c r="L15" s="10">
        <f>L19+L23</f>
        <v>7.8136999999999999</v>
      </c>
      <c r="M15" s="71"/>
    </row>
    <row r="16" spans="1:13" ht="21" customHeight="1" x14ac:dyDescent="0.25">
      <c r="A16" s="84" t="s">
        <v>19</v>
      </c>
      <c r="B16" s="85" t="s">
        <v>30</v>
      </c>
      <c r="C16" s="85"/>
      <c r="D16" s="83" t="s">
        <v>23</v>
      </c>
      <c r="E16" s="83" t="s">
        <v>14</v>
      </c>
      <c r="F16" s="83" t="s">
        <v>20</v>
      </c>
      <c r="G16" s="16" t="s">
        <v>6</v>
      </c>
      <c r="H16" s="35">
        <f t="shared" si="5"/>
        <v>0</v>
      </c>
      <c r="I16" s="35">
        <f>I17+I18+I19</f>
        <v>0</v>
      </c>
      <c r="J16" s="35">
        <f>J17+J18+J19</f>
        <v>0</v>
      </c>
      <c r="K16" s="35">
        <f t="shared" ref="K16:L16" si="8">K17+K18+K19</f>
        <v>0</v>
      </c>
      <c r="L16" s="35">
        <f t="shared" si="8"/>
        <v>0</v>
      </c>
      <c r="M16" s="70" t="s">
        <v>7</v>
      </c>
    </row>
    <row r="17" spans="1:15" ht="24" customHeight="1" x14ac:dyDescent="0.25">
      <c r="A17" s="63"/>
      <c r="B17" s="64"/>
      <c r="C17" s="64"/>
      <c r="D17" s="52"/>
      <c r="E17" s="52"/>
      <c r="F17" s="52"/>
      <c r="G17" s="12" t="s">
        <v>5</v>
      </c>
      <c r="H17" s="32">
        <f t="shared" si="5"/>
        <v>0</v>
      </c>
      <c r="I17" s="32">
        <v>0</v>
      </c>
      <c r="J17" s="32">
        <f>985.21725-985.21725</f>
        <v>0</v>
      </c>
      <c r="K17" s="32">
        <v>0</v>
      </c>
      <c r="L17" s="32">
        <v>0</v>
      </c>
      <c r="M17" s="56"/>
    </row>
    <row r="18" spans="1:15" ht="20.25" customHeight="1" x14ac:dyDescent="0.25">
      <c r="A18" s="63"/>
      <c r="B18" s="64"/>
      <c r="C18" s="64"/>
      <c r="D18" s="52"/>
      <c r="E18" s="52"/>
      <c r="F18" s="52"/>
      <c r="G18" s="12" t="s">
        <v>3</v>
      </c>
      <c r="H18" s="32">
        <f t="shared" si="5"/>
        <v>0</v>
      </c>
      <c r="I18" s="32">
        <v>0</v>
      </c>
      <c r="J18" s="32">
        <f>9.95169+39.03911-39.03911-9.95169</f>
        <v>0</v>
      </c>
      <c r="K18" s="32">
        <v>0</v>
      </c>
      <c r="L18" s="32">
        <v>0</v>
      </c>
      <c r="M18" s="56"/>
    </row>
    <row r="19" spans="1:15" ht="21.75" customHeight="1" thickBot="1" x14ac:dyDescent="0.3">
      <c r="A19" s="90"/>
      <c r="B19" s="91"/>
      <c r="C19" s="91"/>
      <c r="D19" s="73"/>
      <c r="E19" s="73"/>
      <c r="F19" s="73"/>
      <c r="G19" s="13" t="s">
        <v>4</v>
      </c>
      <c r="H19" s="40">
        <f t="shared" si="5"/>
        <v>0</v>
      </c>
      <c r="I19" s="40">
        <v>0</v>
      </c>
      <c r="J19" s="40">
        <f>1.29517-1.29517</f>
        <v>0</v>
      </c>
      <c r="K19" s="40">
        <v>0</v>
      </c>
      <c r="L19" s="40">
        <v>0</v>
      </c>
      <c r="M19" s="78"/>
    </row>
    <row r="20" spans="1:15" ht="26.25" customHeight="1" x14ac:dyDescent="0.25">
      <c r="A20" s="84" t="s">
        <v>18</v>
      </c>
      <c r="B20" s="85" t="s">
        <v>17</v>
      </c>
      <c r="C20" s="85"/>
      <c r="D20" s="83" t="s">
        <v>23</v>
      </c>
      <c r="E20" s="83" t="s">
        <v>14</v>
      </c>
      <c r="F20" s="83" t="s">
        <v>20</v>
      </c>
      <c r="G20" s="14" t="s">
        <v>6</v>
      </c>
      <c r="H20" s="21">
        <f>I20+J20+K20+L20</f>
        <v>3516.3710999999998</v>
      </c>
      <c r="I20" s="21">
        <f>I21+I22+I23</f>
        <v>1695.7866599999998</v>
      </c>
      <c r="J20" s="21">
        <f>J21+J22+J23</f>
        <v>1648.6837</v>
      </c>
      <c r="K20" s="21">
        <f t="shared" ref="K20" si="9">K21+K22+K23</f>
        <v>85.950369999999992</v>
      </c>
      <c r="L20" s="21">
        <f>L21+L22+L23</f>
        <v>85.950369999999992</v>
      </c>
      <c r="M20" s="70" t="s">
        <v>7</v>
      </c>
    </row>
    <row r="21" spans="1:15" ht="25.5" customHeight="1" x14ac:dyDescent="0.25">
      <c r="A21" s="63"/>
      <c r="B21" s="64"/>
      <c r="C21" s="64"/>
      <c r="D21" s="52"/>
      <c r="E21" s="52"/>
      <c r="F21" s="52"/>
      <c r="G21" s="12" t="s">
        <v>5</v>
      </c>
      <c r="H21" s="9">
        <f t="shared" ref="H21:H22" si="10">I21+J21+K21+L21</f>
        <v>2729.6052799999998</v>
      </c>
      <c r="I21" s="9">
        <v>1166.87195</v>
      </c>
      <c r="J21" s="9">
        <v>1562.73333</v>
      </c>
      <c r="K21" s="9">
        <v>0</v>
      </c>
      <c r="L21" s="9">
        <v>0</v>
      </c>
      <c r="M21" s="56"/>
    </row>
    <row r="22" spans="1:15" ht="20.25" customHeight="1" x14ac:dyDescent="0.25">
      <c r="A22" s="63"/>
      <c r="B22" s="64"/>
      <c r="C22" s="64"/>
      <c r="D22" s="52"/>
      <c r="E22" s="52"/>
      <c r="F22" s="52"/>
      <c r="G22" s="12" t="s">
        <v>3</v>
      </c>
      <c r="H22" s="9">
        <f t="shared" si="10"/>
        <v>292.75360999999998</v>
      </c>
      <c r="I22" s="9">
        <v>58.343600000000002</v>
      </c>
      <c r="J22" s="9">
        <v>78.136669999999995</v>
      </c>
      <c r="K22" s="9">
        <v>78.136669999999995</v>
      </c>
      <c r="L22" s="9">
        <v>78.136669999999995</v>
      </c>
      <c r="M22" s="56"/>
    </row>
    <row r="23" spans="1:15" ht="19.5" customHeight="1" thickBot="1" x14ac:dyDescent="0.3">
      <c r="A23" s="65"/>
      <c r="B23" s="66"/>
      <c r="C23" s="66"/>
      <c r="D23" s="82"/>
      <c r="E23" s="82"/>
      <c r="F23" s="82"/>
      <c r="G23" s="15" t="s">
        <v>4</v>
      </c>
      <c r="H23" s="10">
        <f>I23+J23+K23+L23</f>
        <v>494.01220999999993</v>
      </c>
      <c r="I23" s="10">
        <f>464.73675+5.83436</f>
        <v>470.57110999999998</v>
      </c>
      <c r="J23" s="11">
        <v>7.8136999999999999</v>
      </c>
      <c r="K23" s="11">
        <v>7.8136999999999999</v>
      </c>
      <c r="L23" s="11">
        <v>7.8136999999999999</v>
      </c>
      <c r="M23" s="71"/>
    </row>
    <row r="24" spans="1:15" x14ac:dyDescent="0.25">
      <c r="O24" s="3"/>
    </row>
    <row r="26" spans="1:15" x14ac:dyDescent="0.25">
      <c r="O26" s="3"/>
    </row>
    <row r="30" spans="1:15" x14ac:dyDescent="0.25">
      <c r="O30" s="3"/>
    </row>
    <row r="32" spans="1:15" x14ac:dyDescent="0.25">
      <c r="O32" s="3"/>
    </row>
  </sheetData>
  <mergeCells count="38">
    <mergeCell ref="M8:M11"/>
    <mergeCell ref="F20:F23"/>
    <mergeCell ref="G4:G7"/>
    <mergeCell ref="H4:H7"/>
    <mergeCell ref="I4:L5"/>
    <mergeCell ref="L6:L7"/>
    <mergeCell ref="D4:E6"/>
    <mergeCell ref="A4:A7"/>
    <mergeCell ref="B4:C7"/>
    <mergeCell ref="D12:D15"/>
    <mergeCell ref="E12:E15"/>
    <mergeCell ref="E8:E11"/>
    <mergeCell ref="D8:D11"/>
    <mergeCell ref="B20:C23"/>
    <mergeCell ref="D20:D23"/>
    <mergeCell ref="E20:E23"/>
    <mergeCell ref="A8:A11"/>
    <mergeCell ref="B8:C11"/>
    <mergeCell ref="A16:A19"/>
    <mergeCell ref="B16:C19"/>
    <mergeCell ref="A12:A15"/>
    <mergeCell ref="B12:C15"/>
    <mergeCell ref="J1:M1"/>
    <mergeCell ref="M20:M23"/>
    <mergeCell ref="F4:F7"/>
    <mergeCell ref="F8:F11"/>
    <mergeCell ref="M12:M15"/>
    <mergeCell ref="M16:M19"/>
    <mergeCell ref="M4:M7"/>
    <mergeCell ref="I6:I7"/>
    <mergeCell ref="J6:J7"/>
    <mergeCell ref="K6:K7"/>
    <mergeCell ref="A3:M3"/>
    <mergeCell ref="F12:F15"/>
    <mergeCell ref="D16:D19"/>
    <mergeCell ref="E16:E19"/>
    <mergeCell ref="F16:F19"/>
    <mergeCell ref="A20:A23"/>
  </mergeCells>
  <pageMargins left="0.7" right="0.7" top="0.75" bottom="0.75" header="0.3" footer="0.3"/>
  <pageSetup paperSize="9" scale="5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workbookViewId="0">
      <selection activeCell="K9" sqref="K9"/>
    </sheetView>
  </sheetViews>
  <sheetFormatPr defaultRowHeight="15" x14ac:dyDescent="0.25"/>
  <cols>
    <col min="3" max="3" width="30.5703125" customWidth="1"/>
    <col min="4" max="4" width="10.85546875" customWidth="1"/>
    <col min="5" max="5" width="11" customWidth="1"/>
    <col min="6" max="6" width="15.140625" customWidth="1"/>
    <col min="7" max="7" width="22.140625" customWidth="1"/>
    <col min="8" max="8" width="12.7109375" customWidth="1"/>
    <col min="9" max="10" width="11.28515625" customWidth="1"/>
    <col min="11" max="12" width="14.28515625" customWidth="1"/>
    <col min="13" max="13" width="43.42578125" customWidth="1"/>
  </cols>
  <sheetData>
    <row r="1" spans="1:13" ht="83.25" customHeight="1" x14ac:dyDescent="0.25">
      <c r="H1" s="41"/>
      <c r="I1" s="41"/>
      <c r="J1" s="69" t="s">
        <v>41</v>
      </c>
      <c r="K1" s="69"/>
      <c r="L1" s="69"/>
      <c r="M1" s="69"/>
    </row>
    <row r="2" spans="1:13" ht="15.75" thickBot="1" x14ac:dyDescent="0.3"/>
    <row r="3" spans="1:13" ht="26.25" customHeight="1" thickBot="1" x14ac:dyDescent="0.3">
      <c r="A3" s="79" t="s">
        <v>24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1"/>
    </row>
    <row r="4" spans="1:13" ht="15.75" customHeight="1" x14ac:dyDescent="0.25">
      <c r="A4" s="94" t="s">
        <v>0</v>
      </c>
      <c r="B4" s="72" t="s">
        <v>1</v>
      </c>
      <c r="C4" s="72"/>
      <c r="D4" s="72" t="s">
        <v>9</v>
      </c>
      <c r="E4" s="72"/>
      <c r="F4" s="72" t="s">
        <v>12</v>
      </c>
      <c r="G4" s="72" t="s">
        <v>11</v>
      </c>
      <c r="H4" s="72" t="s">
        <v>2</v>
      </c>
      <c r="I4" s="96" t="s">
        <v>8</v>
      </c>
      <c r="J4" s="97"/>
      <c r="K4" s="97"/>
      <c r="L4" s="98"/>
      <c r="M4" s="77" t="s">
        <v>16</v>
      </c>
    </row>
    <row r="5" spans="1:13" ht="15.75" customHeight="1" x14ac:dyDescent="0.25">
      <c r="A5" s="51"/>
      <c r="B5" s="52"/>
      <c r="C5" s="52"/>
      <c r="D5" s="52"/>
      <c r="E5" s="52"/>
      <c r="F5" s="52"/>
      <c r="G5" s="52"/>
      <c r="H5" s="52"/>
      <c r="I5" s="99"/>
      <c r="J5" s="100"/>
      <c r="K5" s="100"/>
      <c r="L5" s="101"/>
      <c r="M5" s="56"/>
    </row>
    <row r="6" spans="1:13" ht="15.75" customHeight="1" x14ac:dyDescent="0.25">
      <c r="A6" s="51"/>
      <c r="B6" s="52"/>
      <c r="C6" s="52"/>
      <c r="D6" s="52"/>
      <c r="E6" s="52"/>
      <c r="F6" s="52"/>
      <c r="G6" s="52"/>
      <c r="H6" s="52"/>
      <c r="I6" s="52">
        <v>2023</v>
      </c>
      <c r="J6" s="52">
        <v>2024</v>
      </c>
      <c r="K6" s="52">
        <v>2025</v>
      </c>
      <c r="L6" s="73">
        <v>2026</v>
      </c>
      <c r="M6" s="56"/>
    </row>
    <row r="7" spans="1:13" ht="16.5" thickBot="1" x14ac:dyDescent="0.3">
      <c r="A7" s="95"/>
      <c r="B7" s="73"/>
      <c r="C7" s="73"/>
      <c r="D7" s="5" t="s">
        <v>10</v>
      </c>
      <c r="E7" s="5" t="s">
        <v>13</v>
      </c>
      <c r="F7" s="73"/>
      <c r="G7" s="73"/>
      <c r="H7" s="73"/>
      <c r="I7" s="73"/>
      <c r="J7" s="73"/>
      <c r="K7" s="73"/>
      <c r="L7" s="104"/>
      <c r="M7" s="78"/>
    </row>
    <row r="8" spans="1:13" ht="15.75" x14ac:dyDescent="0.25">
      <c r="A8" s="86"/>
      <c r="B8" s="88" t="s">
        <v>26</v>
      </c>
      <c r="C8" s="88"/>
      <c r="D8" s="74" t="s">
        <v>14</v>
      </c>
      <c r="E8" s="74" t="s">
        <v>14</v>
      </c>
      <c r="F8" s="74" t="s">
        <v>20</v>
      </c>
      <c r="G8" s="7" t="s">
        <v>15</v>
      </c>
      <c r="H8" s="35">
        <f>I8+J8+K8</f>
        <v>0</v>
      </c>
      <c r="I8" s="35">
        <f t="shared" ref="I8:L10" si="0">I12</f>
        <v>0</v>
      </c>
      <c r="J8" s="35">
        <f t="shared" si="0"/>
        <v>0</v>
      </c>
      <c r="K8" s="35">
        <f t="shared" si="0"/>
        <v>0</v>
      </c>
      <c r="L8" s="35">
        <f t="shared" si="0"/>
        <v>0</v>
      </c>
      <c r="M8" s="70" t="s">
        <v>7</v>
      </c>
    </row>
    <row r="9" spans="1:13" ht="31.5" x14ac:dyDescent="0.25">
      <c r="A9" s="57"/>
      <c r="B9" s="58"/>
      <c r="C9" s="58"/>
      <c r="D9" s="75"/>
      <c r="E9" s="75"/>
      <c r="F9" s="75"/>
      <c r="G9" s="4" t="s">
        <v>5</v>
      </c>
      <c r="H9" s="32">
        <f>I9+J9+K9</f>
        <v>0</v>
      </c>
      <c r="I9" s="32">
        <f t="shared" si="0"/>
        <v>0</v>
      </c>
      <c r="J9" s="32">
        <f t="shared" si="0"/>
        <v>0</v>
      </c>
      <c r="K9" s="32">
        <f t="shared" si="0"/>
        <v>0</v>
      </c>
      <c r="L9" s="32">
        <f t="shared" si="0"/>
        <v>0</v>
      </c>
      <c r="M9" s="56"/>
    </row>
    <row r="10" spans="1:13" ht="15.75" x14ac:dyDescent="0.25">
      <c r="A10" s="57"/>
      <c r="B10" s="58"/>
      <c r="C10" s="58"/>
      <c r="D10" s="75"/>
      <c r="E10" s="75"/>
      <c r="F10" s="75"/>
      <c r="G10" s="4" t="s">
        <v>3</v>
      </c>
      <c r="H10" s="32">
        <f t="shared" ref="H10:H23" si="1">I10+J10+K10</f>
        <v>0</v>
      </c>
      <c r="I10" s="32">
        <f t="shared" si="0"/>
        <v>0</v>
      </c>
      <c r="J10" s="32">
        <f t="shared" si="0"/>
        <v>0</v>
      </c>
      <c r="K10" s="32">
        <f t="shared" si="0"/>
        <v>0</v>
      </c>
      <c r="L10" s="32">
        <f t="shared" si="0"/>
        <v>0</v>
      </c>
      <c r="M10" s="56"/>
    </row>
    <row r="11" spans="1:13" ht="16.5" thickBot="1" x14ac:dyDescent="0.3">
      <c r="A11" s="87"/>
      <c r="B11" s="89"/>
      <c r="C11" s="89"/>
      <c r="D11" s="76"/>
      <c r="E11" s="76"/>
      <c r="F11" s="76"/>
      <c r="G11" s="6" t="s">
        <v>4</v>
      </c>
      <c r="H11" s="33">
        <f t="shared" si="1"/>
        <v>0</v>
      </c>
      <c r="I11" s="33">
        <f t="shared" ref="I11:K11" si="2">I15</f>
        <v>0</v>
      </c>
      <c r="J11" s="33">
        <f t="shared" si="2"/>
        <v>0</v>
      </c>
      <c r="K11" s="33">
        <f t="shared" si="2"/>
        <v>0</v>
      </c>
      <c r="L11" s="33">
        <f>L15</f>
        <v>0</v>
      </c>
      <c r="M11" s="71"/>
    </row>
    <row r="12" spans="1:13" ht="30" customHeight="1" x14ac:dyDescent="0.25">
      <c r="A12" s="86">
        <v>1</v>
      </c>
      <c r="B12" s="85" t="s">
        <v>31</v>
      </c>
      <c r="C12" s="85"/>
      <c r="D12" s="83" t="s">
        <v>14</v>
      </c>
      <c r="E12" s="83" t="s">
        <v>14</v>
      </c>
      <c r="F12" s="83" t="s">
        <v>20</v>
      </c>
      <c r="G12" s="19" t="s">
        <v>6</v>
      </c>
      <c r="H12" s="36">
        <f t="shared" si="1"/>
        <v>0</v>
      </c>
      <c r="I12" s="36">
        <f>I16+I20</f>
        <v>0</v>
      </c>
      <c r="J12" s="36">
        <f>J13+J14+J15</f>
        <v>0</v>
      </c>
      <c r="K12" s="36">
        <f>K13+K14+K15</f>
        <v>0</v>
      </c>
      <c r="L12" s="36">
        <f>L13+L14+L15</f>
        <v>0</v>
      </c>
      <c r="M12" s="70" t="s">
        <v>7</v>
      </c>
    </row>
    <row r="13" spans="1:13" ht="31.5" x14ac:dyDescent="0.25">
      <c r="A13" s="57"/>
      <c r="B13" s="64"/>
      <c r="C13" s="64"/>
      <c r="D13" s="52"/>
      <c r="E13" s="52"/>
      <c r="F13" s="52"/>
      <c r="G13" s="18" t="s">
        <v>5</v>
      </c>
      <c r="H13" s="32">
        <f t="shared" si="1"/>
        <v>0</v>
      </c>
      <c r="I13" s="32">
        <f t="shared" ref="I13:K15" si="3">I17+I21</f>
        <v>0</v>
      </c>
      <c r="J13" s="32">
        <f t="shared" si="3"/>
        <v>0</v>
      </c>
      <c r="K13" s="32">
        <f t="shared" si="3"/>
        <v>0</v>
      </c>
      <c r="L13" s="37">
        <v>0</v>
      </c>
      <c r="M13" s="56"/>
    </row>
    <row r="14" spans="1:13" ht="29.25" customHeight="1" x14ac:dyDescent="0.25">
      <c r="A14" s="57"/>
      <c r="B14" s="64"/>
      <c r="C14" s="64"/>
      <c r="D14" s="52"/>
      <c r="E14" s="52"/>
      <c r="F14" s="52"/>
      <c r="G14" s="18" t="s">
        <v>3</v>
      </c>
      <c r="H14" s="32">
        <f t="shared" si="1"/>
        <v>0</v>
      </c>
      <c r="I14" s="32">
        <f t="shared" si="3"/>
        <v>0</v>
      </c>
      <c r="J14" s="32">
        <f t="shared" si="3"/>
        <v>0</v>
      </c>
      <c r="K14" s="32">
        <f t="shared" si="3"/>
        <v>0</v>
      </c>
      <c r="L14" s="37">
        <v>0</v>
      </c>
      <c r="M14" s="56"/>
    </row>
    <row r="15" spans="1:13" ht="34.5" customHeight="1" thickBot="1" x14ac:dyDescent="0.3">
      <c r="A15" s="87"/>
      <c r="B15" s="66"/>
      <c r="C15" s="66"/>
      <c r="D15" s="82"/>
      <c r="E15" s="82"/>
      <c r="F15" s="82"/>
      <c r="G15" s="20" t="s">
        <v>4</v>
      </c>
      <c r="H15" s="33">
        <f t="shared" si="1"/>
        <v>0</v>
      </c>
      <c r="I15" s="33">
        <f t="shared" si="3"/>
        <v>0</v>
      </c>
      <c r="J15" s="33">
        <f t="shared" si="3"/>
        <v>0</v>
      </c>
      <c r="K15" s="33">
        <f>K19+K23</f>
        <v>0</v>
      </c>
      <c r="L15" s="38">
        <v>0</v>
      </c>
      <c r="M15" s="71"/>
    </row>
    <row r="16" spans="1:13" ht="15.75" x14ac:dyDescent="0.25">
      <c r="A16" s="84" t="s">
        <v>27</v>
      </c>
      <c r="B16" s="85" t="s">
        <v>28</v>
      </c>
      <c r="C16" s="85"/>
      <c r="D16" s="83" t="s">
        <v>14</v>
      </c>
      <c r="E16" s="83" t="s">
        <v>14</v>
      </c>
      <c r="F16" s="83" t="s">
        <v>20</v>
      </c>
      <c r="G16" s="19" t="s">
        <v>6</v>
      </c>
      <c r="H16" s="36">
        <f t="shared" si="1"/>
        <v>0</v>
      </c>
      <c r="I16" s="36">
        <f>I17+I18+I19</f>
        <v>0</v>
      </c>
      <c r="J16" s="36">
        <f>J17+J18+J19</f>
        <v>0</v>
      </c>
      <c r="K16" s="36">
        <f t="shared" ref="K16" si="4">K17+K18+K19</f>
        <v>0</v>
      </c>
      <c r="L16" s="36">
        <f>L17+L18+L19</f>
        <v>0</v>
      </c>
      <c r="M16" s="70" t="s">
        <v>7</v>
      </c>
    </row>
    <row r="17" spans="1:13" ht="29.25" customHeight="1" x14ac:dyDescent="0.25">
      <c r="A17" s="63"/>
      <c r="B17" s="64"/>
      <c r="C17" s="64"/>
      <c r="D17" s="52"/>
      <c r="E17" s="52"/>
      <c r="F17" s="52"/>
      <c r="G17" s="18" t="s">
        <v>5</v>
      </c>
      <c r="H17" s="32">
        <f t="shared" si="1"/>
        <v>0</v>
      </c>
      <c r="I17" s="32">
        <v>0</v>
      </c>
      <c r="J17" s="32">
        <f>985.21725-985.21725</f>
        <v>0</v>
      </c>
      <c r="K17" s="32">
        <v>0</v>
      </c>
      <c r="L17" s="37">
        <v>0</v>
      </c>
      <c r="M17" s="56"/>
    </row>
    <row r="18" spans="1:13" ht="18" customHeight="1" x14ac:dyDescent="0.25">
      <c r="A18" s="63"/>
      <c r="B18" s="64"/>
      <c r="C18" s="64"/>
      <c r="D18" s="52"/>
      <c r="E18" s="52"/>
      <c r="F18" s="52"/>
      <c r="G18" s="18" t="s">
        <v>3</v>
      </c>
      <c r="H18" s="32">
        <f t="shared" si="1"/>
        <v>0</v>
      </c>
      <c r="I18" s="32">
        <v>0</v>
      </c>
      <c r="J18" s="32">
        <f>9.95169+39.03911-39.03911-9.95169</f>
        <v>0</v>
      </c>
      <c r="K18" s="32">
        <v>0</v>
      </c>
      <c r="L18" s="37">
        <v>0</v>
      </c>
      <c r="M18" s="56"/>
    </row>
    <row r="19" spans="1:13" ht="21.75" customHeight="1" thickBot="1" x14ac:dyDescent="0.3">
      <c r="A19" s="65"/>
      <c r="B19" s="66"/>
      <c r="C19" s="66"/>
      <c r="D19" s="82"/>
      <c r="E19" s="82"/>
      <c r="F19" s="82"/>
      <c r="G19" s="20" t="s">
        <v>4</v>
      </c>
      <c r="H19" s="33">
        <f t="shared" si="1"/>
        <v>0</v>
      </c>
      <c r="I19" s="33">
        <v>0</v>
      </c>
      <c r="J19" s="33">
        <f>1.29517-1.29517</f>
        <v>0</v>
      </c>
      <c r="K19" s="33">
        <v>0</v>
      </c>
      <c r="L19" s="38">
        <v>0</v>
      </c>
      <c r="M19" s="71"/>
    </row>
    <row r="20" spans="1:13" ht="15.75" x14ac:dyDescent="0.25">
      <c r="A20" s="102" t="s">
        <v>32</v>
      </c>
      <c r="B20" s="103" t="s">
        <v>29</v>
      </c>
      <c r="C20" s="103"/>
      <c r="D20" s="72" t="s">
        <v>14</v>
      </c>
      <c r="E20" s="72" t="s">
        <v>14</v>
      </c>
      <c r="F20" s="72" t="s">
        <v>20</v>
      </c>
      <c r="G20" s="17" t="s">
        <v>6</v>
      </c>
      <c r="H20" s="39">
        <f t="shared" si="1"/>
        <v>0</v>
      </c>
      <c r="I20" s="39">
        <f>I21+I22+I23</f>
        <v>0</v>
      </c>
      <c r="J20" s="39">
        <f>J21+J22+J23</f>
        <v>0</v>
      </c>
      <c r="K20" s="39">
        <f t="shared" ref="K20" si="5">K21+K22+K23</f>
        <v>0</v>
      </c>
      <c r="L20" s="39">
        <f>L21+L22+L23</f>
        <v>0</v>
      </c>
      <c r="M20" s="77" t="s">
        <v>7</v>
      </c>
    </row>
    <row r="21" spans="1:13" ht="39" customHeight="1" x14ac:dyDescent="0.25">
      <c r="A21" s="63"/>
      <c r="B21" s="64"/>
      <c r="C21" s="64"/>
      <c r="D21" s="52"/>
      <c r="E21" s="52"/>
      <c r="F21" s="52"/>
      <c r="G21" s="4" t="s">
        <v>5</v>
      </c>
      <c r="H21" s="32">
        <f t="shared" si="1"/>
        <v>0</v>
      </c>
      <c r="I21" s="32">
        <v>0</v>
      </c>
      <c r="J21" s="32">
        <v>0</v>
      </c>
      <c r="K21" s="32">
        <v>0</v>
      </c>
      <c r="L21" s="37">
        <v>0</v>
      </c>
      <c r="M21" s="56"/>
    </row>
    <row r="22" spans="1:13" ht="25.5" customHeight="1" x14ac:dyDescent="0.25">
      <c r="A22" s="63"/>
      <c r="B22" s="64"/>
      <c r="C22" s="64"/>
      <c r="D22" s="52"/>
      <c r="E22" s="52"/>
      <c r="F22" s="52"/>
      <c r="G22" s="4" t="s">
        <v>3</v>
      </c>
      <c r="H22" s="32">
        <f t="shared" si="1"/>
        <v>0</v>
      </c>
      <c r="I22" s="32">
        <v>0</v>
      </c>
      <c r="J22" s="32">
        <v>0</v>
      </c>
      <c r="K22" s="32">
        <v>0</v>
      </c>
      <c r="L22" s="37">
        <v>0</v>
      </c>
      <c r="M22" s="56"/>
    </row>
    <row r="23" spans="1:13" ht="36.75" customHeight="1" thickBot="1" x14ac:dyDescent="0.3">
      <c r="A23" s="65"/>
      <c r="B23" s="66"/>
      <c r="C23" s="66"/>
      <c r="D23" s="82"/>
      <c r="E23" s="82"/>
      <c r="F23" s="82"/>
      <c r="G23" s="6" t="s">
        <v>4</v>
      </c>
      <c r="H23" s="33">
        <f t="shared" si="1"/>
        <v>0</v>
      </c>
      <c r="I23" s="33">
        <v>0</v>
      </c>
      <c r="J23" s="33">
        <v>0</v>
      </c>
      <c r="K23" s="33">
        <v>0</v>
      </c>
      <c r="L23" s="38">
        <v>0</v>
      </c>
      <c r="M23" s="71"/>
    </row>
  </sheetData>
  <mergeCells count="38">
    <mergeCell ref="J1:M1"/>
    <mergeCell ref="A3:M3"/>
    <mergeCell ref="A4:A7"/>
    <mergeCell ref="B4:C7"/>
    <mergeCell ref="D4:E6"/>
    <mergeCell ref="F4:F7"/>
    <mergeCell ref="G4:G7"/>
    <mergeCell ref="H4:H7"/>
    <mergeCell ref="M4:M7"/>
    <mergeCell ref="I6:I7"/>
    <mergeCell ref="J6:J7"/>
    <mergeCell ref="K6:K7"/>
    <mergeCell ref="I4:L5"/>
    <mergeCell ref="L6:L7"/>
    <mergeCell ref="D12:D15"/>
    <mergeCell ref="E12:E15"/>
    <mergeCell ref="F12:F15"/>
    <mergeCell ref="M12:M15"/>
    <mergeCell ref="A8:A11"/>
    <mergeCell ref="B8:C11"/>
    <mergeCell ref="D8:D11"/>
    <mergeCell ref="E8:E11"/>
    <mergeCell ref="F8:F11"/>
    <mergeCell ref="M8:M11"/>
    <mergeCell ref="A12:A15"/>
    <mergeCell ref="B12:C15"/>
    <mergeCell ref="M20:M23"/>
    <mergeCell ref="A16:A19"/>
    <mergeCell ref="B16:C19"/>
    <mergeCell ref="D16:D19"/>
    <mergeCell ref="E16:E19"/>
    <mergeCell ref="F16:F19"/>
    <mergeCell ref="M16:M19"/>
    <mergeCell ref="A20:A23"/>
    <mergeCell ref="B20:C23"/>
    <mergeCell ref="D20:D23"/>
    <mergeCell ref="E20:E23"/>
    <mergeCell ref="F20:F23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2024-01-31T23:05:23Z</dcterms:modified>
</cp:coreProperties>
</file>