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75" yWindow="30" windowWidth="11280" windowHeight="6495" tabRatio="858"/>
  </bookViews>
  <sheets>
    <sheet name="МОЕ" sheetId="20" r:id="rId1"/>
  </sheets>
  <calcPr calcId="144525"/>
</workbook>
</file>

<file path=xl/calcChain.xml><?xml version="1.0" encoding="utf-8"?>
<calcChain xmlns="http://schemas.openxmlformats.org/spreadsheetml/2006/main">
  <c r="F34" i="20" l="1"/>
  <c r="E34" i="20"/>
  <c r="G35" i="20"/>
  <c r="F20" i="20"/>
  <c r="E20" i="20"/>
  <c r="G31" i="20"/>
  <c r="G33" i="20"/>
  <c r="F23" i="20"/>
  <c r="E23" i="20"/>
  <c r="G24" i="20" l="1"/>
  <c r="G42" i="20"/>
  <c r="F41" i="20"/>
  <c r="E41" i="20"/>
  <c r="G40" i="20"/>
  <c r="F39" i="20"/>
  <c r="E39" i="20"/>
  <c r="G38" i="20"/>
  <c r="F37" i="20"/>
  <c r="E37" i="20"/>
  <c r="G36" i="20"/>
  <c r="F32" i="20"/>
  <c r="E32" i="20"/>
  <c r="G30" i="20"/>
  <c r="G28" i="20"/>
  <c r="F27" i="20"/>
  <c r="E27" i="20"/>
  <c r="G26" i="20"/>
  <c r="G25" i="20"/>
  <c r="G22" i="20"/>
  <c r="G21" i="20"/>
  <c r="G19" i="20"/>
  <c r="F18" i="20"/>
  <c r="E18" i="20"/>
  <c r="G17" i="20"/>
  <c r="G16" i="20"/>
  <c r="G14" i="20"/>
  <c r="G13" i="20"/>
  <c r="G12" i="20"/>
  <c r="G11" i="20"/>
  <c r="F10" i="20"/>
  <c r="E10" i="20"/>
  <c r="G32" i="20" l="1"/>
  <c r="G37" i="20"/>
  <c r="G34" i="20"/>
  <c r="G10" i="20"/>
  <c r="G39" i="20"/>
  <c r="G27" i="20"/>
  <c r="G23" i="20"/>
  <c r="E43" i="20"/>
  <c r="G20" i="20"/>
  <c r="G18" i="20"/>
  <c r="F43" i="20"/>
  <c r="G41" i="20"/>
  <c r="G43" i="20" l="1"/>
</calcChain>
</file>

<file path=xl/sharedStrings.xml><?xml version="1.0" encoding="utf-8"?>
<sst xmlns="http://schemas.openxmlformats.org/spreadsheetml/2006/main" count="104" uniqueCount="61">
  <si>
    <t>Жилищно-коммунальное хозяйство</t>
  </si>
  <si>
    <t>№№</t>
  </si>
  <si>
    <t>Раздел</t>
  </si>
  <si>
    <t>2</t>
  </si>
  <si>
    <t>4</t>
  </si>
  <si>
    <t>5</t>
  </si>
  <si>
    <t>01</t>
  </si>
  <si>
    <t>Общегосударственные расходы</t>
  </si>
  <si>
    <t>02</t>
  </si>
  <si>
    <t>03</t>
  </si>
  <si>
    <t>04</t>
  </si>
  <si>
    <t>05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</si>
  <si>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</si>
  <si>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</si>
  <si>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</si>
  <si>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</si>
  <si>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</si>
  <si>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Национальная оборона</t>
  </si>
  <si>
    <t>09</t>
  </si>
  <si>
    <t>10</t>
  </si>
  <si>
    <t>08</t>
  </si>
  <si>
    <t>Жилищное хозяйство</t>
  </si>
  <si>
    <t>Культура,  кинематография и средства массовой информации</t>
  </si>
  <si>
    <t>Культура</t>
  </si>
  <si>
    <t>Социальная политика</t>
  </si>
  <si>
    <t>Социальное обеспечение населения</t>
  </si>
  <si>
    <t xml:space="preserve">Всего расходов </t>
  </si>
  <si>
    <t>Благоустройство</t>
  </si>
  <si>
    <t>Функционирование высшего должностного лица органа местного самоуправления</t>
  </si>
  <si>
    <t>Функционирование представительных органов муниципальных образований</t>
  </si>
  <si>
    <t>Функционирование местных администраций</t>
  </si>
  <si>
    <t>Мобилизационная  и вневойсковая подготовка</t>
  </si>
  <si>
    <t xml:space="preserve"> Годовой объем ассигнований УТВЕРЖДЕНО </t>
  </si>
  <si>
    <t>Коммунальное хозяйство</t>
  </si>
  <si>
    <t>13</t>
  </si>
  <si>
    <t>14</t>
  </si>
  <si>
    <t>Иные межбюджетные трансферты</t>
  </si>
  <si>
    <t>Подраздел</t>
  </si>
  <si>
    <t>Приложение № 2</t>
  </si>
  <si>
    <t>Процент исполнения</t>
  </si>
  <si>
    <t>Национальная экономика</t>
  </si>
  <si>
    <t>12</t>
  </si>
  <si>
    <t>Дорожное хозяйство</t>
  </si>
  <si>
    <t>К отчету Об исполнении бюджета</t>
  </si>
  <si>
    <t>Другие вопросы в области национальной экономики</t>
  </si>
  <si>
    <t xml:space="preserve"> рублей</t>
  </si>
  <si>
    <t>Национальная безопасность и правоохранительная деятельность</t>
  </si>
  <si>
    <t>07</t>
  </si>
  <si>
    <t>Обеспечение проведения выборов и референдумов</t>
  </si>
  <si>
    <t>Физическая культура и спорт</t>
  </si>
  <si>
    <t>Другие вопросы в области физической культуры и спорта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</si>
  <si>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</si>
  <si>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</si>
  <si>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</si>
  <si>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</si>
  <si>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</si>
  <si>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</si>
  <si>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культуры, кинематографии</t>
  </si>
  <si>
    <t>Распределение расходов  бюджета Корякского сельского поселения на 2023 год по разделам и подразделам классификации расходов бюджетов</t>
  </si>
  <si>
    <t>Исполнено на 01.07.2023</t>
  </si>
  <si>
    <t>Корякского сельского поселения за  первый квартал 2023 года Решение от 03.08.2023 №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</si>
</sst>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5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b/>
      <sz val="10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/>
    <xf numFmtId="49" fontId="4" fillId="0" borderId="0" xfId="0" applyNumberFormat="1" applyFont="1" applyFill="1"/>
    <xf numFmtId="0" fontId="0" fillId="0" borderId="0" xfId="0" applyFill="1" applyAlignment="1">
      <alignment horizontal="right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/>
    <xf numFmtId="49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8" fillId="0" borderId="6" xfId="0" applyFont="1" applyFill="1" applyBorder="1" applyAlignment="1">
      <alignment horizontal="center"/>
    </xf>
    <xf numFmtId="2" fontId="14" fillId="0" borderId="7" xfId="0" applyNumberFormat="1" applyFont="1" applyBorder="1"/>
    <xf numFmtId="2" fontId="2" fillId="0" borderId="7" xfId="0" applyNumberFormat="1" applyFont="1" applyBorder="1"/>
    <xf numFmtId="0" fontId="4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wrapText="1"/>
    </xf>
    <xf numFmtId="4" fontId="14" fillId="0" borderId="9" xfId="0" applyNumberFormat="1" applyFont="1" applyFill="1" applyBorder="1" applyAlignment="1">
      <alignment horizontal="right" wrapText="1"/>
    </xf>
    <xf numFmtId="2" fontId="14" fillId="0" borderId="10" xfId="0" applyNumberFormat="1" applyFont="1" applyBorder="1"/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C1" zoomScaleNormal="100" workbookViewId="0">
      <selection activeCell="E11" sqref="E11"/>
    </sheetView>
  </sheetViews>
  <sheetFormatPr defaultRowHeight="12.75" x14ac:dyDescent="0.2"/>
  <cols>
    <col min="1" max="1" width="4.28515625" customWidth="1"/>
    <col min="2" max="2" width="5.7109375" customWidth="1"/>
    <col min="4" max="4" width="42.85546875" customWidth="1"/>
    <col min="5" max="5" width="14.28515625" customWidth="1"/>
    <col min="6" max="6" width="13" customWidth="1"/>
    <col min="7" max="7" width="12" customWidth="1"/>
  </cols>
  <sheetData>
    <row r="1" spans="1:7" x14ac:dyDescent="0.2">
      <c r="D1" s="48" t="s">
        <v>38</v>
      </c>
      <c r="E1" s="48"/>
      <c r="F1" s="48"/>
      <c r="G1" s="48"/>
    </row>
    <row r="2" spans="1:7" ht="13.15" customHeight="1" x14ac:dyDescent="0.2">
      <c r="D2" s="48" t="s">
        <v>43</v>
      </c>
      <c r="E2" s="48"/>
      <c r="F2" s="48"/>
      <c r="G2" s="48"/>
    </row>
    <row r="3" spans="1:7" ht="13.15" customHeight="1" x14ac:dyDescent="0.2">
      <c r="D3" s="49" t="s">
        <v>60</v>
      </c>
      <c r="E3" s="49"/>
      <c r="F3" s="49"/>
      <c r="G3" s="49"/>
    </row>
    <row r="4" spans="1:7" x14ac:dyDescent="0.2">
      <c r="D4" s="6"/>
      <c r="E4" s="6"/>
    </row>
    <row r="5" spans="1:7" x14ac:dyDescent="0.2">
      <c r="D5" s="6"/>
      <c r="E5" s="6"/>
    </row>
    <row r="6" spans="1:7" ht="31.15" customHeight="1" x14ac:dyDescent="0.25">
      <c r="A6" s="47" t="s">
        <v>58</v>
      </c>
      <c r="B6" s="47"/>
      <c r="C6" s="47"/>
      <c r="D6" s="47"/>
      <c r="E6" s="47"/>
      <c r="F6" s="47"/>
      <c r="G6" s="47"/>
    </row>
    <row r="7" spans="1:7" x14ac:dyDescent="0.2">
      <c r="A7" s="1"/>
      <c r="B7" s="2"/>
      <c r="C7" s="1"/>
      <c r="D7" s="2"/>
      <c r="G7" s="3" t="s">
        <v>45</v>
      </c>
    </row>
    <row r="8" spans="1:7" ht="43.9" customHeight="1" thickBot="1" x14ac:dyDescent="0.25">
      <c r="A8" s="24" t="s">
        <v>1</v>
      </c>
      <c r="B8" s="25" t="s">
        <v>2</v>
      </c>
      <c r="C8" s="26" t="s">
        <v>37</v>
      </c>
      <c r="D8" s="27"/>
      <c r="E8" s="28" t="s">
        <v>32</v>
      </c>
      <c r="F8" s="29" t="s">
        <v>59</v>
      </c>
      <c r="G8" s="29" t="s">
        <v>39</v>
      </c>
    </row>
    <row r="9" spans="1:7" x14ac:dyDescent="0.2">
      <c r="A9" s="30">
        <v>1</v>
      </c>
      <c r="B9" s="31" t="s">
        <v>3</v>
      </c>
      <c r="C9" s="32">
        <v>3</v>
      </c>
      <c r="D9" s="33" t="s">
        <v>4</v>
      </c>
      <c r="E9" s="34" t="s">
        <v>5</v>
      </c>
      <c r="F9" s="35"/>
      <c r="G9" s="36"/>
    </row>
    <row r="10" spans="1:7" x14ac:dyDescent="0.2">
      <c r="A10" s="37">
        <v>1</v>
      </c>
      <c r="B10" s="4" t="s">
        <v>6</v>
      </c>
      <c r="C10" s="4"/>
      <c r="D10" s="13" t="s">
        <v>7</v>
      </c>
      <c r="E10" s="14">
        <f>E11+E12+E13+E14+E16+E17+E15</f>
        <v>24755199.760000002</v>
      </c>
      <c r="F10" s="14">
        <f>F11+F12+F13+F14+F16+F17+F15</f>
        <v>12135194.289999999</v>
      </c>
      <c r="G10" s="38">
        <f>F10/E10*100</f>
        <v>49.020789198430606</v>
      </c>
    </row>
    <row r="11" spans="1:7" ht="25.5" x14ac:dyDescent="0.2">
      <c r="A11" s="37"/>
      <c r="B11" s="15" t="s">
        <v>6</v>
      </c>
      <c r="C11" s="15" t="s">
        <v>8</v>
      </c>
      <c r="D11" s="16" t="s">
        <v>28</v>
      </c>
      <c r="E11" s="11">
        <v>1468032.43</v>
      </c>
      <c r="F11" s="10">
        <v>0</v>
      </c>
      <c r="G11" s="39">
        <f>F11/E11*100</f>
        <v>0</v>
      </c>
    </row>
    <row r="12" spans="1:7" ht="25.5" x14ac:dyDescent="0.2">
      <c r="A12" s="40"/>
      <c r="B12" s="17" t="s">
        <v>6</v>
      </c>
      <c r="C12" s="17" t="s">
        <v>9</v>
      </c>
      <c r="D12" s="16" t="s">
        <v>29</v>
      </c>
      <c r="E12" s="11">
        <v>1332571.95</v>
      </c>
      <c r="F12" s="10">
        <v>998910.36</v>
      </c>
      <c r="G12" s="39">
        <f t="shared" ref="G12:G43" si="0">F12/E12*100</f>
        <v>74.961082589199037</v>
      </c>
    </row>
    <row r="13" spans="1:7" x14ac:dyDescent="0.2">
      <c r="A13" s="40"/>
      <c r="B13" s="17" t="s">
        <v>6</v>
      </c>
      <c r="C13" s="17" t="s">
        <v>10</v>
      </c>
      <c r="D13" s="16" t="s">
        <v>30</v>
      </c>
      <c r="E13" s="11">
        <v>14278517.51</v>
      </c>
      <c r="F13" s="10">
        <v>7775766.0599999996</v>
      </c>
      <c r="G13" s="39">
        <f t="shared" si="0"/>
        <v>54.457796858491925</v>
      </c>
    </row>
    <row r="14" spans="1:7" ht="38.25" x14ac:dyDescent="0.2">
      <c r="A14" s="40"/>
      <c r="B14" s="17" t="s">
        <v>6</v>
      </c>
      <c r="C14" s="17" t="s">
        <v>12</v>
      </c>
      <c r="D14" s="16" t="s">
        <v>13</v>
      </c>
      <c r="E14" s="11">
        <v>5893777.8700000001</v>
      </c>
      <c r="F14" s="10">
        <v>3333853.87</v>
      </c>
      <c r="G14" s="39">
        <f t="shared" si="0"/>
        <v>56.565651837163657</v>
      </c>
    </row>
    <row r="15" spans="1:7" hidden="1" x14ac:dyDescent="0.2">
      <c r="A15" s="40"/>
      <c r="B15" s="17" t="s">
        <v>6</v>
      </c>
      <c r="C15" s="17" t="s">
        <v>47</v>
      </c>
      <c r="D15" s="16" t="s">
        <v>48</v>
      </c>
      <c r="E15" s="11">
        <v>0</v>
      </c>
      <c r="F15" s="10">
        <v>0</v>
      </c>
      <c r="G15" s="39">
        <v>0</v>
      </c>
    </row>
    <row r="16" spans="1:7" x14ac:dyDescent="0.2">
      <c r="A16" s="40"/>
      <c r="B16" s="17" t="s">
        <v>6</v>
      </c>
      <c r="C16" s="17" t="s">
        <v>14</v>
      </c>
      <c r="D16" s="16" t="s">
        <v>15</v>
      </c>
      <c r="E16" s="11">
        <v>10000</v>
      </c>
      <c r="F16" s="10">
        <v>0</v>
      </c>
      <c r="G16" s="39">
        <f t="shared" si="0"/>
        <v>0</v>
      </c>
    </row>
    <row r="17" spans="1:7" x14ac:dyDescent="0.2">
      <c r="A17" s="40"/>
      <c r="B17" s="17" t="s">
        <v>6</v>
      </c>
      <c r="C17" s="17" t="s">
        <v>34</v>
      </c>
      <c r="D17" s="16" t="s">
        <v>16</v>
      </c>
      <c r="E17" s="11">
        <v>1772300</v>
      </c>
      <c r="F17" s="10">
        <v>26664</v>
      </c>
      <c r="G17" s="39">
        <f t="shared" si="0"/>
        <v>1.5044856965525024</v>
      </c>
    </row>
    <row r="18" spans="1:7" s="8" customFormat="1" x14ac:dyDescent="0.2">
      <c r="A18" s="37">
        <v>2</v>
      </c>
      <c r="B18" s="4" t="s">
        <v>8</v>
      </c>
      <c r="C18" s="4"/>
      <c r="D18" s="5" t="s">
        <v>17</v>
      </c>
      <c r="E18" s="12">
        <f>E19</f>
        <v>971234.88</v>
      </c>
      <c r="F18" s="12">
        <f>F19</f>
        <v>441762.64</v>
      </c>
      <c r="G18" s="38">
        <f t="shared" si="0"/>
        <v>45.484634983455294</v>
      </c>
    </row>
    <row r="19" spans="1:7" x14ac:dyDescent="0.2">
      <c r="A19" s="40"/>
      <c r="B19" s="17" t="s">
        <v>8</v>
      </c>
      <c r="C19" s="17" t="s">
        <v>9</v>
      </c>
      <c r="D19" s="16" t="s">
        <v>31</v>
      </c>
      <c r="E19" s="11">
        <v>971234.88</v>
      </c>
      <c r="F19" s="10">
        <v>441762.64</v>
      </c>
      <c r="G19" s="39">
        <f t="shared" si="0"/>
        <v>45.484634983455294</v>
      </c>
    </row>
    <row r="20" spans="1:7" ht="25.5" x14ac:dyDescent="0.2">
      <c r="A20" s="41">
        <v>3</v>
      </c>
      <c r="B20" s="18" t="s">
        <v>9</v>
      </c>
      <c r="C20" s="17"/>
      <c r="D20" s="19" t="s">
        <v>46</v>
      </c>
      <c r="E20" s="12">
        <f>E21+E22</f>
        <v>131000</v>
      </c>
      <c r="F20" s="12">
        <f>F21+F22</f>
        <v>13600</v>
      </c>
      <c r="G20" s="38">
        <f t="shared" si="0"/>
        <v>10.381679389312977</v>
      </c>
    </row>
    <row r="21" spans="1:7" ht="39.75" customHeight="1" x14ac:dyDescent="0.2">
      <c r="A21" s="40"/>
      <c r="B21" s="17" t="s">
        <v>9</v>
      </c>
      <c r="C21" s="17" t="s">
        <v>19</v>
      </c>
      <c r="D21" s="16" t="s">
        <v>56</v>
      </c>
      <c r="E21" s="11">
        <v>96000</v>
      </c>
      <c r="F21" s="10">
        <v>13600</v>
      </c>
      <c r="G21" s="38">
        <f t="shared" si="0"/>
        <v>14.166666666666666</v>
      </c>
    </row>
    <row r="22" spans="1:7" s="8" customFormat="1" ht="25.5" x14ac:dyDescent="0.2">
      <c r="A22" s="40"/>
      <c r="B22" s="17" t="s">
        <v>9</v>
      </c>
      <c r="C22" s="17" t="s">
        <v>35</v>
      </c>
      <c r="D22" s="16" t="s">
        <v>54</v>
      </c>
      <c r="E22" s="11">
        <v>35000</v>
      </c>
      <c r="F22" s="10">
        <v>0</v>
      </c>
      <c r="G22" s="38">
        <f t="shared" si="0"/>
        <v>0</v>
      </c>
    </row>
    <row r="23" spans="1:7" x14ac:dyDescent="0.2">
      <c r="A23" s="37">
        <v>4</v>
      </c>
      <c r="B23" s="4" t="s">
        <v>10</v>
      </c>
      <c r="C23" s="4"/>
      <c r="D23" s="5" t="s">
        <v>40</v>
      </c>
      <c r="E23" s="12">
        <f>E24+E25+E26</f>
        <v>13977849.35</v>
      </c>
      <c r="F23" s="12">
        <f>F24+F25+F26</f>
        <v>1463000</v>
      </c>
      <c r="G23" s="38">
        <f t="shared" si="0"/>
        <v>10.46656007921562</v>
      </c>
    </row>
    <row r="24" spans="1:7" hidden="1" x14ac:dyDescent="0.2">
      <c r="A24" s="40"/>
      <c r="B24" s="17" t="s">
        <v>10</v>
      </c>
      <c r="C24" s="17" t="s">
        <v>6</v>
      </c>
      <c r="D24" s="20" t="s">
        <v>55</v>
      </c>
      <c r="E24" s="11">
        <v>0</v>
      </c>
      <c r="F24" s="10">
        <v>0</v>
      </c>
      <c r="G24" s="39" t="e">
        <f t="shared" ref="G24" si="1">F24/E24*100</f>
        <v>#DIV/0!</v>
      </c>
    </row>
    <row r="25" spans="1:7" x14ac:dyDescent="0.2">
      <c r="A25" s="40"/>
      <c r="B25" s="17" t="s">
        <v>10</v>
      </c>
      <c r="C25" s="17" t="s">
        <v>18</v>
      </c>
      <c r="D25" s="20" t="s">
        <v>42</v>
      </c>
      <c r="E25" s="11">
        <v>13917849.35</v>
      </c>
      <c r="F25" s="10">
        <v>1433000</v>
      </c>
      <c r="G25" s="39">
        <f t="shared" si="0"/>
        <v>10.296130989519584</v>
      </c>
    </row>
    <row r="26" spans="1:7" s="8" customFormat="1" x14ac:dyDescent="0.2">
      <c r="A26" s="40"/>
      <c r="B26" s="17" t="s">
        <v>10</v>
      </c>
      <c r="C26" s="17" t="s">
        <v>41</v>
      </c>
      <c r="D26" s="9" t="s">
        <v>44</v>
      </c>
      <c r="E26" s="11">
        <v>60000</v>
      </c>
      <c r="F26" s="10">
        <v>30000</v>
      </c>
      <c r="G26" s="39">
        <f t="shared" si="0"/>
        <v>50</v>
      </c>
    </row>
    <row r="27" spans="1:7" x14ac:dyDescent="0.2">
      <c r="A27" s="37">
        <v>5</v>
      </c>
      <c r="B27" s="4" t="s">
        <v>11</v>
      </c>
      <c r="C27" s="4"/>
      <c r="D27" s="19" t="s">
        <v>0</v>
      </c>
      <c r="E27" s="12">
        <f>E28+E29+E30+E31</f>
        <v>17040466.880000003</v>
      </c>
      <c r="F27" s="12">
        <f>F28+F29+F30+F31</f>
        <v>2327127.7599999998</v>
      </c>
      <c r="G27" s="38">
        <f t="shared" si="0"/>
        <v>13.656478876944947</v>
      </c>
    </row>
    <row r="28" spans="1:7" x14ac:dyDescent="0.2">
      <c r="A28" s="40"/>
      <c r="B28" s="17" t="s">
        <v>11</v>
      </c>
      <c r="C28" s="17" t="s">
        <v>6</v>
      </c>
      <c r="D28" s="16" t="s">
        <v>21</v>
      </c>
      <c r="E28" s="11">
        <v>221000</v>
      </c>
      <c r="F28" s="10">
        <v>101417.69</v>
      </c>
      <c r="G28" s="39">
        <f t="shared" si="0"/>
        <v>45.89035746606335</v>
      </c>
    </row>
    <row r="29" spans="1:7" x14ac:dyDescent="0.2">
      <c r="A29" s="40"/>
      <c r="B29" s="17" t="s">
        <v>11</v>
      </c>
      <c r="C29" s="17" t="s">
        <v>8</v>
      </c>
      <c r="D29" s="16" t="s">
        <v>33</v>
      </c>
      <c r="E29" s="11">
        <v>30000</v>
      </c>
      <c r="F29" s="10">
        <v>0</v>
      </c>
      <c r="G29" s="39">
        <v>0</v>
      </c>
    </row>
    <row r="30" spans="1:7" x14ac:dyDescent="0.2">
      <c r="A30" s="40"/>
      <c r="B30" s="17" t="s">
        <v>11</v>
      </c>
      <c r="C30" s="17" t="s">
        <v>9</v>
      </c>
      <c r="D30" s="21" t="s">
        <v>27</v>
      </c>
      <c r="E30" s="11">
        <v>15937101.210000001</v>
      </c>
      <c r="F30" s="10">
        <v>2225710.0699999998</v>
      </c>
      <c r="G30" s="39">
        <f t="shared" si="0"/>
        <v>13.965589103515519</v>
      </c>
    </row>
    <row r="31" spans="1:7" s="8" customFormat="1" ht="25.5" x14ac:dyDescent="0.2">
      <c r="A31" s="40"/>
      <c r="B31" s="17" t="s">
        <v>11</v>
      </c>
      <c r="C31" s="17" t="s">
        <v>11</v>
      </c>
      <c r="D31" s="21" t="s">
        <v>51</v>
      </c>
      <c r="E31" s="11">
        <v>852365.67</v>
      </c>
      <c r="F31" s="10">
        <v>0</v>
      </c>
      <c r="G31" s="39">
        <f t="shared" si="0"/>
        <v>0</v>
      </c>
    </row>
    <row r="32" spans="1:7" hidden="1" x14ac:dyDescent="0.2">
      <c r="A32" s="40">
        <v>6</v>
      </c>
      <c r="B32" s="4" t="s">
        <v>12</v>
      </c>
      <c r="C32" s="4"/>
      <c r="D32" s="5" t="s">
        <v>52</v>
      </c>
      <c r="E32" s="12">
        <f>E33</f>
        <v>0</v>
      </c>
      <c r="F32" s="12">
        <f>F33</f>
        <v>0</v>
      </c>
      <c r="G32" s="39" t="e">
        <f t="shared" si="0"/>
        <v>#DIV/0!</v>
      </c>
    </row>
    <row r="33" spans="1:7" s="8" customFormat="1" hidden="1" x14ac:dyDescent="0.2">
      <c r="A33" s="40"/>
      <c r="B33" s="17" t="s">
        <v>12</v>
      </c>
      <c r="C33" s="17" t="s">
        <v>11</v>
      </c>
      <c r="D33" s="22" t="s">
        <v>53</v>
      </c>
      <c r="E33" s="11">
        <v>0</v>
      </c>
      <c r="F33" s="10">
        <v>0</v>
      </c>
      <c r="G33" s="39" t="e">
        <f t="shared" si="0"/>
        <v>#DIV/0!</v>
      </c>
    </row>
    <row r="34" spans="1:7" ht="25.5" x14ac:dyDescent="0.2">
      <c r="A34" s="37">
        <v>7</v>
      </c>
      <c r="B34" s="4" t="s">
        <v>20</v>
      </c>
      <c r="C34" s="4"/>
      <c r="D34" s="5" t="s">
        <v>22</v>
      </c>
      <c r="E34" s="12">
        <f>E36+E35</f>
        <v>32066857.780000001</v>
      </c>
      <c r="F34" s="12">
        <f>F36+F35</f>
        <v>13732483.899999999</v>
      </c>
      <c r="G34" s="38">
        <f t="shared" si="0"/>
        <v>42.824538638035513</v>
      </c>
    </row>
    <row r="35" spans="1:7" s="8" customFormat="1" x14ac:dyDescent="0.2">
      <c r="A35" s="40"/>
      <c r="B35" s="17" t="s">
        <v>20</v>
      </c>
      <c r="C35" s="17" t="s">
        <v>6</v>
      </c>
      <c r="D35" s="22" t="s">
        <v>23</v>
      </c>
      <c r="E35" s="11">
        <v>22165669.23</v>
      </c>
      <c r="F35" s="10">
        <v>8926992.1999999993</v>
      </c>
      <c r="G35" s="39">
        <f t="shared" ref="G35" si="2">F35/E35*100</f>
        <v>40.273957476175873</v>
      </c>
    </row>
    <row r="36" spans="1:7" s="8" customFormat="1" x14ac:dyDescent="0.2">
      <c r="A36" s="40"/>
      <c r="B36" s="17" t="s">
        <v>20</v>
      </c>
      <c r="C36" s="17" t="s">
        <v>10</v>
      </c>
      <c r="D36" s="22" t="s">
        <v>57</v>
      </c>
      <c r="E36" s="11">
        <v>9901188.5500000007</v>
      </c>
      <c r="F36" s="10">
        <v>4805491.7</v>
      </c>
      <c r="G36" s="39">
        <f t="shared" si="0"/>
        <v>48.534493366455486</v>
      </c>
    </row>
    <row r="37" spans="1:7" x14ac:dyDescent="0.2">
      <c r="A37" s="37">
        <v>8</v>
      </c>
      <c r="B37" s="4" t="s">
        <v>19</v>
      </c>
      <c r="C37" s="4"/>
      <c r="D37" s="23" t="s">
        <v>24</v>
      </c>
      <c r="E37" s="12">
        <f>E38</f>
        <v>2792000</v>
      </c>
      <c r="F37" s="12">
        <f>F38</f>
        <v>926800.11</v>
      </c>
      <c r="G37" s="38">
        <f t="shared" si="0"/>
        <v>33.194846346704871</v>
      </c>
    </row>
    <row r="38" spans="1:7" s="8" customFormat="1" x14ac:dyDescent="0.2">
      <c r="A38" s="40"/>
      <c r="B38" s="17" t="s">
        <v>19</v>
      </c>
      <c r="C38" s="17" t="s">
        <v>9</v>
      </c>
      <c r="D38" s="22" t="s">
        <v>25</v>
      </c>
      <c r="E38" s="11">
        <v>2792000</v>
      </c>
      <c r="F38" s="10">
        <v>926800.11</v>
      </c>
      <c r="G38" s="39">
        <f t="shared" si="0"/>
        <v>33.194846346704871</v>
      </c>
    </row>
    <row r="39" spans="1:7" x14ac:dyDescent="0.2">
      <c r="A39" s="37">
        <v>9</v>
      </c>
      <c r="B39" s="4" t="s">
        <v>14</v>
      </c>
      <c r="C39" s="4"/>
      <c r="D39" s="23" t="s">
        <v>49</v>
      </c>
      <c r="E39" s="12">
        <f>E40</f>
        <v>100000</v>
      </c>
      <c r="F39" s="12">
        <f>F40</f>
        <v>72346.25</v>
      </c>
      <c r="G39" s="38">
        <f t="shared" si="0"/>
        <v>72.346249999999998</v>
      </c>
    </row>
    <row r="40" spans="1:7" s="8" customFormat="1" x14ac:dyDescent="0.2">
      <c r="A40" s="40"/>
      <c r="B40" s="17" t="s">
        <v>14</v>
      </c>
      <c r="C40" s="17" t="s">
        <v>11</v>
      </c>
      <c r="D40" s="22" t="s">
        <v>50</v>
      </c>
      <c r="E40" s="11">
        <v>100000</v>
      </c>
      <c r="F40" s="10">
        <v>72346.25</v>
      </c>
      <c r="G40" s="39">
        <f t="shared" si="0"/>
        <v>72.346249999999998</v>
      </c>
    </row>
    <row r="41" spans="1:7" hidden="1" x14ac:dyDescent="0.2">
      <c r="A41" s="41">
        <v>10</v>
      </c>
      <c r="B41" s="18" t="s">
        <v>35</v>
      </c>
      <c r="C41" s="18"/>
      <c r="D41" s="19" t="s">
        <v>36</v>
      </c>
      <c r="E41" s="12">
        <f>E42</f>
        <v>0</v>
      </c>
      <c r="F41" s="12">
        <f>F42</f>
        <v>0</v>
      </c>
      <c r="G41" s="38" t="e">
        <f t="shared" si="0"/>
        <v>#DIV/0!</v>
      </c>
    </row>
    <row r="42" spans="1:7" s="8" customFormat="1" hidden="1" x14ac:dyDescent="0.2">
      <c r="A42" s="40"/>
      <c r="B42" s="17" t="s">
        <v>35</v>
      </c>
      <c r="C42" s="17" t="s">
        <v>9</v>
      </c>
      <c r="D42" s="16" t="s">
        <v>36</v>
      </c>
      <c r="E42" s="11"/>
      <c r="F42" s="10"/>
      <c r="G42" s="39" t="e">
        <f t="shared" si="0"/>
        <v>#DIV/0!</v>
      </c>
    </row>
    <row r="43" spans="1:7" ht="13.5" thickBot="1" x14ac:dyDescent="0.25">
      <c r="A43" s="42"/>
      <c r="B43" s="43"/>
      <c r="C43" s="43"/>
      <c r="D43" s="44" t="s">
        <v>26</v>
      </c>
      <c r="E43" s="45">
        <f>E41+E37+E34+E27+E23+E18+E10+E20+E32+E39</f>
        <v>91834608.650000006</v>
      </c>
      <c r="F43" s="45">
        <f>F41+F37+F34+F27+F23+F18+F10+F20+F32+F39</f>
        <v>31112314.949999996</v>
      </c>
      <c r="G43" s="46">
        <f t="shared" si="0"/>
        <v>33.878638355802472</v>
      </c>
    </row>
    <row r="48" spans="1:7" x14ac:dyDescent="0.2">
      <c r="E48" s="7"/>
    </row>
  </sheetData>
  <mergeCells count="4">
    <mergeCell ref="A6:G6"/>
    <mergeCell ref="D1:G1"/>
    <mergeCell ref="D2:G2"/>
    <mergeCell ref="D3:G3"/>
  </mergeCells>
  <phoneticPr fontId="3" type="noConversion"/>
  <pageMargins left="0.51181102362204722" right="0.23622047244094491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Admin</cp:lastModifiedBy>
  <cp:lastPrinted>2023-08-02T23:41:13Z</cp:lastPrinted>
  <dcterms:created xsi:type="dcterms:W3CDTF">2003-10-06T03:10:42Z</dcterms:created>
  <dcterms:modified xsi:type="dcterms:W3CDTF">2023-08-02T23:41:15Z</dcterms:modified>
</cp:coreProperties>
</file>