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375" yWindow="30" windowWidth="11280" windowHeight="6495" tabRatio="858"/>
  </bookViews>
  <sheets>
    <sheet name="МОЕ" sheetId="20" r:id="rId1"/>
  </sheets>
  <calcPr calcId="144525" refMode="R1C1"/>
</workbook>
</file>

<file path=xl/calcChain.xml><?xml version="1.0" encoding="utf-8"?>
<calcChain xmlns="http://schemas.openxmlformats.org/spreadsheetml/2006/main">
  <c r="F31" i="20" l="1"/>
  <c r="E31" i="20"/>
  <c r="G32" i="20"/>
  <c r="G28" i="20"/>
  <c r="F20" i="20"/>
  <c r="E20" i="20"/>
  <c r="E10" i="20"/>
  <c r="F10" i="20"/>
  <c r="G30" i="20"/>
  <c r="G21" i="20" l="1"/>
  <c r="G22" i="20"/>
  <c r="G37" i="20" l="1"/>
  <c r="F36" i="20"/>
  <c r="E36" i="20"/>
  <c r="G36" i="20" l="1"/>
  <c r="G39" i="20"/>
  <c r="G27" i="20"/>
  <c r="G24" i="20"/>
  <c r="G12" i="20" l="1"/>
  <c r="G13" i="20"/>
  <c r="G14" i="20"/>
  <c r="G16" i="20"/>
  <c r="G17" i="20"/>
  <c r="F18" i="20"/>
  <c r="E18" i="20"/>
  <c r="G19" i="20"/>
  <c r="F23" i="20"/>
  <c r="E23" i="20"/>
  <c r="G25" i="20"/>
  <c r="F26" i="20"/>
  <c r="E26" i="20"/>
  <c r="G29" i="20"/>
  <c r="G33" i="20"/>
  <c r="F34" i="20"/>
  <c r="E34" i="20"/>
  <c r="G35" i="20"/>
  <c r="F38" i="20"/>
  <c r="E38" i="20"/>
  <c r="G11" i="20"/>
  <c r="F40" i="20" l="1"/>
  <c r="E40" i="20"/>
  <c r="G20" i="20"/>
  <c r="G38" i="20"/>
  <c r="G18" i="20"/>
  <c r="G31" i="20"/>
  <c r="G34" i="20"/>
  <c r="G26" i="20"/>
  <c r="G23" i="20"/>
  <c r="G10" i="20"/>
  <c r="G40" i="20" l="1"/>
</calcChain>
</file>

<file path=xl/sharedStrings.xml><?xml version="1.0" encoding="utf-8"?>
<sst xmlns="http://schemas.openxmlformats.org/spreadsheetml/2006/main" count="97" uniqueCount="59">
  <si>
    <t>Жилищно-коммунальное хозяйство</t>
  </si>
  <si>
    <t>№№</t>
  </si>
  <si>
    <t>Раздел</t>
  </si>
  <si>
    <t>2</t>
  </si>
  <si>
    <t>4</t>
  </si>
  <si>
    <t>5</t>
  </si>
  <si>
    <t>01</t>
  </si>
  <si>
    <t>Общегосударственные расходы</t>
  </si>
  <si>
    <t>02</t>
  </si>
  <si>
    <t>03</t>
  </si>
  <si>
    <t>04</t>
  </si>
  <si>
    <t>05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</si>
  <si>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</si>
  <si>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</si>
  <si>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11</t>
  </si>
  <si>
    <t>Резервные фонды</t>
  </si>
  <si>
    <t>Другие общегосударственные вопросы</t>
  </si>
  <si>
    <t>Национальная оборона</t>
  </si>
  <si>
    <t>09</t>
  </si>
  <si>
    <t>10</t>
  </si>
  <si>
    <t>08</t>
  </si>
  <si>
    <t>Жилищное хозяйство</t>
  </si>
  <si>
    <t>Культура,  кинематография и средства массовой информации</t>
  </si>
  <si>
    <t>Культура</t>
  </si>
  <si>
    <t>Социальная политика</t>
  </si>
  <si>
    <t>Социальное обеспечение населения</t>
  </si>
  <si>
    <t xml:space="preserve">Всего расходов </t>
  </si>
  <si>
    <t>Благоустройство</t>
  </si>
  <si>
    <t>Функционирование высшего должностного лица органа местного самоуправления</t>
  </si>
  <si>
    <t>Функционирование представительных органов муниципальных образований</t>
  </si>
  <si>
    <t>Функционирование местных администраций</t>
  </si>
  <si>
    <t>Мобилизационная  и вневойсковая подготовка</t>
  </si>
  <si>
    <t xml:space="preserve"> Годовой объем ассигнований УТВЕРЖДЕНО </t>
  </si>
  <si>
    <t>Коммунальное хозяйство</t>
  </si>
  <si>
    <t>13</t>
  </si>
  <si>
    <t>14</t>
  </si>
  <si>
    <t>Иные межбюджетные трансферты</t>
  </si>
  <si>
    <t>Подраздел</t>
  </si>
  <si>
    <t>Приложение № 2</t>
  </si>
  <si>
    <t>Процент исполнения</t>
  </si>
  <si>
    <t>Национальная экономика</t>
  </si>
  <si>
    <t>12</t>
  </si>
  <si>
    <t>Дорожное хозяйство</t>
  </si>
  <si>
    <t>Другие вопросы в области национальной экономики</t>
  </si>
  <si>
    <t xml:space="preserve"> рублей</t>
  </si>
  <si>
    <t>Национальная безопасность и правоохранительная деятельность</t>
  </si>
  <si>
    <t>07</t>
  </si>
  <si>
    <t>Обеспечение проведения выборов и референдумов</t>
  </si>
  <si>
    <t>Физическая культура и спорт</t>
  </si>
  <si>
    <t>Другие вопросы в области физической культуры и спорта</t>
  </si>
  <si>
    <t>Другие вопросы в области жилищно-коммунального хозяйства</t>
  </si>
  <si>
    <t>Другие вопросы в области национальной безопасности и правоохранительной деятельности</t>
  </si>
  <si>
    <t xml:space="preserve">к Решению "Об утверждении Отчета об исполнении бюджета </t>
  </si>
  <si>
    <t>Защита населения и территории от чрезвычайных ситуаций природного и техногенного характера, пожарная безопасность</t>
  </si>
  <si>
    <t>Корякского сельского поселения за 2022 год</t>
  </si>
  <si>
    <t>Распределение расходов  бюджета Корякского сельского поселения на 2022 год по разделам и подразделам классификации расходов бюджетов</t>
  </si>
  <si>
    <t>Исполнено на 01.01.2023</t>
  </si>
  <si>
    <t>Другие вопросы в области культуры</t>
  </si>
  <si>
    <t>от 03.08.2023 № 149  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</si>
</sst>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5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10"/>
      <name val="Times New Roman Cyr"/>
      <family val="1"/>
      <charset val="204"/>
    </font>
    <font>
      <b/>
      <sz val="9"/>
      <name val="Times New Roman CYR"/>
      <family val="1"/>
      <charset val="204"/>
    </font>
    <font>
      <sz val="9"/>
      <name val="Times New Roman Cyr"/>
      <family val="1"/>
      <charset val="204"/>
    </font>
    <font>
      <sz val="8"/>
      <name val="Times New Roman"/>
      <family val="1"/>
    </font>
    <font>
      <b/>
      <sz val="10"/>
      <name val="Times New Roman Cyr"/>
      <family val="1"/>
      <charset val="204"/>
    </font>
    <font>
      <sz val="10"/>
      <name val="Times New Roman Cyr"/>
      <charset val="204"/>
    </font>
    <font>
      <sz val="10"/>
      <name val="Times New Roman"/>
      <family val="1"/>
    </font>
    <font>
      <b/>
      <sz val="10"/>
      <name val="Times New Roman Cyr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0" xfId="0" applyFont="1" applyFill="1"/>
    <xf numFmtId="49" fontId="4" fillId="0" borderId="0" xfId="0" applyNumberFormat="1" applyFont="1" applyFill="1"/>
    <xf numFmtId="0" fontId="0" fillId="0" borderId="0" xfId="0" applyFill="1" applyAlignment="1">
      <alignment horizontal="right"/>
    </xf>
    <xf numFmtId="49" fontId="8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wrapText="1"/>
    </xf>
    <xf numFmtId="0" fontId="2" fillId="0" borderId="0" xfId="0" applyFont="1" applyAlignment="1">
      <alignment horizontal="right"/>
    </xf>
    <xf numFmtId="164" fontId="0" fillId="0" borderId="0" xfId="0" applyNumberFormat="1"/>
    <xf numFmtId="0" fontId="1" fillId="0" borderId="0" xfId="0" applyFont="1"/>
    <xf numFmtId="49" fontId="2" fillId="0" borderId="1" xfId="0" applyNumberFormat="1" applyFont="1" applyFill="1" applyBorder="1" applyAlignment="1">
      <alignment wrapText="1"/>
    </xf>
    <xf numFmtId="4" fontId="2" fillId="0" borderId="1" xfId="0" applyNumberFormat="1" applyFont="1" applyBorder="1"/>
    <xf numFmtId="4" fontId="2" fillId="2" borderId="1" xfId="0" applyNumberFormat="1" applyFont="1" applyFill="1" applyBorder="1" applyAlignment="1">
      <alignment horizontal="right"/>
    </xf>
    <xf numFmtId="4" fontId="14" fillId="2" borderId="1" xfId="0" applyNumberFormat="1" applyFont="1" applyFill="1" applyBorder="1" applyAlignment="1">
      <alignment horizontal="right"/>
    </xf>
    <xf numFmtId="49" fontId="8" fillId="0" borderId="1" xfId="0" applyNumberFormat="1" applyFont="1" applyFill="1" applyBorder="1"/>
    <xf numFmtId="4" fontId="14" fillId="0" borderId="1" xfId="0" applyNumberFormat="1" applyFont="1" applyFill="1" applyBorder="1" applyAlignment="1">
      <alignment horizontal="right"/>
    </xf>
    <xf numFmtId="49" fontId="9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top" wrapText="1"/>
    </xf>
    <xf numFmtId="0" fontId="0" fillId="0" borderId="4" xfId="0" applyBorder="1"/>
    <xf numFmtId="0" fontId="0" fillId="0" borderId="5" xfId="0" applyBorder="1"/>
    <xf numFmtId="0" fontId="8" fillId="0" borderId="6" xfId="0" applyFont="1" applyFill="1" applyBorder="1" applyAlignment="1">
      <alignment horizontal="center"/>
    </xf>
    <xf numFmtId="2" fontId="14" fillId="0" borderId="7" xfId="0" applyNumberFormat="1" applyFont="1" applyBorder="1"/>
    <xf numFmtId="2" fontId="2" fillId="0" borderId="7" xfId="0" applyNumberFormat="1" applyFont="1" applyBorder="1"/>
    <xf numFmtId="0" fontId="4" fillId="0" borderId="6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49" fontId="8" fillId="0" borderId="9" xfId="0" applyNumberFormat="1" applyFont="1" applyFill="1" applyBorder="1" applyAlignment="1">
      <alignment horizontal="center"/>
    </xf>
    <xf numFmtId="49" fontId="8" fillId="0" borderId="9" xfId="0" applyNumberFormat="1" applyFont="1" applyFill="1" applyBorder="1" applyAlignment="1">
      <alignment wrapText="1"/>
    </xf>
    <xf numFmtId="4" fontId="14" fillId="0" borderId="9" xfId="0" applyNumberFormat="1" applyFont="1" applyFill="1" applyBorder="1" applyAlignment="1">
      <alignment horizontal="right" wrapText="1"/>
    </xf>
    <xf numFmtId="2" fontId="14" fillId="0" borderId="10" xfId="0" applyNumberFormat="1" applyFont="1" applyBorder="1"/>
    <xf numFmtId="0" fontId="12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topLeftCell="A22" zoomScaleNormal="100" workbookViewId="0">
      <selection activeCell="E9" sqref="E9"/>
    </sheetView>
  </sheetViews>
  <sheetFormatPr defaultRowHeight="12.75" x14ac:dyDescent="0.2"/>
  <cols>
    <col min="1" max="1" width="3.140625" customWidth="1"/>
    <col min="2" max="2" width="5.7109375" customWidth="1"/>
    <col min="3" max="3" width="7.28515625" customWidth="1"/>
    <col min="4" max="4" width="45.85546875" customWidth="1"/>
    <col min="5" max="5" width="14.28515625" customWidth="1"/>
    <col min="6" max="6" width="13.7109375" customWidth="1"/>
    <col min="7" max="7" width="12" customWidth="1"/>
  </cols>
  <sheetData>
    <row r="1" spans="1:7" x14ac:dyDescent="0.2">
      <c r="D1" s="48" t="s">
        <v>38</v>
      </c>
      <c r="E1" s="48"/>
      <c r="F1" s="48"/>
      <c r="G1" s="48"/>
    </row>
    <row r="2" spans="1:7" ht="13.15" customHeight="1" x14ac:dyDescent="0.2">
      <c r="D2" s="48" t="s">
        <v>52</v>
      </c>
      <c r="E2" s="48"/>
      <c r="F2" s="48"/>
      <c r="G2" s="48"/>
    </row>
    <row r="3" spans="1:7" ht="13.15" customHeight="1" x14ac:dyDescent="0.2">
      <c r="D3" s="49" t="s">
        <v>54</v>
      </c>
      <c r="E3" s="49"/>
      <c r="F3" s="49"/>
      <c r="G3" s="49"/>
    </row>
    <row r="4" spans="1:7" x14ac:dyDescent="0.2">
      <c r="D4" s="6"/>
      <c r="E4" s="6"/>
      <c r="F4" s="48" t="s">
        <v>58</v>
      </c>
      <c r="G4" s="48"/>
    </row>
    <row r="5" spans="1:7" x14ac:dyDescent="0.2">
      <c r="D5" s="6"/>
      <c r="E5" s="6"/>
    </row>
    <row r="6" spans="1:7" ht="31.15" customHeight="1" x14ac:dyDescent="0.25">
      <c r="A6" s="47" t="s">
        <v>55</v>
      </c>
      <c r="B6" s="47"/>
      <c r="C6" s="47"/>
      <c r="D6" s="47"/>
      <c r="E6" s="47"/>
      <c r="F6" s="47"/>
      <c r="G6" s="47"/>
    </row>
    <row r="7" spans="1:7" x14ac:dyDescent="0.2">
      <c r="A7" s="1"/>
      <c r="B7" s="2"/>
      <c r="C7" s="1"/>
      <c r="D7" s="2"/>
      <c r="G7" s="3" t="s">
        <v>44</v>
      </c>
    </row>
    <row r="8" spans="1:7" ht="43.9" customHeight="1" thickBot="1" x14ac:dyDescent="0.25">
      <c r="A8" s="24" t="s">
        <v>1</v>
      </c>
      <c r="B8" s="25" t="s">
        <v>2</v>
      </c>
      <c r="C8" s="26" t="s">
        <v>37</v>
      </c>
      <c r="D8" s="27"/>
      <c r="E8" s="28" t="s">
        <v>32</v>
      </c>
      <c r="F8" s="29" t="s">
        <v>56</v>
      </c>
      <c r="G8" s="29" t="s">
        <v>39</v>
      </c>
    </row>
    <row r="9" spans="1:7" x14ac:dyDescent="0.2">
      <c r="A9" s="30">
        <v>1</v>
      </c>
      <c r="B9" s="31" t="s">
        <v>3</v>
      </c>
      <c r="C9" s="32">
        <v>3</v>
      </c>
      <c r="D9" s="33" t="s">
        <v>4</v>
      </c>
      <c r="E9" s="34" t="s">
        <v>5</v>
      </c>
      <c r="F9" s="35"/>
      <c r="G9" s="36"/>
    </row>
    <row r="10" spans="1:7" x14ac:dyDescent="0.2">
      <c r="A10" s="37">
        <v>1</v>
      </c>
      <c r="B10" s="4" t="s">
        <v>6</v>
      </c>
      <c r="C10" s="4"/>
      <c r="D10" s="13" t="s">
        <v>7</v>
      </c>
      <c r="E10" s="14">
        <f>E11+E12+E13+E14+E16+E17+E15</f>
        <v>22924273.18</v>
      </c>
      <c r="F10" s="14">
        <f>F11+F12+F13+F14+F16+F17+F15</f>
        <v>22328909.649999999</v>
      </c>
      <c r="G10" s="38">
        <f>F10/E10*100</f>
        <v>97.40291207784324</v>
      </c>
    </row>
    <row r="11" spans="1:7" ht="25.5" hidden="1" x14ac:dyDescent="0.2">
      <c r="A11" s="37"/>
      <c r="B11" s="15" t="s">
        <v>6</v>
      </c>
      <c r="C11" s="15" t="s">
        <v>8</v>
      </c>
      <c r="D11" s="16" t="s">
        <v>28</v>
      </c>
      <c r="E11" s="11">
        <v>0</v>
      </c>
      <c r="F11" s="10">
        <v>0</v>
      </c>
      <c r="G11" s="39" t="e">
        <f>F11/E11*100</f>
        <v>#DIV/0!</v>
      </c>
    </row>
    <row r="12" spans="1:7" ht="25.5" x14ac:dyDescent="0.2">
      <c r="A12" s="40"/>
      <c r="B12" s="17" t="s">
        <v>6</v>
      </c>
      <c r="C12" s="17" t="s">
        <v>9</v>
      </c>
      <c r="D12" s="16" t="s">
        <v>29</v>
      </c>
      <c r="E12" s="11">
        <v>1249009.6599999999</v>
      </c>
      <c r="F12" s="10">
        <v>1206386.4099999999</v>
      </c>
      <c r="G12" s="39">
        <f t="shared" ref="G12:G40" si="0">F12/E12*100</f>
        <v>96.587436321349188</v>
      </c>
    </row>
    <row r="13" spans="1:7" x14ac:dyDescent="0.2">
      <c r="A13" s="40"/>
      <c r="B13" s="17" t="s">
        <v>6</v>
      </c>
      <c r="C13" s="17" t="s">
        <v>10</v>
      </c>
      <c r="D13" s="16" t="s">
        <v>30</v>
      </c>
      <c r="E13" s="11">
        <v>14317402.25</v>
      </c>
      <c r="F13" s="10">
        <v>14005637.82</v>
      </c>
      <c r="G13" s="39">
        <f t="shared" si="0"/>
        <v>97.822479074372595</v>
      </c>
    </row>
    <row r="14" spans="1:7" ht="38.25" x14ac:dyDescent="0.2">
      <c r="A14" s="40"/>
      <c r="B14" s="17" t="s">
        <v>6</v>
      </c>
      <c r="C14" s="17" t="s">
        <v>12</v>
      </c>
      <c r="D14" s="16" t="s">
        <v>13</v>
      </c>
      <c r="E14" s="11">
        <v>6485561.2699999996</v>
      </c>
      <c r="F14" s="10">
        <v>6409104.0999999996</v>
      </c>
      <c r="G14" s="39">
        <f t="shared" si="0"/>
        <v>98.821117142880681</v>
      </c>
    </row>
    <row r="15" spans="1:7" hidden="1" x14ac:dyDescent="0.2">
      <c r="A15" s="40"/>
      <c r="B15" s="17" t="s">
        <v>6</v>
      </c>
      <c r="C15" s="17" t="s">
        <v>46</v>
      </c>
      <c r="D15" s="16" t="s">
        <v>47</v>
      </c>
      <c r="E15" s="11">
        <v>0</v>
      </c>
      <c r="F15" s="10">
        <v>0</v>
      </c>
      <c r="G15" s="39">
        <v>0</v>
      </c>
    </row>
    <row r="16" spans="1:7" x14ac:dyDescent="0.2">
      <c r="A16" s="40"/>
      <c r="B16" s="17" t="s">
        <v>6</v>
      </c>
      <c r="C16" s="17" t="s">
        <v>14</v>
      </c>
      <c r="D16" s="16" t="s">
        <v>15</v>
      </c>
      <c r="E16" s="11">
        <v>10000</v>
      </c>
      <c r="F16" s="10">
        <v>0</v>
      </c>
      <c r="G16" s="39">
        <f t="shared" si="0"/>
        <v>0</v>
      </c>
    </row>
    <row r="17" spans="1:7" x14ac:dyDescent="0.2">
      <c r="A17" s="40"/>
      <c r="B17" s="17" t="s">
        <v>6</v>
      </c>
      <c r="C17" s="17" t="s">
        <v>34</v>
      </c>
      <c r="D17" s="16" t="s">
        <v>16</v>
      </c>
      <c r="E17" s="11">
        <v>862300</v>
      </c>
      <c r="F17" s="10">
        <v>707781.32</v>
      </c>
      <c r="G17" s="39">
        <f t="shared" si="0"/>
        <v>82.080635509683404</v>
      </c>
    </row>
    <row r="18" spans="1:7" s="8" customFormat="1" x14ac:dyDescent="0.2">
      <c r="A18" s="37">
        <v>2</v>
      </c>
      <c r="B18" s="4" t="s">
        <v>8</v>
      </c>
      <c r="C18" s="4"/>
      <c r="D18" s="5" t="s">
        <v>17</v>
      </c>
      <c r="E18" s="12">
        <f>E19</f>
        <v>1038167.73</v>
      </c>
      <c r="F18" s="12">
        <f>F19</f>
        <v>1038167.73</v>
      </c>
      <c r="G18" s="38">
        <f t="shared" si="0"/>
        <v>100</v>
      </c>
    </row>
    <row r="19" spans="1:7" x14ac:dyDescent="0.2">
      <c r="A19" s="40"/>
      <c r="B19" s="17" t="s">
        <v>8</v>
      </c>
      <c r="C19" s="17" t="s">
        <v>9</v>
      </c>
      <c r="D19" s="16" t="s">
        <v>31</v>
      </c>
      <c r="E19" s="11">
        <v>1038167.73</v>
      </c>
      <c r="F19" s="10">
        <v>1038167.73</v>
      </c>
      <c r="G19" s="39">
        <f t="shared" si="0"/>
        <v>100</v>
      </c>
    </row>
    <row r="20" spans="1:7" ht="25.5" x14ac:dyDescent="0.2">
      <c r="A20" s="41">
        <v>3</v>
      </c>
      <c r="B20" s="18" t="s">
        <v>9</v>
      </c>
      <c r="C20" s="17"/>
      <c r="D20" s="19" t="s">
        <v>45</v>
      </c>
      <c r="E20" s="12">
        <f>E21+E22</f>
        <v>126120</v>
      </c>
      <c r="F20" s="12">
        <f>F21+F22</f>
        <v>108159.5</v>
      </c>
      <c r="G20" s="38">
        <f t="shared" si="0"/>
        <v>85.759197589597207</v>
      </c>
    </row>
    <row r="21" spans="1:7" ht="39" customHeight="1" x14ac:dyDescent="0.2">
      <c r="A21" s="40"/>
      <c r="B21" s="17" t="s">
        <v>9</v>
      </c>
      <c r="C21" s="17" t="s">
        <v>19</v>
      </c>
      <c r="D21" s="16" t="s">
        <v>53</v>
      </c>
      <c r="E21" s="11">
        <v>81120</v>
      </c>
      <c r="F21" s="10">
        <v>81120</v>
      </c>
      <c r="G21" s="38">
        <f t="shared" si="0"/>
        <v>100</v>
      </c>
    </row>
    <row r="22" spans="1:7" ht="25.5" customHeight="1" x14ac:dyDescent="0.2">
      <c r="A22" s="40"/>
      <c r="B22" s="17" t="s">
        <v>9</v>
      </c>
      <c r="C22" s="17" t="s">
        <v>35</v>
      </c>
      <c r="D22" s="16" t="s">
        <v>51</v>
      </c>
      <c r="E22" s="11">
        <v>45000</v>
      </c>
      <c r="F22" s="10">
        <v>27039.5</v>
      </c>
      <c r="G22" s="38">
        <f t="shared" si="0"/>
        <v>60.087777777777774</v>
      </c>
    </row>
    <row r="23" spans="1:7" s="8" customFormat="1" x14ac:dyDescent="0.2">
      <c r="A23" s="37">
        <v>4</v>
      </c>
      <c r="B23" s="4" t="s">
        <v>10</v>
      </c>
      <c r="C23" s="4"/>
      <c r="D23" s="5" t="s">
        <v>40</v>
      </c>
      <c r="E23" s="12">
        <f>E24+E25</f>
        <v>3827997.9</v>
      </c>
      <c r="F23" s="12">
        <f>F24+F25</f>
        <v>3624930</v>
      </c>
      <c r="G23" s="38">
        <f t="shared" si="0"/>
        <v>94.695193014604314</v>
      </c>
    </row>
    <row r="24" spans="1:7" x14ac:dyDescent="0.2">
      <c r="A24" s="40"/>
      <c r="B24" s="17" t="s">
        <v>10</v>
      </c>
      <c r="C24" s="17" t="s">
        <v>18</v>
      </c>
      <c r="D24" s="20" t="s">
        <v>42</v>
      </c>
      <c r="E24" s="11">
        <v>3617997.9</v>
      </c>
      <c r="F24" s="10">
        <v>3474930</v>
      </c>
      <c r="G24" s="39">
        <f t="shared" si="0"/>
        <v>96.045661054695472</v>
      </c>
    </row>
    <row r="25" spans="1:7" x14ac:dyDescent="0.2">
      <c r="A25" s="40"/>
      <c r="B25" s="17" t="s">
        <v>10</v>
      </c>
      <c r="C25" s="17" t="s">
        <v>41</v>
      </c>
      <c r="D25" s="9" t="s">
        <v>43</v>
      </c>
      <c r="E25" s="11">
        <v>210000</v>
      </c>
      <c r="F25" s="10">
        <v>150000</v>
      </c>
      <c r="G25" s="39">
        <f t="shared" si="0"/>
        <v>71.428571428571431</v>
      </c>
    </row>
    <row r="26" spans="1:7" s="8" customFormat="1" x14ac:dyDescent="0.2">
      <c r="A26" s="37">
        <v>5</v>
      </c>
      <c r="B26" s="4" t="s">
        <v>11</v>
      </c>
      <c r="C26" s="4"/>
      <c r="D26" s="19" t="s">
        <v>0</v>
      </c>
      <c r="E26" s="12">
        <f>E27+E28+E29+E30</f>
        <v>36478760.410000004</v>
      </c>
      <c r="F26" s="12">
        <f>F27+F28+F29+F30</f>
        <v>36284833.07</v>
      </c>
      <c r="G26" s="38">
        <f t="shared" si="0"/>
        <v>99.468382867673213</v>
      </c>
    </row>
    <row r="27" spans="1:7" x14ac:dyDescent="0.2">
      <c r="A27" s="40"/>
      <c r="B27" s="17" t="s">
        <v>11</v>
      </c>
      <c r="C27" s="17" t="s">
        <v>6</v>
      </c>
      <c r="D27" s="16" t="s">
        <v>21</v>
      </c>
      <c r="E27" s="11">
        <v>11674644.92</v>
      </c>
      <c r="F27" s="10">
        <v>11655777.92</v>
      </c>
      <c r="G27" s="39">
        <f t="shared" si="0"/>
        <v>99.838393371881679</v>
      </c>
    </row>
    <row r="28" spans="1:7" x14ac:dyDescent="0.2">
      <c r="A28" s="40"/>
      <c r="B28" s="17" t="s">
        <v>11</v>
      </c>
      <c r="C28" s="17" t="s">
        <v>8</v>
      </c>
      <c r="D28" s="16" t="s">
        <v>33</v>
      </c>
      <c r="E28" s="11">
        <v>112594.04</v>
      </c>
      <c r="F28" s="10">
        <v>109878.18</v>
      </c>
      <c r="G28" s="39">
        <f t="shared" si="0"/>
        <v>97.587918507942334</v>
      </c>
    </row>
    <row r="29" spans="1:7" x14ac:dyDescent="0.2">
      <c r="A29" s="40"/>
      <c r="B29" s="17" t="s">
        <v>11</v>
      </c>
      <c r="C29" s="17" t="s">
        <v>9</v>
      </c>
      <c r="D29" s="21" t="s">
        <v>27</v>
      </c>
      <c r="E29" s="11">
        <v>20401317.82</v>
      </c>
      <c r="F29" s="10">
        <v>20228973.34</v>
      </c>
      <c r="G29" s="39">
        <f t="shared" si="0"/>
        <v>99.155228689045543</v>
      </c>
    </row>
    <row r="30" spans="1:7" ht="25.5" x14ac:dyDescent="0.2">
      <c r="A30" s="40"/>
      <c r="B30" s="17" t="s">
        <v>11</v>
      </c>
      <c r="C30" s="17" t="s">
        <v>11</v>
      </c>
      <c r="D30" s="21" t="s">
        <v>50</v>
      </c>
      <c r="E30" s="11">
        <v>4290203.63</v>
      </c>
      <c r="F30" s="10">
        <v>4290203.63</v>
      </c>
      <c r="G30" s="39">
        <f t="shared" si="0"/>
        <v>100</v>
      </c>
    </row>
    <row r="31" spans="1:7" s="8" customFormat="1" ht="25.5" x14ac:dyDescent="0.2">
      <c r="A31" s="37">
        <v>6</v>
      </c>
      <c r="B31" s="4" t="s">
        <v>20</v>
      </c>
      <c r="C31" s="4"/>
      <c r="D31" s="5" t="s">
        <v>22</v>
      </c>
      <c r="E31" s="12">
        <f>E33+E32</f>
        <v>46009980.390000001</v>
      </c>
      <c r="F31" s="12">
        <f>F33+F32</f>
        <v>44791035.439999998</v>
      </c>
      <c r="G31" s="38">
        <f t="shared" si="0"/>
        <v>97.350694480485075</v>
      </c>
    </row>
    <row r="32" spans="1:7" s="8" customFormat="1" x14ac:dyDescent="0.2">
      <c r="A32" s="37"/>
      <c r="B32" s="17" t="s">
        <v>20</v>
      </c>
      <c r="C32" s="17" t="s">
        <v>6</v>
      </c>
      <c r="D32" s="22" t="s">
        <v>23</v>
      </c>
      <c r="E32" s="11">
        <v>36319535.469999999</v>
      </c>
      <c r="F32" s="10">
        <v>35101139.649999999</v>
      </c>
      <c r="G32" s="39">
        <f t="shared" ref="G32" si="1">F32/E32*100</f>
        <v>96.645343052346036</v>
      </c>
    </row>
    <row r="33" spans="1:7" x14ac:dyDescent="0.2">
      <c r="A33" s="40"/>
      <c r="B33" s="17" t="s">
        <v>20</v>
      </c>
      <c r="C33" s="17" t="s">
        <v>10</v>
      </c>
      <c r="D33" s="22" t="s">
        <v>57</v>
      </c>
      <c r="E33" s="11">
        <v>9690444.9199999999</v>
      </c>
      <c r="F33" s="10">
        <v>9689895.7899999991</v>
      </c>
      <c r="G33" s="39">
        <f t="shared" si="0"/>
        <v>99.994333283925201</v>
      </c>
    </row>
    <row r="34" spans="1:7" s="8" customFormat="1" x14ac:dyDescent="0.2">
      <c r="A34" s="37">
        <v>7</v>
      </c>
      <c r="B34" s="4" t="s">
        <v>19</v>
      </c>
      <c r="C34" s="4"/>
      <c r="D34" s="23" t="s">
        <v>24</v>
      </c>
      <c r="E34" s="12">
        <f>E35</f>
        <v>1750000</v>
      </c>
      <c r="F34" s="12">
        <f>F35</f>
        <v>1750000</v>
      </c>
      <c r="G34" s="38">
        <f t="shared" si="0"/>
        <v>100</v>
      </c>
    </row>
    <row r="35" spans="1:7" x14ac:dyDescent="0.2">
      <c r="A35" s="40"/>
      <c r="B35" s="17" t="s">
        <v>19</v>
      </c>
      <c r="C35" s="17" t="s">
        <v>9</v>
      </c>
      <c r="D35" s="22" t="s">
        <v>25</v>
      </c>
      <c r="E35" s="11">
        <v>1750000</v>
      </c>
      <c r="F35" s="10">
        <v>1750000</v>
      </c>
      <c r="G35" s="39">
        <f t="shared" si="0"/>
        <v>100</v>
      </c>
    </row>
    <row r="36" spans="1:7" s="8" customFormat="1" x14ac:dyDescent="0.2">
      <c r="A36" s="37">
        <v>8</v>
      </c>
      <c r="B36" s="4" t="s">
        <v>14</v>
      </c>
      <c r="C36" s="4"/>
      <c r="D36" s="23" t="s">
        <v>48</v>
      </c>
      <c r="E36" s="12">
        <f>E37</f>
        <v>160000</v>
      </c>
      <c r="F36" s="12">
        <f>F37</f>
        <v>144891.99</v>
      </c>
      <c r="G36" s="38">
        <f t="shared" ref="G36:G37" si="2">F36/E36*100</f>
        <v>90.557493749999992</v>
      </c>
    </row>
    <row r="37" spans="1:7" ht="25.5" x14ac:dyDescent="0.2">
      <c r="A37" s="40"/>
      <c r="B37" s="17" t="s">
        <v>14</v>
      </c>
      <c r="C37" s="17" t="s">
        <v>11</v>
      </c>
      <c r="D37" s="22" t="s">
        <v>49</v>
      </c>
      <c r="E37" s="11">
        <v>160000</v>
      </c>
      <c r="F37" s="10">
        <v>144891.99</v>
      </c>
      <c r="G37" s="39">
        <f t="shared" si="2"/>
        <v>90.557493749999992</v>
      </c>
    </row>
    <row r="38" spans="1:7" s="8" customFormat="1" hidden="1" x14ac:dyDescent="0.2">
      <c r="A38" s="41">
        <v>10</v>
      </c>
      <c r="B38" s="18" t="s">
        <v>35</v>
      </c>
      <c r="C38" s="18"/>
      <c r="D38" s="19" t="s">
        <v>36</v>
      </c>
      <c r="E38" s="12">
        <f>E39</f>
        <v>0</v>
      </c>
      <c r="F38" s="12">
        <f>F39</f>
        <v>0</v>
      </c>
      <c r="G38" s="38" t="e">
        <f t="shared" si="0"/>
        <v>#DIV/0!</v>
      </c>
    </row>
    <row r="39" spans="1:7" hidden="1" x14ac:dyDescent="0.2">
      <c r="A39" s="40"/>
      <c r="B39" s="17" t="s">
        <v>35</v>
      </c>
      <c r="C39" s="17" t="s">
        <v>9</v>
      </c>
      <c r="D39" s="16" t="s">
        <v>36</v>
      </c>
      <c r="E39" s="11"/>
      <c r="F39" s="10"/>
      <c r="G39" s="39" t="e">
        <f t="shared" si="0"/>
        <v>#DIV/0!</v>
      </c>
    </row>
    <row r="40" spans="1:7" s="8" customFormat="1" ht="15.75" customHeight="1" thickBot="1" x14ac:dyDescent="0.25">
      <c r="A40" s="42"/>
      <c r="B40" s="43"/>
      <c r="C40" s="43"/>
      <c r="D40" s="44" t="s">
        <v>26</v>
      </c>
      <c r="E40" s="45">
        <f>E38+E34+E31+E26+E23+E18+E10+E20+E36</f>
        <v>112315299.61000001</v>
      </c>
      <c r="F40" s="45">
        <f>F38+F34+F31+F26+F23+F18+F10+F20+F36</f>
        <v>110070927.37999998</v>
      </c>
      <c r="G40" s="46">
        <f t="shared" si="0"/>
        <v>98.00172172643147</v>
      </c>
    </row>
    <row r="46" spans="1:7" x14ac:dyDescent="0.2">
      <c r="E46" s="7"/>
    </row>
  </sheetData>
  <mergeCells count="5">
    <mergeCell ref="A6:G6"/>
    <mergeCell ref="D1:G1"/>
    <mergeCell ref="D2:G2"/>
    <mergeCell ref="D3:G3"/>
    <mergeCell ref="F4:G4"/>
  </mergeCells>
  <phoneticPr fontId="3" type="noConversion"/>
  <pageMargins left="0.70866141732283472" right="0.23622047244094491" top="0.98425196850393704" bottom="0.98425196850393704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Revenkova</dc:creator>
  <cp:lastModifiedBy>Admin</cp:lastModifiedBy>
  <cp:lastPrinted>2023-08-03T04:36:03Z</cp:lastPrinted>
  <dcterms:created xsi:type="dcterms:W3CDTF">2003-10-06T03:10:42Z</dcterms:created>
  <dcterms:modified xsi:type="dcterms:W3CDTF">2023-08-03T04:36:06Z</dcterms:modified>
</cp:coreProperties>
</file>