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440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41" i="1"/>
  <c r="L41"/>
  <c r="J41"/>
  <c r="F35"/>
  <c r="G35"/>
  <c r="H35"/>
  <c r="K35"/>
  <c r="L35"/>
  <c r="E28"/>
  <c r="E35" s="1"/>
  <c r="J27"/>
  <c r="J35" s="1"/>
  <c r="I27"/>
  <c r="I35" s="1"/>
  <c r="H25"/>
  <c r="I25"/>
  <c r="J25"/>
  <c r="K25"/>
  <c r="L25"/>
  <c r="F25"/>
  <c r="G25"/>
  <c r="F24"/>
  <c r="G24"/>
  <c r="H24"/>
  <c r="I24"/>
  <c r="J24"/>
  <c r="E25"/>
  <c r="E24"/>
  <c r="K24"/>
  <c r="L24"/>
  <c r="K16"/>
  <c r="J16"/>
  <c r="I16"/>
  <c r="H16"/>
  <c r="G16"/>
  <c r="F16"/>
  <c r="E16"/>
  <c r="L12"/>
  <c r="L11"/>
  <c r="L16" l="1"/>
  <c r="D16" s="1"/>
</calcChain>
</file>

<file path=xl/sharedStrings.xml><?xml version="1.0" encoding="utf-8"?>
<sst xmlns="http://schemas.openxmlformats.org/spreadsheetml/2006/main" count="64" uniqueCount="49">
  <si>
    <t xml:space="preserve">Сводный план программных мероприятий комплексного развития коммунальной инфраструктуры Корякского сельского поселения </t>
  </si>
  <si>
    <t>№</t>
  </si>
  <si>
    <t>Наименование мероприятия</t>
  </si>
  <si>
    <t>Срок Исполнения</t>
  </si>
  <si>
    <t>Примечание</t>
  </si>
  <si>
    <t>Раздел 3.Система водоснабжения Корякского сельского поселения</t>
  </si>
  <si>
    <t xml:space="preserve">Реконструкция водопроводных сетей </t>
  </si>
  <si>
    <t>2017-2024</t>
  </si>
  <si>
    <t>Строительство  сетей  водоснабжения  и  подключение  к  системе  центрального водоснабжения  с учетом пожаротушения, объектов не имеющих централизованного водоснабжения  и объектов капитального строительства (кольцевание существующих сетей) с пожарными гидрантами</t>
  </si>
  <si>
    <t xml:space="preserve">Установка современного оборудования для единой
диспетчеризации
</t>
  </si>
  <si>
    <t>2019-2021</t>
  </si>
  <si>
    <t xml:space="preserve">Установка частотного регулирования на насосных станциях 1-ого подъема </t>
  </si>
  <si>
    <t>2017-2019</t>
  </si>
  <si>
    <t>Организация зон санитарной охраны скважин</t>
  </si>
  <si>
    <t>2017-2018</t>
  </si>
  <si>
    <t>Планируемое значение, тыс. руб.</t>
  </si>
  <si>
    <t>Раздел 4. Система теплоснабжения Корякского сельского поселения</t>
  </si>
  <si>
    <t>Итого</t>
  </si>
  <si>
    <t>сооружение источников теплоснабжения 1 вариант</t>
  </si>
  <si>
    <t>сооружение источников теплоснабжения 2 вариант</t>
  </si>
  <si>
    <t>перекладка трубопровода 1 вариант</t>
  </si>
  <si>
    <t>переход на закрытыю систему гвс 1 вариант</t>
  </si>
  <si>
    <t>перекладка трубопровода 2 вариант</t>
  </si>
  <si>
    <t>переход на закрытыю систему гвс 2 вариант</t>
  </si>
  <si>
    <t>2020-2024</t>
  </si>
  <si>
    <t>Итого по 1 варианту</t>
  </si>
  <si>
    <t>Итого по 2 варианту</t>
  </si>
  <si>
    <t>Раздел 5. Система водоотведения Корякского сельского поселения</t>
  </si>
  <si>
    <t xml:space="preserve">Реконструкция сетей водоотведения </t>
  </si>
  <si>
    <t xml:space="preserve">Строительство сетей  водоотведения  и  подключение  их к системе  централизованного водоотведения  </t>
  </si>
  <si>
    <t>Реконструкция канализационных насосных станций (замена насосов)</t>
  </si>
  <si>
    <t>Строительство КНС</t>
  </si>
  <si>
    <t>Реконструкция очистных сооружений</t>
  </si>
  <si>
    <t>Строительство ливневой канализации</t>
  </si>
  <si>
    <t>Строительство ливневых очистных сооружений</t>
  </si>
  <si>
    <t>Установка современного оборудования для единой диспетчеризации и автоматизации</t>
  </si>
  <si>
    <t>2020-2021</t>
  </si>
  <si>
    <t>2022-2024</t>
  </si>
  <si>
    <t>2019-2024</t>
  </si>
  <si>
    <t>Раздел 6. Система электроснабжения Корякского сельского поселения</t>
  </si>
  <si>
    <t>строительство проектных воздушных линий электропередачи напряжением 35 кВ, общей протяженностью – 1,83 км</t>
  </si>
  <si>
    <t>строительство проектных воздушных линий электропередачи напряжением 10 кВ, общей протяженностью – 12,93 км</t>
  </si>
  <si>
    <t>строительство 6-ти проектных трансформаторных подстанций ТП-10/0,4кВ, мощностью от 100 – 2х400 кВА</t>
  </si>
  <si>
    <t>реконструкция трансформаторных подстанций ТП 10/0,4кВ, в количестве 11 шт., с заменой оборудования и увеличением мощности до необходимой.</t>
  </si>
  <si>
    <t>Раздел 7. Система утилизации твердых бытовых отходов в Корякском сельском поселении</t>
  </si>
  <si>
    <t>Ликвидация несанкционированных свалок</t>
  </si>
  <si>
    <t>2018-2024</t>
  </si>
  <si>
    <t>Приложение № 1 к Постановлению администрации Корякского сельского поселения от ____________ № _____"Об утверждении программы комплексного развития систем коммунальной инфраструктуры Корякского сельского поселения с 2017 г. до 2024 г.</t>
  </si>
  <si>
    <t>2021-2024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</si>
</sst>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/>
    <xf numFmtId="2" fontId="1" fillId="0" borderId="1" xfId="0" applyNumberFormat="1" applyFont="1" applyFill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justify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justify" wrapText="1"/>
    </xf>
    <xf numFmtId="2" fontId="1" fillId="0" borderId="1" xfId="0" applyNumberFormat="1" applyFont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2" fontId="0" fillId="0" borderId="0" xfId="0" applyNumberFormat="1" applyAlignment="1">
      <alignment wrapText="1"/>
    </xf>
    <xf numFmtId="0" fontId="1" fillId="0" borderId="12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2" fontId="1" fillId="0" borderId="12" xfId="0" applyNumberFormat="1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2" fontId="1" fillId="0" borderId="12" xfId="0" applyNumberFormat="1" applyFont="1" applyBorder="1"/>
    <xf numFmtId="0" fontId="1" fillId="0" borderId="12" xfId="0" applyFont="1" applyBorder="1"/>
    <xf numFmtId="2" fontId="1" fillId="0" borderId="12" xfId="0" applyNumberFormat="1" applyFont="1" applyFill="1" applyBorder="1" applyAlignment="1">
      <alignment vertical="center" wrapText="1"/>
    </xf>
    <xf numFmtId="0" fontId="1" fillId="0" borderId="11" xfId="0" applyFont="1" applyBorder="1"/>
    <xf numFmtId="0" fontId="0" fillId="0" borderId="11" xfId="0" applyBorder="1" applyAlignment="1">
      <alignment wrapText="1"/>
    </xf>
    <xf numFmtId="0" fontId="0" fillId="0" borderId="15" xfId="0" applyBorder="1"/>
    <xf numFmtId="0" fontId="1" fillId="0" borderId="16" xfId="0" applyFont="1" applyBorder="1" applyAlignment="1">
      <alignment wrapText="1"/>
    </xf>
    <xf numFmtId="0" fontId="1" fillId="0" borderId="17" xfId="0" applyFont="1" applyBorder="1" applyAlignment="1">
      <alignment wrapText="1"/>
    </xf>
    <xf numFmtId="2" fontId="1" fillId="0" borderId="17" xfId="0" applyNumberFormat="1" applyFont="1" applyBorder="1" applyAlignment="1">
      <alignment wrapText="1"/>
    </xf>
    <xf numFmtId="2" fontId="1" fillId="0" borderId="18" xfId="0" applyNumberFormat="1" applyFont="1" applyBorder="1" applyAlignment="1">
      <alignment wrapText="1"/>
    </xf>
    <xf numFmtId="2" fontId="1" fillId="0" borderId="12" xfId="0" applyNumberFormat="1" applyFont="1" applyBorder="1" applyAlignment="1">
      <alignment wrapText="1"/>
    </xf>
    <xf numFmtId="0" fontId="0" fillId="0" borderId="0" xfId="0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3"/>
  <sheetViews>
    <sheetView tabSelected="1" topLeftCell="A32" workbookViewId="0">
      <selection activeCell="I40" sqref="I40"/>
    </sheetView>
  </sheetViews>
  <sheetFormatPr defaultRowHeight="15"/>
  <cols>
    <col min="1" max="1" width="4.7109375" customWidth="1"/>
    <col min="2" max="2" width="27.5703125" customWidth="1"/>
    <col min="3" max="3" width="14" customWidth="1"/>
    <col min="4" max="4" width="9.5703125" bestFit="1" customWidth="1"/>
    <col min="5" max="5" width="9.42578125" bestFit="1" customWidth="1"/>
    <col min="12" max="12" width="9.42578125" bestFit="1" customWidth="1"/>
  </cols>
  <sheetData>
    <row r="1" spans="1:14" ht="15" customHeight="1">
      <c r="H1" s="43" t="s">
        <v>47</v>
      </c>
      <c r="I1" s="44"/>
      <c r="J1" s="44"/>
      <c r="K1" s="44"/>
      <c r="L1" s="44"/>
    </row>
    <row r="2" spans="1:14">
      <c r="H2" s="44"/>
      <c r="I2" s="44"/>
      <c r="J2" s="44"/>
      <c r="K2" s="44"/>
      <c r="L2" s="44"/>
    </row>
    <row r="3" spans="1:14">
      <c r="H3" s="44"/>
      <c r="I3" s="44"/>
      <c r="J3" s="44"/>
      <c r="K3" s="44"/>
      <c r="L3" s="44"/>
    </row>
    <row r="4" spans="1:14">
      <c r="H4" s="44"/>
      <c r="I4" s="44"/>
      <c r="J4" s="44"/>
      <c r="K4" s="44"/>
      <c r="L4" s="44"/>
    </row>
    <row r="5" spans="1:14">
      <c r="H5" s="44"/>
      <c r="I5" s="44"/>
      <c r="J5" s="44"/>
      <c r="K5" s="44"/>
      <c r="L5" s="44"/>
    </row>
    <row r="6" spans="1:14">
      <c r="H6" s="44"/>
      <c r="I6" s="44"/>
      <c r="J6" s="44"/>
      <c r="K6" s="44"/>
      <c r="L6" s="44"/>
    </row>
    <row r="7" spans="1:14" ht="15.75" thickBot="1">
      <c r="A7" s="18" t="s">
        <v>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5" customHeight="1">
      <c r="A8" s="45" t="s">
        <v>1</v>
      </c>
      <c r="B8" s="47" t="s">
        <v>2</v>
      </c>
      <c r="C8" s="49" t="s">
        <v>3</v>
      </c>
      <c r="D8" s="47" t="s">
        <v>4</v>
      </c>
      <c r="E8" s="47" t="s">
        <v>15</v>
      </c>
      <c r="F8" s="47"/>
      <c r="G8" s="47"/>
      <c r="H8" s="47"/>
      <c r="I8" s="47"/>
      <c r="J8" s="47"/>
      <c r="K8" s="47"/>
      <c r="L8" s="51"/>
      <c r="M8" s="2"/>
    </row>
    <row r="9" spans="1:14">
      <c r="A9" s="46"/>
      <c r="B9" s="48"/>
      <c r="C9" s="50"/>
      <c r="D9" s="48"/>
      <c r="E9" s="3">
        <v>2017</v>
      </c>
      <c r="F9" s="3">
        <v>2018</v>
      </c>
      <c r="G9" s="3">
        <v>2019</v>
      </c>
      <c r="H9" s="3">
        <v>2020</v>
      </c>
      <c r="I9" s="3">
        <v>2021</v>
      </c>
      <c r="J9" s="3">
        <v>2022</v>
      </c>
      <c r="K9" s="3">
        <v>2023</v>
      </c>
      <c r="L9" s="20">
        <v>2024</v>
      </c>
      <c r="M9" s="2"/>
    </row>
    <row r="10" spans="1:14">
      <c r="A10" s="52" t="s">
        <v>5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  <c r="M10" s="2"/>
    </row>
    <row r="11" spans="1:14" ht="30">
      <c r="A11" s="21">
        <v>1</v>
      </c>
      <c r="B11" s="3" t="s">
        <v>6</v>
      </c>
      <c r="C11" s="17" t="s">
        <v>7</v>
      </c>
      <c r="D11" s="3"/>
      <c r="E11" s="5">
        <v>2634</v>
      </c>
      <c r="F11" s="5">
        <v>2634</v>
      </c>
      <c r="G11" s="5">
        <v>2634</v>
      </c>
      <c r="H11" s="5">
        <v>2634</v>
      </c>
      <c r="I11" s="5">
        <v>2634</v>
      </c>
      <c r="J11" s="5">
        <v>2634</v>
      </c>
      <c r="K11" s="5">
        <v>2634</v>
      </c>
      <c r="L11" s="22">
        <f>21066.22-E11-F11-G11-H11-I11-J11-K11</f>
        <v>2628.2200000000012</v>
      </c>
      <c r="M11" s="2"/>
    </row>
    <row r="12" spans="1:14" ht="180">
      <c r="A12" s="21">
        <v>2</v>
      </c>
      <c r="B12" s="23" t="s">
        <v>8</v>
      </c>
      <c r="C12" s="17" t="s">
        <v>7</v>
      </c>
      <c r="D12" s="3"/>
      <c r="E12" s="5">
        <v>2644</v>
      </c>
      <c r="F12" s="5">
        <v>2644</v>
      </c>
      <c r="G12" s="5">
        <v>2644</v>
      </c>
      <c r="H12" s="5">
        <v>2644</v>
      </c>
      <c r="I12" s="5">
        <v>2644</v>
      </c>
      <c r="J12" s="5">
        <v>2644</v>
      </c>
      <c r="K12" s="5">
        <v>2644</v>
      </c>
      <c r="L12" s="22">
        <f>21149.67-E12-F12-G12-H12-I12-J12-K12</f>
        <v>2641.6699999999983</v>
      </c>
      <c r="M12" s="2"/>
    </row>
    <row r="13" spans="1:14" ht="61.5" customHeight="1">
      <c r="A13" s="21">
        <v>3</v>
      </c>
      <c r="B13" s="3" t="s">
        <v>9</v>
      </c>
      <c r="C13" s="17" t="s">
        <v>10</v>
      </c>
      <c r="D13" s="1"/>
      <c r="E13" s="6">
        <v>0</v>
      </c>
      <c r="F13" s="6">
        <v>0</v>
      </c>
      <c r="G13" s="6">
        <v>1000</v>
      </c>
      <c r="H13" s="6">
        <v>2000</v>
      </c>
      <c r="I13" s="6">
        <v>3600</v>
      </c>
      <c r="J13" s="6">
        <v>0</v>
      </c>
      <c r="K13" s="6">
        <v>0</v>
      </c>
      <c r="L13" s="24">
        <v>0</v>
      </c>
      <c r="M13" s="2"/>
    </row>
    <row r="14" spans="1:14" ht="62.25" customHeight="1">
      <c r="A14" s="21">
        <v>4</v>
      </c>
      <c r="B14" s="3" t="s">
        <v>11</v>
      </c>
      <c r="C14" s="17" t="s">
        <v>12</v>
      </c>
      <c r="D14" s="3"/>
      <c r="E14" s="5">
        <v>6167</v>
      </c>
      <c r="F14" s="5">
        <v>6167</v>
      </c>
      <c r="G14" s="5">
        <v>6166</v>
      </c>
      <c r="H14" s="5">
        <v>0</v>
      </c>
      <c r="I14" s="5">
        <v>0</v>
      </c>
      <c r="J14" s="5">
        <v>0</v>
      </c>
      <c r="K14" s="5">
        <v>0</v>
      </c>
      <c r="L14" s="22">
        <v>0</v>
      </c>
      <c r="M14" s="2"/>
    </row>
    <row r="15" spans="1:14" ht="41.25" customHeight="1">
      <c r="A15" s="21">
        <v>5</v>
      </c>
      <c r="B15" s="23" t="s">
        <v>13</v>
      </c>
      <c r="C15" s="17" t="s">
        <v>14</v>
      </c>
      <c r="D15" s="3"/>
      <c r="E15" s="5">
        <v>2500</v>
      </c>
      <c r="F15" s="5">
        <v>2500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22">
        <v>0</v>
      </c>
      <c r="M15" s="2"/>
    </row>
    <row r="16" spans="1:14" ht="15" customHeight="1">
      <c r="A16" s="52" t="s">
        <v>17</v>
      </c>
      <c r="B16" s="55"/>
      <c r="C16" s="55"/>
      <c r="D16" s="5">
        <f>E16+F16+G16+H16+I16+J16+K16+L16</f>
        <v>72315.89</v>
      </c>
      <c r="E16" s="5">
        <f t="shared" ref="E16:L16" si="0">SUM(E11:E15)</f>
        <v>13945</v>
      </c>
      <c r="F16" s="5">
        <f t="shared" si="0"/>
        <v>13945</v>
      </c>
      <c r="G16" s="5">
        <f t="shared" si="0"/>
        <v>12444</v>
      </c>
      <c r="H16" s="5">
        <f t="shared" si="0"/>
        <v>7278</v>
      </c>
      <c r="I16" s="5">
        <f t="shared" si="0"/>
        <v>8878</v>
      </c>
      <c r="J16" s="5">
        <f t="shared" si="0"/>
        <v>5278</v>
      </c>
      <c r="K16" s="5">
        <f t="shared" si="0"/>
        <v>5278</v>
      </c>
      <c r="L16" s="22">
        <f t="shared" si="0"/>
        <v>5269.8899999999994</v>
      </c>
      <c r="M16" s="2"/>
    </row>
    <row r="17" spans="1:13">
      <c r="A17" s="52" t="s">
        <v>16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6"/>
      <c r="M17" s="2"/>
    </row>
    <row r="18" spans="1:13" ht="30">
      <c r="A18" s="21">
        <v>6</v>
      </c>
      <c r="B18" s="3" t="s">
        <v>18</v>
      </c>
      <c r="C18" s="1" t="s">
        <v>24</v>
      </c>
      <c r="D18" s="6"/>
      <c r="E18" s="7">
        <v>0</v>
      </c>
      <c r="F18" s="7">
        <v>0</v>
      </c>
      <c r="G18" s="7">
        <v>0</v>
      </c>
      <c r="H18" s="3">
        <v>22820</v>
      </c>
      <c r="I18" s="3">
        <v>24417.4</v>
      </c>
      <c r="J18" s="5">
        <v>26126.62</v>
      </c>
      <c r="K18" s="5">
        <v>27955.48</v>
      </c>
      <c r="L18" s="22">
        <v>29912.36</v>
      </c>
      <c r="M18" s="2"/>
    </row>
    <row r="19" spans="1:13" ht="30">
      <c r="A19" s="21">
        <v>7</v>
      </c>
      <c r="B19" s="3" t="s">
        <v>19</v>
      </c>
      <c r="C19" s="3" t="s">
        <v>24</v>
      </c>
      <c r="D19" s="5"/>
      <c r="E19" s="5">
        <v>0</v>
      </c>
      <c r="F19" s="5">
        <v>0</v>
      </c>
      <c r="G19" s="5">
        <v>0</v>
      </c>
      <c r="H19" s="5">
        <v>15780</v>
      </c>
      <c r="I19" s="5">
        <v>16884.599999999999</v>
      </c>
      <c r="J19" s="5">
        <v>18066.52</v>
      </c>
      <c r="K19" s="5">
        <v>19331.18</v>
      </c>
      <c r="L19" s="22">
        <v>20684.36</v>
      </c>
      <c r="M19" s="2"/>
    </row>
    <row r="20" spans="1:13" ht="30">
      <c r="A20" s="21">
        <v>8</v>
      </c>
      <c r="B20" s="3" t="s">
        <v>20</v>
      </c>
      <c r="C20" s="3" t="s">
        <v>38</v>
      </c>
      <c r="D20" s="5"/>
      <c r="E20" s="5">
        <v>0</v>
      </c>
      <c r="F20" s="5">
        <v>0</v>
      </c>
      <c r="G20" s="5">
        <v>6007.3</v>
      </c>
      <c r="H20" s="5">
        <v>6427.81</v>
      </c>
      <c r="I20" s="5">
        <v>6877.76</v>
      </c>
      <c r="J20" s="5">
        <v>7359.2</v>
      </c>
      <c r="K20" s="5">
        <v>7874.34</v>
      </c>
      <c r="L20" s="25">
        <v>48453.13</v>
      </c>
      <c r="M20" s="2"/>
    </row>
    <row r="21" spans="1:13" ht="30">
      <c r="A21" s="21">
        <v>9</v>
      </c>
      <c r="B21" s="3" t="s">
        <v>21</v>
      </c>
      <c r="C21" s="3" t="s">
        <v>38</v>
      </c>
      <c r="D21" s="5"/>
      <c r="E21" s="5">
        <v>0</v>
      </c>
      <c r="F21" s="5">
        <v>0</v>
      </c>
      <c r="G21" s="5">
        <v>2059.3000000000002</v>
      </c>
      <c r="H21" s="5">
        <v>2203.4499999999998</v>
      </c>
      <c r="I21" s="5">
        <v>2357.69</v>
      </c>
      <c r="J21" s="5">
        <v>2522.73</v>
      </c>
      <c r="K21" s="5">
        <v>2699.32</v>
      </c>
      <c r="L21" s="22">
        <v>16609.71</v>
      </c>
      <c r="M21" s="2"/>
    </row>
    <row r="22" spans="1:13" ht="30">
      <c r="A22" s="21">
        <v>10</v>
      </c>
      <c r="B22" s="3" t="s">
        <v>22</v>
      </c>
      <c r="C22" s="3" t="s">
        <v>38</v>
      </c>
      <c r="D22" s="5"/>
      <c r="E22" s="5">
        <v>0</v>
      </c>
      <c r="F22" s="5">
        <v>0</v>
      </c>
      <c r="G22" s="5">
        <v>12071</v>
      </c>
      <c r="H22" s="5">
        <v>12915.97</v>
      </c>
      <c r="I22" s="5">
        <v>13820.09</v>
      </c>
      <c r="J22" s="5">
        <v>14787.49</v>
      </c>
      <c r="K22" s="5">
        <v>15822.62</v>
      </c>
      <c r="L22" s="22">
        <v>69417.17</v>
      </c>
      <c r="M22" s="2"/>
    </row>
    <row r="23" spans="1:13" ht="30">
      <c r="A23" s="21">
        <v>11</v>
      </c>
      <c r="B23" s="3" t="s">
        <v>23</v>
      </c>
      <c r="C23" s="3" t="s">
        <v>38</v>
      </c>
      <c r="D23" s="5"/>
      <c r="E23" s="5">
        <v>0</v>
      </c>
      <c r="F23" s="5">
        <v>0</v>
      </c>
      <c r="G23" s="5">
        <v>2059.3000000000002</v>
      </c>
      <c r="H23" s="5">
        <v>2203.4499999999998</v>
      </c>
      <c r="I23" s="5">
        <v>2357.69</v>
      </c>
      <c r="J23" s="5">
        <v>2522.73</v>
      </c>
      <c r="K23" s="5">
        <v>2699.32</v>
      </c>
      <c r="L23" s="22">
        <v>11842.5</v>
      </c>
      <c r="M23" s="2"/>
    </row>
    <row r="24" spans="1:13">
      <c r="A24" s="52" t="s">
        <v>25</v>
      </c>
      <c r="B24" s="53"/>
      <c r="C24" s="3"/>
      <c r="D24" s="3"/>
      <c r="E24" s="5">
        <f>E18+E20+E21</f>
        <v>0</v>
      </c>
      <c r="F24" s="5">
        <f t="shared" ref="F24:J24" si="1">F18+F20+F21</f>
        <v>0</v>
      </c>
      <c r="G24" s="5">
        <f t="shared" si="1"/>
        <v>8066.6</v>
      </c>
      <c r="H24" s="5">
        <f t="shared" si="1"/>
        <v>31451.260000000002</v>
      </c>
      <c r="I24" s="5">
        <f t="shared" si="1"/>
        <v>33652.850000000006</v>
      </c>
      <c r="J24" s="5">
        <f t="shared" si="1"/>
        <v>36008.550000000003</v>
      </c>
      <c r="K24" s="5">
        <f>K18+K20+K21</f>
        <v>38529.14</v>
      </c>
      <c r="L24" s="22">
        <f>L18+L20+L21</f>
        <v>94975.199999999983</v>
      </c>
      <c r="M24" s="2"/>
    </row>
    <row r="25" spans="1:13">
      <c r="A25" s="52" t="s">
        <v>26</v>
      </c>
      <c r="B25" s="53"/>
      <c r="C25" s="3"/>
      <c r="D25" s="3"/>
      <c r="E25" s="5">
        <f>E19+E22+E23</f>
        <v>0</v>
      </c>
      <c r="F25" s="5">
        <f t="shared" ref="F25:L25" si="2">F19+F22+F23</f>
        <v>0</v>
      </c>
      <c r="G25" s="5">
        <f t="shared" si="2"/>
        <v>14130.3</v>
      </c>
      <c r="H25" s="5">
        <f t="shared" si="2"/>
        <v>30899.420000000002</v>
      </c>
      <c r="I25" s="5">
        <f t="shared" si="2"/>
        <v>33062.379999999997</v>
      </c>
      <c r="J25" s="5">
        <f t="shared" si="2"/>
        <v>35376.740000000005</v>
      </c>
      <c r="K25" s="5">
        <f t="shared" si="2"/>
        <v>37853.120000000003</v>
      </c>
      <c r="L25" s="22">
        <f t="shared" si="2"/>
        <v>101944.03</v>
      </c>
      <c r="M25" s="2"/>
    </row>
    <row r="26" spans="1:13">
      <c r="A26" s="52" t="s">
        <v>27</v>
      </c>
      <c r="B26" s="54"/>
      <c r="C26" s="55"/>
      <c r="D26" s="55"/>
      <c r="E26" s="55"/>
      <c r="F26" s="55"/>
      <c r="G26" s="55"/>
      <c r="H26" s="55"/>
      <c r="I26" s="55"/>
      <c r="J26" s="55"/>
      <c r="K26" s="55"/>
      <c r="L26" s="56"/>
      <c r="M26" s="2"/>
    </row>
    <row r="27" spans="1:13" ht="31.5">
      <c r="A27" s="21">
        <v>12</v>
      </c>
      <c r="B27" s="9" t="s">
        <v>28</v>
      </c>
      <c r="C27" s="8" t="s">
        <v>7</v>
      </c>
      <c r="D27" s="8"/>
      <c r="E27" s="5">
        <v>2784.15</v>
      </c>
      <c r="F27" s="5">
        <v>1577.69</v>
      </c>
      <c r="G27" s="5">
        <v>1577.69</v>
      </c>
      <c r="H27" s="5">
        <v>1577.69</v>
      </c>
      <c r="I27" s="5">
        <f>1577.69+1749.5</f>
        <v>3327.19</v>
      </c>
      <c r="J27" s="5">
        <f>1577.69+1749.5</f>
        <v>3327.19</v>
      </c>
      <c r="K27" s="5">
        <v>1749.5</v>
      </c>
      <c r="L27" s="22">
        <v>1749.5</v>
      </c>
      <c r="M27" s="2"/>
    </row>
    <row r="28" spans="1:13" ht="79.5" customHeight="1">
      <c r="A28" s="21">
        <v>13</v>
      </c>
      <c r="B28" s="9" t="s">
        <v>29</v>
      </c>
      <c r="C28" s="8" t="s">
        <v>7</v>
      </c>
      <c r="D28" s="3"/>
      <c r="E28" s="5">
        <f>3496.97+3496.97</f>
        <v>6993.94</v>
      </c>
      <c r="F28" s="5">
        <v>3496.97</v>
      </c>
      <c r="G28" s="5">
        <v>7296.75</v>
      </c>
      <c r="H28" s="5">
        <v>3799.78</v>
      </c>
      <c r="I28" s="5">
        <v>3799.78</v>
      </c>
      <c r="J28" s="5">
        <v>3799.78</v>
      </c>
      <c r="K28" s="5">
        <v>3799.78</v>
      </c>
      <c r="L28" s="22">
        <v>3799.78</v>
      </c>
      <c r="M28" s="2"/>
    </row>
    <row r="29" spans="1:13" ht="63">
      <c r="A29" s="21">
        <v>14</v>
      </c>
      <c r="B29" s="9" t="s">
        <v>30</v>
      </c>
      <c r="C29" s="3">
        <v>2018</v>
      </c>
      <c r="D29" s="3"/>
      <c r="E29" s="5">
        <v>0</v>
      </c>
      <c r="F29" s="5">
        <v>900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22">
        <v>0</v>
      </c>
      <c r="M29" s="2"/>
    </row>
    <row r="30" spans="1:13" ht="15.75">
      <c r="A30" s="21">
        <v>15</v>
      </c>
      <c r="B30" s="9" t="s">
        <v>31</v>
      </c>
      <c r="C30" s="3" t="s">
        <v>10</v>
      </c>
      <c r="D30" s="3"/>
      <c r="E30" s="5">
        <v>0</v>
      </c>
      <c r="F30" s="5">
        <v>0</v>
      </c>
      <c r="G30" s="5">
        <v>4000</v>
      </c>
      <c r="H30" s="5">
        <v>4000</v>
      </c>
      <c r="I30" s="5">
        <v>400</v>
      </c>
      <c r="J30" s="5">
        <v>0</v>
      </c>
      <c r="K30" s="5">
        <v>0</v>
      </c>
      <c r="L30" s="22">
        <v>0</v>
      </c>
      <c r="M30" s="2"/>
    </row>
    <row r="31" spans="1:13" ht="31.5">
      <c r="A31" s="21">
        <v>16</v>
      </c>
      <c r="B31" s="9" t="s">
        <v>32</v>
      </c>
      <c r="C31" s="3" t="s">
        <v>36</v>
      </c>
      <c r="D31" s="3"/>
      <c r="E31" s="5">
        <v>0</v>
      </c>
      <c r="F31" s="5">
        <v>0</v>
      </c>
      <c r="G31" s="5">
        <v>0</v>
      </c>
      <c r="H31" s="5">
        <v>17000</v>
      </c>
      <c r="I31" s="5">
        <v>17000</v>
      </c>
      <c r="J31" s="5">
        <v>0</v>
      </c>
      <c r="K31" s="5">
        <v>0</v>
      </c>
      <c r="L31" s="22">
        <v>0</v>
      </c>
      <c r="M31" s="2"/>
    </row>
    <row r="32" spans="1:13" ht="31.5">
      <c r="A32" s="21">
        <v>17</v>
      </c>
      <c r="B32" s="9" t="s">
        <v>33</v>
      </c>
      <c r="C32" s="3" t="s">
        <v>38</v>
      </c>
      <c r="D32" s="3"/>
      <c r="E32" s="7">
        <v>0</v>
      </c>
      <c r="F32" s="7">
        <v>0</v>
      </c>
      <c r="G32" s="7">
        <v>8876.67</v>
      </c>
      <c r="H32" s="7">
        <v>8876.67</v>
      </c>
      <c r="I32" s="7">
        <v>8876.67</v>
      </c>
      <c r="J32" s="7">
        <v>8876.67</v>
      </c>
      <c r="K32" s="7">
        <v>8876.67</v>
      </c>
      <c r="L32" s="26">
        <v>8876.67</v>
      </c>
      <c r="M32" s="2"/>
    </row>
    <row r="33" spans="1:13" ht="31.5">
      <c r="A33" s="21">
        <v>18</v>
      </c>
      <c r="B33" s="9" t="s">
        <v>34</v>
      </c>
      <c r="C33" s="3" t="s">
        <v>37</v>
      </c>
      <c r="D33" s="3"/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20000</v>
      </c>
      <c r="K33" s="5">
        <v>20000</v>
      </c>
      <c r="L33" s="22">
        <v>20000</v>
      </c>
      <c r="M33" s="2"/>
    </row>
    <row r="34" spans="1:13" ht="63">
      <c r="A34" s="27">
        <v>19</v>
      </c>
      <c r="B34" s="9" t="s">
        <v>35</v>
      </c>
      <c r="C34" s="10" t="s">
        <v>37</v>
      </c>
      <c r="D34" s="6"/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3000</v>
      </c>
      <c r="K34" s="7">
        <v>3000</v>
      </c>
      <c r="L34" s="26">
        <v>3000</v>
      </c>
    </row>
    <row r="35" spans="1:13" ht="15.75" customHeight="1">
      <c r="A35" s="41" t="s">
        <v>17</v>
      </c>
      <c r="B35" s="42"/>
      <c r="C35" s="10"/>
      <c r="D35" s="6"/>
      <c r="E35" s="7">
        <f>SUM(E27:E34)</f>
        <v>9778.09</v>
      </c>
      <c r="F35" s="7">
        <f t="shared" ref="F35:L35" si="3">SUM(F27:F34)</f>
        <v>5974.66</v>
      </c>
      <c r="G35" s="7">
        <f t="shared" si="3"/>
        <v>21751.11</v>
      </c>
      <c r="H35" s="7">
        <f t="shared" si="3"/>
        <v>35254.14</v>
      </c>
      <c r="I35" s="7">
        <f t="shared" si="3"/>
        <v>33403.64</v>
      </c>
      <c r="J35" s="7">
        <f t="shared" si="3"/>
        <v>39003.64</v>
      </c>
      <c r="K35" s="7">
        <f t="shared" si="3"/>
        <v>37425.949999999997</v>
      </c>
      <c r="L35" s="26">
        <f t="shared" si="3"/>
        <v>37425.949999999997</v>
      </c>
    </row>
    <row r="36" spans="1:13">
      <c r="A36" s="36" t="s">
        <v>39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8"/>
    </row>
    <row r="37" spans="1:13" ht="75">
      <c r="A37" s="28">
        <v>20</v>
      </c>
      <c r="B37" s="13" t="s">
        <v>40</v>
      </c>
      <c r="C37" s="12" t="s">
        <v>37</v>
      </c>
      <c r="D37" s="12"/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1003</v>
      </c>
      <c r="K37" s="15">
        <v>1003</v>
      </c>
      <c r="L37" s="34">
        <v>1003</v>
      </c>
    </row>
    <row r="38" spans="1:13" ht="75">
      <c r="A38" s="28">
        <v>21</v>
      </c>
      <c r="B38" s="13" t="s">
        <v>41</v>
      </c>
      <c r="C38" s="12" t="s">
        <v>48</v>
      </c>
      <c r="D38" s="12"/>
      <c r="E38" s="15">
        <v>0</v>
      </c>
      <c r="F38" s="15">
        <v>0</v>
      </c>
      <c r="G38" s="15">
        <v>0</v>
      </c>
      <c r="H38" s="15">
        <v>0</v>
      </c>
      <c r="I38" s="15">
        <v>1506</v>
      </c>
      <c r="J38" s="15">
        <v>1506</v>
      </c>
      <c r="K38" s="15">
        <v>1056</v>
      </c>
      <c r="L38" s="34">
        <v>1506</v>
      </c>
    </row>
    <row r="39" spans="1:13" ht="90" customHeight="1">
      <c r="A39" s="28">
        <v>22</v>
      </c>
      <c r="B39" s="13" t="s">
        <v>42</v>
      </c>
      <c r="C39" s="12" t="s">
        <v>37</v>
      </c>
      <c r="D39" s="12"/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660</v>
      </c>
      <c r="K39" s="15">
        <v>660</v>
      </c>
      <c r="L39" s="34">
        <v>660</v>
      </c>
    </row>
    <row r="40" spans="1:13" ht="90.75" customHeight="1">
      <c r="A40" s="28">
        <v>23</v>
      </c>
      <c r="B40" s="14" t="s">
        <v>43</v>
      </c>
      <c r="C40" s="12" t="s">
        <v>37</v>
      </c>
      <c r="D40" s="12"/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632</v>
      </c>
      <c r="L40" s="34">
        <v>632</v>
      </c>
    </row>
    <row r="41" spans="1:13">
      <c r="A41" s="29"/>
      <c r="B41" s="16" t="s">
        <v>17</v>
      </c>
      <c r="C41" s="1"/>
      <c r="D41" s="1"/>
      <c r="E41" s="6">
        <v>0</v>
      </c>
      <c r="F41" s="6">
        <v>0</v>
      </c>
      <c r="G41" s="6">
        <v>0</v>
      </c>
      <c r="H41" s="6">
        <v>0</v>
      </c>
      <c r="I41" s="6">
        <v>1506</v>
      </c>
      <c r="J41" s="6">
        <f>SUM(J37:J40)</f>
        <v>3169</v>
      </c>
      <c r="K41" s="6">
        <f t="shared" ref="K41:L41" si="4">SUM(K37:K40)</f>
        <v>3351</v>
      </c>
      <c r="L41" s="24">
        <f t="shared" si="4"/>
        <v>3801</v>
      </c>
    </row>
    <row r="42" spans="1:13">
      <c r="A42" s="36" t="s">
        <v>44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40"/>
    </row>
    <row r="43" spans="1:13" ht="30.75" thickBot="1">
      <c r="A43" s="30">
        <v>24</v>
      </c>
      <c r="B43" s="31" t="s">
        <v>45</v>
      </c>
      <c r="C43" s="31" t="s">
        <v>46</v>
      </c>
      <c r="D43" s="31"/>
      <c r="E43" s="32">
        <v>500</v>
      </c>
      <c r="F43" s="32">
        <v>200</v>
      </c>
      <c r="G43" s="32">
        <v>200</v>
      </c>
      <c r="H43" s="32">
        <v>200</v>
      </c>
      <c r="I43" s="32">
        <v>300</v>
      </c>
      <c r="J43" s="32">
        <v>400</v>
      </c>
      <c r="K43" s="32">
        <v>400</v>
      </c>
      <c r="L43" s="33">
        <v>400</v>
      </c>
    </row>
    <row r="44" spans="1:13">
      <c r="A44" s="35"/>
      <c r="B44" s="35"/>
      <c r="C44" s="11"/>
      <c r="D44" s="11"/>
      <c r="E44" s="19"/>
      <c r="F44" s="11"/>
      <c r="G44" s="11"/>
      <c r="H44" s="11"/>
      <c r="I44" s="11"/>
      <c r="J44" s="11"/>
      <c r="K44" s="11"/>
      <c r="L44" s="11"/>
    </row>
    <row r="45" spans="1:1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1:1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1:1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1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1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</row>
    <row r="62" spans="1:1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</row>
    <row r="63" spans="1:1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</row>
    <row r="64" spans="1:1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</row>
    <row r="65" spans="1:1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</row>
    <row r="66" spans="1:1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spans="1:1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spans="1:1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spans="1:1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  <row r="82" spans="1:1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</row>
    <row r="83" spans="1:1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</row>
    <row r="84" spans="1:1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</row>
    <row r="85" spans="1:1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</row>
    <row r="86" spans="1:1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</row>
    <row r="87" spans="1:1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</row>
    <row r="88" spans="1:1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</row>
    <row r="89" spans="1:1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</row>
    <row r="90" spans="1:1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</row>
    <row r="91" spans="1:1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</row>
    <row r="92" spans="1:1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</row>
    <row r="93" spans="1:1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</row>
    <row r="94" spans="1:1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</row>
    <row r="95" spans="1:1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</row>
    <row r="96" spans="1:1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</row>
    <row r="97" spans="1:1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</row>
    <row r="98" spans="1:1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</row>
    <row r="99" spans="1:1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</row>
    <row r="100" spans="1:1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</row>
    <row r="101" spans="1:1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</row>
    <row r="102" spans="1:1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</row>
    <row r="103" spans="1:1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</row>
    <row r="104" spans="1:1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</row>
    <row r="105" spans="1:1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</row>
    <row r="106" spans="1:1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</row>
    <row r="107" spans="1:1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</row>
    <row r="108" spans="1:1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</row>
    <row r="109" spans="1:1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</row>
    <row r="110" spans="1:1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</row>
    <row r="111" spans="1:1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</row>
    <row r="112" spans="1:1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</row>
    <row r="113" spans="1:1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</row>
    <row r="114" spans="1:1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</row>
    <row r="115" spans="1:1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</row>
    <row r="116" spans="1:1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</row>
    <row r="117" spans="1:1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</row>
    <row r="118" spans="1:1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</row>
    <row r="119" spans="1:1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</row>
    <row r="120" spans="1:1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</row>
    <row r="121" spans="1:1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</row>
    <row r="122" spans="1:1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</row>
    <row r="123" spans="1:1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</row>
    <row r="124" spans="1:1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</row>
    <row r="125" spans="1:1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</row>
    <row r="126" spans="1:1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</row>
    <row r="127" spans="1:1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</row>
    <row r="128" spans="1:1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</row>
    <row r="129" spans="1:1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</row>
    <row r="130" spans="1:1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</row>
    <row r="131" spans="1:1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</row>
    <row r="132" spans="1:1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</row>
    <row r="133" spans="1:1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</row>
    <row r="134" spans="1:1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</row>
    <row r="135" spans="1:1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</row>
    <row r="136" spans="1:1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</row>
    <row r="137" spans="1:1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</row>
    <row r="138" spans="1:1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</row>
    <row r="139" spans="1:1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</row>
    <row r="140" spans="1:1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</row>
    <row r="141" spans="1:1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</row>
    <row r="142" spans="1:1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</row>
    <row r="143" spans="1:1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</row>
    <row r="144" spans="1:1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</row>
    <row r="145" spans="1:1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</row>
    <row r="146" spans="1:1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</row>
    <row r="147" spans="1:1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</row>
    <row r="148" spans="1:1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</row>
    <row r="149" spans="1:1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</row>
    <row r="150" spans="1:1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</row>
    <row r="151" spans="1:1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</row>
    <row r="152" spans="1:1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</row>
    <row r="153" spans="1:1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</row>
    <row r="154" spans="1:1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</row>
    <row r="155" spans="1:1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</row>
    <row r="156" spans="1:1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</row>
    <row r="157" spans="1:1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</row>
    <row r="158" spans="1:1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</row>
    <row r="159" spans="1:1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</row>
    <row r="160" spans="1:1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</row>
    <row r="161" spans="1:1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</row>
    <row r="162" spans="1:1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</row>
    <row r="163" spans="1:1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</row>
    <row r="164" spans="1:1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</row>
    <row r="165" spans="1:1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</row>
    <row r="166" spans="1:1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</row>
    <row r="167" spans="1:1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</row>
    <row r="168" spans="1:1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</row>
    <row r="169" spans="1:1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</row>
    <row r="170" spans="1:1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</row>
    <row r="171" spans="1:1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</row>
    <row r="172" spans="1:1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</row>
    <row r="173" spans="1:1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</row>
    <row r="174" spans="1:1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</row>
    <row r="175" spans="1:1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</row>
    <row r="176" spans="1:1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</row>
    <row r="177" spans="1:12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</row>
    <row r="178" spans="1:12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</row>
    <row r="179" spans="1:12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</row>
    <row r="180" spans="1:12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</row>
    <row r="181" spans="1:1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</row>
    <row r="182" spans="1:1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</row>
    <row r="183" spans="1:12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</row>
    <row r="184" spans="1:12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</row>
    <row r="185" spans="1:12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</row>
    <row r="186" spans="1:12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</row>
    <row r="187" spans="1:12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</row>
    <row r="188" spans="1:12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</row>
    <row r="189" spans="1:12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</row>
    <row r="190" spans="1:12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</row>
    <row r="191" spans="1:12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</row>
    <row r="192" spans="1:1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</row>
    <row r="193" spans="1:12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</row>
    <row r="194" spans="1:12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</row>
    <row r="195" spans="1:12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</row>
    <row r="196" spans="1:12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</row>
    <row r="197" spans="1:12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</row>
    <row r="198" spans="1:12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</row>
    <row r="199" spans="1:12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</row>
    <row r="200" spans="1:12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</row>
    <row r="201" spans="1:12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</row>
    <row r="202" spans="1:1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</row>
    <row r="203" spans="1:12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</row>
    <row r="204" spans="1:12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</row>
    <row r="205" spans="1:12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</row>
    <row r="206" spans="1:12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</row>
    <row r="207" spans="1:12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</row>
    <row r="208" spans="1:12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</row>
    <row r="209" spans="1:12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</row>
    <row r="210" spans="1:12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</row>
    <row r="211" spans="1:12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</row>
    <row r="212" spans="1:1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</row>
    <row r="213" spans="1:12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</row>
    <row r="214" spans="1:12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</row>
    <row r="215" spans="1:12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</row>
    <row r="216" spans="1:12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</row>
    <row r="217" spans="1:1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</row>
    <row r="218" spans="1:12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</row>
    <row r="219" spans="1:12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</row>
    <row r="220" spans="1:12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</row>
    <row r="221" spans="1:12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</row>
    <row r="222" spans="1:1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</row>
    <row r="223" spans="1:12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</row>
    <row r="224" spans="1:12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</row>
    <row r="225" spans="1:12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</row>
    <row r="226" spans="1:12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</row>
    <row r="227" spans="1:12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</row>
    <row r="228" spans="1:12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</row>
    <row r="229" spans="1:12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</row>
    <row r="230" spans="1:12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</row>
    <row r="231" spans="1:12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</row>
    <row r="232" spans="1:1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</row>
    <row r="233" spans="1:12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</row>
    <row r="234" spans="1:12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</row>
    <row r="235" spans="1:12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</row>
    <row r="236" spans="1:12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</row>
    <row r="237" spans="1:12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</row>
    <row r="238" spans="1:12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</row>
    <row r="239" spans="1:12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</row>
    <row r="240" spans="1:12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</row>
    <row r="241" spans="1:12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</row>
    <row r="242" spans="1:1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</row>
    <row r="243" spans="1:12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</row>
    <row r="244" spans="1:12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</row>
    <row r="245" spans="1:12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</row>
    <row r="246" spans="1:12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</row>
    <row r="247" spans="1:1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</row>
    <row r="248" spans="1:12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</row>
    <row r="249" spans="1:12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</row>
    <row r="250" spans="1:1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</row>
    <row r="251" spans="1:12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</row>
    <row r="252" spans="1:1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</row>
    <row r="253" spans="1:12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</row>
    <row r="254" spans="1:12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</row>
    <row r="255" spans="1:12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</row>
    <row r="256" spans="1:1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</row>
    <row r="257" spans="1:12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</row>
    <row r="258" spans="1:12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</row>
    <row r="259" spans="1:1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</row>
    <row r="260" spans="1:12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</row>
    <row r="261" spans="1:12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</row>
    <row r="262" spans="1:1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</row>
    <row r="263" spans="1:12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</row>
    <row r="264" spans="1:12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</row>
    <row r="265" spans="1:12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</row>
    <row r="266" spans="1:12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</row>
    <row r="267" spans="1:12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</row>
    <row r="268" spans="1:12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</row>
    <row r="269" spans="1:12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</row>
    <row r="270" spans="1:12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</row>
    <row r="271" spans="1:1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</row>
    <row r="272" spans="1:1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</row>
    <row r="273" spans="1:12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</row>
    <row r="274" spans="1:12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</row>
    <row r="275" spans="1:12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</row>
    <row r="276" spans="1:12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</row>
    <row r="277" spans="1:12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</row>
    <row r="278" spans="1:12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</row>
    <row r="279" spans="1:12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</row>
    <row r="280" spans="1:1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</row>
    <row r="281" spans="1:12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</row>
    <row r="282" spans="1:1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</row>
    <row r="283" spans="1:1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</row>
  </sheetData>
  <mergeCells count="16">
    <mergeCell ref="A44:B44"/>
    <mergeCell ref="A36:L36"/>
    <mergeCell ref="A42:L42"/>
    <mergeCell ref="A35:B35"/>
    <mergeCell ref="H1:L6"/>
    <mergeCell ref="A8:A9"/>
    <mergeCell ref="B8:B9"/>
    <mergeCell ref="C8:C9"/>
    <mergeCell ref="D8:D9"/>
    <mergeCell ref="E8:L8"/>
    <mergeCell ref="A24:B24"/>
    <mergeCell ref="A25:B25"/>
    <mergeCell ref="A26:L26"/>
    <mergeCell ref="A10:L10"/>
    <mergeCell ref="A17:L17"/>
    <mergeCell ref="A16:C1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admkoriak1</cp:lastModifiedBy>
  <dcterms:created xsi:type="dcterms:W3CDTF">2016-07-03T21:52:18Z</dcterms:created>
  <dcterms:modified xsi:type="dcterms:W3CDTF">2020-06-18T04:04:06Z</dcterms:modified>
</cp:coreProperties>
</file>