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usr\AgAis\_Госпрограмма\Отчетность\2023 год\годовой отчет\Итог\"/>
    </mc:Choice>
  </mc:AlternateContent>
  <bookViews>
    <workbookView xWindow="0" yWindow="0" windowWidth="28800" windowHeight="11535"/>
  </bookViews>
  <sheets>
    <sheet name="Лист1" sheetId="2" r:id="rId1"/>
  </sheets>
  <definedNames>
    <definedName name="_xlnm.Print_Titles" localSheetId="0">Лист1!$7:$7</definedName>
    <definedName name="_xlnm.Print_Area" localSheetId="0">Лист1!$B$1:$L$67</definedName>
  </definedNames>
  <calcPr calcId="162913"/>
</workbook>
</file>

<file path=xl/calcChain.xml><?xml version="1.0" encoding="utf-8"?>
<calcChain xmlns="http://schemas.openxmlformats.org/spreadsheetml/2006/main">
  <c r="K10" i="2" l="1"/>
  <c r="L64" i="2"/>
  <c r="L63" i="2"/>
  <c r="L27" i="2" l="1"/>
  <c r="L32" i="2"/>
  <c r="K27" i="2"/>
  <c r="L68" i="2" l="1"/>
  <c r="L62" i="2"/>
  <c r="L61" i="2"/>
  <c r="L52" i="2"/>
  <c r="L45" i="2"/>
  <c r="L34" i="2"/>
  <c r="L29" i="2" l="1"/>
  <c r="K62" i="2" l="1"/>
  <c r="K61" i="2"/>
  <c r="K60" i="2"/>
  <c r="K9" i="2"/>
  <c r="K34" i="2" l="1"/>
  <c r="K51" i="2"/>
  <c r="K29" i="2"/>
  <c r="K63" i="2" l="1"/>
  <c r="K64" i="2"/>
  <c r="K65" i="2"/>
  <c r="K66" i="2"/>
  <c r="K67" i="2"/>
  <c r="K56" i="2"/>
  <c r="K57" i="2"/>
  <c r="K58" i="2"/>
  <c r="K55" i="2"/>
  <c r="K49" i="2"/>
  <c r="K50" i="2"/>
  <c r="K52" i="2"/>
  <c r="K53" i="2"/>
  <c r="K47" i="2"/>
  <c r="K44" i="2"/>
  <c r="K45" i="2"/>
  <c r="K46" i="2"/>
  <c r="K43" i="2"/>
  <c r="K38" i="2"/>
  <c r="K39" i="2"/>
  <c r="K40" i="2"/>
  <c r="K41" i="2"/>
  <c r="K37" i="2"/>
  <c r="K32" i="2"/>
  <c r="K33" i="2"/>
  <c r="K35" i="2"/>
  <c r="K28" i="2"/>
  <c r="K30" i="2"/>
  <c r="K31" i="2"/>
  <c r="K22" i="2"/>
  <c r="K23" i="2"/>
  <c r="K24" i="2"/>
  <c r="K21" i="2"/>
  <c r="K17" i="2"/>
  <c r="K16" i="2"/>
  <c r="K13" i="2"/>
  <c r="K12" i="2"/>
</calcChain>
</file>

<file path=xl/sharedStrings.xml><?xml version="1.0" encoding="utf-8"?>
<sst xmlns="http://schemas.openxmlformats.org/spreadsheetml/2006/main" count="307" uniqueCount="156">
  <si>
    <t>1.1.</t>
  </si>
  <si>
    <t>Ед. изм.</t>
  </si>
  <si>
    <t>Сведения</t>
  </si>
  <si>
    <t>1.2.</t>
  </si>
  <si>
    <t>1.3.</t>
  </si>
  <si>
    <t>2.1.</t>
  </si>
  <si>
    <t>2.2.</t>
  </si>
  <si>
    <t>1.</t>
  </si>
  <si>
    <t>3.1.</t>
  </si>
  <si>
    <t>Показатель (индикатор) (наименование)</t>
  </si>
  <si>
    <t>4.1.</t>
  </si>
  <si>
    <t>5.1.</t>
  </si>
  <si>
    <t>6.1.</t>
  </si>
  <si>
    <t>7.1.</t>
  </si>
  <si>
    <t>2.</t>
  </si>
  <si>
    <t>процент</t>
  </si>
  <si>
    <t>2.3.</t>
  </si>
  <si>
    <t>2.4.</t>
  </si>
  <si>
    <t>2.5.</t>
  </si>
  <si>
    <t>2.6.</t>
  </si>
  <si>
    <t>2.7.</t>
  </si>
  <si>
    <t>2.8.</t>
  </si>
  <si>
    <t>2.9.</t>
  </si>
  <si>
    <t>3.2.</t>
  </si>
  <si>
    <t>3.3.</t>
  </si>
  <si>
    <t>3.4.</t>
  </si>
  <si>
    <t>3.5.</t>
  </si>
  <si>
    <t>3.6.</t>
  </si>
  <si>
    <t>3.7.</t>
  </si>
  <si>
    <t>3.8.</t>
  </si>
  <si>
    <t>3.9.</t>
  </si>
  <si>
    <t>7.2.</t>
  </si>
  <si>
    <t>7.3.</t>
  </si>
  <si>
    <t>7.4.</t>
  </si>
  <si>
    <t>7.5.</t>
  </si>
  <si>
    <t>7.6.</t>
  </si>
  <si>
    <t>7.7.</t>
  </si>
  <si>
    <t>7.8.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</si>
  <si>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</si>
  <si>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</si>
  <si>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</si>
  <si>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</si>
  <si>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</si>
  <si>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</si>
  <si>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</si>
  <si>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</si>
  <si>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</si>
  <si>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</si>
  <si>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услуга</t>
  </si>
  <si>
    <t>4.2.</t>
  </si>
  <si>
    <t>4.3.</t>
  </si>
  <si>
    <t>4.4.</t>
  </si>
  <si>
    <t>4.5.</t>
  </si>
  <si>
    <t>6.2.</t>
  </si>
  <si>
    <t>6.3.</t>
  </si>
  <si>
    <t>человек</t>
  </si>
  <si>
    <t>2.10.</t>
  </si>
  <si>
    <t>6.4.</t>
  </si>
  <si>
    <t>Количество средств автоматической фиксации правонарушений, функционирующих на территории Камчатского края</t>
  </si>
  <si>
    <t>ед.</t>
  </si>
  <si>
    <t>балл</t>
  </si>
  <si>
    <t>Подпрограмма 1 «Развитие инфраструктуры связи»</t>
  </si>
  <si>
    <t>Подпрограмма 2 «Цифровое государственное управление»</t>
  </si>
  <si>
    <t>Подпрограмма 3 «Цифровой контур здравоохранения»</t>
  </si>
  <si>
    <t>Подпрограмма 4 «Цифровая образовательная среда»</t>
  </si>
  <si>
    <t>Подпрограмма 5 «Цифровая трансформация социальной сферы»</t>
  </si>
  <si>
    <t>Подпрограмма 6 «Цифровая трансформация в сфере транспорта»</t>
  </si>
  <si>
    <t>Подпрограмма 7 «Умный регион»</t>
  </si>
  <si>
    <t>Доля проверок в рамках контрольно-надзорной деятельности, проведенных дистанционно, в том числе с использованием чек-листов в электронном виде (нарастающий итог)</t>
  </si>
  <si>
    <t>Доля записей на прием к врачу, совершенных гражданами дистанционно, в том числе на региональных порталах государственных услуг (нарастающий итог)</t>
  </si>
  <si>
    <t>Доля граждан, у которых сформированы интегрированные электронные медицинские карты, доступные в том числе на Едином портале государственных и муниципальных услуг (далее – ЕПГУ) (нарастающий итог)</t>
  </si>
  <si>
    <t>Доля граждан, находящихся на диспансерном наблюдении, по которым обеспечен дистанционный мониторинг состояния здоровья, в том числе на ЕПГУ (нарастающий итог)</t>
  </si>
  <si>
    <t>Доля медицинских организаций, осуществляющих централизованную обработку и хранение в электронном виде результатов диагностических исследований (нарастающий итог)</t>
  </si>
  <si>
    <t>Доля врачебных консилиумов, проводимых субъектами Российской Федерации с Федеральным государственным бюджетным учреждением «Национальный медицинский исследовательский центр гематологии» Минздрава России с использованием видео-конференц-связи (нарастающий итог)</t>
  </si>
  <si>
    <t>Доля консультаций, проводимых врачом с пациентом, в том числе на ЕПГУ, с использованием видео-конференц-связи (нарастающий итог)</t>
  </si>
  <si>
    <t>Доля граждан, которым доступны врачебные назначения (рецепты) в форме электронного документа в том числе на ЕПГУ (нарастающий итог)</t>
  </si>
  <si>
    <t>Доля приобретаемых за бюджетные средства лекарственных средств и препаратов, по которым обеспечен централизованный учет их распределения и использования (нарастающий итог)</t>
  </si>
  <si>
    <t>Доля станций (отделений) скорой медицинской помощи, подключенных к единой электронной системе диспетчеризации (нарастающий итог)</t>
  </si>
  <si>
    <t>Доля учащихся, по которым осуществляется ведение цифрового профиля (нарастающий итог)</t>
  </si>
  <si>
    <t>Доля учащихся, которым предложены рекомендации по повышению качества обучения и формированию индивидуальных траекторий с использованием данных цифрового портфолио учащегося (нарастающий итог)</t>
  </si>
  <si>
    <t>Доля педагогических работников, получивших возможность использования верифицированного цифрового образовательного контента и цифровых образовательных сервисов (нарастающий итог)</t>
  </si>
  <si>
    <t>Доля учащихся, имеющих возможность бесплатного доступа к верифицированному цифровому образовательному контенту и сервисам для самостоятельной подготовки (нарастающий итог)</t>
  </si>
  <si>
    <t>Доля заданий в электронной форме для учащихся, проверяемых с использованием технологий автоматизированной проверки (нарастающий итог)</t>
  </si>
  <si>
    <t>Доля автобусов, осуществляющих регулярные перевозки пассажиров в городском, пригородном и междугородном (в пределах субъекта Российской Федерации) сообщении, оснащенных системами безналичной оплаты проезда (нарастающий итог)</t>
  </si>
  <si>
    <t>Доля автобусов, осуществляющих регулярные перевозки пассажиров в городском, пригородном и междугородном (в пределах субъекта Российской Федерации) сообщении, для которых обеспечена в открытом доступе информация об их реальном движении по маршруту (нарастающий итог)</t>
  </si>
  <si>
    <t>Доля автобусов, осуществляющих регулярные перевозки пассажиров в городском, пригородном и междугородном (в пределах субъекта Российской Федерации) сообщении, оснащенных системами видеонаблюдения салонов (с функцией записи), соответствующих требованиям о защите персональных данных (нарастающий итог)</t>
  </si>
  <si>
    <t>Доля общих собраний собственников помещений в многоквартирных домах, проведенных посредством электронного голосования, от общего количества проведенных общих собраний собственников (нарастающий итог)</t>
  </si>
  <si>
    <t>Доля услуг по управлению многоквартирным домом и содержанию общего имущества, оплаченных онлайн (нарастающий итог)</t>
  </si>
  <si>
    <t>Доля коммунальных услуг, оплаченных онлайн (нарастающий итог)</t>
  </si>
  <si>
    <t>Доля управляющих организаций, раскрывающих информацию в полном объеме в государственную информационную систему жилищно-коммунального хозяйства (нарастающий итог)</t>
  </si>
  <si>
    <t>Доля ресурсоснабжающих организаций, раскрывающих информацию в полном объеме в государственную информационную систему жилищно-коммунального хозяйства (нарастающий итог)</t>
  </si>
  <si>
    <t>Доля жителей городов в возрасте старше 14 лет, зарегистрированных на специализированных информационных ресурсах по вопросам городского развития (нарастающий итог)</t>
  </si>
  <si>
    <t>Доля региональных и муниципальных мер социальной защиты (поддержки) в субъекте Российской Федерации, по которым нормативными правовыми актами субъекта Российской Федерации и муниципальными правовыми актами, регламентирующими их порядок предоставления, предусмотрен срок назначения 5 рабочих дней и менее (нарастающий итог)</t>
  </si>
  <si>
    <t>Доля региональных и муниципальных мер социальной защиты (поддержки), отраженных в классификаторе мер социальной защиты (поддержки) с привязкой к соответствующим жизненным событиям (нарастающий итог)</t>
  </si>
  <si>
    <t>Доля аварийного жилого фонда, внесенного в цифровой реестр аварийного жилья (нарастающий итог)</t>
  </si>
  <si>
    <t>Доля требований к интеграции информационных систем органов государственной власти субъекта Российской Федерации, органов местного самоуправления, а также организаций, находящихся в ведении органов государственной власти субъекта Российской Федерации и органов местного самоуправления, предоставляющих меры социальной защиты (поддержки), социальные услуги в рамках социального обслуживания и государственной социальной помощи, иные социальные гарантии и выплаты и Единой государственной информационной системы социального обеспечения (нарастающий итог)</t>
  </si>
  <si>
    <t>Доля региональных и муниципальных мер социальной защиты (поддержки), по которым граждане имеют возможность подать заявление через Единый портал государственных и муниципальных услуг (функций) и (или) региональный портал государственных и муниципальных услуг (нарастающий итог)</t>
  </si>
  <si>
    <t>Доля мер социальной защиты (поддержки) регионального и муниципального уровня, которые граждане получают в проактивном формате по реквизитам счетов, направленных гражданами посредством  Единого портала государственных и муниципальных услуг (функций) в Единую государственную информационную систему  социального обеспечения (нарастающий итог)</t>
  </si>
  <si>
    <t>Доля государственных услуг в области содействия занятости населения, предоставляемых в субъекте Российской Федерации в электронном виде посредством единой цифровой платформы в сфере занятости и трудовых отношений «Работа в России» (нарастающий итог)</t>
  </si>
  <si>
    <t>Доля сведений, необходимых для назначения региональных и муниципальных мер социальной защиты (поддержки), получаемых органом государственной власти субъекта Российской Федерации, органом местного самоуправления, а также организацией, находящейся в ведении органов государственной власти субъектов Российской Федерации и органов местного самоуправления, предоставляющих меры социальной защиты (поддержки),социальные услуги в рамках социального обслуживания и государственной социальной помощи, иные социальные гарантии и выплаты посредством единой системы межведомственного электронного взаимодействия (нарастающий итог)</t>
  </si>
  <si>
    <t xml:space="preserve">Не менее 30 % поступающих обращений обрабатываются посредством голосового или текстового каналов без участия оператора (от общего количества обращений, поступивших от граждан) </t>
  </si>
  <si>
    <t>Доля сведений, необходимых для формирования банков данных ветеранов Великой Отечественной войны и приравненных к ним лиц, лиц, пострадавших от воздействия радиации, ветеранов труда, детей-сирот, многодетных семей, конвертированных органом социальной защиты в Единой государственной информационной системе  социального обеспечения (нарастающий итог)</t>
  </si>
  <si>
    <t>Доля статусов ветерана Великой Отечественной войны, ветерана труда, лица, пострадавшего от воздействия радиации, многодетной семьи, ребенка-сироты, присвоенных в Единой государственной информационной системе  социального обеспечения с формированием реестровой записи (нарастающий итог)</t>
  </si>
  <si>
    <t>Доля органов государственной власти субъекта Российской Федерации и государственных учреждений в сфере социальной защиты населения, в которых обеспечено подключение и организована работа в Информационной системе «Единый контакт-центр» (нарастающий итог)</t>
  </si>
  <si>
    <t xml:space="preserve">Доля диспетчерских служб муниципальных районов и городских округов, подключенных к системам мониторинга инцидентов и аварий на объектах жилищно-коммунального хозяйства </t>
  </si>
  <si>
    <t>план</t>
  </si>
  <si>
    <t>факт</t>
  </si>
  <si>
    <t>Причины отклонения</t>
  </si>
  <si>
    <t>Ответственный ИО КК</t>
  </si>
  <si>
    <t xml:space="preserve">Министерство социального благополучия и семейной политики Камчатского края
</t>
  </si>
  <si>
    <t xml:space="preserve">Министерство труда и развития кадрового потенциала Камчатского края
</t>
  </si>
  <si>
    <t xml:space="preserve">Министерство образования Камчатского края
</t>
  </si>
  <si>
    <t xml:space="preserve">Министерство здравоохранения Камчатского края
</t>
  </si>
  <si>
    <t xml:space="preserve">Министерство цифрового развития Камчатского края
</t>
  </si>
  <si>
    <t xml:space="preserve">Министерство транспорта и дорожного строительства Камчатского края
</t>
  </si>
  <si>
    <t xml:space="preserve">Министерство жилищно-коммунального хозяйства и энергетики Камчатского края
</t>
  </si>
  <si>
    <t>№ п/п</t>
  </si>
  <si>
    <t xml:space="preserve">о достижении значений показателей (индикаторов) </t>
  </si>
  <si>
    <t xml:space="preserve">Государственная жилищная инспекция Камчатского края
</t>
  </si>
  <si>
    <t xml:space="preserve">Министерство строительства и жилищной политики Камчатского края
</t>
  </si>
  <si>
    <t>-</t>
  </si>
  <si>
    <t xml:space="preserve">Тенденция достижения результата (растущая 1, убывающая 0)
</t>
  </si>
  <si>
    <t>Ф</t>
  </si>
  <si>
    <t>СДгппз</t>
  </si>
  <si>
    <t>Таблица 9</t>
  </si>
  <si>
    <t>Уровень закрепления показателя (федеральные требования Ф или региональная целесообразность Р)</t>
  </si>
  <si>
    <t>Министерство цифрового развития Камчатского края</t>
  </si>
  <si>
    <t xml:space="preserve">«Цифровая зрелость» органов государственной власти Камчатского края, органов местного самоуправления и организаций в сфере здравоохранения, образования, городского хозяйства и строительства, общественного транспорта, подразумевающая использование ими отечественных информационно-технологических решений (нарастающий итог)
</t>
  </si>
  <si>
    <t xml:space="preserve">Доля массовых социально значимых услуг, доступных в электронном виде (нарастающий итог)
</t>
  </si>
  <si>
    <t xml:space="preserve">Государственная программа Камчатского края «Цифровая трансформация в Камчатском крае»
</t>
  </si>
  <si>
    <t xml:space="preserve">Доля домохозяйств, которым обеспечена возможность широкополосного доступа к информационно-телекоммуникационной сети «Интернет» (нарастающий итог)
</t>
  </si>
  <si>
    <t xml:space="preserve">Доля социально значимых объектов, имеющих широкополосный доступ к информационно-телекоммуникационной сети «Интернет» в соответствии с утвержденными требованиями (нарастающий итог)
</t>
  </si>
  <si>
    <t xml:space="preserve">Доля государственных и муниципальных образовательных организаций, реализующих программы начального общего, основного общего, среднего общего образования, в помещениях которых обеспечена возможность беспроводного широкополосного доступа к информационно-телекоммуникационной сети «Интернет» по технологии WiFi (нарастающий итог)
</t>
  </si>
  <si>
    <t xml:space="preserve">Доля видов сведений в государственных или региональных информационных системах, доступных в электронном виде, необходимых для оказания массовых социально значимых услуг юридически значимого документооборота  в том числе с использованием чек-листов в электронном виде (нарастающий итог)
</t>
  </si>
  <si>
    <t xml:space="preserve">Доля электронного юридически значимого документооборота между органами исполнительной власти, местного самоуправления и подведомственными им учреждениями в Камчатском крае (нарастающий итог)
</t>
  </si>
  <si>
    <t xml:space="preserve">Сокращение регламентного времени предоставления государственных и муниципальных услуг в 3 раза при оказании услуг в электронном виде на Едином портале государственных и муниципальных услуг (функций) и (или) региональном портале государственных услуг (нарастающий итог)
</t>
  </si>
  <si>
    <t xml:space="preserve">Доля государственных и муниципальных услуг, предоставленных без нарушения регламентного срока при оказании услуг в электронном виде на Едином портале государственных и муниципальных услуг (функций) и (или) региональном портале государственных услуг (нарастающий итог)
</t>
  </si>
  <si>
    <t xml:space="preserve">Количество государственных услуг, предоставляемых органами государственной власти в реестровой модели и/или в проактивном режиме с предоставлением результата в электронном виде на Едином портале государственных и муниципальных услуг (нарастающий итог)
</t>
  </si>
  <si>
    <t xml:space="preserve">Уровень удовлетворенности качеством предоставления массовых социально значимых государственных и муниципальных услуг в электронном виде с использованием Единого портала государственных и муниципальных услуг (ЕПГУ) (нарастающий итог)
</t>
  </si>
  <si>
    <t xml:space="preserve">Доля обращений за получением массовых социально значимых государственных и муниципальных услуг в электронном виде с использованием ЕПГУ, без необходимости личного посещения органов государственной власти, органов местного самоуправления и МФЦ, от общего количества таких услуг (нарастающий итог)
</t>
  </si>
  <si>
    <t xml:space="preserve">Количество государственных (муниципальных) служащих и работников учреждений, прошедших обучение компетенциям в сфере цифровой трансформации государственного и муниципального управления, ежегодно (годовое значение)
</t>
  </si>
  <si>
    <t xml:space="preserve">Доля массовых социально значимых государственных и муниципальных услуг в электронном виде, предоставляемых с использованием ЕПГУ, от общего количества таких услуг, предоставляемых в электронном виде (нарастающий итог)
</t>
  </si>
  <si>
    <t>Значение показателей (индикаторов) 2023 год</t>
  </si>
  <si>
    <t>Основной причиной отклонения показателя является некорректный учет типов записи на прием, в частности, запись на: диспансерные приемы, профилактические приемы и большая часть повторных приемов осуществляется на приеме у врача и ранее не учитывались как дистанционный тип записи. 
Данная проблема была исправлена только в августе 2023 года.</t>
  </si>
  <si>
    <t>Основной причиной отклонения показателя стало позднее внедрение в РМИС КК СЭМД "Профилактические осмотры" по результатам диспансеризации.</t>
  </si>
  <si>
    <t xml:space="preserve">В 2023 году в Камчатском крае проводились Телемедицинские консультации по направлению врач-врач. ТМК врач-пациент были настроены в единичных МО края в качестве пилотного проекта. </t>
  </si>
  <si>
    <t>В 2023 году не была произведена интеграция аптечных пунктов для формирования документа «Отпуск по рецепту на лекарственный препарат, изделие медицинского назначения и специализированный продукт лечебного питания», зарегистрированных в подсистеме «Реестр электронных медицинских документов» ЕГИСЗ. По плану развития цифровой трансформации здравоохранения Камчатского края в 2024 данная интеграция РМИС МО будет реализована, что позволит вести централизованный учет отпущенных лекарственных препаратов.</t>
  </si>
  <si>
    <t>Значение показателя не достигнуто, поскольку срок назначения 5 рабочих дней и менее не предусмотрен в большинстве действующих нормативных правовых актах о предоставлении мер социальной поддержки граждан с учетом специфики предоставления государственных услуг.</t>
  </si>
  <si>
    <t xml:space="preserve">Значение показателя не достигнуто, поскольку отсутствует техническая возможность перевода телефонных обращений от ответственного подведомственного учреждения в учреждения социального обслуживания. Работа по подключению продолжается. </t>
  </si>
  <si>
    <t>Согласно отчета из системы ГИС ЖКХ в 2023 году проведено 218 927 платежей по оплате услуг по управлению многоквартирным домом, из которых 958 с помощью онлайн-оплаты, и 1 482 760 платежей по оплате коммунальных услуг, из которых 18 078 с помощью онлайн-оплаты.
Министерством строительства и жилищно-коммунального хозяйства Российской Федерации (далее – Минстрой РФ) в субъекты Российской Федерации письмом от 23.08.2023 № 51219-КМ/14 доведена информация о внесении изменений в формы предоставления сведений по размещению информации в ГИС ЖКХ о проведенных фактах оплат с признаком «Оплачено онлайн». Ранее формы, по которым предоставлялись сведения от поставщиков информации в ГИС ЖКХ, не содержали данный признак. Данная информация доведена до всех ресурсоснабжающих организаций и управляющих компаний Камчатского края. 
Крупнейшим поставщиком информации в ГИС ЖКХ является  ПАО «Сбербанк» (далее – Сбербанк). В ходе переговоров с представителями Камчатского отделения № 8556 ПАО «Сбербанк» получена информация о необходимости централизованно внести изменения в систему Сбербанка. Срок внесения изменений, озвученный Сбербанком - 4 квартал 2023. Однако из отчетных форм ГИС ЖКХ за 2023 год (в том числе за ноябрь-декабрь 2023 года) работы со стороны Сбербанка не были завершены и данные по произведенным онлайн-оплатам внесены частично в декабре 2023 года. Однако, работа Сбербанком была начата с января 2024 года в полном объеме. Работа по увеличению значения данного показателя продолжается в 2024 году.</t>
  </si>
  <si>
    <t>В соответствии с методикой расчета отраслевых индексов отрасли, характеризующих достижение "цифровой зрелости" отраслевой экономики и социальной сферы, в том числе на уровне субъектов Российской Федерации, утвержденной протоколом президиума Правительственной комиссии по цифровому развитию, использованию информационных технологий для улучшения качества жизни и условий ведения предпринимательской деятельности от 18 августа 2023 года № 37, значение показателя (индикатора) рассчитывается с 2024 года</t>
  </si>
  <si>
    <t>В соответствии с методикой расчета отраслевых индексов отрасли, характеризующих достижение "цифровой зрелости" отраслевой экономики и социальной сферы, в том числе на уровне субъектов Российской Федерации, утвержденной протоколом президиума Правительственной комиссии по цифровому развитию, использованию информационных технологий для улучшения качества жизни и условий ведения предпринимательской деятельности от 18 августа 2023 года № 37, значение показателя (индикатора) не рассчитывается в 2024 году</t>
  </si>
  <si>
    <t>д</t>
  </si>
  <si>
    <t>Показатель учитывает долю УО, раскрывающих информацию согласно методике не менее 95% размещённых в срок платежных документов, и не менее 95% размещенных технических характеристик на общее количество УО. В адрес Минстроя России в ноябре 2023 направлено письмо о корректировке показателя в части размещения сроков платежных документов. Проводится работа с Минстроем России по закрытию личных кабинетов в ГИС ЖКХ  УО прекративших свою деятельность, но не закрывших свои лицевые счета(указанные УО попадают в расчет показателя). Планируется дальнейшая совместная работа с УО и Минстроем.</t>
  </si>
  <si>
    <t>Показатель учитывает долю РСО, раскрывающих информацию согласно методике не менее 95% размещённых в срок платежных документов. В адрес Минстроя России в ноябре 2023 направлено письмо о корректировке показателя в части размещения сроков платежных документов. Проводится работа с Минстроем России по закрытию личных кабинетов в ГИС ЖКХ  РСО прекративших свою деятельность, но не закрывших свои лицевые счета(указанные РСОпопадают в расчет показателя). Планируется дальнейшая совместная работа Минстроем.</t>
  </si>
  <si>
    <t>В соответствии с Приказом Минтруда РФ от 20.10.2022 № 679 и письмом
Минтруда России от 18.04.2023 № 24-8/10/В-5695 значение показателя на 2023 год обнулено.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</si>
</sst>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top"/>
    </xf>
    <xf numFmtId="0" fontId="2" fillId="2" borderId="6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vertical="top" wrapText="1"/>
    </xf>
    <xf numFmtId="0" fontId="2" fillId="2" borderId="7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0" fontId="2" fillId="2" borderId="7" xfId="0" applyFont="1" applyFill="1" applyBorder="1" applyAlignment="1">
      <alignment horizontal="justify"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2" fontId="2" fillId="2" borderId="0" xfId="0" applyNumberFormat="1" applyFont="1" applyFill="1"/>
    <xf numFmtId="2" fontId="2" fillId="2" borderId="2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2" fontId="2" fillId="2" borderId="0" xfId="0" applyNumberFormat="1" applyFont="1" applyFill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2" fontId="2" fillId="2" borderId="0" xfId="0" applyNumberFormat="1" applyFont="1" applyFill="1" applyAlignment="1">
      <alignment horizontal="center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3"/>
  <sheetViews>
    <sheetView tabSelected="1" view="pageBreakPreview" topLeftCell="B64" zoomScale="70" zoomScaleNormal="80" zoomScaleSheetLayoutView="70" workbookViewId="0">
      <selection activeCell="S66" sqref="S66"/>
    </sheetView>
  </sheetViews>
  <sheetFormatPr defaultRowHeight="15.75" x14ac:dyDescent="0.25"/>
  <cols>
    <col min="1" max="1" width="0" style="5" hidden="1" customWidth="1"/>
    <col min="2" max="2" width="8.5703125" style="6" bestFit="1" customWidth="1"/>
    <col min="3" max="3" width="84.7109375" style="5" customWidth="1"/>
    <col min="4" max="4" width="9.42578125" style="5" bestFit="1" customWidth="1"/>
    <col min="5" max="5" width="9.7109375" style="5" customWidth="1"/>
    <col min="6" max="6" width="13.42578125" style="5" customWidth="1"/>
    <col min="7" max="7" width="36.7109375" style="5" customWidth="1"/>
    <col min="8" max="8" width="22.85546875" style="5" customWidth="1"/>
    <col min="9" max="9" width="14.7109375" style="5" customWidth="1"/>
    <col min="10" max="10" width="57.140625" style="5" customWidth="1"/>
    <col min="11" max="11" width="10.7109375" style="21" hidden="1" customWidth="1"/>
    <col min="12" max="12" width="8.5703125" style="21" hidden="1" customWidth="1"/>
    <col min="13" max="16384" width="9.140625" style="5"/>
  </cols>
  <sheetData>
    <row r="1" spans="1:18" ht="14.25" customHeight="1" x14ac:dyDescent="0.25">
      <c r="D1" s="39" t="s">
        <v>124</v>
      </c>
      <c r="E1" s="39"/>
      <c r="F1" s="39"/>
      <c r="G1" s="39"/>
      <c r="H1" s="39"/>
      <c r="I1" s="39"/>
      <c r="J1" s="39"/>
    </row>
    <row r="2" spans="1:18" x14ac:dyDescent="0.25">
      <c r="B2" s="31" t="s">
        <v>2</v>
      </c>
      <c r="C2" s="31"/>
      <c r="D2" s="31"/>
      <c r="E2" s="31"/>
      <c r="F2" s="31"/>
      <c r="G2" s="31"/>
      <c r="H2" s="31"/>
      <c r="I2" s="31"/>
      <c r="J2" s="31"/>
    </row>
    <row r="3" spans="1:18" x14ac:dyDescent="0.25">
      <c r="B3" s="32" t="s">
        <v>117</v>
      </c>
      <c r="C3" s="32"/>
      <c r="D3" s="32"/>
      <c r="E3" s="32"/>
      <c r="F3" s="32"/>
      <c r="G3" s="32"/>
      <c r="H3" s="32"/>
      <c r="I3" s="32"/>
      <c r="J3" s="32"/>
    </row>
    <row r="4" spans="1:18" ht="23.25" customHeight="1" x14ac:dyDescent="0.25">
      <c r="K4" s="21" t="s">
        <v>123</v>
      </c>
    </row>
    <row r="5" spans="1:18" ht="67.5" customHeight="1" x14ac:dyDescent="0.25">
      <c r="B5" s="33" t="s">
        <v>116</v>
      </c>
      <c r="C5" s="33" t="s">
        <v>9</v>
      </c>
      <c r="D5" s="33" t="s">
        <v>1</v>
      </c>
      <c r="E5" s="33" t="s">
        <v>142</v>
      </c>
      <c r="F5" s="33"/>
      <c r="G5" s="37" t="s">
        <v>108</v>
      </c>
      <c r="H5" s="37" t="s">
        <v>125</v>
      </c>
      <c r="I5" s="37" t="s">
        <v>121</v>
      </c>
      <c r="J5" s="37" t="s">
        <v>107</v>
      </c>
    </row>
    <row r="6" spans="1:18" ht="27" customHeight="1" x14ac:dyDescent="0.25">
      <c r="B6" s="33"/>
      <c r="C6" s="33"/>
      <c r="D6" s="33"/>
      <c r="E6" s="2" t="s">
        <v>105</v>
      </c>
      <c r="F6" s="2" t="s">
        <v>106</v>
      </c>
      <c r="G6" s="38"/>
      <c r="H6" s="38"/>
      <c r="I6" s="38"/>
      <c r="J6" s="38"/>
    </row>
    <row r="7" spans="1:18" x14ac:dyDescent="0.25">
      <c r="B7" s="1">
        <v>1</v>
      </c>
      <c r="C7" s="1">
        <v>2</v>
      </c>
      <c r="D7" s="1">
        <v>3</v>
      </c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</row>
    <row r="8" spans="1:18" s="7" customFormat="1" x14ac:dyDescent="0.2">
      <c r="B8" s="34" t="s">
        <v>129</v>
      </c>
      <c r="C8" s="34"/>
      <c r="D8" s="34"/>
      <c r="E8" s="34"/>
      <c r="F8" s="34"/>
      <c r="G8" s="34"/>
      <c r="H8" s="34"/>
      <c r="I8" s="34"/>
      <c r="J8" s="34"/>
      <c r="K8" s="22"/>
      <c r="L8" s="22"/>
    </row>
    <row r="9" spans="1:18" s="7" customFormat="1" ht="94.5" x14ac:dyDescent="0.2">
      <c r="A9" s="7">
        <v>1</v>
      </c>
      <c r="B9" s="4" t="s">
        <v>7</v>
      </c>
      <c r="C9" s="8" t="s">
        <v>127</v>
      </c>
      <c r="D9" s="4" t="s">
        <v>15</v>
      </c>
      <c r="E9" s="4">
        <v>70.7</v>
      </c>
      <c r="F9" s="4">
        <v>73.7</v>
      </c>
      <c r="G9" s="4" t="s">
        <v>113</v>
      </c>
      <c r="H9" s="4" t="s">
        <v>122</v>
      </c>
      <c r="I9" s="4">
        <v>1</v>
      </c>
      <c r="J9" s="4"/>
      <c r="K9" s="18">
        <f>F9/E9</f>
        <v>1.0424328147100423</v>
      </c>
      <c r="L9" s="19">
        <v>1</v>
      </c>
      <c r="M9" s="9"/>
      <c r="N9" s="9"/>
    </row>
    <row r="10" spans="1:18" s="7" customFormat="1" ht="47.25" customHeight="1" x14ac:dyDescent="0.2">
      <c r="A10" s="7">
        <v>2</v>
      </c>
      <c r="B10" s="3" t="s">
        <v>14</v>
      </c>
      <c r="C10" s="10" t="s">
        <v>128</v>
      </c>
      <c r="D10" s="3" t="s">
        <v>15</v>
      </c>
      <c r="E10" s="3">
        <v>95</v>
      </c>
      <c r="F10" s="3">
        <v>100</v>
      </c>
      <c r="G10" s="3" t="s">
        <v>113</v>
      </c>
      <c r="H10" s="3" t="s">
        <v>122</v>
      </c>
      <c r="I10" s="3">
        <v>1</v>
      </c>
      <c r="J10" s="3"/>
      <c r="K10" s="18">
        <f>F10/E10</f>
        <v>1.0526315789473684</v>
      </c>
      <c r="L10" s="19">
        <v>1</v>
      </c>
      <c r="Q10" s="20"/>
    </row>
    <row r="11" spans="1:18" s="7" customFormat="1" x14ac:dyDescent="0.2">
      <c r="B11" s="35" t="s">
        <v>61</v>
      </c>
      <c r="C11" s="35"/>
      <c r="D11" s="35"/>
      <c r="E11" s="35"/>
      <c r="F11" s="35"/>
      <c r="G11" s="35"/>
      <c r="H11" s="35"/>
      <c r="I11" s="35"/>
      <c r="J11" s="35"/>
      <c r="K11" s="23"/>
      <c r="L11" s="24"/>
    </row>
    <row r="12" spans="1:18" s="7" customFormat="1" ht="47.25" x14ac:dyDescent="0.2">
      <c r="A12" s="7">
        <v>3</v>
      </c>
      <c r="B12" s="4" t="s">
        <v>0</v>
      </c>
      <c r="C12" s="8" t="s">
        <v>130</v>
      </c>
      <c r="D12" s="4" t="s">
        <v>15</v>
      </c>
      <c r="E12" s="4">
        <v>96</v>
      </c>
      <c r="F12" s="4">
        <v>97.8</v>
      </c>
      <c r="G12" s="4" t="s">
        <v>126</v>
      </c>
      <c r="H12" s="4" t="s">
        <v>122</v>
      </c>
      <c r="I12" s="4">
        <v>1</v>
      </c>
      <c r="J12" s="4"/>
      <c r="K12" s="18">
        <f>F12/E12</f>
        <v>1.01875</v>
      </c>
      <c r="L12" s="19">
        <v>1</v>
      </c>
    </row>
    <row r="13" spans="1:18" s="7" customFormat="1" ht="63" x14ac:dyDescent="0.2">
      <c r="A13" s="7">
        <v>4</v>
      </c>
      <c r="B13" s="4" t="s">
        <v>3</v>
      </c>
      <c r="C13" s="8" t="s">
        <v>131</v>
      </c>
      <c r="D13" s="4" t="s">
        <v>15</v>
      </c>
      <c r="E13" s="4">
        <v>100</v>
      </c>
      <c r="F13" s="4">
        <v>100</v>
      </c>
      <c r="G13" s="4" t="s">
        <v>113</v>
      </c>
      <c r="H13" s="4" t="s">
        <v>122</v>
      </c>
      <c r="I13" s="4">
        <v>1</v>
      </c>
      <c r="J13" s="4"/>
      <c r="K13" s="18">
        <f>F13/E13</f>
        <v>1</v>
      </c>
      <c r="L13" s="19">
        <v>1</v>
      </c>
      <c r="R13" s="20"/>
    </row>
    <row r="14" spans="1:18" s="7" customFormat="1" ht="94.5" x14ac:dyDescent="0.2">
      <c r="A14" s="7">
        <v>5</v>
      </c>
      <c r="B14" s="4" t="s">
        <v>4</v>
      </c>
      <c r="C14" s="8" t="s">
        <v>132</v>
      </c>
      <c r="D14" s="4" t="s">
        <v>15</v>
      </c>
      <c r="E14" s="4">
        <v>0</v>
      </c>
      <c r="F14" s="4">
        <v>0</v>
      </c>
      <c r="G14" s="4" t="s">
        <v>113</v>
      </c>
      <c r="H14" s="4" t="s">
        <v>122</v>
      </c>
      <c r="I14" s="4">
        <v>1</v>
      </c>
      <c r="J14" s="4"/>
      <c r="K14" s="18" t="s">
        <v>120</v>
      </c>
      <c r="L14" s="19" t="s">
        <v>120</v>
      </c>
    </row>
    <row r="15" spans="1:18" s="7" customFormat="1" ht="17.25" customHeight="1" x14ac:dyDescent="0.2">
      <c r="B15" s="36" t="s">
        <v>62</v>
      </c>
      <c r="C15" s="36"/>
      <c r="D15" s="36"/>
      <c r="E15" s="36"/>
      <c r="F15" s="36"/>
      <c r="G15" s="36"/>
      <c r="H15" s="36"/>
      <c r="I15" s="36"/>
      <c r="J15" s="36"/>
      <c r="K15" s="25"/>
      <c r="L15" s="25"/>
    </row>
    <row r="16" spans="1:18" s="7" customFormat="1" ht="78.75" x14ac:dyDescent="0.2">
      <c r="A16" s="7">
        <v>6</v>
      </c>
      <c r="B16" s="4" t="s">
        <v>5</v>
      </c>
      <c r="C16" s="8" t="s">
        <v>133</v>
      </c>
      <c r="D16" s="4" t="s">
        <v>15</v>
      </c>
      <c r="E16" s="4">
        <v>30</v>
      </c>
      <c r="F16" s="4">
        <v>60</v>
      </c>
      <c r="G16" s="4" t="s">
        <v>113</v>
      </c>
      <c r="H16" s="4" t="s">
        <v>122</v>
      </c>
      <c r="I16" s="4">
        <v>1</v>
      </c>
      <c r="J16" s="4"/>
      <c r="K16" s="18">
        <f>F16/E16</f>
        <v>2</v>
      </c>
      <c r="L16" s="19">
        <v>1</v>
      </c>
    </row>
    <row r="17" spans="1:13" s="7" customFormat="1" ht="63" x14ac:dyDescent="0.2">
      <c r="A17" s="7">
        <v>7</v>
      </c>
      <c r="B17" s="4" t="s">
        <v>6</v>
      </c>
      <c r="C17" s="8" t="s">
        <v>134</v>
      </c>
      <c r="D17" s="4" t="s">
        <v>15</v>
      </c>
      <c r="E17" s="4">
        <v>30</v>
      </c>
      <c r="F17" s="4">
        <v>80.099999999999994</v>
      </c>
      <c r="G17" s="4" t="s">
        <v>113</v>
      </c>
      <c r="H17" s="4" t="s">
        <v>122</v>
      </c>
      <c r="I17" s="4">
        <v>1</v>
      </c>
      <c r="J17" s="4"/>
      <c r="K17" s="18">
        <f t="shared" ref="K17" si="0">F17/E17</f>
        <v>2.67</v>
      </c>
      <c r="L17" s="19">
        <v>1</v>
      </c>
    </row>
    <row r="18" spans="1:13" s="7" customFormat="1" ht="183" customHeight="1" x14ac:dyDescent="0.2">
      <c r="A18" s="7">
        <v>8</v>
      </c>
      <c r="B18" s="4" t="s">
        <v>16</v>
      </c>
      <c r="C18" s="8" t="s">
        <v>135</v>
      </c>
      <c r="D18" s="4" t="s">
        <v>15</v>
      </c>
      <c r="E18" s="4">
        <v>15</v>
      </c>
      <c r="F18" s="4" t="s">
        <v>120</v>
      </c>
      <c r="G18" s="4" t="s">
        <v>113</v>
      </c>
      <c r="H18" s="4" t="s">
        <v>122</v>
      </c>
      <c r="I18" s="4">
        <v>1</v>
      </c>
      <c r="J18" s="4" t="s">
        <v>151</v>
      </c>
      <c r="K18" s="18" t="s">
        <v>120</v>
      </c>
      <c r="L18" s="19" t="s">
        <v>120</v>
      </c>
    </row>
    <row r="19" spans="1:13" s="7" customFormat="1" ht="102" customHeight="1" x14ac:dyDescent="0.2">
      <c r="A19" s="7">
        <v>9</v>
      </c>
      <c r="B19" s="4" t="s">
        <v>17</v>
      </c>
      <c r="C19" s="8" t="s">
        <v>136</v>
      </c>
      <c r="D19" s="4" t="s">
        <v>15</v>
      </c>
      <c r="E19" s="4">
        <v>90</v>
      </c>
      <c r="F19" s="4">
        <v>90</v>
      </c>
      <c r="G19" s="4" t="s">
        <v>113</v>
      </c>
      <c r="H19" s="4" t="s">
        <v>122</v>
      </c>
      <c r="I19" s="4">
        <v>1</v>
      </c>
      <c r="J19" s="4"/>
      <c r="K19" s="18">
        <v>1</v>
      </c>
      <c r="L19" s="19">
        <v>1</v>
      </c>
    </row>
    <row r="20" spans="1:13" s="7" customFormat="1" ht="180.75" customHeight="1" x14ac:dyDescent="0.2">
      <c r="A20" s="7">
        <v>10</v>
      </c>
      <c r="B20" s="4" t="s">
        <v>18</v>
      </c>
      <c r="C20" s="8" t="s">
        <v>68</v>
      </c>
      <c r="D20" s="4" t="s">
        <v>15</v>
      </c>
      <c r="E20" s="4">
        <v>15</v>
      </c>
      <c r="F20" s="4" t="s">
        <v>120</v>
      </c>
      <c r="G20" s="4" t="s">
        <v>113</v>
      </c>
      <c r="H20" s="4" t="s">
        <v>122</v>
      </c>
      <c r="I20" s="4">
        <v>1</v>
      </c>
      <c r="J20" s="4" t="s">
        <v>150</v>
      </c>
      <c r="K20" s="18" t="s">
        <v>120</v>
      </c>
      <c r="L20" s="19" t="s">
        <v>120</v>
      </c>
    </row>
    <row r="21" spans="1:13" s="7" customFormat="1" ht="78.75" x14ac:dyDescent="0.2">
      <c r="A21" s="7">
        <v>11</v>
      </c>
      <c r="B21" s="4" t="s">
        <v>19</v>
      </c>
      <c r="C21" s="8" t="s">
        <v>137</v>
      </c>
      <c r="D21" s="4" t="s">
        <v>48</v>
      </c>
      <c r="E21" s="4">
        <v>84</v>
      </c>
      <c r="F21" s="4">
        <v>89</v>
      </c>
      <c r="G21" s="4" t="s">
        <v>113</v>
      </c>
      <c r="H21" s="4" t="s">
        <v>122</v>
      </c>
      <c r="I21" s="4">
        <v>1</v>
      </c>
      <c r="J21" s="4"/>
      <c r="K21" s="18">
        <f>F21/E21</f>
        <v>1.0595238095238095</v>
      </c>
      <c r="L21" s="19">
        <v>1</v>
      </c>
    </row>
    <row r="22" spans="1:13" s="7" customFormat="1" ht="78.75" x14ac:dyDescent="0.2">
      <c r="A22" s="7">
        <v>12</v>
      </c>
      <c r="B22" s="4" t="s">
        <v>20</v>
      </c>
      <c r="C22" s="8" t="s">
        <v>138</v>
      </c>
      <c r="D22" s="4" t="s">
        <v>60</v>
      </c>
      <c r="E22" s="4">
        <v>4</v>
      </c>
      <c r="F22" s="4">
        <v>4.0999999999999996</v>
      </c>
      <c r="G22" s="4" t="s">
        <v>113</v>
      </c>
      <c r="H22" s="4" t="s">
        <v>122</v>
      </c>
      <c r="I22" s="4">
        <v>1</v>
      </c>
      <c r="J22" s="4"/>
      <c r="K22" s="18">
        <f t="shared" ref="K22:K24" si="1">F22/E22</f>
        <v>1.0249999999999999</v>
      </c>
      <c r="L22" s="19">
        <v>1</v>
      </c>
    </row>
    <row r="23" spans="1:13" s="7" customFormat="1" ht="94.5" x14ac:dyDescent="0.2">
      <c r="A23" s="7">
        <v>13</v>
      </c>
      <c r="B23" s="4" t="s">
        <v>21</v>
      </c>
      <c r="C23" s="8" t="s">
        <v>139</v>
      </c>
      <c r="D23" s="4" t="s">
        <v>15</v>
      </c>
      <c r="E23" s="4">
        <v>40</v>
      </c>
      <c r="F23" s="4">
        <v>42.49</v>
      </c>
      <c r="G23" s="4" t="s">
        <v>113</v>
      </c>
      <c r="H23" s="4" t="s">
        <v>122</v>
      </c>
      <c r="I23" s="4">
        <v>1</v>
      </c>
      <c r="J23" s="4"/>
      <c r="K23" s="18">
        <f t="shared" si="1"/>
        <v>1.0622500000000001</v>
      </c>
      <c r="L23" s="19">
        <v>1</v>
      </c>
      <c r="M23" s="11"/>
    </row>
    <row r="24" spans="1:13" s="7" customFormat="1" ht="78.75" x14ac:dyDescent="0.2">
      <c r="A24" s="7">
        <v>14</v>
      </c>
      <c r="B24" s="4" t="s">
        <v>22</v>
      </c>
      <c r="C24" s="8" t="s">
        <v>141</v>
      </c>
      <c r="D24" s="4" t="s">
        <v>15</v>
      </c>
      <c r="E24" s="4">
        <v>75</v>
      </c>
      <c r="F24" s="4">
        <v>100</v>
      </c>
      <c r="G24" s="4" t="s">
        <v>113</v>
      </c>
      <c r="H24" s="4" t="s">
        <v>122</v>
      </c>
      <c r="I24" s="4">
        <v>1</v>
      </c>
      <c r="J24" s="4"/>
      <c r="K24" s="18">
        <f t="shared" si="1"/>
        <v>1.3333333333333333</v>
      </c>
      <c r="L24" s="19">
        <v>1</v>
      </c>
    </row>
    <row r="25" spans="1:13" s="7" customFormat="1" ht="78.75" x14ac:dyDescent="0.2">
      <c r="A25" s="7">
        <v>15</v>
      </c>
      <c r="B25" s="3" t="s">
        <v>56</v>
      </c>
      <c r="C25" s="12" t="s">
        <v>140</v>
      </c>
      <c r="D25" s="3" t="s">
        <v>55</v>
      </c>
      <c r="E25" s="3">
        <v>0</v>
      </c>
      <c r="F25" s="3">
        <v>0</v>
      </c>
      <c r="G25" s="3" t="s">
        <v>113</v>
      </c>
      <c r="H25" s="3" t="s">
        <v>122</v>
      </c>
      <c r="I25" s="3">
        <v>1</v>
      </c>
      <c r="J25" s="3"/>
      <c r="K25" s="18" t="s">
        <v>120</v>
      </c>
      <c r="L25" s="19" t="s">
        <v>120</v>
      </c>
    </row>
    <row r="26" spans="1:13" s="7" customFormat="1" ht="16.5" customHeight="1" x14ac:dyDescent="0.2">
      <c r="B26" s="30" t="s">
        <v>63</v>
      </c>
      <c r="C26" s="30"/>
      <c r="D26" s="30"/>
      <c r="E26" s="30"/>
      <c r="F26" s="30"/>
      <c r="G26" s="30"/>
      <c r="H26" s="30"/>
      <c r="I26" s="30"/>
      <c r="J26" s="30"/>
      <c r="K26" s="25"/>
      <c r="L26" s="25"/>
    </row>
    <row r="27" spans="1:13" s="7" customFormat="1" ht="142.5" customHeight="1" x14ac:dyDescent="0.2">
      <c r="A27" s="7">
        <v>16</v>
      </c>
      <c r="B27" s="13" t="s">
        <v>8</v>
      </c>
      <c r="C27" s="8" t="s">
        <v>69</v>
      </c>
      <c r="D27" s="13" t="s">
        <v>15</v>
      </c>
      <c r="E27" s="4">
        <v>56</v>
      </c>
      <c r="F27" s="4">
        <v>35.31</v>
      </c>
      <c r="G27" s="4" t="s">
        <v>112</v>
      </c>
      <c r="H27" s="4" t="s">
        <v>122</v>
      </c>
      <c r="I27" s="4">
        <v>1</v>
      </c>
      <c r="J27" s="4" t="s">
        <v>143</v>
      </c>
      <c r="K27" s="18">
        <f>F27/E27</f>
        <v>0.63053571428571431</v>
      </c>
      <c r="L27" s="26">
        <f>K27</f>
        <v>0.63053571428571431</v>
      </c>
    </row>
    <row r="28" spans="1:13" s="7" customFormat="1" ht="49.5" customHeight="1" x14ac:dyDescent="0.2">
      <c r="A28" s="7">
        <v>17</v>
      </c>
      <c r="B28" s="13" t="s">
        <v>23</v>
      </c>
      <c r="C28" s="8" t="s">
        <v>70</v>
      </c>
      <c r="D28" s="13" t="s">
        <v>15</v>
      </c>
      <c r="E28" s="4">
        <v>30</v>
      </c>
      <c r="F28" s="4">
        <v>61.31</v>
      </c>
      <c r="G28" s="4" t="s">
        <v>112</v>
      </c>
      <c r="H28" s="4" t="s">
        <v>122</v>
      </c>
      <c r="I28" s="4">
        <v>1</v>
      </c>
      <c r="J28" s="4"/>
      <c r="K28" s="18">
        <f t="shared" ref="K28:K35" si="2">F28/E28</f>
        <v>2.0436666666666667</v>
      </c>
      <c r="L28" s="19">
        <v>1</v>
      </c>
    </row>
    <row r="29" spans="1:13" s="7" customFormat="1" ht="71.25" customHeight="1" x14ac:dyDescent="0.2">
      <c r="A29" s="7">
        <v>18</v>
      </c>
      <c r="B29" s="13" t="s">
        <v>24</v>
      </c>
      <c r="C29" s="8" t="s">
        <v>71</v>
      </c>
      <c r="D29" s="13" t="s">
        <v>15</v>
      </c>
      <c r="E29" s="4">
        <v>30</v>
      </c>
      <c r="F29" s="4">
        <v>18.8</v>
      </c>
      <c r="G29" s="4" t="s">
        <v>112</v>
      </c>
      <c r="H29" s="4" t="s">
        <v>122</v>
      </c>
      <c r="I29" s="4">
        <v>1</v>
      </c>
      <c r="J29" s="4" t="s">
        <v>144</v>
      </c>
      <c r="K29" s="18">
        <f>F29/E29</f>
        <v>0.62666666666666671</v>
      </c>
      <c r="L29" s="26">
        <f>K29</f>
        <v>0.62666666666666671</v>
      </c>
    </row>
    <row r="30" spans="1:13" s="7" customFormat="1" ht="47.25" x14ac:dyDescent="0.2">
      <c r="A30" s="7">
        <v>19</v>
      </c>
      <c r="B30" s="13" t="s">
        <v>25</v>
      </c>
      <c r="C30" s="8" t="s">
        <v>72</v>
      </c>
      <c r="D30" s="13" t="s">
        <v>15</v>
      </c>
      <c r="E30" s="4">
        <v>30</v>
      </c>
      <c r="F30" s="4">
        <v>100</v>
      </c>
      <c r="G30" s="4" t="s">
        <v>112</v>
      </c>
      <c r="H30" s="4" t="s">
        <v>122</v>
      </c>
      <c r="I30" s="4">
        <v>1</v>
      </c>
      <c r="J30" s="4"/>
      <c r="K30" s="18">
        <f t="shared" si="2"/>
        <v>3.3333333333333335</v>
      </c>
      <c r="L30" s="19">
        <v>1</v>
      </c>
    </row>
    <row r="31" spans="1:13" s="7" customFormat="1" ht="66" customHeight="1" x14ac:dyDescent="0.2">
      <c r="A31" s="7">
        <v>20</v>
      </c>
      <c r="B31" s="13" t="s">
        <v>26</v>
      </c>
      <c r="C31" s="8" t="s">
        <v>73</v>
      </c>
      <c r="D31" s="13" t="s">
        <v>15</v>
      </c>
      <c r="E31" s="4">
        <v>30</v>
      </c>
      <c r="F31" s="4">
        <v>30.4</v>
      </c>
      <c r="G31" s="4" t="s">
        <v>112</v>
      </c>
      <c r="H31" s="4" t="s">
        <v>122</v>
      </c>
      <c r="I31" s="4">
        <v>1</v>
      </c>
      <c r="J31" s="4"/>
      <c r="K31" s="18">
        <f t="shared" si="2"/>
        <v>1.0133333333333332</v>
      </c>
      <c r="L31" s="19">
        <v>1</v>
      </c>
    </row>
    <row r="32" spans="1:13" s="7" customFormat="1" ht="71.25" customHeight="1" x14ac:dyDescent="0.2">
      <c r="A32" s="7">
        <v>21</v>
      </c>
      <c r="B32" s="13" t="s">
        <v>27</v>
      </c>
      <c r="C32" s="8" t="s">
        <v>74</v>
      </c>
      <c r="D32" s="13" t="s">
        <v>15</v>
      </c>
      <c r="E32" s="4">
        <v>30</v>
      </c>
      <c r="F32" s="4">
        <v>5.4</v>
      </c>
      <c r="G32" s="4" t="s">
        <v>112</v>
      </c>
      <c r="H32" s="4" t="s">
        <v>122</v>
      </c>
      <c r="I32" s="4">
        <v>1</v>
      </c>
      <c r="J32" s="4" t="s">
        <v>145</v>
      </c>
      <c r="K32" s="18">
        <f>F32/E32</f>
        <v>0.18000000000000002</v>
      </c>
      <c r="L32" s="26">
        <f>K32</f>
        <v>0.18000000000000002</v>
      </c>
    </row>
    <row r="33" spans="1:12" s="7" customFormat="1" ht="130.5" customHeight="1" x14ac:dyDescent="0.2">
      <c r="A33" s="7">
        <v>22</v>
      </c>
      <c r="B33" s="13" t="s">
        <v>28</v>
      </c>
      <c r="C33" s="8" t="s">
        <v>75</v>
      </c>
      <c r="D33" s="13" t="s">
        <v>15</v>
      </c>
      <c r="E33" s="4">
        <v>30</v>
      </c>
      <c r="F33" s="4">
        <v>31.25</v>
      </c>
      <c r="G33" s="4" t="s">
        <v>112</v>
      </c>
      <c r="H33" s="4" t="s">
        <v>122</v>
      </c>
      <c r="I33" s="4">
        <v>1</v>
      </c>
      <c r="J33" s="4"/>
      <c r="K33" s="18">
        <f t="shared" si="2"/>
        <v>1.0416666666666667</v>
      </c>
      <c r="L33" s="19">
        <v>1</v>
      </c>
    </row>
    <row r="34" spans="1:12" s="7" customFormat="1" ht="175.5" customHeight="1" x14ac:dyDescent="0.2">
      <c r="A34" s="7">
        <v>23</v>
      </c>
      <c r="B34" s="13" t="s">
        <v>29</v>
      </c>
      <c r="C34" s="8" t="s">
        <v>76</v>
      </c>
      <c r="D34" s="13" t="s">
        <v>15</v>
      </c>
      <c r="E34" s="4">
        <v>30</v>
      </c>
      <c r="F34" s="4">
        <v>18.399999999999999</v>
      </c>
      <c r="G34" s="4" t="s">
        <v>112</v>
      </c>
      <c r="H34" s="4" t="s">
        <v>122</v>
      </c>
      <c r="I34" s="4">
        <v>1</v>
      </c>
      <c r="J34" s="4" t="s">
        <v>146</v>
      </c>
      <c r="K34" s="18">
        <f>F34/E34</f>
        <v>0.61333333333333329</v>
      </c>
      <c r="L34" s="26">
        <f>K34</f>
        <v>0.61333333333333329</v>
      </c>
    </row>
    <row r="35" spans="1:12" s="7" customFormat="1" ht="47.25" x14ac:dyDescent="0.2">
      <c r="A35" s="7">
        <v>24</v>
      </c>
      <c r="B35" s="3" t="s">
        <v>30</v>
      </c>
      <c r="C35" s="12" t="s">
        <v>77</v>
      </c>
      <c r="D35" s="14" t="s">
        <v>15</v>
      </c>
      <c r="E35" s="4">
        <v>30</v>
      </c>
      <c r="F35" s="3">
        <v>100</v>
      </c>
      <c r="G35" s="3" t="s">
        <v>112</v>
      </c>
      <c r="H35" s="3" t="s">
        <v>122</v>
      </c>
      <c r="I35" s="3">
        <v>1</v>
      </c>
      <c r="J35" s="3"/>
      <c r="K35" s="18">
        <f t="shared" si="2"/>
        <v>3.3333333333333335</v>
      </c>
      <c r="L35" s="19">
        <v>1</v>
      </c>
    </row>
    <row r="36" spans="1:12" s="7" customFormat="1" ht="16.5" customHeight="1" x14ac:dyDescent="0.2">
      <c r="B36" s="30" t="s">
        <v>64</v>
      </c>
      <c r="C36" s="30"/>
      <c r="D36" s="30"/>
      <c r="E36" s="30"/>
      <c r="F36" s="30"/>
      <c r="G36" s="30"/>
      <c r="H36" s="30"/>
      <c r="I36" s="30"/>
      <c r="J36" s="30"/>
      <c r="K36" s="18"/>
      <c r="L36" s="19"/>
    </row>
    <row r="37" spans="1:12" s="7" customFormat="1" ht="46.5" customHeight="1" x14ac:dyDescent="0.2">
      <c r="A37" s="7">
        <v>25</v>
      </c>
      <c r="B37" s="13" t="s">
        <v>10</v>
      </c>
      <c r="C37" s="15" t="s">
        <v>78</v>
      </c>
      <c r="D37" s="13" t="s">
        <v>15</v>
      </c>
      <c r="E37" s="4">
        <v>30</v>
      </c>
      <c r="F37" s="4">
        <v>99</v>
      </c>
      <c r="G37" s="4" t="s">
        <v>111</v>
      </c>
      <c r="H37" s="4" t="s">
        <v>122</v>
      </c>
      <c r="I37" s="4">
        <v>1</v>
      </c>
      <c r="J37" s="4"/>
      <c r="K37" s="18">
        <f>F37/E37</f>
        <v>3.3</v>
      </c>
      <c r="L37" s="19">
        <v>1</v>
      </c>
    </row>
    <row r="38" spans="1:12" s="7" customFormat="1" ht="51" customHeight="1" x14ac:dyDescent="0.2">
      <c r="A38" s="7">
        <v>26</v>
      </c>
      <c r="B38" s="13" t="s">
        <v>49</v>
      </c>
      <c r="C38" s="8" t="s">
        <v>79</v>
      </c>
      <c r="D38" s="13" t="s">
        <v>15</v>
      </c>
      <c r="E38" s="4">
        <v>30</v>
      </c>
      <c r="F38" s="4">
        <v>38</v>
      </c>
      <c r="G38" s="4" t="s">
        <v>111</v>
      </c>
      <c r="H38" s="4" t="s">
        <v>122</v>
      </c>
      <c r="I38" s="4">
        <v>1</v>
      </c>
      <c r="J38" s="4"/>
      <c r="K38" s="18">
        <f t="shared" ref="K38:K41" si="3">F38/E38</f>
        <v>1.2666666666666666</v>
      </c>
      <c r="L38" s="19">
        <v>1</v>
      </c>
    </row>
    <row r="39" spans="1:12" s="7" customFormat="1" ht="48" customHeight="1" x14ac:dyDescent="0.2">
      <c r="A39" s="7">
        <v>27</v>
      </c>
      <c r="B39" s="13" t="s">
        <v>50</v>
      </c>
      <c r="C39" s="8" t="s">
        <v>80</v>
      </c>
      <c r="D39" s="13" t="s">
        <v>15</v>
      </c>
      <c r="E39" s="4">
        <v>30</v>
      </c>
      <c r="F39" s="4">
        <v>98</v>
      </c>
      <c r="G39" s="4" t="s">
        <v>111</v>
      </c>
      <c r="H39" s="4" t="s">
        <v>122</v>
      </c>
      <c r="I39" s="4">
        <v>1</v>
      </c>
      <c r="J39" s="4"/>
      <c r="K39" s="18">
        <f t="shared" si="3"/>
        <v>3.2666666666666666</v>
      </c>
      <c r="L39" s="19">
        <v>1</v>
      </c>
    </row>
    <row r="40" spans="1:12" s="7" customFormat="1" ht="48.75" customHeight="1" x14ac:dyDescent="0.2">
      <c r="A40" s="7">
        <v>28</v>
      </c>
      <c r="B40" s="13" t="s">
        <v>51</v>
      </c>
      <c r="C40" s="8" t="s">
        <v>81</v>
      </c>
      <c r="D40" s="13" t="s">
        <v>15</v>
      </c>
      <c r="E40" s="4">
        <v>30</v>
      </c>
      <c r="F40" s="4">
        <v>30</v>
      </c>
      <c r="G40" s="4" t="s">
        <v>111</v>
      </c>
      <c r="H40" s="4" t="s">
        <v>122</v>
      </c>
      <c r="I40" s="4">
        <v>1</v>
      </c>
      <c r="J40" s="4"/>
      <c r="K40" s="18">
        <f t="shared" si="3"/>
        <v>1</v>
      </c>
      <c r="L40" s="19">
        <v>1</v>
      </c>
    </row>
    <row r="41" spans="1:12" s="7" customFormat="1" ht="48" customHeight="1" x14ac:dyDescent="0.2">
      <c r="A41" s="7">
        <v>29</v>
      </c>
      <c r="B41" s="3" t="s">
        <v>52</v>
      </c>
      <c r="C41" s="12" t="s">
        <v>82</v>
      </c>
      <c r="D41" s="14" t="s">
        <v>15</v>
      </c>
      <c r="E41" s="4">
        <v>30</v>
      </c>
      <c r="F41" s="3">
        <v>96</v>
      </c>
      <c r="G41" s="3" t="s">
        <v>111</v>
      </c>
      <c r="H41" s="3" t="s">
        <v>122</v>
      </c>
      <c r="I41" s="3">
        <v>1</v>
      </c>
      <c r="J41" s="3"/>
      <c r="K41" s="18">
        <f t="shared" si="3"/>
        <v>3.2</v>
      </c>
      <c r="L41" s="19">
        <v>1</v>
      </c>
    </row>
    <row r="42" spans="1:12" s="7" customFormat="1" ht="16.5" customHeight="1" x14ac:dyDescent="0.2">
      <c r="B42" s="30" t="s">
        <v>65</v>
      </c>
      <c r="C42" s="30"/>
      <c r="D42" s="30"/>
      <c r="E42" s="30"/>
      <c r="F42" s="30"/>
      <c r="G42" s="30"/>
      <c r="H42" s="30"/>
      <c r="I42" s="30"/>
      <c r="J42" s="30"/>
      <c r="K42" s="18"/>
      <c r="L42" s="19"/>
    </row>
    <row r="43" spans="1:12" s="7" customFormat="1" ht="141" customHeight="1" x14ac:dyDescent="0.2">
      <c r="A43" s="7">
        <v>30</v>
      </c>
      <c r="B43" s="13" t="s">
        <v>11</v>
      </c>
      <c r="C43" s="8" t="s">
        <v>95</v>
      </c>
      <c r="D43" s="13" t="s">
        <v>15</v>
      </c>
      <c r="E43" s="4">
        <v>100</v>
      </c>
      <c r="F43" s="4">
        <v>100</v>
      </c>
      <c r="G43" s="4" t="s">
        <v>109</v>
      </c>
      <c r="H43" s="4" t="s">
        <v>122</v>
      </c>
      <c r="I43" s="4">
        <v>1</v>
      </c>
      <c r="J43" s="4"/>
      <c r="K43" s="18">
        <f>F43/E43</f>
        <v>1</v>
      </c>
      <c r="L43" s="19">
        <v>1</v>
      </c>
    </row>
    <row r="44" spans="1:12" s="7" customFormat="1" ht="75" customHeight="1" x14ac:dyDescent="0.2">
      <c r="A44" s="7">
        <v>31</v>
      </c>
      <c r="B44" s="13" t="s">
        <v>38</v>
      </c>
      <c r="C44" s="8" t="s">
        <v>96</v>
      </c>
      <c r="D44" s="13" t="s">
        <v>15</v>
      </c>
      <c r="E44" s="4">
        <v>75</v>
      </c>
      <c r="F44" s="4">
        <v>75</v>
      </c>
      <c r="G44" s="4" t="s">
        <v>109</v>
      </c>
      <c r="H44" s="4" t="s">
        <v>122</v>
      </c>
      <c r="I44" s="4">
        <v>1</v>
      </c>
      <c r="J44" s="4"/>
      <c r="K44" s="18">
        <f t="shared" ref="K44:K46" si="4">F44/E44</f>
        <v>1</v>
      </c>
      <c r="L44" s="19">
        <v>1</v>
      </c>
    </row>
    <row r="45" spans="1:12" s="7" customFormat="1" ht="98.25" customHeight="1" x14ac:dyDescent="0.2">
      <c r="A45" s="7">
        <v>32</v>
      </c>
      <c r="B45" s="13" t="s">
        <v>39</v>
      </c>
      <c r="C45" s="8" t="s">
        <v>92</v>
      </c>
      <c r="D45" s="13" t="s">
        <v>15</v>
      </c>
      <c r="E45" s="4">
        <v>60</v>
      </c>
      <c r="F45" s="4">
        <v>25</v>
      </c>
      <c r="G45" s="4" t="s">
        <v>109</v>
      </c>
      <c r="H45" s="4" t="s">
        <v>122</v>
      </c>
      <c r="I45" s="4">
        <v>1</v>
      </c>
      <c r="J45" s="4" t="s">
        <v>147</v>
      </c>
      <c r="K45" s="18">
        <f t="shared" si="4"/>
        <v>0.41666666666666669</v>
      </c>
      <c r="L45" s="26">
        <f>K45</f>
        <v>0.41666666666666669</v>
      </c>
    </row>
    <row r="46" spans="1:12" s="7" customFormat="1" ht="150" customHeight="1" x14ac:dyDescent="0.2">
      <c r="A46" s="7">
        <v>33</v>
      </c>
      <c r="B46" s="13" t="s">
        <v>40</v>
      </c>
      <c r="C46" s="8" t="s">
        <v>99</v>
      </c>
      <c r="D46" s="13" t="s">
        <v>15</v>
      </c>
      <c r="E46" s="4">
        <v>65</v>
      </c>
      <c r="F46" s="4">
        <v>70</v>
      </c>
      <c r="G46" s="4" t="s">
        <v>109</v>
      </c>
      <c r="H46" s="4" t="s">
        <v>122</v>
      </c>
      <c r="I46" s="4">
        <v>1</v>
      </c>
      <c r="J46" s="4"/>
      <c r="K46" s="18">
        <f t="shared" si="4"/>
        <v>1.0769230769230769</v>
      </c>
      <c r="L46" s="19">
        <v>1</v>
      </c>
    </row>
    <row r="47" spans="1:12" s="7" customFormat="1" ht="57" customHeight="1" x14ac:dyDescent="0.2">
      <c r="A47" s="7">
        <v>34</v>
      </c>
      <c r="B47" s="13" t="s">
        <v>41</v>
      </c>
      <c r="C47" s="8" t="s">
        <v>93</v>
      </c>
      <c r="D47" s="13" t="s">
        <v>15</v>
      </c>
      <c r="E47" s="4">
        <v>75</v>
      </c>
      <c r="F47" s="4">
        <v>100</v>
      </c>
      <c r="G47" s="4" t="s">
        <v>109</v>
      </c>
      <c r="H47" s="4" t="s">
        <v>122</v>
      </c>
      <c r="I47" s="4">
        <v>1</v>
      </c>
      <c r="J47" s="4"/>
      <c r="K47" s="18">
        <f>F47/E47</f>
        <v>1.3333333333333333</v>
      </c>
      <c r="L47" s="19">
        <v>1</v>
      </c>
    </row>
    <row r="48" spans="1:12" s="7" customFormat="1" ht="87" customHeight="1" x14ac:dyDescent="0.2">
      <c r="A48" s="7">
        <v>35</v>
      </c>
      <c r="B48" s="13" t="s">
        <v>42</v>
      </c>
      <c r="C48" s="8" t="s">
        <v>97</v>
      </c>
      <c r="D48" s="13" t="s">
        <v>15</v>
      </c>
      <c r="E48" s="4">
        <v>0</v>
      </c>
      <c r="F48" s="4">
        <v>0</v>
      </c>
      <c r="G48" s="4" t="s">
        <v>109</v>
      </c>
      <c r="H48" s="4" t="s">
        <v>122</v>
      </c>
      <c r="I48" s="4">
        <v>1</v>
      </c>
      <c r="J48" s="4" t="s">
        <v>155</v>
      </c>
      <c r="K48" s="18" t="s">
        <v>120</v>
      </c>
      <c r="L48" s="18" t="s">
        <v>120</v>
      </c>
    </row>
    <row r="49" spans="1:12" s="7" customFormat="1" ht="78.75" customHeight="1" x14ac:dyDescent="0.2">
      <c r="A49" s="7">
        <v>36</v>
      </c>
      <c r="B49" s="13" t="s">
        <v>43</v>
      </c>
      <c r="C49" s="8" t="s">
        <v>101</v>
      </c>
      <c r="D49" s="13" t="s">
        <v>15</v>
      </c>
      <c r="E49" s="4">
        <v>30</v>
      </c>
      <c r="F49" s="4">
        <v>30</v>
      </c>
      <c r="G49" s="4" t="s">
        <v>109</v>
      </c>
      <c r="H49" s="4" t="s">
        <v>122</v>
      </c>
      <c r="I49" s="4">
        <v>1</v>
      </c>
      <c r="J49" s="4"/>
      <c r="K49" s="18">
        <f t="shared" ref="K49:K53" si="5">F49/E49</f>
        <v>1</v>
      </c>
      <c r="L49" s="19">
        <v>1</v>
      </c>
    </row>
    <row r="50" spans="1:12" s="7" customFormat="1" ht="62.25" customHeight="1" x14ac:dyDescent="0.2">
      <c r="A50" s="7">
        <v>37</v>
      </c>
      <c r="B50" s="13" t="s">
        <v>44</v>
      </c>
      <c r="C50" s="8" t="s">
        <v>102</v>
      </c>
      <c r="D50" s="13" t="s">
        <v>15</v>
      </c>
      <c r="E50" s="4">
        <v>30</v>
      </c>
      <c r="F50" s="4">
        <v>30</v>
      </c>
      <c r="G50" s="4" t="s">
        <v>109</v>
      </c>
      <c r="H50" s="4" t="s">
        <v>122</v>
      </c>
      <c r="I50" s="4">
        <v>1</v>
      </c>
      <c r="J50" s="4"/>
      <c r="K50" s="18">
        <f t="shared" si="5"/>
        <v>1</v>
      </c>
      <c r="L50" s="19">
        <v>1</v>
      </c>
    </row>
    <row r="51" spans="1:12" s="7" customFormat="1" ht="66" customHeight="1" x14ac:dyDescent="0.2">
      <c r="A51" s="7">
        <v>38</v>
      </c>
      <c r="B51" s="13" t="s">
        <v>45</v>
      </c>
      <c r="C51" s="8" t="s">
        <v>100</v>
      </c>
      <c r="D51" s="13" t="s">
        <v>15</v>
      </c>
      <c r="E51" s="4">
        <v>30</v>
      </c>
      <c r="F51" s="4">
        <v>32</v>
      </c>
      <c r="G51" s="4" t="s">
        <v>109</v>
      </c>
      <c r="H51" s="4" t="s">
        <v>122</v>
      </c>
      <c r="I51" s="4">
        <v>1</v>
      </c>
      <c r="J51" s="4"/>
      <c r="K51" s="18">
        <f>F51/E51</f>
        <v>1.0666666666666667</v>
      </c>
      <c r="L51" s="19">
        <v>1</v>
      </c>
    </row>
    <row r="52" spans="1:12" s="7" customFormat="1" ht="99.75" customHeight="1" x14ac:dyDescent="0.2">
      <c r="A52" s="7">
        <v>39</v>
      </c>
      <c r="B52" s="4" t="s">
        <v>46</v>
      </c>
      <c r="C52" s="8" t="s">
        <v>103</v>
      </c>
      <c r="D52" s="13" t="s">
        <v>15</v>
      </c>
      <c r="E52" s="4">
        <v>30</v>
      </c>
      <c r="F52" s="4">
        <v>4</v>
      </c>
      <c r="G52" s="4" t="s">
        <v>109</v>
      </c>
      <c r="H52" s="4" t="s">
        <v>122</v>
      </c>
      <c r="I52" s="4">
        <v>1</v>
      </c>
      <c r="J52" s="4" t="s">
        <v>148</v>
      </c>
      <c r="K52" s="18">
        <f t="shared" si="5"/>
        <v>0.13333333333333333</v>
      </c>
      <c r="L52" s="26">
        <f>K52</f>
        <v>0.13333333333333333</v>
      </c>
    </row>
    <row r="53" spans="1:12" s="7" customFormat="1" ht="69.75" customHeight="1" x14ac:dyDescent="0.2">
      <c r="A53" s="7">
        <v>40</v>
      </c>
      <c r="B53" s="3" t="s">
        <v>47</v>
      </c>
      <c r="C53" s="12" t="s">
        <v>98</v>
      </c>
      <c r="D53" s="14" t="s">
        <v>15</v>
      </c>
      <c r="E53" s="3">
        <v>50</v>
      </c>
      <c r="F53" s="3">
        <v>100</v>
      </c>
      <c r="G53" s="3" t="s">
        <v>110</v>
      </c>
      <c r="H53" s="3" t="s">
        <v>122</v>
      </c>
      <c r="I53" s="3">
        <v>1</v>
      </c>
      <c r="J53" s="3"/>
      <c r="K53" s="18">
        <f t="shared" si="5"/>
        <v>2</v>
      </c>
      <c r="L53" s="19">
        <v>1</v>
      </c>
    </row>
    <row r="54" spans="1:12" s="7" customFormat="1" ht="16.5" customHeight="1" x14ac:dyDescent="0.2">
      <c r="B54" s="30" t="s">
        <v>66</v>
      </c>
      <c r="C54" s="30"/>
      <c r="D54" s="30"/>
      <c r="E54" s="30"/>
      <c r="F54" s="30"/>
      <c r="G54" s="30"/>
      <c r="H54" s="30"/>
      <c r="I54" s="30"/>
      <c r="J54" s="30"/>
      <c r="K54" s="18"/>
      <c r="L54" s="19"/>
    </row>
    <row r="55" spans="1:12" s="7" customFormat="1" ht="62.25" customHeight="1" x14ac:dyDescent="0.2">
      <c r="A55" s="7">
        <v>41</v>
      </c>
      <c r="B55" s="13" t="s">
        <v>12</v>
      </c>
      <c r="C55" s="8" t="s">
        <v>83</v>
      </c>
      <c r="D55" s="13" t="s">
        <v>15</v>
      </c>
      <c r="E55" s="4">
        <v>30</v>
      </c>
      <c r="F55" s="4">
        <v>91</v>
      </c>
      <c r="G55" s="4" t="s">
        <v>114</v>
      </c>
      <c r="H55" s="4" t="s">
        <v>122</v>
      </c>
      <c r="I55" s="4">
        <v>1</v>
      </c>
      <c r="J55" s="4"/>
      <c r="K55" s="18">
        <f>F55/E55</f>
        <v>3.0333333333333332</v>
      </c>
      <c r="L55" s="19">
        <v>1</v>
      </c>
    </row>
    <row r="56" spans="1:12" s="7" customFormat="1" ht="68.25" customHeight="1" x14ac:dyDescent="0.2">
      <c r="A56" s="7">
        <v>42</v>
      </c>
      <c r="B56" s="13" t="s">
        <v>53</v>
      </c>
      <c r="C56" s="8" t="s">
        <v>84</v>
      </c>
      <c r="D56" s="13" t="s">
        <v>15</v>
      </c>
      <c r="E56" s="4">
        <v>30</v>
      </c>
      <c r="F56" s="4">
        <v>89</v>
      </c>
      <c r="G56" s="4" t="s">
        <v>114</v>
      </c>
      <c r="H56" s="4" t="s">
        <v>122</v>
      </c>
      <c r="I56" s="4">
        <v>1</v>
      </c>
      <c r="J56" s="4"/>
      <c r="K56" s="18">
        <f t="shared" ref="K56:K58" si="6">F56/E56</f>
        <v>2.9666666666666668</v>
      </c>
      <c r="L56" s="19">
        <v>1</v>
      </c>
    </row>
    <row r="57" spans="1:12" s="7" customFormat="1" ht="75" customHeight="1" x14ac:dyDescent="0.2">
      <c r="A57" s="7">
        <v>43</v>
      </c>
      <c r="B57" s="13" t="s">
        <v>54</v>
      </c>
      <c r="C57" s="8" t="s">
        <v>85</v>
      </c>
      <c r="D57" s="13" t="s">
        <v>15</v>
      </c>
      <c r="E57" s="4">
        <v>30</v>
      </c>
      <c r="F57" s="4">
        <v>90</v>
      </c>
      <c r="G57" s="4" t="s">
        <v>114</v>
      </c>
      <c r="H57" s="4" t="s">
        <v>122</v>
      </c>
      <c r="I57" s="4">
        <v>1</v>
      </c>
      <c r="J57" s="4"/>
      <c r="K57" s="18">
        <f t="shared" si="6"/>
        <v>3</v>
      </c>
      <c r="L57" s="19">
        <v>1</v>
      </c>
    </row>
    <row r="58" spans="1:12" s="7" customFormat="1" ht="63" x14ac:dyDescent="0.2">
      <c r="A58" s="7">
        <v>44</v>
      </c>
      <c r="B58" s="14" t="s">
        <v>57</v>
      </c>
      <c r="C58" s="12" t="s">
        <v>58</v>
      </c>
      <c r="D58" s="14" t="s">
        <v>59</v>
      </c>
      <c r="E58" s="3">
        <v>70</v>
      </c>
      <c r="F58" s="3">
        <v>91</v>
      </c>
      <c r="G58" s="3" t="s">
        <v>114</v>
      </c>
      <c r="H58" s="3" t="s">
        <v>122</v>
      </c>
      <c r="I58" s="3">
        <v>1</v>
      </c>
      <c r="J58" s="3"/>
      <c r="K58" s="18">
        <f t="shared" si="6"/>
        <v>1.3</v>
      </c>
      <c r="L58" s="19">
        <v>1</v>
      </c>
    </row>
    <row r="59" spans="1:12" s="7" customFormat="1" ht="16.5" customHeight="1" x14ac:dyDescent="0.2">
      <c r="B59" s="30" t="s">
        <v>67</v>
      </c>
      <c r="C59" s="30"/>
      <c r="D59" s="30"/>
      <c r="E59" s="30"/>
      <c r="F59" s="30"/>
      <c r="G59" s="30"/>
      <c r="H59" s="30"/>
      <c r="I59" s="30"/>
      <c r="J59" s="30"/>
      <c r="K59" s="18"/>
      <c r="L59" s="19"/>
    </row>
    <row r="60" spans="1:12" s="7" customFormat="1" ht="52.5" customHeight="1" x14ac:dyDescent="0.2">
      <c r="A60" s="7">
        <v>45</v>
      </c>
      <c r="B60" s="13" t="s">
        <v>13</v>
      </c>
      <c r="C60" s="8" t="s">
        <v>86</v>
      </c>
      <c r="D60" s="13" t="s">
        <v>15</v>
      </c>
      <c r="E60" s="4">
        <v>10</v>
      </c>
      <c r="F60" s="4">
        <v>25</v>
      </c>
      <c r="G60" s="4" t="s">
        <v>118</v>
      </c>
      <c r="H60" s="4" t="s">
        <v>122</v>
      </c>
      <c r="I60" s="4">
        <v>1</v>
      </c>
      <c r="J60" s="4"/>
      <c r="K60" s="18">
        <f>F60/E60</f>
        <v>2.5</v>
      </c>
      <c r="L60" s="19">
        <v>1</v>
      </c>
    </row>
    <row r="61" spans="1:12" s="7" customFormat="1" ht="192.75" customHeight="1" x14ac:dyDescent="0.2">
      <c r="A61" s="7">
        <v>46</v>
      </c>
      <c r="B61" s="13" t="s">
        <v>31</v>
      </c>
      <c r="C61" s="8" t="s">
        <v>87</v>
      </c>
      <c r="D61" s="13" t="s">
        <v>15</v>
      </c>
      <c r="E61" s="4">
        <v>30</v>
      </c>
      <c r="F61" s="4">
        <v>0.66</v>
      </c>
      <c r="G61" s="4" t="s">
        <v>115</v>
      </c>
      <c r="H61" s="4" t="s">
        <v>122</v>
      </c>
      <c r="I61" s="4">
        <v>1</v>
      </c>
      <c r="J61" s="28" t="s">
        <v>149</v>
      </c>
      <c r="K61" s="18">
        <f>F61/E61</f>
        <v>2.2000000000000002E-2</v>
      </c>
      <c r="L61" s="26">
        <f>K61</f>
        <v>2.2000000000000002E-2</v>
      </c>
    </row>
    <row r="62" spans="1:12" s="7" customFormat="1" ht="367.5" customHeight="1" x14ac:dyDescent="0.2">
      <c r="A62" s="7">
        <v>47</v>
      </c>
      <c r="B62" s="13" t="s">
        <v>32</v>
      </c>
      <c r="C62" s="8" t="s">
        <v>88</v>
      </c>
      <c r="D62" s="13" t="s">
        <v>15</v>
      </c>
      <c r="E62" s="4">
        <v>30</v>
      </c>
      <c r="F62" s="4">
        <v>1.35</v>
      </c>
      <c r="G62" s="4" t="s">
        <v>115</v>
      </c>
      <c r="H62" s="4" t="s">
        <v>122</v>
      </c>
      <c r="I62" s="4">
        <v>1</v>
      </c>
      <c r="J62" s="29"/>
      <c r="K62" s="18">
        <f>F62/E62</f>
        <v>4.5000000000000005E-2</v>
      </c>
      <c r="L62" s="26">
        <f>K62</f>
        <v>4.5000000000000005E-2</v>
      </c>
    </row>
    <row r="63" spans="1:12" s="7" customFormat="1" ht="221.25" customHeight="1" x14ac:dyDescent="0.2">
      <c r="A63" s="7">
        <v>48</v>
      </c>
      <c r="B63" s="13" t="s">
        <v>33</v>
      </c>
      <c r="C63" s="8" t="s">
        <v>89</v>
      </c>
      <c r="D63" s="13" t="s">
        <v>15</v>
      </c>
      <c r="E63" s="4">
        <v>75</v>
      </c>
      <c r="F63" s="4">
        <v>36.4</v>
      </c>
      <c r="G63" s="4" t="s">
        <v>118</v>
      </c>
      <c r="H63" s="4" t="s">
        <v>122</v>
      </c>
      <c r="I63" s="4">
        <v>1</v>
      </c>
      <c r="J63" s="4" t="s">
        <v>153</v>
      </c>
      <c r="K63" s="18">
        <f t="shared" ref="K63:K67" si="7">F63/E63</f>
        <v>0.48533333333333334</v>
      </c>
      <c r="L63" s="26">
        <f>K63</f>
        <v>0.48533333333333334</v>
      </c>
    </row>
    <row r="64" spans="1:12" s="7" customFormat="1" ht="180.75" customHeight="1" x14ac:dyDescent="0.2">
      <c r="A64" s="7">
        <v>49</v>
      </c>
      <c r="B64" s="13" t="s">
        <v>34</v>
      </c>
      <c r="C64" s="8" t="s">
        <v>90</v>
      </c>
      <c r="D64" s="13" t="s">
        <v>15</v>
      </c>
      <c r="E64" s="4">
        <v>75</v>
      </c>
      <c r="F64" s="4">
        <v>55.8</v>
      </c>
      <c r="G64" s="4" t="s">
        <v>118</v>
      </c>
      <c r="H64" s="4" t="s">
        <v>122</v>
      </c>
      <c r="I64" s="4">
        <v>1</v>
      </c>
      <c r="J64" s="4" t="s">
        <v>154</v>
      </c>
      <c r="K64" s="18">
        <f t="shared" si="7"/>
        <v>0.74399999999999999</v>
      </c>
      <c r="L64" s="26">
        <f>K64</f>
        <v>0.74399999999999999</v>
      </c>
    </row>
    <row r="65" spans="1:14" s="7" customFormat="1" ht="67.5" customHeight="1" x14ac:dyDescent="0.2">
      <c r="A65" s="7">
        <v>50</v>
      </c>
      <c r="B65" s="13" t="s">
        <v>35</v>
      </c>
      <c r="C65" s="8" t="s">
        <v>104</v>
      </c>
      <c r="D65" s="13" t="s">
        <v>15</v>
      </c>
      <c r="E65" s="4">
        <v>100</v>
      </c>
      <c r="F65" s="4">
        <v>100</v>
      </c>
      <c r="G65" s="4" t="s">
        <v>115</v>
      </c>
      <c r="H65" s="4" t="s">
        <v>122</v>
      </c>
      <c r="I65" s="4">
        <v>1</v>
      </c>
      <c r="J65" s="4"/>
      <c r="K65" s="18">
        <f t="shared" si="7"/>
        <v>1</v>
      </c>
      <c r="L65" s="19">
        <v>1</v>
      </c>
    </row>
    <row r="66" spans="1:14" s="7" customFormat="1" ht="60.75" customHeight="1" x14ac:dyDescent="0.2">
      <c r="A66" s="7">
        <v>51</v>
      </c>
      <c r="B66" s="13" t="s">
        <v>36</v>
      </c>
      <c r="C66" s="8" t="s">
        <v>94</v>
      </c>
      <c r="D66" s="13" t="s">
        <v>15</v>
      </c>
      <c r="E66" s="4">
        <v>30</v>
      </c>
      <c r="F66" s="4">
        <v>100</v>
      </c>
      <c r="G66" s="4" t="s">
        <v>119</v>
      </c>
      <c r="H66" s="4" t="s">
        <v>122</v>
      </c>
      <c r="I66" s="4">
        <v>1</v>
      </c>
      <c r="J66" s="4"/>
      <c r="K66" s="18">
        <f t="shared" si="7"/>
        <v>3.3333333333333335</v>
      </c>
      <c r="L66" s="19">
        <v>1</v>
      </c>
    </row>
    <row r="67" spans="1:14" s="7" customFormat="1" ht="68.25" customHeight="1" x14ac:dyDescent="0.2">
      <c r="A67" s="16">
        <v>52</v>
      </c>
      <c r="B67" s="3" t="s">
        <v>37</v>
      </c>
      <c r="C67" s="12" t="s">
        <v>91</v>
      </c>
      <c r="D67" s="14" t="s">
        <v>15</v>
      </c>
      <c r="E67" s="3">
        <v>30</v>
      </c>
      <c r="F67" s="3">
        <v>33.43</v>
      </c>
      <c r="G67" s="3" t="s">
        <v>115</v>
      </c>
      <c r="H67" s="3" t="s">
        <v>122</v>
      </c>
      <c r="I67" s="3">
        <v>1</v>
      </c>
      <c r="J67" s="3"/>
      <c r="K67" s="18">
        <f t="shared" si="7"/>
        <v>1.1143333333333334</v>
      </c>
      <c r="L67" s="19">
        <v>1</v>
      </c>
    </row>
    <row r="68" spans="1:14" x14ac:dyDescent="0.25">
      <c r="K68" s="27"/>
      <c r="L68" s="27">
        <f>SUM(L9:L67)</f>
        <v>40.896869047619049</v>
      </c>
      <c r="N68" s="17"/>
    </row>
    <row r="83" spans="3:3" x14ac:dyDescent="0.25">
      <c r="C83" s="5" t="s">
        <v>152</v>
      </c>
    </row>
  </sheetData>
  <mergeCells count="20">
    <mergeCell ref="I5:I6"/>
    <mergeCell ref="H5:H6"/>
    <mergeCell ref="G5:G6"/>
    <mergeCell ref="D1:J1"/>
    <mergeCell ref="J61:J62"/>
    <mergeCell ref="B54:J54"/>
    <mergeCell ref="B59:J59"/>
    <mergeCell ref="B2:J2"/>
    <mergeCell ref="B3:J3"/>
    <mergeCell ref="C5:C6"/>
    <mergeCell ref="B5:B6"/>
    <mergeCell ref="D5:D6"/>
    <mergeCell ref="B8:J8"/>
    <mergeCell ref="B11:J11"/>
    <mergeCell ref="B15:J15"/>
    <mergeCell ref="B26:J26"/>
    <mergeCell ref="B36:J36"/>
    <mergeCell ref="B42:J42"/>
    <mergeCell ref="E5:F5"/>
    <mergeCell ref="J5:J6"/>
  </mergeCells>
  <pageMargins left="0.39370078740157483" right="0.39370078740157483" top="0.98425196850393704" bottom="0.39370078740157483" header="0.59055118110236227" footer="0.31496062992125984"/>
  <pageSetup paperSize="9" scale="55" firstPageNumber="32" fitToHeight="0" orientation="landscape" useFirstPageNumber="1" horizontalDpi="4294967295" verticalDpi="4294967295" r:id="rId1"/>
  <headerFooter scaleWithDoc="0">
    <oddHeader>&amp;C&amp;"Times New Roman,обычный"Страница &amp;P</oddHeader>
  </headerFooter>
  <rowBreaks count="6" manualBreakCount="6">
    <brk id="17" min="1" max="11" man="1"/>
    <brk id="25" min="1" max="11" man="1"/>
    <brk id="35" min="1" max="11" man="1"/>
    <brk id="47" min="1" max="11" man="1"/>
    <brk id="58" min="1" max="11" man="1"/>
    <brk id="62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Антон Витальевич</dc:creator>
  <cp:lastModifiedBy>Ковтун Мария Владимировна</cp:lastModifiedBy>
  <cp:lastPrinted>2023-03-27T09:28:52Z</cp:lastPrinted>
  <dcterms:created xsi:type="dcterms:W3CDTF">2013-08-27T06:26:55Z</dcterms:created>
  <dcterms:modified xsi:type="dcterms:W3CDTF">2024-03-13T02:30:59Z</dcterms:modified>
</cp:coreProperties>
</file>