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Com\_ГОСПРОГРАММА, Мониторинги  до  10 числа\_МОНИТОРИНГИ наш и КО\мониторинг на 01.01.2023\"/>
    </mc:Choice>
  </mc:AlternateContent>
  <bookViews>
    <workbookView xWindow="0" yWindow="4416" windowWidth="20100" windowHeight="4896"/>
  </bookViews>
  <sheets>
    <sheet name="Лист1" sheetId="1" r:id="rId1"/>
  </sheets>
  <definedNames>
    <definedName name="_xlnm._FilterDatabase" localSheetId="0" hidden="1">Лист1!$A$1:$I$479</definedName>
    <definedName name="_xlnm.Print_Titles" localSheetId="0">Лист1!$10:$10</definedName>
  </definedNames>
  <calcPr calcId="152511" refMode="R1C1"/>
</workbook>
</file>

<file path=xl/calcChain.xml><?xml version="1.0" encoding="utf-8"?>
<calcChain xmlns="http://schemas.openxmlformats.org/spreadsheetml/2006/main">
  <c r="C542" i="1" l="1"/>
  <c r="C543" i="1"/>
  <c r="C544" i="1"/>
  <c r="C545" i="1"/>
  <c r="C546" i="1"/>
  <c r="C541" i="1"/>
  <c r="E542" i="1"/>
  <c r="E543" i="1"/>
  <c r="E544" i="1"/>
  <c r="E545" i="1"/>
  <c r="E546" i="1"/>
  <c r="E541" i="1"/>
  <c r="D542" i="1"/>
  <c r="D543" i="1"/>
  <c r="D544" i="1"/>
  <c r="D545" i="1"/>
  <c r="D546" i="1"/>
  <c r="D541" i="1"/>
  <c r="E572" i="1" l="1"/>
  <c r="D572" i="1"/>
  <c r="C572" i="1"/>
  <c r="E570" i="1"/>
  <c r="D570" i="1"/>
  <c r="C570" i="1"/>
  <c r="E569" i="1"/>
  <c r="D569" i="1"/>
  <c r="C569" i="1"/>
  <c r="E568" i="1"/>
  <c r="D568" i="1"/>
  <c r="C568" i="1"/>
  <c r="E567" i="1"/>
  <c r="D567" i="1"/>
  <c r="C567" i="1"/>
  <c r="E566" i="1"/>
  <c r="D566" i="1"/>
  <c r="C566" i="1"/>
  <c r="E565" i="1"/>
  <c r="D565" i="1"/>
  <c r="D564" i="1" s="1"/>
  <c r="C565" i="1"/>
  <c r="C235" i="1"/>
  <c r="D235" i="1"/>
  <c r="E235" i="1"/>
  <c r="C564" i="1" l="1"/>
  <c r="E564" i="1"/>
  <c r="E526" i="1" l="1"/>
  <c r="E527" i="1"/>
  <c r="E528" i="1"/>
  <c r="E529" i="1"/>
  <c r="E530" i="1"/>
  <c r="D526" i="1"/>
  <c r="D527" i="1"/>
  <c r="D528" i="1"/>
  <c r="D529" i="1"/>
  <c r="D530" i="1"/>
  <c r="D525" i="1"/>
  <c r="E525" i="1"/>
  <c r="C526" i="1"/>
  <c r="C527" i="1"/>
  <c r="C528" i="1"/>
  <c r="C529" i="1"/>
  <c r="C530" i="1"/>
  <c r="C525" i="1"/>
  <c r="E556" i="1"/>
  <c r="D556" i="1"/>
  <c r="C556" i="1"/>
  <c r="E548" i="1"/>
  <c r="D548" i="1"/>
  <c r="C548" i="1"/>
  <c r="E532" i="1"/>
  <c r="D532" i="1"/>
  <c r="C532" i="1"/>
  <c r="D540" i="1" l="1"/>
  <c r="E540" i="1"/>
  <c r="C540" i="1"/>
  <c r="E524" i="1"/>
  <c r="D524" i="1"/>
  <c r="C524" i="1"/>
  <c r="D30" i="1" l="1"/>
  <c r="E30" i="1"/>
  <c r="D29" i="1"/>
  <c r="E29" i="1"/>
  <c r="C29" i="1"/>
  <c r="C30" i="1"/>
  <c r="E178" i="1"/>
  <c r="D178" i="1"/>
  <c r="C178" i="1"/>
  <c r="E463" i="1" l="1"/>
  <c r="E464" i="1"/>
  <c r="E465" i="1"/>
  <c r="E466" i="1"/>
  <c r="E467" i="1"/>
  <c r="D463" i="1"/>
  <c r="D464" i="1"/>
  <c r="D465" i="1"/>
  <c r="D466" i="1"/>
  <c r="D467" i="1"/>
  <c r="D462" i="1"/>
  <c r="E462" i="1"/>
  <c r="C463" i="1"/>
  <c r="C464" i="1"/>
  <c r="C465" i="1"/>
  <c r="C466" i="1"/>
  <c r="C467" i="1"/>
  <c r="C462" i="1"/>
  <c r="D28" i="1"/>
  <c r="E28" i="1"/>
  <c r="E507" i="1"/>
  <c r="E508" i="1"/>
  <c r="E509" i="1"/>
  <c r="E510" i="1"/>
  <c r="E511" i="1"/>
  <c r="D507" i="1"/>
  <c r="D508" i="1"/>
  <c r="D509" i="1"/>
  <c r="D510" i="1"/>
  <c r="D511" i="1"/>
  <c r="D506" i="1"/>
  <c r="E506" i="1"/>
  <c r="C507" i="1"/>
  <c r="C508" i="1"/>
  <c r="C509" i="1"/>
  <c r="C510" i="1"/>
  <c r="C511" i="1"/>
  <c r="C506" i="1"/>
  <c r="D352" i="1"/>
  <c r="D344" i="1" s="1"/>
  <c r="E352" i="1"/>
  <c r="E344" i="1" s="1"/>
  <c r="C352" i="1"/>
  <c r="C344" i="1" s="1"/>
  <c r="D353" i="1"/>
  <c r="D345" i="1" s="1"/>
  <c r="E353" i="1"/>
  <c r="E345" i="1" s="1"/>
  <c r="C353" i="1"/>
  <c r="E359" i="1"/>
  <c r="D359" i="1"/>
  <c r="C351" i="1" l="1"/>
  <c r="C345" i="1"/>
  <c r="C343" i="1" s="1"/>
  <c r="D351" i="1"/>
  <c r="E351" i="1"/>
  <c r="D343" i="1"/>
  <c r="E343" i="1"/>
  <c r="C396" i="1" l="1"/>
  <c r="D396" i="1" l="1"/>
  <c r="E396" i="1"/>
  <c r="E426" i="1"/>
  <c r="D426" i="1"/>
  <c r="C426" i="1"/>
  <c r="E418" i="1"/>
  <c r="D418" i="1"/>
  <c r="C418" i="1"/>
  <c r="E410" i="1"/>
  <c r="D410" i="1"/>
  <c r="C410" i="1"/>
  <c r="E402" i="1" l="1"/>
  <c r="D402" i="1"/>
  <c r="C402" i="1"/>
  <c r="E395" i="1"/>
  <c r="E394" i="1" s="1"/>
  <c r="D395" i="1"/>
  <c r="C395" i="1"/>
  <c r="C394" i="1" l="1"/>
  <c r="D394" i="1"/>
  <c r="C234" i="1" l="1"/>
  <c r="D234" i="1" l="1"/>
  <c r="E234" i="1"/>
  <c r="E233" i="1" s="1"/>
  <c r="E241" i="1" l="1"/>
  <c r="D241" i="1"/>
  <c r="C241" i="1"/>
  <c r="C233" i="1" l="1"/>
  <c r="C199" i="1" l="1"/>
  <c r="E199" i="1"/>
  <c r="D199" i="1"/>
  <c r="D233" i="1" l="1"/>
  <c r="D206" i="1" l="1"/>
  <c r="D198" i="1" s="1"/>
  <c r="D505" i="1" l="1"/>
  <c r="C505" i="1" l="1"/>
  <c r="D450" i="1" l="1"/>
  <c r="E450" i="1"/>
  <c r="C450" i="1"/>
  <c r="D491" i="1" l="1"/>
  <c r="D483" i="1" s="1"/>
  <c r="E491" i="1"/>
  <c r="E483" i="1" s="1"/>
  <c r="C491" i="1"/>
  <c r="C483" i="1" s="1"/>
  <c r="E513" i="1" l="1"/>
  <c r="D513" i="1"/>
  <c r="C513" i="1"/>
  <c r="E497" i="1"/>
  <c r="D497" i="1"/>
  <c r="C497" i="1"/>
  <c r="E505" i="1" l="1"/>
  <c r="E495" i="1"/>
  <c r="E487" i="1" s="1"/>
  <c r="D495" i="1"/>
  <c r="D487" i="1" s="1"/>
  <c r="C495" i="1"/>
  <c r="C487" i="1" s="1"/>
  <c r="E494" i="1"/>
  <c r="E486" i="1" s="1"/>
  <c r="D494" i="1"/>
  <c r="D486" i="1" s="1"/>
  <c r="C494" i="1"/>
  <c r="C486" i="1" s="1"/>
  <c r="E493" i="1"/>
  <c r="E485" i="1" s="1"/>
  <c r="D493" i="1"/>
  <c r="D485" i="1" s="1"/>
  <c r="C493" i="1"/>
  <c r="C485" i="1" s="1"/>
  <c r="E492" i="1"/>
  <c r="E484" i="1" s="1"/>
  <c r="D492" i="1"/>
  <c r="D484" i="1" s="1"/>
  <c r="C492" i="1"/>
  <c r="C484" i="1" s="1"/>
  <c r="E490" i="1"/>
  <c r="E482" i="1" s="1"/>
  <c r="D490" i="1"/>
  <c r="D482" i="1" s="1"/>
  <c r="C490" i="1"/>
  <c r="C482" i="1" s="1"/>
  <c r="C489" i="1" l="1"/>
  <c r="E489" i="1"/>
  <c r="D481" i="1"/>
  <c r="D489" i="1"/>
  <c r="C481" i="1"/>
  <c r="E481" i="1"/>
  <c r="C469" i="1" l="1"/>
  <c r="D378" i="1" l="1"/>
  <c r="D386" i="1"/>
  <c r="E378" i="1" l="1"/>
  <c r="E372" i="1" l="1"/>
  <c r="D372" i="1"/>
  <c r="C372" i="1"/>
  <c r="D469" i="1"/>
  <c r="D259" i="1" l="1"/>
  <c r="E259" i="1"/>
  <c r="C216" i="1"/>
  <c r="C22" i="1" s="1"/>
  <c r="D216" i="1"/>
  <c r="D22" i="1" s="1"/>
  <c r="E216" i="1"/>
  <c r="E22" i="1" s="1"/>
  <c r="E445" i="1" l="1"/>
  <c r="E446" i="1"/>
  <c r="E447" i="1"/>
  <c r="E448" i="1"/>
  <c r="D445" i="1"/>
  <c r="D446" i="1"/>
  <c r="D447" i="1"/>
  <c r="D448" i="1"/>
  <c r="C445" i="1"/>
  <c r="C446" i="1"/>
  <c r="C447" i="1"/>
  <c r="C448" i="1"/>
  <c r="E469" i="1"/>
  <c r="C461" i="1"/>
  <c r="D437" i="1" l="1"/>
  <c r="D15" i="1" s="1"/>
  <c r="E440" i="1"/>
  <c r="E18" i="1" s="1"/>
  <c r="D439" i="1"/>
  <c r="D17" i="1" s="1"/>
  <c r="E439" i="1"/>
  <c r="E17" i="1" s="1"/>
  <c r="E437" i="1"/>
  <c r="E15" i="1" s="1"/>
  <c r="D440" i="1"/>
  <c r="D18" i="1" s="1"/>
  <c r="D438" i="1"/>
  <c r="D16" i="1" s="1"/>
  <c r="E438" i="1"/>
  <c r="E16" i="1" s="1"/>
  <c r="C440" i="1"/>
  <c r="C18" i="1" s="1"/>
  <c r="C438" i="1"/>
  <c r="C16" i="1" s="1"/>
  <c r="C439" i="1"/>
  <c r="C17" i="1" s="1"/>
  <c r="C437" i="1"/>
  <c r="C15" i="1" s="1"/>
  <c r="D443" i="1"/>
  <c r="D435" i="1" s="1"/>
  <c r="E443" i="1"/>
  <c r="E435" i="1" s="1"/>
  <c r="C443" i="1"/>
  <c r="C435" i="1" s="1"/>
  <c r="D444" i="1"/>
  <c r="D436" i="1" s="1"/>
  <c r="E444" i="1"/>
  <c r="E436" i="1" s="1"/>
  <c r="C444" i="1"/>
  <c r="D371" i="1"/>
  <c r="D370" i="1" s="1"/>
  <c r="E371" i="1"/>
  <c r="E370" i="1" s="1"/>
  <c r="C371" i="1"/>
  <c r="C370" i="1" s="1"/>
  <c r="D461" i="1" l="1"/>
  <c r="D442" i="1"/>
  <c r="C436" i="1"/>
  <c r="E461" i="1"/>
  <c r="C442" i="1"/>
  <c r="E442" i="1"/>
  <c r="E434" i="1" l="1"/>
  <c r="C434" i="1"/>
  <c r="D434" i="1"/>
  <c r="C79" i="1" l="1"/>
  <c r="C102" i="1" l="1"/>
  <c r="E215" i="1" l="1"/>
  <c r="E21" i="1" s="1"/>
  <c r="D215" i="1"/>
  <c r="D21" i="1" s="1"/>
  <c r="C215" i="1"/>
  <c r="C21" i="1" s="1"/>
  <c r="C20" i="1" l="1"/>
  <c r="E386" i="1"/>
  <c r="C386" i="1"/>
  <c r="C378" i="1"/>
  <c r="E335" i="1"/>
  <c r="E327" i="1" s="1"/>
  <c r="D335" i="1"/>
  <c r="D327" i="1" s="1"/>
  <c r="C335" i="1"/>
  <c r="C327" i="1" s="1"/>
  <c r="E329" i="1"/>
  <c r="D329" i="1"/>
  <c r="C329" i="1"/>
  <c r="E317" i="1"/>
  <c r="D317" i="1"/>
  <c r="C317" i="1"/>
  <c r="C298" i="1" s="1"/>
  <c r="E306" i="1"/>
  <c r="D306" i="1"/>
  <c r="E300" i="1"/>
  <c r="D300" i="1"/>
  <c r="C300" i="1"/>
  <c r="E299" i="1"/>
  <c r="D299" i="1"/>
  <c r="C299" i="1"/>
  <c r="E287" i="1"/>
  <c r="D287" i="1"/>
  <c r="C287" i="1"/>
  <c r="E276" i="1"/>
  <c r="D276" i="1"/>
  <c r="C276" i="1"/>
  <c r="E265" i="1"/>
  <c r="D265" i="1"/>
  <c r="C265" i="1"/>
  <c r="C259" i="1"/>
  <c r="E258" i="1"/>
  <c r="D258" i="1"/>
  <c r="C258" i="1"/>
  <c r="E222" i="1"/>
  <c r="E214" i="1" s="1"/>
  <c r="D222" i="1"/>
  <c r="D214" i="1" s="1"/>
  <c r="C222" i="1"/>
  <c r="C214" i="1" s="1"/>
  <c r="E206" i="1"/>
  <c r="E198" i="1" s="1"/>
  <c r="C206" i="1"/>
  <c r="E188" i="1"/>
  <c r="D188" i="1"/>
  <c r="C188" i="1"/>
  <c r="E168" i="1"/>
  <c r="D168" i="1"/>
  <c r="C168" i="1"/>
  <c r="E157" i="1"/>
  <c r="D157" i="1"/>
  <c r="C157" i="1"/>
  <c r="E135" i="1"/>
  <c r="D135" i="1"/>
  <c r="C135" i="1"/>
  <c r="E124" i="1"/>
  <c r="D124" i="1"/>
  <c r="C124" i="1"/>
  <c r="E113" i="1"/>
  <c r="D113" i="1"/>
  <c r="C113" i="1"/>
  <c r="D102" i="1"/>
  <c r="E90" i="1"/>
  <c r="D90" i="1"/>
  <c r="C90" i="1"/>
  <c r="E79" i="1"/>
  <c r="D79" i="1"/>
  <c r="E44" i="1"/>
  <c r="D44" i="1"/>
  <c r="C44" i="1"/>
  <c r="C198" i="1" l="1"/>
  <c r="C250" i="1"/>
  <c r="C13" i="1" s="1"/>
  <c r="D250" i="1"/>
  <c r="D13" i="1" s="1"/>
  <c r="D251" i="1"/>
  <c r="D14" i="1" s="1"/>
  <c r="E298" i="1"/>
  <c r="E251" i="1"/>
  <c r="E14" i="1" s="1"/>
  <c r="E257" i="1"/>
  <c r="E250" i="1"/>
  <c r="E13" i="1" s="1"/>
  <c r="C251" i="1"/>
  <c r="C14" i="1" s="1"/>
  <c r="D257" i="1"/>
  <c r="C257" i="1"/>
  <c r="C249" i="1" s="1"/>
  <c r="D298" i="1"/>
  <c r="E249" i="1" l="1"/>
  <c r="D249" i="1"/>
  <c r="E102" i="1" l="1"/>
  <c r="E55" i="1" l="1"/>
  <c r="C55" i="1"/>
  <c r="D55" i="1"/>
  <c r="C146" i="1"/>
  <c r="E146" i="1"/>
  <c r="D146" i="1"/>
  <c r="D36" i="1" l="1"/>
  <c r="E36" i="1"/>
  <c r="C36" i="1"/>
  <c r="D67" i="1" l="1"/>
  <c r="C67" i="1"/>
  <c r="E67" i="1"/>
  <c r="D12" i="1" l="1"/>
  <c r="D20" i="1"/>
  <c r="E20" i="1"/>
  <c r="E12" i="1" l="1"/>
  <c r="C28" i="1"/>
  <c r="C12" i="1" l="1"/>
</calcChain>
</file>

<file path=xl/sharedStrings.xml><?xml version="1.0" encoding="utf-8"?>
<sst xmlns="http://schemas.openxmlformats.org/spreadsheetml/2006/main" count="785" uniqueCount="237">
  <si>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</si>
  <si>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</si>
  <si>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</si>
  <si>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</si>
  <si>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</si>
  <si>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</si>
  <si>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</si>
  <si>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</si>
  <si>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</si>
  <si>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</si>
  <si>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</si>
  <si>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</si>
  <si>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1.1.</t>
  </si>
  <si>
    <t xml:space="preserve">Всего:         </t>
  </si>
  <si>
    <t xml:space="preserve">федеральный бюджет         </t>
  </si>
  <si>
    <t xml:space="preserve">краевой бюджет 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</si>
  <si>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</si>
  <si>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</si>
  <si>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</si>
  <si>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</si>
  <si>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</si>
  <si>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</si>
  <si>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</si>
  <si>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</si>
  <si>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</si>
  <si>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</si>
  <si>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</si>
  <si>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</si>
  <si>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</si>
  <si>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</si>
  <si>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1.2.</t>
  </si>
  <si>
    <t>1.2.1.</t>
  </si>
  <si>
    <t>1.3.</t>
  </si>
  <si>
    <t>1.3.1.</t>
  </si>
  <si>
    <t>1.4.</t>
  </si>
  <si>
    <t>1.4.1.</t>
  </si>
  <si>
    <t>2.1.</t>
  </si>
  <si>
    <t>2.1.1.</t>
  </si>
  <si>
    <t>2.1.2.</t>
  </si>
  <si>
    <t>2.1.3.</t>
  </si>
  <si>
    <t>2.2.</t>
  </si>
  <si>
    <t>2.2.1.</t>
  </si>
  <si>
    <t>2.2.2.</t>
  </si>
  <si>
    <t>2.3.</t>
  </si>
  <si>
    <t>2.3.1.</t>
  </si>
  <si>
    <t>3.1.</t>
  </si>
  <si>
    <t>4.1.</t>
  </si>
  <si>
    <t>4.2.</t>
  </si>
  <si>
    <t>Мероприятие 2.1.2 "Организация взаимодействия исполнительных органов государственной власти Камчатского края, бизнеса, гражданского общества в решении вопросов регулирования миграционных потоков"</t>
  </si>
  <si>
    <t>Х</t>
  </si>
  <si>
    <t>Подпрограмма 1 "Активная политика занятости населения и социальная поддержка безработных граждан"</t>
  </si>
  <si>
    <t>Основное мероприятие 1.2. "Социальные выплаты безработным гражданам"</t>
  </si>
  <si>
    <t>Подпрограмма 2  "Управление миграционными потоками в Камчатском крае"</t>
  </si>
  <si>
    <t>Мероприятие 2.1.1 "Проведение мониторинга миграционной ситуации в Камчатском крае"</t>
  </si>
  <si>
    <t>Мероприятие 2.1.3 "Организация информационного сопровождения процесса регулирования миграционными потоками"</t>
  </si>
  <si>
    <t xml:space="preserve">
</t>
  </si>
  <si>
    <t xml:space="preserve">
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</si>
  <si>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</si>
  <si>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</si>
  <si>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</si>
  <si>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</si>
  <si>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</si>
  <si>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</si>
  <si>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</si>
  <si>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 (по подпрограмме):</t>
  </si>
  <si>
    <t>Объект закупки 1.1.2</t>
  </si>
  <si>
    <t>Субсидия 1.1.2</t>
  </si>
  <si>
    <t>Объект закупки 1.1.3</t>
  </si>
  <si>
    <t>Субсидия 1.1.3</t>
  </si>
  <si>
    <t>Объект закупки 1.1.5</t>
  </si>
  <si>
    <t>Субсидия 1.1.5</t>
  </si>
  <si>
    <t>Объект закупки 1.1.6</t>
  </si>
  <si>
    <t>Субсидия 1.1.6</t>
  </si>
  <si>
    <t>Объект закупки 1.1.7</t>
  </si>
  <si>
    <t>Субсидия 1.1.7</t>
  </si>
  <si>
    <t>Объект закупки 1.1.9</t>
  </si>
  <si>
    <t>Субсидия 1.1.9</t>
  </si>
  <si>
    <t>Объект закупки 1.1.10</t>
  </si>
  <si>
    <t>Субсидия 1.1.10</t>
  </si>
  <si>
    <t>Объект закупки 1.1.11</t>
  </si>
  <si>
    <t>Субсидия 1.1.11</t>
  </si>
  <si>
    <t>Объект закупки 1.1.12</t>
  </si>
  <si>
    <t>Субсидия 1.1.12</t>
  </si>
  <si>
    <t>Объект закупки 1.1.13</t>
  </si>
  <si>
    <t>Субсидия 1.1.13</t>
  </si>
  <si>
    <t>Объект закупки 1.1.14</t>
  </si>
  <si>
    <t>Субсидия 1.1.14</t>
  </si>
  <si>
    <t>Объект закупки 1.3.1</t>
  </si>
  <si>
    <t>Субсидия 1.3.1</t>
  </si>
  <si>
    <t>Объект закупки 2.1.1</t>
  </si>
  <si>
    <t>Субсидия 2.1.1</t>
  </si>
  <si>
    <t>Объект закупки 2.1.2</t>
  </si>
  <si>
    <t>Субсидия 2.1.2</t>
  </si>
  <si>
    <t>Объект закупки 2.1.3</t>
  </si>
  <si>
    <t>Субсидия 2.1.3</t>
  </si>
  <si>
    <t>Объект закупки 2.2.1</t>
  </si>
  <si>
    <t>Субсидия 2.2.1</t>
  </si>
  <si>
    <t>Объект закупки 2.2.2</t>
  </si>
  <si>
    <t>Субсидия 2.2.2</t>
  </si>
  <si>
    <t>Всего:</t>
  </si>
  <si>
    <t>№п/п</t>
  </si>
  <si>
    <t>Мероприятие 1.1.2 "Организация ярмарок вакансий и учебных рабочих мест"</t>
  </si>
  <si>
    <t>Основное мероприятие 1.3 "Повышение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населения"</t>
  </si>
  <si>
    <t>Мероприятие 1.3.1 "Оказание услуг по технической поддержке и сопровождению программных продуктов "Катарсис"</t>
  </si>
  <si>
    <t>Основное мероприятие 1.4 "Финансовое обеспечение деятельности центров занятости населения для оказания государственных услуг в сфере занятости населения"</t>
  </si>
  <si>
    <t>Мероприятие 1.4.1 "Освоение финансовых средств, выделенных на содержание краевых государственных казенных учреждений центров занятости населения, обеспечивающих на территории Камчатского края реализацию гарантированных прав граждан на защиту от безработицы"</t>
  </si>
  <si>
    <t>Мероприятие 2.3.1 "Проведение обследований работодателей, привлекающих и использующих иностранную рабочую силу, на предмет обеспечения прироста в трудоустройстве российских граждан, в том числе в удаленных населенных пунктах"</t>
  </si>
  <si>
    <t>Основное мероприятие 4.1 "Освоение финансовых средств, направленных на оплату труда и дополнительных выплат и компенсаций  с учетом страховых взносов"</t>
  </si>
  <si>
    <t>Основное мероприятие 4.2 "Освоение финансовых средств, направленных на обеспечение государственных нужд"</t>
  </si>
  <si>
    <t>5.1.</t>
  </si>
  <si>
    <t>5.2.</t>
  </si>
  <si>
    <t>Объект закупки 6.1.1</t>
  </si>
  <si>
    <t>Субсидия 6.1.1</t>
  </si>
  <si>
    <t>Объект закупки 6.2.1</t>
  </si>
  <si>
    <t>Субсидия 6.2.1</t>
  </si>
  <si>
    <t>Заключено контрактов на отчетную дату
 (количество/тыс.  руб.)*</t>
  </si>
  <si>
    <t>"Содействие занятости населения Камчатского края"</t>
  </si>
  <si>
    <t>Основное мероприятие 2.3 "Повышение эффективности привлечения и использования иностранной рабочей силы в Камчатском крае, противодействие незаконной миграции"</t>
  </si>
  <si>
    <t>Мероприятие 2.2.1 "Реализация мер, направленных на привлечение в Камчатский край жителей из других регионов Российской Федерации"</t>
  </si>
  <si>
    <t xml:space="preserve">Основное мероприятие  2.2 "Обеспечение принципа приоритетного использования региональных трудовых ресурсов" </t>
  </si>
  <si>
    <t>Основное мероприятие 2.1 "Разработка комплексного подхода к управлению миграционными потоками в Камчатском крае"</t>
  </si>
  <si>
    <t>Мероприятие 1.1.1 "Информирование о положении на рынке труда Камчатского края"</t>
  </si>
  <si>
    <t>Государственная программа "Содействие занятости населения  Камчатского края"</t>
  </si>
  <si>
    <t>Подпрограмма 6  "Повышение мобильности трудовых ресурсов Камчатского края"</t>
  </si>
  <si>
    <t xml:space="preserve">Приложение 1 </t>
  </si>
  <si>
    <t>Основное мероприятие 1.1 "Реализация мероприятий активной политики занятости населения и дополнительных мероприятий в сфере занятости населения"</t>
  </si>
  <si>
    <t>Подпрограмма 4  "Обеспечение реализации Программы"</t>
  </si>
  <si>
    <t>Мероприятие 1.2.1 "Осуществление социальных выплат безработным гражданам"</t>
  </si>
  <si>
    <t>Контрольное событие 1.3: обеспечено техническое сопровождение и техническая поддержка программных продуктов "Катарсис"</t>
  </si>
  <si>
    <t>Контрольное событие 2.1: проведено совещание с работодателями по вопросам привлечения и использования иностранной рабочей силы в Камчатском крае</t>
  </si>
  <si>
    <t>Основное мероприятие 6.1 "Отбор работодателей, соответствующих установленным критериям, для включения в Подпрограмму"</t>
  </si>
  <si>
    <t xml:space="preserve">Мероприятие 6.1.1 "Проведение информационной работы с работодателями, планирующими привлечение трудовых ресурсов из других субъектов Российской Федерации" </t>
  </si>
  <si>
    <t>Контрольное событие 6.1: заключено соглашение между Федеральной службой по труду и занятости и Правительством Камчатского края о предоставлении субсидии бюджету Камчатского края из федерального бюджета в целях софинансирования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</si>
  <si>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 xml:space="preserve">прочие внебюджетные источники </t>
  </si>
  <si>
    <t>Контрольное событие 1.2: заключен государственный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безработных граждан, женщин в период отпуска по уходу за ребенком до достижения им возраста трех лет,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</t>
  </si>
  <si>
    <t>Контрольное событие 1.1: издан приказ Министерства труда и развития кадрового потенциала Камчатского края "Об определении видов и объемов общественных работ, организуемых в Камчатском крае в качестве дополнительной социальной поддержки граждан, ищущих работу" на текущий год</t>
  </si>
  <si>
    <t>Контрольное событие: организована стажировка не менее 4 молодых специалистов в организациях, территориально расположенных в Корякском округе</t>
  </si>
  <si>
    <t>Контрольное событие: организовано временное трудоустройство не менее 1800 несовершеннолетних граждан в возрасте от 14 до 18 лет в свободное от учебы время</t>
  </si>
  <si>
    <t>Контрольное событие: проведено не менее 116 ярмарок вакансий и учебных рабочих мест</t>
  </si>
  <si>
    <t>Основное мероприятие 1P2 Региональный проект "Содействие занятости". Повышение эффективности службы занятости.</t>
  </si>
  <si>
    <t xml:space="preserve">Контрольное событие: проведен годовой мониторинг миграционной ситуации в Камчатском крае  </t>
  </si>
  <si>
    <t>Контрольное событие: издан приказ Министерства труда и развития кадрового потенциала Камчатского края о включении работодателей в подпрограмму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</si>
  <si>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 xml:space="preserve">Контрольное событие 6.2: выдан сертификат на привлечение трудовых ресурсов в Камчатском крае участникам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 </t>
  </si>
  <si>
    <t>Контрольное событие: доля трудоустроенных инвалидов в общей численности инвалидов, обратившихся за содействием в поиске подходящей работы в органы службы занятости населения, составила не менее 51,0%</t>
  </si>
  <si>
    <t>Министерство труда и развития кадрового потенциала Камчатского края</t>
  </si>
  <si>
    <t>к письму Министерства труда и развития кадрового потенциала Камчатского края</t>
  </si>
  <si>
    <t>Подпрограмма 5  "Безопасный труд в Камчатском крае"</t>
  </si>
  <si>
    <t>Основное мероприятие 5.1 "Финансовое обеспечение деятельности подведомственного учреждения в сфере охраны труда"</t>
  </si>
  <si>
    <t>Основное мероприятие 5.3 "Обеспечение непрерывной подготовки работников по охране труда, в том числе на основе современных технологий обучения"</t>
  </si>
  <si>
    <t>Основное мероприятие 5.4 "Информационное обеспечение и пропаганда охраны труда"</t>
  </si>
  <si>
    <t>Основное мероприятие 5.5 "Содействие развитию социального партнерства в сфере труда в Камчатском крае"</t>
  </si>
  <si>
    <t>6.1.</t>
  </si>
  <si>
    <t>6.1.1.</t>
  </si>
  <si>
    <t>6.2.</t>
  </si>
  <si>
    <t>Мероприятие 1.1.3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образования. Психологическая поддержка безработных граждан"</t>
  </si>
  <si>
    <t xml:space="preserve">февраль 2022 г.,                                                                                                                                                                                                           май 2022 г.,                            август 2022 г.,
ноябрь 2022 г.
</t>
  </si>
  <si>
    <t>февраль 2022 г.</t>
  </si>
  <si>
    <t>Подпрограмма 3  "Целевое обучение граждан"</t>
  </si>
  <si>
    <t>Основное мероприятие 3.1 "Организация целевого обучения граждан"</t>
  </si>
  <si>
    <t>3.1.1.</t>
  </si>
  <si>
    <t>Мероприятие 3.1.1 "Заключение договоров о целевом обучении с гражданами и соглашений о предоставлении субсидий с юридическими лицами"</t>
  </si>
  <si>
    <t>1 января 2022</t>
  </si>
  <si>
    <t>31 декабря 2024</t>
  </si>
  <si>
    <t>Контрольное событие: заключены договора о целевом обучении не менее, чем с 25 гражданами</t>
  </si>
  <si>
    <t>31 декабря 2022</t>
  </si>
  <si>
    <t>Основное мероприятие 6P2 Региональный проект "Содействие занятости". Реализация дополнительных мероприятий в сфере занятости населения</t>
  </si>
  <si>
    <t>Подпрограмма 7 "Сопровождение при содействии занятости инвалидов, включая инвалидов молодого возраста"</t>
  </si>
  <si>
    <t>5.3.</t>
  </si>
  <si>
    <t>5.4.</t>
  </si>
  <si>
    <t>6.2.1</t>
  </si>
  <si>
    <t>7.1.</t>
  </si>
  <si>
    <t>7.1.1.</t>
  </si>
  <si>
    <t>7.2.</t>
  </si>
  <si>
    <t>7.2.1.</t>
  </si>
  <si>
    <t>Основное мероприятие 7.1 "Повышение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населения"</t>
  </si>
  <si>
    <t>Мероприятие 7.1.1 "Информационное освещение мероприятий, направленных на сопровождение инвалидов, включая инвалидов молодого возраста, при трудоустройстве"</t>
  </si>
  <si>
    <t>Основное мероприятие 7.2 "Сопровождение инвалидов, включая инвалидов молодого возраста, при трудоустройстве"</t>
  </si>
  <si>
    <t>Мероприятие 7.2.1 "Обеспечение взаимодействия участников, реализующих мероприятия, направленного на сопровождение инвалидов, включая инвалидов молодого возраста, при трудоустройстве"</t>
  </si>
  <si>
    <t xml:space="preserve"> 2025</t>
  </si>
  <si>
    <t>Контрольное событие: предоставлена государственная услуга по профессиональной ориентации не менее 7670 гражданам</t>
  </si>
  <si>
    <t>Контрольное событие: оказана психологическая поддержка не менее 696 безработным гражданам</t>
  </si>
  <si>
    <t>Контрольное событие: на профессиональное обучение и дополнительное профессиональное образование направлено не менее 696 безработных граждан</t>
  </si>
  <si>
    <t>Контрольное событие: финансовую помощь в период прохождения профессионального обучения и получения дополнительного профессионального образования получили не менее 5 граждан из числа коренных малочисленных народов Севера, получающих стипендию в  размере минимальной величины пособия по безработице, увеличенной на размер районного коэффициента</t>
  </si>
  <si>
    <t>Контрольное событие: приняли участие в оплачиваемых общественных работах не менее 348 граждан</t>
  </si>
  <si>
    <t>Мероприятие 1.1.4 "Профессиональное обучение и дополнительное профессиональное образование безработных граждан, включая обучение в другой местности"</t>
  </si>
  <si>
    <t>Мероприятие 1.1.5 "Оказание финансовой помощи представителям КМНС в период прохождения профессионального обучения и получения дополнительного профессионального образоания по направлению органов службы занятости   и получающим стипендию в  размере минимальной величины пособия по безработице, увеличенной на размер районного коэффициента"</t>
  </si>
  <si>
    <t>Объект закупки 1.1.4</t>
  </si>
  <si>
    <t>Субсидия 1.1.4</t>
  </si>
  <si>
    <t>Мероприятие 1.1.6 "Организация проведения оплачиваемых общественных работ"</t>
  </si>
  <si>
    <t>Мероприятие 1.1.7 "Организация временного трудоустройства несовершеннолетних граждан в возрасте от 14 до 18 лет в свободное от учебы время"</t>
  </si>
  <si>
    <t>Мероприятие 1.1.8 "Организация временного трудоустройства безработных граждан, испытывающих трудности в поиске работы, и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квалификации"</t>
  </si>
  <si>
    <t>Объект закупки 1.1.8</t>
  </si>
  <si>
    <t>Субсидия 1.1.8</t>
  </si>
  <si>
    <t>Контрольное событие: организовано временное трудоустройство не менее 116 безработных граждан, испытывающих трудности в поиске работы, и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</t>
  </si>
  <si>
    <t>Мероприятие 1.1.9 "Организация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организациях"</t>
  </si>
  <si>
    <t>Контрольное событие: государственная услуга по социальной адаптации оказана не менее 696 безработным гражданам</t>
  </si>
  <si>
    <t>Мероприятие 1.1.10 "Социальная адаптация безработных граждан на рынке труда"</t>
  </si>
  <si>
    <t>Мероприятие 1.1.11 "Содействие началу осуществления предпринимательской деятельности безработных граждан"</t>
  </si>
  <si>
    <t>Контрольное событие: государственная услуга по содействию началу осуществления предпринимательской деятельности безработных граждан оказана не менее 232 безработным гражданам</t>
  </si>
  <si>
    <t>Мероприятие 1.1.12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</si>
  <si>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Контрольное событие: оказано содействие не менее 18 безработным гражданам в переезде (переселении) в другую местность для трудоустройства</t>
  </si>
  <si>
    <t>Мероприятие 1.1.13 "Профессиональное обучение и дополнительное профессиональное образование женщин в период отпуска по уходу за ребенком до достижения им возраста трех лет"</t>
  </si>
  <si>
    <t>Мероприятие 1.1.14 "Профессиональное обучение и дополнительное профессиональное образование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деятельность"</t>
  </si>
  <si>
    <t>сентябрь 2022 г.</t>
  </si>
  <si>
    <t xml:space="preserve">май, ноябрь 2022 г.
</t>
  </si>
  <si>
    <t>Контрольное событие: обеспечено информационное взаимодействие работодателей, граждан, ищущих работу, через Единую цифровую платформу в сфере занятости и трудовых отношений "Работа в России"</t>
  </si>
  <si>
    <t>Мероприятие 2.2.2 "Обеспечение информирования незанятого населения Камчатского края о вакантных рабочих местах, на которые планируется привлечение иностранных работников"</t>
  </si>
  <si>
    <t>Объект закупки 3.1.1</t>
  </si>
  <si>
    <t>Субсидия 3.1.1</t>
  </si>
  <si>
    <t xml:space="preserve"> май 2022 г.</t>
  </si>
  <si>
    <t>Мероприятие 6.2.1 "Оказание работодателям финансовой поддержки на привлечение трудовых ресурсов из других субъектов Российской Федерации"</t>
  </si>
  <si>
    <t>март 2022 г.</t>
  </si>
  <si>
    <t xml:space="preserve"> декабрь 2022 г.</t>
  </si>
  <si>
    <t>Объект закупки 7.2.1</t>
  </si>
  <si>
    <t>Субсидия 7.2.1</t>
  </si>
  <si>
    <t>декабрь 2022 г.</t>
  </si>
  <si>
    <t>Исполнено. Приказ Министерства труда и развития кадрового потенциала Камчатского края от 24.02.2022         № 51 "Об определении видов и объема общественных работ, организуемых в Камчатском крае в 2022 году в качестве дополнительной социальной поддержки граждан, ищущих работу"</t>
  </si>
  <si>
    <t>1.1.15.</t>
  </si>
  <si>
    <t>Мероприятие 1.1.15 "Создание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деятельностью"</t>
  </si>
  <si>
    <t>8.1.</t>
  </si>
  <si>
    <t>Подпрограмма 9 "Поддержка рынка труда и занятости граждан в Камчатском крае"</t>
  </si>
  <si>
    <t>Подпрограмма 8 "Повышение эффективности службы занятости в Камчатском крае"</t>
  </si>
  <si>
    <t>9.1.</t>
  </si>
  <si>
    <t>Основное мероприятие 9.1 "Финансовое обеспечение затрат работодателей на частичную оплату труда при организации общественных работ для граждан, зарегистрированных в органах службы занятости в целях поиска подходящей работы, включая безработных граждан"</t>
  </si>
  <si>
    <t>9.2.</t>
  </si>
  <si>
    <t>Основное мероприятие 9.2 "Финансовое обеспечение затрат работодателей на частичную оплату труда и материально-техническое оснащение при организации временного трудоустройства работников организаций, находящихся под риском увольнения"</t>
  </si>
  <si>
    <t>Контрольное событие 2.2: разработан проект Закона Камчатского края "О внесении изменения в статью 2 Закона Камчатского края от 26.11.2021 № 6 "О некоторых вопросах налогового регулирования в Камчатском крае"</t>
  </si>
  <si>
    <t>Исполнено. Мероприятие проведено 21.04.2022</t>
  </si>
  <si>
    <t>Исполнено ранее установленного срока. Соглашение от от 23.12.2021 № 150-09-2022-003</t>
  </si>
  <si>
    <t>Исполнено. Заключено 76 государственных контрактов</t>
  </si>
  <si>
    <t>Исполнено. Закон Камчатского края от 05.10.2022 № 120 «О внесении изменения в статью 2 Закона Камчатского края «О некоторых вопросах налогового регулирования в Камчатском крае» (принят Постановлением Законодательного Собрания Камчатского края от 27.09.2022 № 234)</t>
  </si>
  <si>
    <t>Подпрограмма А "Дополнительные меры поддержки членам семей участников специальной военной операции на территориях Донецкой Народной Республики, Луганской Народной Республики и Украины по профессиональному обучению и дополнительному профессиональному образованию"</t>
  </si>
  <si>
    <t>10.1.</t>
  </si>
  <si>
    <t>Основное мероприятие А.1 " Организация профессионального обучения и дополнительного профессионального образования членов семей военнослужащих"</t>
  </si>
  <si>
    <t>14 октября 2022</t>
  </si>
  <si>
    <t>январь-декабрь 2022 года</t>
  </si>
  <si>
    <t>от 13.01.2023 № 55.06-01-06/114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</si>
</sst>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"/>
    <numFmt numFmtId="166" formatCode="#,##0.00000"/>
    <numFmt numFmtId="167" formatCode="###\ ###\ ###\ ###\ ##0.0000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209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2" fontId="6" fillId="0" borderId="4" xfId="0" applyNumberFormat="1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vertical="top" wrapText="1"/>
    </xf>
    <xf numFmtId="2" fontId="7" fillId="0" borderId="3" xfId="0" applyNumberFormat="1" applyFont="1" applyFill="1" applyBorder="1" applyAlignment="1">
      <alignment vertical="top" wrapText="1"/>
    </xf>
    <xf numFmtId="2" fontId="7" fillId="0" borderId="5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wrapText="1" shrinkToFit="1"/>
    </xf>
    <xf numFmtId="2" fontId="6" fillId="0" borderId="5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1" fillId="0" borderId="0" xfId="0" applyNumberFormat="1" applyFont="1" applyFill="1"/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6" fontId="7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vertical="top"/>
    </xf>
    <xf numFmtId="166" fontId="7" fillId="0" borderId="2" xfId="0" applyNumberFormat="1" applyFont="1" applyFill="1" applyBorder="1" applyAlignment="1">
      <alignment vertical="top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vertical="top"/>
    </xf>
    <xf numFmtId="167" fontId="13" fillId="0" borderId="10" xfId="0" applyNumberFormat="1" applyFont="1" applyFill="1" applyBorder="1" applyAlignment="1" applyProtection="1">
      <alignment horizontal="right" vertical="center"/>
    </xf>
    <xf numFmtId="166" fontId="6" fillId="0" borderId="3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6" fontId="1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17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166" fontId="6" fillId="0" borderId="2" xfId="0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66" fontId="16" fillId="0" borderId="2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8"/>
  <sheetViews>
    <sheetView tabSelected="1" zoomScale="82" zoomScaleNormal="82" zoomScaleSheetLayoutView="124" workbookViewId="0">
      <selection activeCell="E1" sqref="E1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30" customWidth="1"/>
    <col min="4" max="4" width="15.6640625" style="32" customWidth="1"/>
    <col min="5" max="5" width="13" style="32" customWidth="1"/>
    <col min="6" max="6" width="13.88671875" style="5" customWidth="1"/>
    <col min="7" max="7" width="16" style="6" customWidth="1"/>
    <col min="8" max="8" width="15.5546875" style="10" customWidth="1"/>
    <col min="9" max="9" width="48.109375" style="14" customWidth="1"/>
    <col min="10" max="10" width="9.33203125" style="40" customWidth="1"/>
    <col min="11" max="11" width="12.21875" style="59" bestFit="1" customWidth="1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x14ac:dyDescent="0.3">
      <c r="F1" s="13"/>
      <c r="G1" s="13"/>
      <c r="I1" s="45" t="s">
        <v>124</v>
      </c>
    </row>
    <row r="2" spans="1:11" ht="27" x14ac:dyDescent="0.3">
      <c r="F2" s="12"/>
      <c r="G2" s="12"/>
      <c r="I2" s="46" t="s">
        <v>145</v>
      </c>
    </row>
    <row r="3" spans="1:11" x14ac:dyDescent="0.3">
      <c r="F3" s="12"/>
      <c r="G3" s="12"/>
      <c r="I3" s="45" t="s">
        <v>236</v>
      </c>
    </row>
    <row r="4" spans="1:11" ht="36" customHeight="1" x14ac:dyDescent="0.3">
      <c r="A4" s="184" t="s">
        <v>0</v>
      </c>
      <c r="B4" s="185"/>
      <c r="C4" s="185"/>
      <c r="D4" s="185"/>
      <c r="E4" s="185"/>
      <c r="F4" s="185"/>
      <c r="G4" s="185"/>
      <c r="H4" s="185"/>
      <c r="I4" s="185"/>
    </row>
    <row r="5" spans="1:11" x14ac:dyDescent="0.3">
      <c r="A5" s="186" t="s">
        <v>1</v>
      </c>
      <c r="B5" s="186"/>
      <c r="C5" s="27" t="s">
        <v>116</v>
      </c>
      <c r="D5" s="28"/>
      <c r="E5" s="28"/>
      <c r="F5" s="7"/>
      <c r="G5" s="8"/>
      <c r="H5" s="11"/>
      <c r="I5" s="15"/>
    </row>
    <row r="6" spans="1:11" x14ac:dyDescent="0.3">
      <c r="A6" s="187" t="s">
        <v>2</v>
      </c>
      <c r="B6" s="187"/>
      <c r="C6" s="31" t="s">
        <v>235</v>
      </c>
      <c r="D6" s="28"/>
      <c r="E6" s="28"/>
      <c r="F6" s="7"/>
      <c r="G6" s="8"/>
      <c r="H6" s="11"/>
      <c r="I6" s="15"/>
    </row>
    <row r="7" spans="1:11" ht="19.2" customHeight="1" x14ac:dyDescent="0.3">
      <c r="A7" s="188" t="s">
        <v>3</v>
      </c>
      <c r="B7" s="188"/>
      <c r="C7" s="27" t="s">
        <v>144</v>
      </c>
      <c r="D7" s="28"/>
      <c r="E7" s="28"/>
      <c r="F7" s="7"/>
      <c r="G7" s="8"/>
      <c r="H7" s="11"/>
      <c r="I7" s="15"/>
    </row>
    <row r="8" spans="1:11" ht="28.8" customHeight="1" x14ac:dyDescent="0.3">
      <c r="A8" s="189" t="s">
        <v>100</v>
      </c>
      <c r="B8" s="191" t="s">
        <v>57</v>
      </c>
      <c r="C8" s="192" t="s">
        <v>58</v>
      </c>
      <c r="D8" s="192"/>
      <c r="E8" s="192"/>
      <c r="F8" s="189" t="s">
        <v>59</v>
      </c>
      <c r="G8" s="193" t="s">
        <v>60</v>
      </c>
      <c r="H8" s="191" t="s">
        <v>115</v>
      </c>
      <c r="I8" s="191" t="s">
        <v>4</v>
      </c>
    </row>
    <row r="9" spans="1:11" ht="72.599999999999994" customHeight="1" x14ac:dyDescent="0.3">
      <c r="A9" s="190"/>
      <c r="B9" s="191"/>
      <c r="C9" s="66" t="s">
        <v>5</v>
      </c>
      <c r="D9" s="33" t="s">
        <v>6</v>
      </c>
      <c r="E9" s="33" t="s">
        <v>7</v>
      </c>
      <c r="F9" s="190"/>
      <c r="G9" s="193"/>
      <c r="H9" s="191"/>
      <c r="I9" s="191"/>
    </row>
    <row r="10" spans="1:11" x14ac:dyDescent="0.3">
      <c r="A10" s="58">
        <v>1</v>
      </c>
      <c r="B10" s="58">
        <v>2</v>
      </c>
      <c r="C10" s="29">
        <v>3</v>
      </c>
      <c r="D10" s="18">
        <v>4</v>
      </c>
      <c r="E10" s="18">
        <v>5</v>
      </c>
      <c r="F10" s="58">
        <v>6</v>
      </c>
      <c r="G10" s="18">
        <v>7</v>
      </c>
      <c r="H10" s="58">
        <v>8</v>
      </c>
      <c r="I10" s="65">
        <v>9</v>
      </c>
    </row>
    <row r="11" spans="1:11" s="1" customFormat="1" ht="26.4" customHeight="1" x14ac:dyDescent="0.3">
      <c r="A11" s="172" t="s">
        <v>122</v>
      </c>
      <c r="B11" s="172"/>
      <c r="C11" s="172"/>
      <c r="D11" s="172"/>
      <c r="E11" s="172"/>
      <c r="F11" s="172"/>
      <c r="G11" s="172"/>
      <c r="H11" s="172"/>
      <c r="I11" s="194"/>
      <c r="J11" s="23"/>
      <c r="K11" s="60"/>
    </row>
    <row r="12" spans="1:11" s="1" customFormat="1" x14ac:dyDescent="0.3">
      <c r="A12" s="195"/>
      <c r="B12" s="17" t="s">
        <v>61</v>
      </c>
      <c r="C12" s="68">
        <f>SUM(C13:C18)</f>
        <v>676433.14607000002</v>
      </c>
      <c r="D12" s="68">
        <f t="shared" ref="D12:E12" si="0">SUM(D13:D18)</f>
        <v>675819.37936000002</v>
      </c>
      <c r="E12" s="68">
        <f t="shared" si="0"/>
        <v>673299.55065999995</v>
      </c>
      <c r="F12" s="197">
        <v>2021</v>
      </c>
      <c r="G12" s="200" t="s">
        <v>178</v>
      </c>
      <c r="H12" s="203"/>
      <c r="I12" s="79"/>
      <c r="J12" s="23"/>
      <c r="K12" s="60"/>
    </row>
    <row r="13" spans="1:11" s="1" customFormat="1" x14ac:dyDescent="0.3">
      <c r="A13" s="195"/>
      <c r="B13" s="17" t="s">
        <v>8</v>
      </c>
      <c r="C13" s="68">
        <f t="shared" ref="C13:E18" si="1">C21+C250+C371+C435+C482+C395+C344+C525+C541+C565</f>
        <v>270551.10000000003</v>
      </c>
      <c r="D13" s="68">
        <f t="shared" si="1"/>
        <v>269958.81511000003</v>
      </c>
      <c r="E13" s="68">
        <f t="shared" si="1"/>
        <v>267785.77275</v>
      </c>
      <c r="F13" s="198"/>
      <c r="G13" s="201"/>
      <c r="H13" s="204"/>
      <c r="I13" s="79"/>
      <c r="J13" s="23"/>
      <c r="K13" s="60"/>
    </row>
    <row r="14" spans="1:11" s="1" customFormat="1" x14ac:dyDescent="0.3">
      <c r="A14" s="195"/>
      <c r="B14" s="17" t="s">
        <v>9</v>
      </c>
      <c r="C14" s="68">
        <f t="shared" si="1"/>
        <v>405882.04606999998</v>
      </c>
      <c r="D14" s="68">
        <f t="shared" si="1"/>
        <v>405860.56425</v>
      </c>
      <c r="E14" s="68">
        <f t="shared" si="1"/>
        <v>405513.77791</v>
      </c>
      <c r="F14" s="198"/>
      <c r="G14" s="201"/>
      <c r="H14" s="204"/>
      <c r="I14" s="79"/>
      <c r="J14" s="23"/>
      <c r="K14" s="60"/>
    </row>
    <row r="15" spans="1:11" s="1" customFormat="1" x14ac:dyDescent="0.3">
      <c r="A15" s="195"/>
      <c r="B15" s="17" t="s">
        <v>10</v>
      </c>
      <c r="C15" s="68">
        <f t="shared" si="1"/>
        <v>0</v>
      </c>
      <c r="D15" s="68">
        <f t="shared" si="1"/>
        <v>0</v>
      </c>
      <c r="E15" s="68">
        <f t="shared" si="1"/>
        <v>0</v>
      </c>
      <c r="F15" s="198"/>
      <c r="G15" s="201"/>
      <c r="H15" s="204"/>
      <c r="I15" s="81"/>
      <c r="J15" s="23"/>
      <c r="K15" s="60"/>
    </row>
    <row r="16" spans="1:11" s="1" customFormat="1" x14ac:dyDescent="0.3">
      <c r="A16" s="195"/>
      <c r="B16" s="17" t="s">
        <v>11</v>
      </c>
      <c r="C16" s="68">
        <f t="shared" si="1"/>
        <v>0</v>
      </c>
      <c r="D16" s="68">
        <f t="shared" si="1"/>
        <v>0</v>
      </c>
      <c r="E16" s="68">
        <f t="shared" si="1"/>
        <v>0</v>
      </c>
      <c r="F16" s="198"/>
      <c r="G16" s="201"/>
      <c r="H16" s="204"/>
      <c r="I16" s="77"/>
      <c r="J16" s="23"/>
      <c r="K16" s="60"/>
    </row>
    <row r="17" spans="1:11" s="1" customFormat="1" x14ac:dyDescent="0.3">
      <c r="A17" s="195"/>
      <c r="B17" s="17" t="s">
        <v>62</v>
      </c>
      <c r="C17" s="68">
        <f t="shared" si="1"/>
        <v>0</v>
      </c>
      <c r="D17" s="68">
        <f t="shared" si="1"/>
        <v>0</v>
      </c>
      <c r="E17" s="68">
        <f t="shared" si="1"/>
        <v>0</v>
      </c>
      <c r="F17" s="198"/>
      <c r="G17" s="201"/>
      <c r="H17" s="204"/>
      <c r="I17" s="77"/>
      <c r="J17" s="23"/>
      <c r="K17" s="60"/>
    </row>
    <row r="18" spans="1:11" s="1" customFormat="1" x14ac:dyDescent="0.3">
      <c r="A18" s="195"/>
      <c r="B18" s="17" t="s">
        <v>133</v>
      </c>
      <c r="C18" s="68">
        <f t="shared" si="1"/>
        <v>0</v>
      </c>
      <c r="D18" s="68">
        <f t="shared" si="1"/>
        <v>0</v>
      </c>
      <c r="E18" s="68">
        <f t="shared" si="1"/>
        <v>0</v>
      </c>
      <c r="F18" s="199"/>
      <c r="G18" s="202"/>
      <c r="H18" s="205"/>
      <c r="I18" s="47"/>
      <c r="J18" s="23"/>
      <c r="K18" s="60"/>
    </row>
    <row r="19" spans="1:11" s="1" customFormat="1" ht="26.4" customHeight="1" x14ac:dyDescent="0.3">
      <c r="A19" s="172" t="s">
        <v>50</v>
      </c>
      <c r="B19" s="172"/>
      <c r="C19" s="172"/>
      <c r="D19" s="172"/>
      <c r="E19" s="172"/>
      <c r="F19" s="172"/>
      <c r="G19" s="172"/>
      <c r="H19" s="172"/>
      <c r="I19" s="196"/>
      <c r="J19" s="23"/>
      <c r="K19" s="60"/>
    </row>
    <row r="20" spans="1:11" s="1" customFormat="1" x14ac:dyDescent="0.3">
      <c r="A20" s="150"/>
      <c r="B20" s="17" t="s">
        <v>64</v>
      </c>
      <c r="C20" s="69">
        <f>C21+C22</f>
        <v>497034.69297999999</v>
      </c>
      <c r="D20" s="69">
        <f t="shared" ref="D20:E20" si="2">D21+D22</f>
        <v>497026.71516999998</v>
      </c>
      <c r="E20" s="69">
        <f t="shared" si="2"/>
        <v>496651.39846999996</v>
      </c>
      <c r="F20" s="177"/>
      <c r="G20" s="162"/>
      <c r="H20" s="180"/>
      <c r="I20" s="43"/>
      <c r="J20" s="23"/>
      <c r="K20" s="60"/>
    </row>
    <row r="21" spans="1:11" s="1" customFormat="1" x14ac:dyDescent="0.3">
      <c r="A21" s="150"/>
      <c r="B21" s="17" t="s">
        <v>8</v>
      </c>
      <c r="C21" s="69">
        <f>C29+C199+C215+C234</f>
        <v>169971.5</v>
      </c>
      <c r="D21" s="69">
        <f>D29+D199+D215+D234</f>
        <v>169967.53964999999</v>
      </c>
      <c r="E21" s="69">
        <f>E29+E199+E215+E234</f>
        <v>169846.17389999999</v>
      </c>
      <c r="F21" s="178"/>
      <c r="G21" s="163"/>
      <c r="H21" s="181"/>
      <c r="I21" s="22"/>
      <c r="J21" s="23"/>
      <c r="K21" s="60"/>
    </row>
    <row r="22" spans="1:11" s="1" customFormat="1" x14ac:dyDescent="0.3">
      <c r="A22" s="150"/>
      <c r="B22" s="17" t="s">
        <v>9</v>
      </c>
      <c r="C22" s="69">
        <f>C30+C200+C216+C235</f>
        <v>327063.19297999999</v>
      </c>
      <c r="D22" s="69">
        <f t="shared" ref="D22:E22" si="3">D30+D200+D216+D235</f>
        <v>327059.17551999999</v>
      </c>
      <c r="E22" s="69">
        <f t="shared" si="3"/>
        <v>326805.22456999996</v>
      </c>
      <c r="F22" s="178"/>
      <c r="G22" s="163"/>
      <c r="H22" s="181"/>
      <c r="I22" s="22"/>
      <c r="J22" s="23"/>
      <c r="K22" s="60"/>
    </row>
    <row r="23" spans="1:11" s="1" customFormat="1" x14ac:dyDescent="0.3">
      <c r="A23" s="150"/>
      <c r="B23" s="17" t="s">
        <v>10</v>
      </c>
      <c r="C23" s="69"/>
      <c r="D23" s="70"/>
      <c r="E23" s="70"/>
      <c r="F23" s="178"/>
      <c r="G23" s="163"/>
      <c r="H23" s="181"/>
      <c r="I23" s="22"/>
      <c r="J23" s="23"/>
      <c r="K23" s="60"/>
    </row>
    <row r="24" spans="1:11" s="1" customFormat="1" x14ac:dyDescent="0.3">
      <c r="A24" s="150"/>
      <c r="B24" s="17" t="s">
        <v>11</v>
      </c>
      <c r="C24" s="69"/>
      <c r="D24" s="70"/>
      <c r="E24" s="70"/>
      <c r="F24" s="178"/>
      <c r="G24" s="163"/>
      <c r="H24" s="181"/>
      <c r="I24" s="22"/>
      <c r="J24" s="23"/>
      <c r="K24" s="60"/>
    </row>
    <row r="25" spans="1:11" s="1" customFormat="1" x14ac:dyDescent="0.3">
      <c r="A25" s="150"/>
      <c r="B25" s="17" t="s">
        <v>62</v>
      </c>
      <c r="C25" s="69"/>
      <c r="D25" s="70"/>
      <c r="E25" s="70"/>
      <c r="F25" s="178"/>
      <c r="G25" s="163"/>
      <c r="H25" s="181"/>
      <c r="I25" s="22"/>
      <c r="J25" s="23"/>
      <c r="K25" s="60"/>
    </row>
    <row r="26" spans="1:11" s="1" customFormat="1" x14ac:dyDescent="0.3">
      <c r="A26" s="150"/>
      <c r="B26" s="17" t="s">
        <v>63</v>
      </c>
      <c r="C26" s="69"/>
      <c r="D26" s="70"/>
      <c r="E26" s="70"/>
      <c r="F26" s="179"/>
      <c r="G26" s="164"/>
      <c r="H26" s="182"/>
      <c r="I26" s="44"/>
      <c r="J26" s="23"/>
      <c r="K26" s="60"/>
    </row>
    <row r="27" spans="1:11" s="1" customFormat="1" ht="39.6" x14ac:dyDescent="0.3">
      <c r="A27" s="150" t="s">
        <v>12</v>
      </c>
      <c r="B27" s="51" t="s">
        <v>125</v>
      </c>
      <c r="C27" s="69"/>
      <c r="D27" s="70"/>
      <c r="E27" s="70"/>
      <c r="F27" s="154">
        <v>2021</v>
      </c>
      <c r="G27" s="154">
        <v>2025</v>
      </c>
      <c r="H27" s="170"/>
      <c r="I27" s="19"/>
      <c r="J27" s="23"/>
      <c r="K27" s="60"/>
    </row>
    <row r="28" spans="1:11" s="1" customFormat="1" x14ac:dyDescent="0.3">
      <c r="A28" s="150"/>
      <c r="B28" s="17" t="s">
        <v>13</v>
      </c>
      <c r="C28" s="69">
        <f>C29+C30</f>
        <v>37684.145210000002</v>
      </c>
      <c r="D28" s="69">
        <f t="shared" ref="D28:E28" si="4">D29+D30</f>
        <v>37684.145210000002</v>
      </c>
      <c r="E28" s="69">
        <f t="shared" si="4"/>
        <v>37683.947220000002</v>
      </c>
      <c r="F28" s="155"/>
      <c r="G28" s="155"/>
      <c r="H28" s="170"/>
      <c r="I28" s="22"/>
      <c r="J28" s="23"/>
      <c r="K28" s="60"/>
    </row>
    <row r="29" spans="1:11" s="1" customFormat="1" x14ac:dyDescent="0.3">
      <c r="A29" s="150"/>
      <c r="B29" s="17" t="s">
        <v>14</v>
      </c>
      <c r="C29" s="69">
        <f>C37+C45+C56+C68+C80+C91+C103+C114+C125+C136+C147+C158+C169+C189+C179</f>
        <v>0</v>
      </c>
      <c r="D29" s="69">
        <f t="shared" ref="D29:E29" si="5">D37+D45+D56+D68+D80+D91+D103+D114+D125+D136+D147+D158+D169+D189+D179</f>
        <v>0</v>
      </c>
      <c r="E29" s="69">
        <f t="shared" si="5"/>
        <v>0</v>
      </c>
      <c r="F29" s="155"/>
      <c r="G29" s="155"/>
      <c r="H29" s="170"/>
      <c r="I29" s="22"/>
      <c r="J29" s="23"/>
      <c r="K29" s="60"/>
    </row>
    <row r="30" spans="1:11" s="1" customFormat="1" x14ac:dyDescent="0.3">
      <c r="A30" s="150"/>
      <c r="B30" s="17" t="s">
        <v>15</v>
      </c>
      <c r="C30" s="69">
        <f>C38+C46+C57+C69+C81+C92+C104+C115+C126+C137+C148+C159+C170+C190+C180</f>
        <v>37684.145210000002</v>
      </c>
      <c r="D30" s="69">
        <f t="shared" ref="D30:E30" si="6">D38+D46+D57+D69+D81+D92+D104+D115+D126+D137+D148+D159+D170+D190+D180</f>
        <v>37684.145210000002</v>
      </c>
      <c r="E30" s="69">
        <f t="shared" si="6"/>
        <v>37683.947220000002</v>
      </c>
      <c r="F30" s="155"/>
      <c r="G30" s="155"/>
      <c r="H30" s="170"/>
      <c r="I30" s="22"/>
      <c r="J30" s="23"/>
      <c r="K30" s="60"/>
    </row>
    <row r="31" spans="1:11" s="1" customFormat="1" x14ac:dyDescent="0.3">
      <c r="A31" s="150"/>
      <c r="B31" s="17" t="s">
        <v>10</v>
      </c>
      <c r="C31" s="69"/>
      <c r="D31" s="69"/>
      <c r="E31" s="70"/>
      <c r="F31" s="155"/>
      <c r="G31" s="155"/>
      <c r="H31" s="170"/>
      <c r="I31" s="20"/>
      <c r="J31" s="23"/>
      <c r="K31" s="60"/>
    </row>
    <row r="32" spans="1:11" s="1" customFormat="1" x14ac:dyDescent="0.3">
      <c r="A32" s="150"/>
      <c r="B32" s="17" t="s">
        <v>11</v>
      </c>
      <c r="C32" s="70"/>
      <c r="D32" s="70"/>
      <c r="E32" s="70"/>
      <c r="F32" s="155"/>
      <c r="G32" s="155"/>
      <c r="H32" s="170"/>
      <c r="I32" s="20"/>
      <c r="J32" s="23"/>
      <c r="K32" s="60"/>
    </row>
    <row r="33" spans="1:11" s="1" customFormat="1" x14ac:dyDescent="0.3">
      <c r="A33" s="150"/>
      <c r="B33" s="17" t="s">
        <v>62</v>
      </c>
      <c r="C33" s="70"/>
      <c r="D33" s="70"/>
      <c r="E33" s="70"/>
      <c r="F33" s="155"/>
      <c r="G33" s="155"/>
      <c r="H33" s="170"/>
      <c r="I33" s="20"/>
      <c r="J33" s="23"/>
      <c r="K33" s="60"/>
    </row>
    <row r="34" spans="1:11" s="1" customFormat="1" x14ac:dyDescent="0.3">
      <c r="A34" s="150"/>
      <c r="B34" s="17" t="s">
        <v>63</v>
      </c>
      <c r="C34" s="70"/>
      <c r="D34" s="70"/>
      <c r="E34" s="70"/>
      <c r="F34" s="156"/>
      <c r="G34" s="156"/>
      <c r="H34" s="170"/>
      <c r="I34" s="21"/>
      <c r="J34" s="23"/>
      <c r="K34" s="60"/>
    </row>
    <row r="35" spans="1:11" ht="46.2" customHeight="1" x14ac:dyDescent="0.3">
      <c r="A35" s="162" t="s">
        <v>16</v>
      </c>
      <c r="B35" s="51" t="s">
        <v>121</v>
      </c>
      <c r="C35" s="84"/>
      <c r="D35" s="84"/>
      <c r="E35" s="84"/>
      <c r="F35" s="154" t="s">
        <v>161</v>
      </c>
      <c r="G35" s="154" t="s">
        <v>162</v>
      </c>
      <c r="H35" s="157"/>
      <c r="I35" s="183"/>
    </row>
    <row r="36" spans="1:11" s="1" customFormat="1" x14ac:dyDescent="0.3">
      <c r="A36" s="163"/>
      <c r="B36" s="17" t="s">
        <v>99</v>
      </c>
      <c r="C36" s="71">
        <f>SUM(C37:C38)</f>
        <v>67.171180000000007</v>
      </c>
      <c r="D36" s="71">
        <f>SUM(D37:D38)</f>
        <v>67.171180000000007</v>
      </c>
      <c r="E36" s="71">
        <f>SUM(E37:E38)</f>
        <v>67.171180000000007</v>
      </c>
      <c r="F36" s="155"/>
      <c r="G36" s="155"/>
      <c r="H36" s="157"/>
      <c r="I36" s="183"/>
      <c r="J36" s="23"/>
      <c r="K36" s="60"/>
    </row>
    <row r="37" spans="1:11" s="1" customFormat="1" x14ac:dyDescent="0.3">
      <c r="A37" s="163"/>
      <c r="B37" s="17" t="s">
        <v>8</v>
      </c>
      <c r="C37" s="69">
        <v>0</v>
      </c>
      <c r="D37" s="69">
        <v>0</v>
      </c>
      <c r="E37" s="69">
        <v>0</v>
      </c>
      <c r="F37" s="155"/>
      <c r="G37" s="155"/>
      <c r="H37" s="157"/>
      <c r="I37" s="183"/>
      <c r="J37" s="23"/>
      <c r="K37" s="60"/>
    </row>
    <row r="38" spans="1:11" s="1" customFormat="1" x14ac:dyDescent="0.3">
      <c r="A38" s="163"/>
      <c r="B38" s="17" t="s">
        <v>9</v>
      </c>
      <c r="C38" s="71">
        <v>67.171180000000007</v>
      </c>
      <c r="D38" s="71">
        <v>67.171180000000007</v>
      </c>
      <c r="E38" s="71">
        <v>67.171180000000007</v>
      </c>
      <c r="F38" s="155"/>
      <c r="G38" s="155"/>
      <c r="H38" s="157"/>
      <c r="I38" s="183"/>
      <c r="J38" s="23"/>
      <c r="K38" s="60"/>
    </row>
    <row r="39" spans="1:11" s="1" customFormat="1" x14ac:dyDescent="0.3">
      <c r="A39" s="163"/>
      <c r="B39" s="17" t="s">
        <v>10</v>
      </c>
      <c r="C39" s="69"/>
      <c r="D39" s="69"/>
      <c r="E39" s="69"/>
      <c r="F39" s="155"/>
      <c r="G39" s="155"/>
      <c r="H39" s="157"/>
      <c r="I39" s="183"/>
      <c r="J39" s="23"/>
      <c r="K39" s="60"/>
    </row>
    <row r="40" spans="1:11" s="1" customFormat="1" x14ac:dyDescent="0.3">
      <c r="A40" s="163"/>
      <c r="B40" s="17" t="s">
        <v>11</v>
      </c>
      <c r="C40" s="69"/>
      <c r="D40" s="69"/>
      <c r="E40" s="69"/>
      <c r="F40" s="155"/>
      <c r="G40" s="155"/>
      <c r="H40" s="157"/>
      <c r="I40" s="183"/>
      <c r="J40" s="23"/>
      <c r="K40" s="60"/>
    </row>
    <row r="41" spans="1:11" s="1" customFormat="1" x14ac:dyDescent="0.3">
      <c r="A41" s="163"/>
      <c r="B41" s="17" t="s">
        <v>62</v>
      </c>
      <c r="C41" s="69"/>
      <c r="D41" s="69"/>
      <c r="E41" s="69"/>
      <c r="F41" s="155"/>
      <c r="G41" s="155"/>
      <c r="H41" s="157"/>
      <c r="I41" s="183"/>
      <c r="J41" s="23"/>
      <c r="K41" s="60"/>
    </row>
    <row r="42" spans="1:11" s="1" customFormat="1" x14ac:dyDescent="0.3">
      <c r="A42" s="163"/>
      <c r="B42" s="17" t="s">
        <v>63</v>
      </c>
      <c r="C42" s="69"/>
      <c r="D42" s="69"/>
      <c r="E42" s="69"/>
      <c r="F42" s="156"/>
      <c r="G42" s="156"/>
      <c r="H42" s="157"/>
      <c r="I42" s="183"/>
      <c r="J42" s="23"/>
      <c r="K42" s="60"/>
    </row>
    <row r="43" spans="1:11" s="1" customFormat="1" ht="26.4" x14ac:dyDescent="0.3">
      <c r="A43" s="154" t="s">
        <v>17</v>
      </c>
      <c r="B43" s="51" t="s">
        <v>101</v>
      </c>
      <c r="C43" s="72"/>
      <c r="D43" s="72"/>
      <c r="E43" s="72"/>
      <c r="F43" s="154" t="s">
        <v>161</v>
      </c>
      <c r="G43" s="154" t="s">
        <v>162</v>
      </c>
      <c r="H43" s="157"/>
      <c r="I43" s="158"/>
      <c r="J43" s="23"/>
      <c r="K43" s="60"/>
    </row>
    <row r="44" spans="1:11" s="1" customFormat="1" x14ac:dyDescent="0.3">
      <c r="A44" s="155"/>
      <c r="B44" s="17" t="s">
        <v>99</v>
      </c>
      <c r="C44" s="72">
        <f>SUM(C45:C46)</f>
        <v>39.411000000000001</v>
      </c>
      <c r="D44" s="72">
        <f>SUM(D45:D46)</f>
        <v>39.411000000000001</v>
      </c>
      <c r="E44" s="72">
        <f>SUM(E45:E46)</f>
        <v>39.411000000000001</v>
      </c>
      <c r="F44" s="155"/>
      <c r="G44" s="155"/>
      <c r="H44" s="157"/>
      <c r="I44" s="158"/>
      <c r="J44" s="23"/>
      <c r="K44" s="60"/>
    </row>
    <row r="45" spans="1:11" s="1" customFormat="1" x14ac:dyDescent="0.3">
      <c r="A45" s="155"/>
      <c r="B45" s="17" t="s">
        <v>8</v>
      </c>
      <c r="C45" s="69">
        <v>0</v>
      </c>
      <c r="D45" s="69">
        <v>0</v>
      </c>
      <c r="E45" s="69">
        <v>0</v>
      </c>
      <c r="F45" s="155"/>
      <c r="G45" s="155"/>
      <c r="H45" s="157"/>
      <c r="I45" s="158"/>
      <c r="J45" s="23"/>
      <c r="K45" s="60"/>
    </row>
    <row r="46" spans="1:11" s="1" customFormat="1" x14ac:dyDescent="0.3">
      <c r="A46" s="155"/>
      <c r="B46" s="17" t="s">
        <v>9</v>
      </c>
      <c r="C46" s="72">
        <v>39.411000000000001</v>
      </c>
      <c r="D46" s="72">
        <v>39.411000000000001</v>
      </c>
      <c r="E46" s="72">
        <v>39.411000000000001</v>
      </c>
      <c r="F46" s="155"/>
      <c r="G46" s="155"/>
      <c r="H46" s="157"/>
      <c r="I46" s="158"/>
      <c r="J46" s="23"/>
      <c r="K46" s="60"/>
    </row>
    <row r="47" spans="1:11" s="1" customFormat="1" x14ac:dyDescent="0.3">
      <c r="A47" s="155"/>
      <c r="B47" s="17" t="s">
        <v>10</v>
      </c>
      <c r="C47" s="69"/>
      <c r="D47" s="70"/>
      <c r="E47" s="70"/>
      <c r="F47" s="155"/>
      <c r="G47" s="155"/>
      <c r="H47" s="157"/>
      <c r="I47" s="158"/>
      <c r="J47" s="23"/>
      <c r="K47" s="60"/>
    </row>
    <row r="48" spans="1:11" s="1" customFormat="1" x14ac:dyDescent="0.3">
      <c r="A48" s="155"/>
      <c r="B48" s="17" t="s">
        <v>11</v>
      </c>
      <c r="C48" s="69"/>
      <c r="D48" s="69"/>
      <c r="E48" s="70"/>
      <c r="F48" s="155"/>
      <c r="G48" s="155"/>
      <c r="H48" s="157"/>
      <c r="I48" s="158"/>
      <c r="J48" s="23"/>
      <c r="K48" s="60"/>
    </row>
    <row r="49" spans="1:11" s="1" customFormat="1" x14ac:dyDescent="0.3">
      <c r="A49" s="155"/>
      <c r="B49" s="17" t="s">
        <v>62</v>
      </c>
      <c r="C49" s="69"/>
      <c r="D49" s="70"/>
      <c r="E49" s="70"/>
      <c r="F49" s="155"/>
      <c r="G49" s="155"/>
      <c r="H49" s="157"/>
      <c r="I49" s="158"/>
      <c r="J49" s="23"/>
      <c r="K49" s="60"/>
    </row>
    <row r="50" spans="1:11" s="1" customFormat="1" x14ac:dyDescent="0.3">
      <c r="A50" s="155"/>
      <c r="B50" s="17" t="s">
        <v>63</v>
      </c>
      <c r="C50" s="69"/>
      <c r="D50" s="70"/>
      <c r="E50" s="70"/>
      <c r="F50" s="156"/>
      <c r="G50" s="156"/>
      <c r="H50" s="157"/>
      <c r="I50" s="158"/>
      <c r="J50" s="23"/>
      <c r="K50" s="60"/>
    </row>
    <row r="51" spans="1:11" s="1" customFormat="1" ht="26.4" x14ac:dyDescent="0.3">
      <c r="A51" s="155"/>
      <c r="B51" s="48" t="s">
        <v>138</v>
      </c>
      <c r="C51" s="69"/>
      <c r="D51" s="70"/>
      <c r="E51" s="70"/>
      <c r="F51" s="49" t="s">
        <v>49</v>
      </c>
      <c r="G51" s="49" t="s">
        <v>164</v>
      </c>
      <c r="H51" s="49" t="s">
        <v>49</v>
      </c>
      <c r="I51" s="61"/>
      <c r="J51" s="23"/>
      <c r="K51" s="60"/>
    </row>
    <row r="52" spans="1:11" s="1" customFormat="1" x14ac:dyDescent="0.3">
      <c r="A52" s="155"/>
      <c r="B52" s="16" t="s">
        <v>65</v>
      </c>
      <c r="C52" s="69"/>
      <c r="D52" s="70"/>
      <c r="E52" s="70"/>
      <c r="F52" s="49"/>
      <c r="G52" s="50"/>
      <c r="H52" s="49"/>
      <c r="I52" s="61"/>
      <c r="J52" s="23"/>
      <c r="K52" s="60"/>
    </row>
    <row r="53" spans="1:11" s="1" customFormat="1" x14ac:dyDescent="0.3">
      <c r="A53" s="156"/>
      <c r="B53" s="16" t="s">
        <v>66</v>
      </c>
      <c r="C53" s="69"/>
      <c r="D53" s="70"/>
      <c r="E53" s="70"/>
      <c r="F53" s="49"/>
      <c r="G53" s="50"/>
      <c r="H53" s="49"/>
      <c r="I53" s="61"/>
      <c r="J53" s="23"/>
      <c r="K53" s="60"/>
    </row>
    <row r="54" spans="1:11" s="1" customFormat="1" ht="82.8" customHeight="1" x14ac:dyDescent="0.3">
      <c r="A54" s="154" t="s">
        <v>18</v>
      </c>
      <c r="B54" s="51" t="s">
        <v>154</v>
      </c>
      <c r="C54" s="69"/>
      <c r="D54" s="70"/>
      <c r="E54" s="70"/>
      <c r="F54" s="154" t="s">
        <v>161</v>
      </c>
      <c r="G54" s="154" t="s">
        <v>162</v>
      </c>
      <c r="H54" s="157"/>
      <c r="I54" s="158" t="s">
        <v>55</v>
      </c>
      <c r="J54" s="23"/>
      <c r="K54" s="60"/>
    </row>
    <row r="55" spans="1:11" s="1" customFormat="1" x14ac:dyDescent="0.3">
      <c r="A55" s="155"/>
      <c r="B55" s="17" t="s">
        <v>99</v>
      </c>
      <c r="C55" s="72">
        <f>SUM(C56:C57)</f>
        <v>80.549880000000002</v>
      </c>
      <c r="D55" s="72">
        <f>SUM(D56:D57)</f>
        <v>80.549880000000002</v>
      </c>
      <c r="E55" s="72">
        <f>SUM(E56:E57)</f>
        <v>80.549880000000002</v>
      </c>
      <c r="F55" s="155"/>
      <c r="G55" s="155"/>
      <c r="H55" s="157"/>
      <c r="I55" s="158"/>
      <c r="J55" s="23"/>
      <c r="K55" s="60"/>
    </row>
    <row r="56" spans="1:11" s="1" customFormat="1" x14ac:dyDescent="0.3">
      <c r="A56" s="155"/>
      <c r="B56" s="17" t="s">
        <v>8</v>
      </c>
      <c r="C56" s="69">
        <v>0</v>
      </c>
      <c r="D56" s="69">
        <v>0</v>
      </c>
      <c r="E56" s="69">
        <v>0</v>
      </c>
      <c r="F56" s="155"/>
      <c r="G56" s="155"/>
      <c r="H56" s="157"/>
      <c r="I56" s="158"/>
      <c r="J56" s="23"/>
      <c r="K56" s="60"/>
    </row>
    <row r="57" spans="1:11" s="1" customFormat="1" x14ac:dyDescent="0.3">
      <c r="A57" s="155"/>
      <c r="B57" s="17" t="s">
        <v>9</v>
      </c>
      <c r="C57" s="69">
        <v>80.549880000000002</v>
      </c>
      <c r="D57" s="69">
        <v>80.549880000000002</v>
      </c>
      <c r="E57" s="69">
        <v>80.549880000000002</v>
      </c>
      <c r="F57" s="155"/>
      <c r="G57" s="155"/>
      <c r="H57" s="157"/>
      <c r="I57" s="158"/>
      <c r="J57" s="23"/>
      <c r="K57" s="60"/>
    </row>
    <row r="58" spans="1:11" s="1" customFormat="1" x14ac:dyDescent="0.3">
      <c r="A58" s="155"/>
      <c r="B58" s="17" t="s">
        <v>10</v>
      </c>
      <c r="C58" s="69"/>
      <c r="D58" s="70"/>
      <c r="E58" s="70"/>
      <c r="F58" s="155"/>
      <c r="G58" s="155"/>
      <c r="H58" s="157"/>
      <c r="I58" s="158"/>
      <c r="J58" s="23"/>
      <c r="K58" s="60"/>
    </row>
    <row r="59" spans="1:11" s="1" customFormat="1" x14ac:dyDescent="0.3">
      <c r="A59" s="155"/>
      <c r="B59" s="17" t="s">
        <v>11</v>
      </c>
      <c r="C59" s="69"/>
      <c r="D59" s="70"/>
      <c r="E59" s="70"/>
      <c r="F59" s="155"/>
      <c r="G59" s="155"/>
      <c r="H59" s="157"/>
      <c r="I59" s="158"/>
      <c r="J59" s="23"/>
      <c r="K59" s="60"/>
    </row>
    <row r="60" spans="1:11" s="1" customFormat="1" x14ac:dyDescent="0.3">
      <c r="A60" s="155"/>
      <c r="B60" s="17" t="s">
        <v>62</v>
      </c>
      <c r="C60" s="72"/>
      <c r="D60" s="72"/>
      <c r="E60" s="72"/>
      <c r="F60" s="155"/>
      <c r="G60" s="155"/>
      <c r="H60" s="157"/>
      <c r="I60" s="158"/>
      <c r="J60" s="23"/>
      <c r="K60" s="60"/>
    </row>
    <row r="61" spans="1:11" s="1" customFormat="1" x14ac:dyDescent="0.3">
      <c r="A61" s="155"/>
      <c r="B61" s="17" t="s">
        <v>63</v>
      </c>
      <c r="C61" s="69"/>
      <c r="D61" s="69"/>
      <c r="E61" s="69"/>
      <c r="F61" s="156"/>
      <c r="G61" s="156"/>
      <c r="H61" s="157"/>
      <c r="I61" s="158"/>
      <c r="J61" s="23"/>
      <c r="K61" s="60"/>
    </row>
    <row r="62" spans="1:11" s="1" customFormat="1" ht="34.799999999999997" customHeight="1" x14ac:dyDescent="0.3">
      <c r="A62" s="155"/>
      <c r="B62" s="48" t="s">
        <v>179</v>
      </c>
      <c r="C62" s="70"/>
      <c r="D62" s="70"/>
      <c r="E62" s="70"/>
      <c r="F62" s="49" t="s">
        <v>49</v>
      </c>
      <c r="G62" s="49" t="s">
        <v>164</v>
      </c>
      <c r="H62" s="49" t="s">
        <v>49</v>
      </c>
      <c r="I62" s="61"/>
      <c r="J62" s="23"/>
      <c r="K62" s="60"/>
    </row>
    <row r="63" spans="1:11" s="1" customFormat="1" ht="34.200000000000003" customHeight="1" x14ac:dyDescent="0.3">
      <c r="A63" s="155"/>
      <c r="B63" s="48" t="s">
        <v>180</v>
      </c>
      <c r="C63" s="70"/>
      <c r="D63" s="70"/>
      <c r="E63" s="70"/>
      <c r="F63" s="107" t="s">
        <v>49</v>
      </c>
      <c r="G63" s="107" t="s">
        <v>164</v>
      </c>
      <c r="H63" s="107" t="s">
        <v>49</v>
      </c>
      <c r="I63" s="106"/>
      <c r="J63" s="23"/>
      <c r="K63" s="60"/>
    </row>
    <row r="64" spans="1:11" s="1" customFormat="1" x14ac:dyDescent="0.3">
      <c r="A64" s="155"/>
      <c r="B64" s="16" t="s">
        <v>67</v>
      </c>
      <c r="C64" s="70"/>
      <c r="D64" s="70"/>
      <c r="E64" s="70"/>
      <c r="F64" s="49"/>
      <c r="G64" s="50"/>
      <c r="H64" s="49"/>
      <c r="I64" s="61"/>
      <c r="J64" s="23"/>
      <c r="K64" s="60"/>
    </row>
    <row r="65" spans="1:11" s="1" customFormat="1" x14ac:dyDescent="0.3">
      <c r="A65" s="156"/>
      <c r="B65" s="16" t="s">
        <v>68</v>
      </c>
      <c r="C65" s="70"/>
      <c r="D65" s="70"/>
      <c r="E65" s="70"/>
      <c r="F65" s="49"/>
      <c r="G65" s="50"/>
      <c r="H65" s="49"/>
      <c r="I65" s="61"/>
      <c r="J65" s="23"/>
      <c r="K65" s="60"/>
    </row>
    <row r="66" spans="1:11" s="1" customFormat="1" ht="44.4" customHeight="1" x14ac:dyDescent="0.3">
      <c r="A66" s="177" t="s">
        <v>19</v>
      </c>
      <c r="B66" s="51" t="s">
        <v>184</v>
      </c>
      <c r="C66" s="69"/>
      <c r="D66" s="70"/>
      <c r="E66" s="70"/>
      <c r="F66" s="154" t="s">
        <v>161</v>
      </c>
      <c r="G66" s="154" t="s">
        <v>162</v>
      </c>
      <c r="H66" s="167"/>
      <c r="I66" s="158"/>
      <c r="J66" s="23"/>
      <c r="K66" s="60"/>
    </row>
    <row r="67" spans="1:11" s="1" customFormat="1" x14ac:dyDescent="0.3">
      <c r="A67" s="178"/>
      <c r="B67" s="17" t="s">
        <v>99</v>
      </c>
      <c r="C67" s="72">
        <f>SUM(C68:C69)</f>
        <v>6014.5716400000001</v>
      </c>
      <c r="D67" s="72">
        <f>SUM(D68:D69)</f>
        <v>6014.5716400000001</v>
      </c>
      <c r="E67" s="72">
        <f>SUM(E68:E69)</f>
        <v>6014.5710799999997</v>
      </c>
      <c r="F67" s="155"/>
      <c r="G67" s="155"/>
      <c r="H67" s="168"/>
      <c r="I67" s="158"/>
      <c r="J67" s="23"/>
      <c r="K67" s="60"/>
    </row>
    <row r="68" spans="1:11" s="1" customFormat="1" x14ac:dyDescent="0.3">
      <c r="A68" s="178"/>
      <c r="B68" s="17" t="s">
        <v>8</v>
      </c>
      <c r="C68" s="69">
        <v>0</v>
      </c>
      <c r="D68" s="69">
        <v>0</v>
      </c>
      <c r="E68" s="69">
        <v>0</v>
      </c>
      <c r="F68" s="155"/>
      <c r="G68" s="155"/>
      <c r="H68" s="168"/>
      <c r="I68" s="158"/>
      <c r="J68" s="23"/>
      <c r="K68" s="60"/>
    </row>
    <row r="69" spans="1:11" s="1" customFormat="1" x14ac:dyDescent="0.3">
      <c r="A69" s="178"/>
      <c r="B69" s="17" t="s">
        <v>9</v>
      </c>
      <c r="C69" s="72">
        <v>6014.5716400000001</v>
      </c>
      <c r="D69" s="72">
        <v>6014.5716400000001</v>
      </c>
      <c r="E69" s="72">
        <v>6014.5710799999997</v>
      </c>
      <c r="F69" s="155"/>
      <c r="G69" s="155"/>
      <c r="H69" s="168"/>
      <c r="I69" s="158"/>
      <c r="J69" s="23"/>
      <c r="K69" s="60"/>
    </row>
    <row r="70" spans="1:11" s="1" customFormat="1" x14ac:dyDescent="0.3">
      <c r="A70" s="178"/>
      <c r="B70" s="17" t="s">
        <v>10</v>
      </c>
      <c r="C70" s="69"/>
      <c r="D70" s="70"/>
      <c r="E70" s="70"/>
      <c r="F70" s="155"/>
      <c r="G70" s="155"/>
      <c r="H70" s="168"/>
      <c r="I70" s="158"/>
      <c r="J70" s="23"/>
      <c r="K70" s="60"/>
    </row>
    <row r="71" spans="1:11" s="1" customFormat="1" x14ac:dyDescent="0.3">
      <c r="A71" s="178"/>
      <c r="B71" s="17" t="s">
        <v>11</v>
      </c>
      <c r="C71" s="69"/>
      <c r="D71" s="70"/>
      <c r="E71" s="70"/>
      <c r="F71" s="155"/>
      <c r="G71" s="155"/>
      <c r="H71" s="168"/>
      <c r="I71" s="158"/>
      <c r="J71" s="23"/>
      <c r="K71" s="60"/>
    </row>
    <row r="72" spans="1:11" s="1" customFormat="1" x14ac:dyDescent="0.3">
      <c r="A72" s="178"/>
      <c r="B72" s="17" t="s">
        <v>62</v>
      </c>
      <c r="C72" s="69"/>
      <c r="D72" s="70"/>
      <c r="E72" s="70"/>
      <c r="F72" s="155"/>
      <c r="G72" s="155"/>
      <c r="H72" s="168"/>
      <c r="I72" s="158"/>
      <c r="J72" s="23"/>
      <c r="K72" s="60"/>
    </row>
    <row r="73" spans="1:11" s="1" customFormat="1" x14ac:dyDescent="0.3">
      <c r="A73" s="178"/>
      <c r="B73" s="17" t="s">
        <v>63</v>
      </c>
      <c r="C73" s="69"/>
      <c r="D73" s="70"/>
      <c r="E73" s="70"/>
      <c r="F73" s="156"/>
      <c r="G73" s="156"/>
      <c r="H73" s="169"/>
      <c r="I73" s="158"/>
      <c r="J73" s="23"/>
      <c r="K73" s="60"/>
    </row>
    <row r="74" spans="1:11" s="1" customFormat="1" ht="134.4" customHeight="1" x14ac:dyDescent="0.3">
      <c r="A74" s="178"/>
      <c r="B74" s="48" t="s">
        <v>134</v>
      </c>
      <c r="C74" s="69"/>
      <c r="D74" s="70"/>
      <c r="E74" s="70"/>
      <c r="F74" s="49" t="s">
        <v>49</v>
      </c>
      <c r="G74" s="49" t="s">
        <v>155</v>
      </c>
      <c r="H74" s="49" t="s">
        <v>49</v>
      </c>
      <c r="I74" s="125" t="s">
        <v>229</v>
      </c>
      <c r="J74" s="23"/>
      <c r="K74" s="60"/>
    </row>
    <row r="75" spans="1:11" s="1" customFormat="1" ht="43.8" customHeight="1" x14ac:dyDescent="0.3">
      <c r="A75" s="178"/>
      <c r="B75" s="48" t="s">
        <v>181</v>
      </c>
      <c r="C75" s="69"/>
      <c r="D75" s="70"/>
      <c r="E75" s="70"/>
      <c r="F75" s="49" t="s">
        <v>49</v>
      </c>
      <c r="G75" s="49" t="s">
        <v>164</v>
      </c>
      <c r="H75" s="49" t="s">
        <v>49</v>
      </c>
      <c r="I75" s="61"/>
      <c r="J75" s="23"/>
      <c r="K75" s="60"/>
    </row>
    <row r="76" spans="1:11" s="1" customFormat="1" x14ac:dyDescent="0.3">
      <c r="A76" s="178"/>
      <c r="B76" s="16" t="s">
        <v>186</v>
      </c>
      <c r="C76" s="69"/>
      <c r="D76" s="70"/>
      <c r="E76" s="70"/>
      <c r="F76" s="49"/>
      <c r="G76" s="50"/>
      <c r="H76" s="49"/>
      <c r="I76" s="61"/>
      <c r="J76" s="23"/>
      <c r="K76" s="60"/>
    </row>
    <row r="77" spans="1:11" s="1" customFormat="1" x14ac:dyDescent="0.3">
      <c r="A77" s="179"/>
      <c r="B77" s="16" t="s">
        <v>187</v>
      </c>
      <c r="C77" s="69"/>
      <c r="D77" s="70"/>
      <c r="E77" s="70"/>
      <c r="F77" s="49"/>
      <c r="G77" s="50"/>
      <c r="H77" s="49"/>
      <c r="I77" s="61"/>
      <c r="J77" s="23"/>
      <c r="K77" s="60"/>
    </row>
    <row r="78" spans="1:11" s="1" customFormat="1" ht="97.2" customHeight="1" x14ac:dyDescent="0.3">
      <c r="A78" s="154" t="s">
        <v>20</v>
      </c>
      <c r="B78" s="51" t="s">
        <v>185</v>
      </c>
      <c r="C78" s="69"/>
      <c r="D78" s="70"/>
      <c r="E78" s="70"/>
      <c r="F78" s="154" t="s">
        <v>161</v>
      </c>
      <c r="G78" s="154" t="s">
        <v>162</v>
      </c>
      <c r="H78" s="167"/>
      <c r="I78" s="158"/>
      <c r="J78" s="23"/>
      <c r="K78" s="60"/>
    </row>
    <row r="79" spans="1:11" s="1" customFormat="1" x14ac:dyDescent="0.3">
      <c r="A79" s="155"/>
      <c r="B79" s="17" t="s">
        <v>99</v>
      </c>
      <c r="C79" s="73">
        <f>C81+C80</f>
        <v>0</v>
      </c>
      <c r="D79" s="72">
        <f>SUM(D80:D81)</f>
        <v>0</v>
      </c>
      <c r="E79" s="72">
        <f>SUM(E80:E81)</f>
        <v>0</v>
      </c>
      <c r="F79" s="155"/>
      <c r="G79" s="155"/>
      <c r="H79" s="168"/>
      <c r="I79" s="158"/>
      <c r="J79" s="23"/>
      <c r="K79" s="60"/>
    </row>
    <row r="80" spans="1:11" s="1" customFormat="1" x14ac:dyDescent="0.3">
      <c r="A80" s="155"/>
      <c r="B80" s="17" t="s">
        <v>8</v>
      </c>
      <c r="C80" s="73">
        <v>0</v>
      </c>
      <c r="D80" s="69">
        <v>0</v>
      </c>
      <c r="E80" s="69">
        <v>0</v>
      </c>
      <c r="F80" s="155"/>
      <c r="G80" s="155"/>
      <c r="H80" s="168"/>
      <c r="I80" s="158"/>
      <c r="J80" s="23"/>
      <c r="K80" s="60"/>
    </row>
    <row r="81" spans="1:11" s="1" customFormat="1" x14ac:dyDescent="0.3">
      <c r="A81" s="155"/>
      <c r="B81" s="17" t="s">
        <v>9</v>
      </c>
      <c r="C81" s="73">
        <v>0</v>
      </c>
      <c r="D81" s="73">
        <v>0</v>
      </c>
      <c r="E81" s="73">
        <v>0</v>
      </c>
      <c r="F81" s="155"/>
      <c r="G81" s="155"/>
      <c r="H81" s="168"/>
      <c r="I81" s="158"/>
      <c r="J81" s="23"/>
      <c r="K81" s="60"/>
    </row>
    <row r="82" spans="1:11" s="1" customFormat="1" x14ac:dyDescent="0.3">
      <c r="A82" s="155"/>
      <c r="B82" s="17" t="s">
        <v>10</v>
      </c>
      <c r="C82" s="69"/>
      <c r="D82" s="70"/>
      <c r="E82" s="70"/>
      <c r="F82" s="155"/>
      <c r="G82" s="155"/>
      <c r="H82" s="168"/>
      <c r="I82" s="158"/>
      <c r="J82" s="23"/>
      <c r="K82" s="60"/>
    </row>
    <row r="83" spans="1:11" s="1" customFormat="1" x14ac:dyDescent="0.3">
      <c r="A83" s="155"/>
      <c r="B83" s="17" t="s">
        <v>11</v>
      </c>
      <c r="C83" s="70"/>
      <c r="D83" s="70"/>
      <c r="E83" s="70"/>
      <c r="F83" s="155"/>
      <c r="G83" s="155"/>
      <c r="H83" s="168"/>
      <c r="I83" s="158"/>
      <c r="J83" s="23"/>
      <c r="K83" s="60"/>
    </row>
    <row r="84" spans="1:11" s="1" customFormat="1" x14ac:dyDescent="0.3">
      <c r="A84" s="155"/>
      <c r="B84" s="17" t="s">
        <v>62</v>
      </c>
      <c r="C84" s="69"/>
      <c r="D84" s="70"/>
      <c r="E84" s="70"/>
      <c r="F84" s="155"/>
      <c r="G84" s="155"/>
      <c r="H84" s="168"/>
      <c r="I84" s="158"/>
      <c r="J84" s="23"/>
      <c r="K84" s="60"/>
    </row>
    <row r="85" spans="1:11" s="1" customFormat="1" x14ac:dyDescent="0.3">
      <c r="A85" s="155"/>
      <c r="B85" s="17" t="s">
        <v>63</v>
      </c>
      <c r="C85" s="69"/>
      <c r="D85" s="70"/>
      <c r="E85" s="70"/>
      <c r="F85" s="156"/>
      <c r="G85" s="156"/>
      <c r="H85" s="169"/>
      <c r="I85" s="158"/>
      <c r="J85" s="23"/>
      <c r="K85" s="60"/>
    </row>
    <row r="86" spans="1:11" s="1" customFormat="1" ht="97.8" customHeight="1" x14ac:dyDescent="0.3">
      <c r="A86" s="155"/>
      <c r="B86" s="114" t="s">
        <v>182</v>
      </c>
      <c r="C86" s="69"/>
      <c r="D86" s="70"/>
      <c r="E86" s="70"/>
      <c r="F86" s="49" t="s">
        <v>49</v>
      </c>
      <c r="G86" s="49" t="s">
        <v>164</v>
      </c>
      <c r="H86" s="49" t="s">
        <v>49</v>
      </c>
      <c r="I86" s="83"/>
      <c r="J86" s="23"/>
      <c r="K86" s="60"/>
    </row>
    <row r="87" spans="1:11" s="1" customFormat="1" x14ac:dyDescent="0.3">
      <c r="A87" s="155"/>
      <c r="B87" s="16" t="s">
        <v>69</v>
      </c>
      <c r="C87" s="69"/>
      <c r="D87" s="70"/>
      <c r="E87" s="70"/>
      <c r="F87" s="49"/>
      <c r="G87" s="50"/>
      <c r="H87" s="49"/>
      <c r="I87" s="61"/>
      <c r="J87" s="23"/>
      <c r="K87" s="60"/>
    </row>
    <row r="88" spans="1:11" s="1" customFormat="1" x14ac:dyDescent="0.3">
      <c r="A88" s="156"/>
      <c r="B88" s="16" t="s">
        <v>70</v>
      </c>
      <c r="C88" s="69"/>
      <c r="D88" s="70"/>
      <c r="E88" s="70"/>
      <c r="F88" s="49"/>
      <c r="G88" s="50"/>
      <c r="H88" s="49"/>
      <c r="I88" s="61"/>
      <c r="J88" s="23"/>
      <c r="K88" s="60"/>
    </row>
    <row r="89" spans="1:11" s="1" customFormat="1" ht="26.4" x14ac:dyDescent="0.3">
      <c r="A89" s="154" t="s">
        <v>21</v>
      </c>
      <c r="B89" s="51" t="s">
        <v>188</v>
      </c>
      <c r="C89" s="69"/>
      <c r="D89" s="70"/>
      <c r="E89" s="70"/>
      <c r="F89" s="154" t="s">
        <v>161</v>
      </c>
      <c r="G89" s="154" t="s">
        <v>162</v>
      </c>
      <c r="H89" s="158"/>
      <c r="I89" s="158"/>
      <c r="J89" s="23"/>
      <c r="K89" s="60"/>
    </row>
    <row r="90" spans="1:11" s="1" customFormat="1" x14ac:dyDescent="0.3">
      <c r="A90" s="155"/>
      <c r="B90" s="17" t="s">
        <v>99</v>
      </c>
      <c r="C90" s="72">
        <f>SUM(C91:C92)</f>
        <v>983.58857999999998</v>
      </c>
      <c r="D90" s="72">
        <f>SUM(D91:D92)</f>
        <v>983.58857999999998</v>
      </c>
      <c r="E90" s="72">
        <f>SUM(E91:E92)</f>
        <v>983.39115000000004</v>
      </c>
      <c r="F90" s="155"/>
      <c r="G90" s="155"/>
      <c r="H90" s="158"/>
      <c r="I90" s="158"/>
      <c r="J90" s="23"/>
      <c r="K90" s="60"/>
    </row>
    <row r="91" spans="1:11" s="1" customFormat="1" x14ac:dyDescent="0.3">
      <c r="A91" s="155"/>
      <c r="B91" s="17" t="s">
        <v>8</v>
      </c>
      <c r="C91" s="69">
        <v>0</v>
      </c>
      <c r="D91" s="69">
        <v>0</v>
      </c>
      <c r="E91" s="69">
        <v>0</v>
      </c>
      <c r="F91" s="155"/>
      <c r="G91" s="155"/>
      <c r="H91" s="158"/>
      <c r="I91" s="158"/>
      <c r="J91" s="23"/>
      <c r="K91" s="60"/>
    </row>
    <row r="92" spans="1:11" s="1" customFormat="1" x14ac:dyDescent="0.3">
      <c r="A92" s="155"/>
      <c r="B92" s="17" t="s">
        <v>9</v>
      </c>
      <c r="C92" s="72">
        <v>983.58857999999998</v>
      </c>
      <c r="D92" s="72">
        <v>983.58857999999998</v>
      </c>
      <c r="E92" s="72">
        <v>983.39115000000004</v>
      </c>
      <c r="F92" s="155"/>
      <c r="G92" s="155"/>
      <c r="H92" s="158"/>
      <c r="I92" s="158"/>
      <c r="J92" s="23"/>
      <c r="K92" s="60"/>
    </row>
    <row r="93" spans="1:11" s="1" customFormat="1" x14ac:dyDescent="0.3">
      <c r="A93" s="155"/>
      <c r="B93" s="17" t="s">
        <v>10</v>
      </c>
      <c r="C93" s="69"/>
      <c r="D93" s="70"/>
      <c r="E93" s="70"/>
      <c r="F93" s="155"/>
      <c r="G93" s="155"/>
      <c r="H93" s="158"/>
      <c r="I93" s="158"/>
      <c r="J93" s="23"/>
      <c r="K93" s="60"/>
    </row>
    <row r="94" spans="1:11" s="1" customFormat="1" x14ac:dyDescent="0.3">
      <c r="A94" s="155"/>
      <c r="B94" s="17" t="s">
        <v>11</v>
      </c>
      <c r="C94" s="69"/>
      <c r="D94" s="70"/>
      <c r="E94" s="70"/>
      <c r="F94" s="155"/>
      <c r="G94" s="155"/>
      <c r="H94" s="158"/>
      <c r="I94" s="158"/>
      <c r="J94" s="23"/>
      <c r="K94" s="60"/>
    </row>
    <row r="95" spans="1:11" s="1" customFormat="1" x14ac:dyDescent="0.3">
      <c r="A95" s="155"/>
      <c r="B95" s="17" t="s">
        <v>62</v>
      </c>
      <c r="C95" s="69"/>
      <c r="D95" s="70"/>
      <c r="E95" s="70"/>
      <c r="F95" s="155"/>
      <c r="G95" s="155"/>
      <c r="H95" s="158"/>
      <c r="I95" s="158"/>
      <c r="J95" s="23"/>
      <c r="K95" s="60"/>
    </row>
    <row r="96" spans="1:11" s="1" customFormat="1" x14ac:dyDescent="0.3">
      <c r="A96" s="155"/>
      <c r="B96" s="17" t="s">
        <v>63</v>
      </c>
      <c r="C96" s="69"/>
      <c r="D96" s="70"/>
      <c r="E96" s="70"/>
      <c r="F96" s="156"/>
      <c r="G96" s="156"/>
      <c r="H96" s="158"/>
      <c r="I96" s="158"/>
      <c r="J96" s="23"/>
      <c r="K96" s="60"/>
    </row>
    <row r="97" spans="1:11" s="1" customFormat="1" ht="85.8" customHeight="1" x14ac:dyDescent="0.3">
      <c r="A97" s="155"/>
      <c r="B97" s="48" t="s">
        <v>135</v>
      </c>
      <c r="C97" s="69"/>
      <c r="D97" s="70"/>
      <c r="E97" s="70"/>
      <c r="F97" s="49" t="s">
        <v>49</v>
      </c>
      <c r="G97" s="50" t="s">
        <v>156</v>
      </c>
      <c r="H97" s="49" t="s">
        <v>49</v>
      </c>
      <c r="I97" s="125" t="s">
        <v>216</v>
      </c>
      <c r="J97" s="23"/>
      <c r="K97" s="60"/>
    </row>
    <row r="98" spans="1:11" s="1" customFormat="1" ht="30.6" customHeight="1" x14ac:dyDescent="0.3">
      <c r="A98" s="155"/>
      <c r="B98" s="48" t="s">
        <v>183</v>
      </c>
      <c r="C98" s="69"/>
      <c r="D98" s="70"/>
      <c r="E98" s="70"/>
      <c r="F98" s="49" t="s">
        <v>49</v>
      </c>
      <c r="G98" s="49" t="s">
        <v>164</v>
      </c>
      <c r="H98" s="49" t="s">
        <v>49</v>
      </c>
      <c r="I98" s="61"/>
      <c r="J98" s="23"/>
      <c r="K98" s="60"/>
    </row>
    <row r="99" spans="1:11" s="1" customFormat="1" x14ac:dyDescent="0.3">
      <c r="A99" s="155"/>
      <c r="B99" s="16" t="s">
        <v>71</v>
      </c>
      <c r="C99" s="69"/>
      <c r="D99" s="70"/>
      <c r="E99" s="70"/>
      <c r="F99" s="49"/>
      <c r="G99" s="50"/>
      <c r="H99" s="49"/>
      <c r="I99" s="61"/>
      <c r="J99" s="23"/>
      <c r="K99" s="60"/>
    </row>
    <row r="100" spans="1:11" s="1" customFormat="1" x14ac:dyDescent="0.3">
      <c r="A100" s="156"/>
      <c r="B100" s="16" t="s">
        <v>72</v>
      </c>
      <c r="C100" s="69"/>
      <c r="D100" s="70"/>
      <c r="E100" s="70"/>
      <c r="F100" s="49"/>
      <c r="G100" s="50"/>
      <c r="H100" s="49"/>
      <c r="I100" s="61"/>
      <c r="J100" s="23"/>
      <c r="K100" s="60"/>
    </row>
    <row r="101" spans="1:11" s="1" customFormat="1" ht="39.6" x14ac:dyDescent="0.3">
      <c r="A101" s="154" t="s">
        <v>22</v>
      </c>
      <c r="B101" s="51" t="s">
        <v>189</v>
      </c>
      <c r="C101" s="69"/>
      <c r="D101" s="70"/>
      <c r="E101" s="70"/>
      <c r="F101" s="154" t="s">
        <v>161</v>
      </c>
      <c r="G101" s="154" t="s">
        <v>162</v>
      </c>
      <c r="H101" s="167"/>
      <c r="I101" s="158"/>
      <c r="J101" s="23"/>
      <c r="K101" s="60"/>
    </row>
    <row r="102" spans="1:11" s="1" customFormat="1" x14ac:dyDescent="0.3">
      <c r="A102" s="155"/>
      <c r="B102" s="17" t="s">
        <v>99</v>
      </c>
      <c r="C102" s="72">
        <f>SUM(C103:C104)</f>
        <v>25978.18435</v>
      </c>
      <c r="D102" s="72">
        <f>SUM(D103:D104)</f>
        <v>25978.18435</v>
      </c>
      <c r="E102" s="72">
        <f>SUM(E103:E104)</f>
        <v>25978.18435</v>
      </c>
      <c r="F102" s="155"/>
      <c r="G102" s="155"/>
      <c r="H102" s="168"/>
      <c r="I102" s="158"/>
      <c r="J102" s="23"/>
      <c r="K102" s="60"/>
    </row>
    <row r="103" spans="1:11" s="1" customFormat="1" x14ac:dyDescent="0.3">
      <c r="A103" s="155"/>
      <c r="B103" s="17" t="s">
        <v>8</v>
      </c>
      <c r="C103" s="69">
        <v>0</v>
      </c>
      <c r="D103" s="69">
        <v>0</v>
      </c>
      <c r="E103" s="69">
        <v>0</v>
      </c>
      <c r="F103" s="155"/>
      <c r="G103" s="155"/>
      <c r="H103" s="168"/>
      <c r="I103" s="158"/>
      <c r="J103" s="23"/>
      <c r="K103" s="60"/>
    </row>
    <row r="104" spans="1:11" s="1" customFormat="1" x14ac:dyDescent="0.3">
      <c r="A104" s="155"/>
      <c r="B104" s="17" t="s">
        <v>9</v>
      </c>
      <c r="C104" s="72">
        <v>25978.18435</v>
      </c>
      <c r="D104" s="69">
        <v>25978.18435</v>
      </c>
      <c r="E104" s="69">
        <v>25978.18435</v>
      </c>
      <c r="F104" s="155"/>
      <c r="G104" s="155"/>
      <c r="H104" s="168"/>
      <c r="I104" s="158"/>
      <c r="J104" s="23"/>
      <c r="K104" s="60"/>
    </row>
    <row r="105" spans="1:11" s="1" customFormat="1" x14ac:dyDescent="0.3">
      <c r="A105" s="155"/>
      <c r="B105" s="17" t="s">
        <v>10</v>
      </c>
      <c r="C105" s="69"/>
      <c r="D105" s="70"/>
      <c r="E105" s="70"/>
      <c r="F105" s="155"/>
      <c r="G105" s="155"/>
      <c r="H105" s="168"/>
      <c r="I105" s="158"/>
      <c r="J105" s="23"/>
      <c r="K105" s="60"/>
    </row>
    <row r="106" spans="1:11" s="1" customFormat="1" x14ac:dyDescent="0.3">
      <c r="A106" s="155"/>
      <c r="B106" s="17" t="s">
        <v>11</v>
      </c>
      <c r="C106" s="69"/>
      <c r="D106" s="70"/>
      <c r="E106" s="70"/>
      <c r="F106" s="155"/>
      <c r="G106" s="155"/>
      <c r="H106" s="168"/>
      <c r="I106" s="158"/>
      <c r="J106" s="23"/>
      <c r="K106" s="60"/>
    </row>
    <row r="107" spans="1:11" s="1" customFormat="1" x14ac:dyDescent="0.3">
      <c r="A107" s="155"/>
      <c r="B107" s="17" t="s">
        <v>62</v>
      </c>
      <c r="C107" s="94"/>
      <c r="D107" s="70"/>
      <c r="E107" s="70"/>
      <c r="F107" s="155"/>
      <c r="G107" s="155"/>
      <c r="H107" s="168"/>
      <c r="I107" s="158"/>
      <c r="J107" s="23"/>
      <c r="K107" s="60"/>
    </row>
    <row r="108" spans="1:11" s="1" customFormat="1" x14ac:dyDescent="0.3">
      <c r="A108" s="155"/>
      <c r="B108" s="17" t="s">
        <v>63</v>
      </c>
      <c r="C108" s="70"/>
      <c r="D108" s="70"/>
      <c r="E108" s="70"/>
      <c r="F108" s="156"/>
      <c r="G108" s="156"/>
      <c r="H108" s="169"/>
      <c r="I108" s="158"/>
      <c r="J108" s="23"/>
      <c r="K108" s="60"/>
    </row>
    <row r="109" spans="1:11" s="1" customFormat="1" ht="52.8" x14ac:dyDescent="0.3">
      <c r="A109" s="155"/>
      <c r="B109" s="48" t="s">
        <v>137</v>
      </c>
      <c r="C109" s="70"/>
      <c r="D109" s="70"/>
      <c r="E109" s="70"/>
      <c r="F109" s="49" t="s">
        <v>49</v>
      </c>
      <c r="G109" s="49" t="s">
        <v>164</v>
      </c>
      <c r="H109" s="49" t="s">
        <v>49</v>
      </c>
      <c r="I109" s="61"/>
      <c r="J109" s="23"/>
      <c r="K109" s="60"/>
    </row>
    <row r="110" spans="1:11" s="1" customFormat="1" x14ac:dyDescent="0.3">
      <c r="A110" s="155"/>
      <c r="B110" s="16" t="s">
        <v>73</v>
      </c>
      <c r="C110" s="69"/>
      <c r="D110" s="70"/>
      <c r="E110" s="70"/>
      <c r="F110" s="49"/>
      <c r="G110" s="50"/>
      <c r="H110" s="49"/>
      <c r="I110" s="61"/>
      <c r="J110" s="23"/>
      <c r="K110" s="60"/>
    </row>
    <row r="111" spans="1:11" s="1" customFormat="1" x14ac:dyDescent="0.3">
      <c r="A111" s="156"/>
      <c r="B111" s="16" t="s">
        <v>74</v>
      </c>
      <c r="C111" s="69"/>
      <c r="D111" s="70"/>
      <c r="E111" s="70"/>
      <c r="F111" s="49"/>
      <c r="G111" s="50"/>
      <c r="H111" s="49"/>
      <c r="I111" s="61"/>
      <c r="J111" s="23"/>
      <c r="K111" s="60"/>
    </row>
    <row r="112" spans="1:11" s="1" customFormat="1" ht="89.4" customHeight="1" x14ac:dyDescent="0.3">
      <c r="A112" s="154" t="s">
        <v>23</v>
      </c>
      <c r="B112" s="51" t="s">
        <v>190</v>
      </c>
      <c r="C112" s="69"/>
      <c r="D112" s="70"/>
      <c r="E112" s="70"/>
      <c r="F112" s="154" t="s">
        <v>161</v>
      </c>
      <c r="G112" s="154" t="s">
        <v>162</v>
      </c>
      <c r="H112" s="167"/>
      <c r="I112" s="151"/>
      <c r="J112" s="23"/>
      <c r="K112" s="60"/>
    </row>
    <row r="113" spans="1:11" s="1" customFormat="1" x14ac:dyDescent="0.3">
      <c r="A113" s="155"/>
      <c r="B113" s="17" t="s">
        <v>99</v>
      </c>
      <c r="C113" s="72">
        <f>SUM(C114:C115)</f>
        <v>309.23111</v>
      </c>
      <c r="D113" s="72">
        <f>SUM(D114:D115)</f>
        <v>309.23111</v>
      </c>
      <c r="E113" s="72">
        <f>SUM(E114:E115)</f>
        <v>309.23111</v>
      </c>
      <c r="F113" s="155"/>
      <c r="G113" s="155"/>
      <c r="H113" s="168"/>
      <c r="I113" s="152"/>
      <c r="J113" s="23"/>
      <c r="K113" s="60"/>
    </row>
    <row r="114" spans="1:11" s="1" customFormat="1" x14ac:dyDescent="0.3">
      <c r="A114" s="155"/>
      <c r="B114" s="17" t="s">
        <v>8</v>
      </c>
      <c r="C114" s="69">
        <v>0</v>
      </c>
      <c r="D114" s="69">
        <v>0</v>
      </c>
      <c r="E114" s="69">
        <v>0</v>
      </c>
      <c r="F114" s="155"/>
      <c r="G114" s="155"/>
      <c r="H114" s="168"/>
      <c r="I114" s="152"/>
      <c r="J114" s="23"/>
      <c r="K114" s="60"/>
    </row>
    <row r="115" spans="1:11" s="1" customFormat="1" x14ac:dyDescent="0.3">
      <c r="A115" s="155"/>
      <c r="B115" s="17" t="s">
        <v>9</v>
      </c>
      <c r="C115" s="72">
        <v>309.23111</v>
      </c>
      <c r="D115" s="72">
        <v>309.23111</v>
      </c>
      <c r="E115" s="72">
        <v>309.23111</v>
      </c>
      <c r="F115" s="155"/>
      <c r="G115" s="155"/>
      <c r="H115" s="168"/>
      <c r="I115" s="152"/>
      <c r="J115" s="23"/>
      <c r="K115" s="60"/>
    </row>
    <row r="116" spans="1:11" s="1" customFormat="1" x14ac:dyDescent="0.3">
      <c r="A116" s="155"/>
      <c r="B116" s="17" t="s">
        <v>10</v>
      </c>
      <c r="C116" s="69"/>
      <c r="D116" s="70"/>
      <c r="E116" s="70"/>
      <c r="F116" s="155"/>
      <c r="G116" s="155"/>
      <c r="H116" s="168"/>
      <c r="I116" s="152"/>
      <c r="J116" s="23"/>
      <c r="K116" s="60"/>
    </row>
    <row r="117" spans="1:11" s="1" customFormat="1" x14ac:dyDescent="0.3">
      <c r="A117" s="155"/>
      <c r="B117" s="17" t="s">
        <v>11</v>
      </c>
      <c r="C117" s="70"/>
      <c r="D117" s="70"/>
      <c r="E117" s="70"/>
      <c r="F117" s="155"/>
      <c r="G117" s="155"/>
      <c r="H117" s="168"/>
      <c r="I117" s="152"/>
      <c r="J117" s="23"/>
      <c r="K117" s="60"/>
    </row>
    <row r="118" spans="1:11" s="1" customFormat="1" x14ac:dyDescent="0.3">
      <c r="A118" s="155"/>
      <c r="B118" s="17" t="s">
        <v>62</v>
      </c>
      <c r="C118" s="70"/>
      <c r="D118" s="70"/>
      <c r="E118" s="70"/>
      <c r="F118" s="155"/>
      <c r="G118" s="155"/>
      <c r="H118" s="168"/>
      <c r="I118" s="152"/>
      <c r="J118" s="23"/>
      <c r="K118" s="60"/>
    </row>
    <row r="119" spans="1:11" s="1" customFormat="1" x14ac:dyDescent="0.3">
      <c r="A119" s="155"/>
      <c r="B119" s="17" t="s">
        <v>63</v>
      </c>
      <c r="C119" s="70"/>
      <c r="D119" s="70"/>
      <c r="E119" s="70"/>
      <c r="F119" s="156"/>
      <c r="G119" s="156"/>
      <c r="H119" s="169"/>
      <c r="I119" s="153"/>
      <c r="J119" s="23"/>
      <c r="K119" s="60"/>
    </row>
    <row r="120" spans="1:11" s="1" customFormat="1" ht="101.4" customHeight="1" x14ac:dyDescent="0.3">
      <c r="A120" s="155"/>
      <c r="B120" s="48" t="s">
        <v>193</v>
      </c>
      <c r="C120" s="69"/>
      <c r="D120" s="70"/>
      <c r="E120" s="70"/>
      <c r="F120" s="49" t="s">
        <v>49</v>
      </c>
      <c r="G120" s="49" t="s">
        <v>164</v>
      </c>
      <c r="H120" s="49" t="s">
        <v>49</v>
      </c>
      <c r="I120" s="61"/>
      <c r="J120" s="23"/>
      <c r="K120" s="60"/>
    </row>
    <row r="121" spans="1:11" s="1" customFormat="1" x14ac:dyDescent="0.3">
      <c r="A121" s="155"/>
      <c r="B121" s="16" t="s">
        <v>191</v>
      </c>
      <c r="C121" s="69"/>
      <c r="D121" s="70"/>
      <c r="E121" s="70"/>
      <c r="F121" s="49"/>
      <c r="G121" s="50"/>
      <c r="H121" s="49"/>
      <c r="I121" s="61"/>
      <c r="J121" s="23"/>
      <c r="K121" s="60"/>
    </row>
    <row r="122" spans="1:11" s="1" customFormat="1" x14ac:dyDescent="0.3">
      <c r="A122" s="156"/>
      <c r="B122" s="16" t="s">
        <v>192</v>
      </c>
      <c r="C122" s="69"/>
      <c r="D122" s="70"/>
      <c r="E122" s="70"/>
      <c r="F122" s="49"/>
      <c r="G122" s="50"/>
      <c r="H122" s="49"/>
      <c r="I122" s="61"/>
      <c r="J122" s="23"/>
      <c r="K122" s="60"/>
    </row>
    <row r="123" spans="1:11" s="1" customFormat="1" ht="82.8" customHeight="1" x14ac:dyDescent="0.3">
      <c r="A123" s="154" t="s">
        <v>24</v>
      </c>
      <c r="B123" s="51" t="s">
        <v>194</v>
      </c>
      <c r="C123" s="69"/>
      <c r="D123" s="70"/>
      <c r="E123" s="70"/>
      <c r="F123" s="154" t="s">
        <v>161</v>
      </c>
      <c r="G123" s="154" t="s">
        <v>162</v>
      </c>
      <c r="H123" s="167"/>
      <c r="I123" s="158"/>
      <c r="J123" s="23"/>
      <c r="K123" s="60"/>
    </row>
    <row r="124" spans="1:11" s="1" customFormat="1" x14ac:dyDescent="0.3">
      <c r="A124" s="155"/>
      <c r="B124" s="17" t="s">
        <v>99</v>
      </c>
      <c r="C124" s="72">
        <f>SUM(C125:C126)</f>
        <v>29.589670000000002</v>
      </c>
      <c r="D124" s="72">
        <f>SUM(D125:D126)</f>
        <v>29.589670000000002</v>
      </c>
      <c r="E124" s="72">
        <f>SUM(E125:E126)</f>
        <v>29.589670000000002</v>
      </c>
      <c r="F124" s="155"/>
      <c r="G124" s="155"/>
      <c r="H124" s="168"/>
      <c r="I124" s="158"/>
      <c r="J124" s="23"/>
      <c r="K124" s="60"/>
    </row>
    <row r="125" spans="1:11" s="1" customFormat="1" x14ac:dyDescent="0.3">
      <c r="A125" s="155"/>
      <c r="B125" s="17" t="s">
        <v>8</v>
      </c>
      <c r="C125" s="69">
        <v>0</v>
      </c>
      <c r="D125" s="69">
        <v>0</v>
      </c>
      <c r="E125" s="69">
        <v>0</v>
      </c>
      <c r="F125" s="155"/>
      <c r="G125" s="155"/>
      <c r="H125" s="168"/>
      <c r="I125" s="158"/>
      <c r="J125" s="23"/>
      <c r="K125" s="60"/>
    </row>
    <row r="126" spans="1:11" s="1" customFormat="1" x14ac:dyDescent="0.3">
      <c r="A126" s="155"/>
      <c r="B126" s="17" t="s">
        <v>9</v>
      </c>
      <c r="C126" s="72">
        <v>29.589670000000002</v>
      </c>
      <c r="D126" s="72">
        <v>29.589670000000002</v>
      </c>
      <c r="E126" s="72">
        <v>29.589670000000002</v>
      </c>
      <c r="F126" s="155"/>
      <c r="G126" s="155"/>
      <c r="H126" s="168"/>
      <c r="I126" s="158"/>
      <c r="J126" s="23"/>
      <c r="K126" s="60"/>
    </row>
    <row r="127" spans="1:11" s="1" customFormat="1" x14ac:dyDescent="0.3">
      <c r="A127" s="155"/>
      <c r="B127" s="17" t="s">
        <v>10</v>
      </c>
      <c r="C127" s="69"/>
      <c r="D127" s="70"/>
      <c r="E127" s="70"/>
      <c r="F127" s="155"/>
      <c r="G127" s="155"/>
      <c r="H127" s="168"/>
      <c r="I127" s="158"/>
      <c r="J127" s="23"/>
      <c r="K127" s="60"/>
    </row>
    <row r="128" spans="1:11" s="1" customFormat="1" x14ac:dyDescent="0.3">
      <c r="A128" s="155"/>
      <c r="B128" s="17" t="s">
        <v>11</v>
      </c>
      <c r="C128" s="69"/>
      <c r="D128" s="70"/>
      <c r="E128" s="70"/>
      <c r="F128" s="155"/>
      <c r="G128" s="155"/>
      <c r="H128" s="168"/>
      <c r="I128" s="158"/>
      <c r="J128" s="23"/>
      <c r="K128" s="60"/>
    </row>
    <row r="129" spans="1:11" s="1" customFormat="1" x14ac:dyDescent="0.3">
      <c r="A129" s="155"/>
      <c r="B129" s="17" t="s">
        <v>62</v>
      </c>
      <c r="C129" s="69"/>
      <c r="D129" s="70"/>
      <c r="E129" s="70"/>
      <c r="F129" s="155"/>
      <c r="G129" s="155"/>
      <c r="H129" s="168"/>
      <c r="I129" s="158"/>
      <c r="J129" s="23"/>
      <c r="K129" s="60"/>
    </row>
    <row r="130" spans="1:11" s="1" customFormat="1" x14ac:dyDescent="0.3">
      <c r="A130" s="155"/>
      <c r="B130" s="17" t="s">
        <v>63</v>
      </c>
      <c r="C130" s="69"/>
      <c r="D130" s="70"/>
      <c r="E130" s="70"/>
      <c r="F130" s="156"/>
      <c r="G130" s="156"/>
      <c r="H130" s="169"/>
      <c r="I130" s="158"/>
      <c r="J130" s="23"/>
      <c r="K130" s="60"/>
    </row>
    <row r="131" spans="1:11" s="1" customFormat="1" ht="44.4" customHeight="1" x14ac:dyDescent="0.3">
      <c r="A131" s="155"/>
      <c r="B131" s="48" t="s">
        <v>136</v>
      </c>
      <c r="C131" s="69"/>
      <c r="D131" s="70"/>
      <c r="E131" s="70"/>
      <c r="F131" s="49" t="s">
        <v>49</v>
      </c>
      <c r="G131" s="49" t="s">
        <v>164</v>
      </c>
      <c r="H131" s="49" t="s">
        <v>49</v>
      </c>
      <c r="I131" s="80"/>
      <c r="J131" s="23"/>
      <c r="K131" s="60"/>
    </row>
    <row r="132" spans="1:11" s="1" customFormat="1" x14ac:dyDescent="0.3">
      <c r="A132" s="155"/>
      <c r="B132" s="16" t="s">
        <v>75</v>
      </c>
      <c r="C132" s="69"/>
      <c r="D132" s="70"/>
      <c r="E132" s="70"/>
      <c r="F132" s="49"/>
      <c r="G132" s="50"/>
      <c r="H132" s="49"/>
      <c r="I132" s="61"/>
      <c r="J132" s="23"/>
      <c r="K132" s="60"/>
    </row>
    <row r="133" spans="1:11" s="1" customFormat="1" x14ac:dyDescent="0.3">
      <c r="A133" s="156"/>
      <c r="B133" s="16" t="s">
        <v>76</v>
      </c>
      <c r="C133" s="69"/>
      <c r="D133" s="70"/>
      <c r="E133" s="70"/>
      <c r="F133" s="49"/>
      <c r="G133" s="50"/>
      <c r="H133" s="49"/>
      <c r="I133" s="61"/>
      <c r="J133" s="23"/>
      <c r="K133" s="60"/>
    </row>
    <row r="134" spans="1:11" s="1" customFormat="1" ht="26.4" x14ac:dyDescent="0.3">
      <c r="A134" s="154" t="s">
        <v>25</v>
      </c>
      <c r="B134" s="51" t="s">
        <v>196</v>
      </c>
      <c r="C134" s="69"/>
      <c r="D134" s="70"/>
      <c r="E134" s="70"/>
      <c r="F134" s="154" t="s">
        <v>161</v>
      </c>
      <c r="G134" s="154" t="s">
        <v>162</v>
      </c>
      <c r="H134" s="176"/>
      <c r="I134" s="158" t="s">
        <v>56</v>
      </c>
      <c r="J134" s="23"/>
      <c r="K134" s="60"/>
    </row>
    <row r="135" spans="1:11" s="1" customFormat="1" x14ac:dyDescent="0.3">
      <c r="A135" s="155"/>
      <c r="B135" s="17" t="s">
        <v>99</v>
      </c>
      <c r="C135" s="72">
        <f>SUM(C136:C137)</f>
        <v>18.605</v>
      </c>
      <c r="D135" s="72">
        <f>SUM(D136:D137)</f>
        <v>18.605</v>
      </c>
      <c r="E135" s="72">
        <f>SUM(E136:E137)</f>
        <v>18.605</v>
      </c>
      <c r="F135" s="155"/>
      <c r="G135" s="155"/>
      <c r="H135" s="176"/>
      <c r="I135" s="158"/>
      <c r="J135" s="23"/>
      <c r="K135" s="60"/>
    </row>
    <row r="136" spans="1:11" s="1" customFormat="1" x14ac:dyDescent="0.3">
      <c r="A136" s="155"/>
      <c r="B136" s="17" t="s">
        <v>8</v>
      </c>
      <c r="C136" s="69">
        <v>0</v>
      </c>
      <c r="D136" s="69">
        <v>0</v>
      </c>
      <c r="E136" s="69">
        <v>0</v>
      </c>
      <c r="F136" s="155"/>
      <c r="G136" s="155"/>
      <c r="H136" s="176"/>
      <c r="I136" s="158"/>
      <c r="J136" s="23"/>
      <c r="K136" s="60"/>
    </row>
    <row r="137" spans="1:11" s="1" customFormat="1" x14ac:dyDescent="0.3">
      <c r="A137" s="155"/>
      <c r="B137" s="17" t="s">
        <v>9</v>
      </c>
      <c r="C137" s="72">
        <v>18.605</v>
      </c>
      <c r="D137" s="72">
        <v>18.605</v>
      </c>
      <c r="E137" s="72">
        <v>18.605</v>
      </c>
      <c r="F137" s="155"/>
      <c r="G137" s="155"/>
      <c r="H137" s="176"/>
      <c r="I137" s="158"/>
      <c r="J137" s="23"/>
      <c r="K137" s="60"/>
    </row>
    <row r="138" spans="1:11" s="1" customFormat="1" x14ac:dyDescent="0.3">
      <c r="A138" s="155"/>
      <c r="B138" s="17" t="s">
        <v>10</v>
      </c>
      <c r="C138" s="69"/>
      <c r="D138" s="70"/>
      <c r="E138" s="70"/>
      <c r="F138" s="155"/>
      <c r="G138" s="155"/>
      <c r="H138" s="176"/>
      <c r="I138" s="158"/>
      <c r="J138" s="23"/>
      <c r="K138" s="60"/>
    </row>
    <row r="139" spans="1:11" s="1" customFormat="1" x14ac:dyDescent="0.3">
      <c r="A139" s="155"/>
      <c r="B139" s="17" t="s">
        <v>11</v>
      </c>
      <c r="C139" s="69"/>
      <c r="D139" s="70"/>
      <c r="E139" s="70"/>
      <c r="F139" s="155"/>
      <c r="G139" s="155"/>
      <c r="H139" s="176"/>
      <c r="I139" s="158"/>
      <c r="J139" s="23"/>
      <c r="K139" s="60"/>
    </row>
    <row r="140" spans="1:11" s="1" customFormat="1" x14ac:dyDescent="0.3">
      <c r="A140" s="155"/>
      <c r="B140" s="17" t="s">
        <v>62</v>
      </c>
      <c r="C140" s="69"/>
      <c r="D140" s="70"/>
      <c r="E140" s="70"/>
      <c r="F140" s="155"/>
      <c r="G140" s="155"/>
      <c r="H140" s="176"/>
      <c r="I140" s="158"/>
      <c r="J140" s="23"/>
      <c r="K140" s="60"/>
    </row>
    <row r="141" spans="1:11" s="1" customFormat="1" x14ac:dyDescent="0.3">
      <c r="A141" s="155"/>
      <c r="B141" s="17" t="s">
        <v>63</v>
      </c>
      <c r="C141" s="69"/>
      <c r="D141" s="70"/>
      <c r="E141" s="70"/>
      <c r="F141" s="156"/>
      <c r="G141" s="156"/>
      <c r="H141" s="176"/>
      <c r="I141" s="158"/>
      <c r="J141" s="23"/>
      <c r="K141" s="60"/>
    </row>
    <row r="142" spans="1:11" s="1" customFormat="1" ht="39.6" x14ac:dyDescent="0.3">
      <c r="A142" s="155"/>
      <c r="B142" s="48" t="s">
        <v>195</v>
      </c>
      <c r="C142" s="69"/>
      <c r="D142" s="70"/>
      <c r="E142" s="70"/>
      <c r="F142" s="49" t="s">
        <v>49</v>
      </c>
      <c r="G142" s="49" t="s">
        <v>164</v>
      </c>
      <c r="H142" s="49" t="s">
        <v>49</v>
      </c>
      <c r="I142" s="61"/>
      <c r="J142" s="23"/>
      <c r="K142" s="60"/>
    </row>
    <row r="143" spans="1:11" s="1" customFormat="1" x14ac:dyDescent="0.3">
      <c r="A143" s="155"/>
      <c r="B143" s="16" t="s">
        <v>77</v>
      </c>
      <c r="C143" s="69"/>
      <c r="D143" s="70"/>
      <c r="E143" s="70"/>
      <c r="F143" s="49"/>
      <c r="G143" s="50"/>
      <c r="H143" s="49"/>
      <c r="I143" s="61"/>
      <c r="J143" s="23"/>
      <c r="K143" s="60"/>
    </row>
    <row r="144" spans="1:11" s="1" customFormat="1" x14ac:dyDescent="0.3">
      <c r="A144" s="156"/>
      <c r="B144" s="16" t="s">
        <v>78</v>
      </c>
      <c r="C144" s="69"/>
      <c r="D144" s="70"/>
      <c r="E144" s="70"/>
      <c r="F144" s="49"/>
      <c r="G144" s="50"/>
      <c r="H144" s="49"/>
      <c r="I144" s="61"/>
      <c r="J144" s="23"/>
      <c r="K144" s="60"/>
    </row>
    <row r="145" spans="1:11" s="1" customFormat="1" ht="36" customHeight="1" x14ac:dyDescent="0.3">
      <c r="A145" s="154" t="s">
        <v>26</v>
      </c>
      <c r="B145" s="51" t="s">
        <v>197</v>
      </c>
      <c r="C145" s="69"/>
      <c r="D145" s="70"/>
      <c r="E145" s="70"/>
      <c r="F145" s="154" t="s">
        <v>161</v>
      </c>
      <c r="G145" s="154" t="s">
        <v>162</v>
      </c>
      <c r="H145" s="167"/>
      <c r="I145" s="158"/>
      <c r="J145" s="23"/>
      <c r="K145" s="60"/>
    </row>
    <row r="146" spans="1:11" s="1" customFormat="1" x14ac:dyDescent="0.3">
      <c r="A146" s="155"/>
      <c r="B146" s="17" t="s">
        <v>99</v>
      </c>
      <c r="C146" s="72">
        <f>SUM(C147:C148)</f>
        <v>3483.9</v>
      </c>
      <c r="D146" s="72">
        <f>SUM(D147:D148)</f>
        <v>3483.9</v>
      </c>
      <c r="E146" s="72">
        <f>SUM(E147:E148)</f>
        <v>3483.9</v>
      </c>
      <c r="F146" s="155"/>
      <c r="G146" s="155"/>
      <c r="H146" s="168"/>
      <c r="I146" s="158"/>
      <c r="J146" s="23"/>
      <c r="K146" s="60"/>
    </row>
    <row r="147" spans="1:11" s="1" customFormat="1" x14ac:dyDescent="0.3">
      <c r="A147" s="155"/>
      <c r="B147" s="17" t="s">
        <v>8</v>
      </c>
      <c r="C147" s="69">
        <v>0</v>
      </c>
      <c r="D147" s="69">
        <v>0</v>
      </c>
      <c r="E147" s="69">
        <v>0</v>
      </c>
      <c r="F147" s="155"/>
      <c r="G147" s="155"/>
      <c r="H147" s="168"/>
      <c r="I147" s="158"/>
      <c r="J147" s="23"/>
      <c r="K147" s="60"/>
    </row>
    <row r="148" spans="1:11" s="1" customFormat="1" x14ac:dyDescent="0.3">
      <c r="A148" s="155"/>
      <c r="B148" s="17" t="s">
        <v>9</v>
      </c>
      <c r="C148" s="72">
        <v>3483.9</v>
      </c>
      <c r="D148" s="72">
        <v>3483.9</v>
      </c>
      <c r="E148" s="72">
        <v>3483.9</v>
      </c>
      <c r="F148" s="155"/>
      <c r="G148" s="155"/>
      <c r="H148" s="168"/>
      <c r="I148" s="158"/>
      <c r="J148" s="23"/>
      <c r="K148" s="60"/>
    </row>
    <row r="149" spans="1:11" s="1" customFormat="1" x14ac:dyDescent="0.3">
      <c r="A149" s="155"/>
      <c r="B149" s="17" t="s">
        <v>10</v>
      </c>
      <c r="C149" s="69"/>
      <c r="D149" s="70"/>
      <c r="E149" s="70"/>
      <c r="F149" s="155"/>
      <c r="G149" s="155"/>
      <c r="H149" s="168"/>
      <c r="I149" s="158"/>
      <c r="J149" s="23"/>
      <c r="K149" s="60"/>
    </row>
    <row r="150" spans="1:11" s="1" customFormat="1" x14ac:dyDescent="0.3">
      <c r="A150" s="155"/>
      <c r="B150" s="17" t="s">
        <v>11</v>
      </c>
      <c r="C150" s="69"/>
      <c r="D150" s="70"/>
      <c r="E150" s="70"/>
      <c r="F150" s="155"/>
      <c r="G150" s="155"/>
      <c r="H150" s="168"/>
      <c r="I150" s="158"/>
      <c r="J150" s="23"/>
      <c r="K150" s="60"/>
    </row>
    <row r="151" spans="1:11" s="1" customFormat="1" x14ac:dyDescent="0.3">
      <c r="A151" s="155"/>
      <c r="B151" s="17" t="s">
        <v>62</v>
      </c>
      <c r="C151" s="69"/>
      <c r="D151" s="70"/>
      <c r="E151" s="70"/>
      <c r="F151" s="155"/>
      <c r="G151" s="155"/>
      <c r="H151" s="168"/>
      <c r="I151" s="158"/>
      <c r="J151" s="23"/>
      <c r="K151" s="60"/>
    </row>
    <row r="152" spans="1:11" s="1" customFormat="1" x14ac:dyDescent="0.3">
      <c r="A152" s="155"/>
      <c r="B152" s="17" t="s">
        <v>63</v>
      </c>
      <c r="C152" s="69"/>
      <c r="D152" s="70"/>
      <c r="E152" s="70"/>
      <c r="F152" s="156"/>
      <c r="G152" s="156"/>
      <c r="H152" s="169"/>
      <c r="I152" s="158"/>
      <c r="J152" s="23"/>
      <c r="K152" s="60"/>
    </row>
    <row r="153" spans="1:11" s="1" customFormat="1" ht="56.4" customHeight="1" x14ac:dyDescent="0.3">
      <c r="A153" s="155"/>
      <c r="B153" s="48" t="s">
        <v>198</v>
      </c>
      <c r="C153" s="69"/>
      <c r="D153" s="70"/>
      <c r="E153" s="70"/>
      <c r="F153" s="49" t="s">
        <v>49</v>
      </c>
      <c r="G153" s="49" t="s">
        <v>164</v>
      </c>
      <c r="H153" s="49" t="s">
        <v>49</v>
      </c>
      <c r="I153" s="61"/>
      <c r="J153" s="23"/>
      <c r="K153" s="60"/>
    </row>
    <row r="154" spans="1:11" s="1" customFormat="1" x14ac:dyDescent="0.3">
      <c r="A154" s="155"/>
      <c r="B154" s="16" t="s">
        <v>79</v>
      </c>
      <c r="C154" s="69"/>
      <c r="D154" s="70"/>
      <c r="E154" s="70"/>
      <c r="F154" s="49"/>
      <c r="G154" s="50"/>
      <c r="H154" s="49"/>
      <c r="I154" s="61"/>
      <c r="J154" s="23"/>
      <c r="K154" s="60"/>
    </row>
    <row r="155" spans="1:11" s="1" customFormat="1" x14ac:dyDescent="0.3">
      <c r="A155" s="156"/>
      <c r="B155" s="16" t="s">
        <v>80</v>
      </c>
      <c r="C155" s="69"/>
      <c r="D155" s="70"/>
      <c r="E155" s="70"/>
      <c r="F155" s="49"/>
      <c r="G155" s="50"/>
      <c r="H155" s="49"/>
      <c r="I155" s="61"/>
      <c r="J155" s="23"/>
      <c r="K155" s="60"/>
    </row>
    <row r="156" spans="1:11" s="1" customFormat="1" ht="60" customHeight="1" x14ac:dyDescent="0.3">
      <c r="A156" s="162" t="s">
        <v>27</v>
      </c>
      <c r="B156" s="51" t="s">
        <v>199</v>
      </c>
      <c r="C156" s="69"/>
      <c r="D156" s="70"/>
      <c r="E156" s="70"/>
      <c r="F156" s="154" t="s">
        <v>161</v>
      </c>
      <c r="G156" s="154" t="s">
        <v>162</v>
      </c>
      <c r="H156" s="157"/>
      <c r="I156" s="158"/>
      <c r="J156" s="23"/>
      <c r="K156" s="60"/>
    </row>
    <row r="157" spans="1:11" s="1" customFormat="1" x14ac:dyDescent="0.3">
      <c r="A157" s="163"/>
      <c r="B157" s="17" t="s">
        <v>99</v>
      </c>
      <c r="C157" s="72">
        <f>SUM(C158:C159)</f>
        <v>679.34280000000001</v>
      </c>
      <c r="D157" s="72">
        <f>SUM(D158:D159)</f>
        <v>679.34280000000001</v>
      </c>
      <c r="E157" s="72">
        <f>SUM(E158:E159)</f>
        <v>679.34280000000001</v>
      </c>
      <c r="F157" s="155"/>
      <c r="G157" s="155"/>
      <c r="H157" s="157"/>
      <c r="I157" s="158"/>
      <c r="J157" s="23"/>
      <c r="K157" s="60"/>
    </row>
    <row r="158" spans="1:11" s="1" customFormat="1" x14ac:dyDescent="0.3">
      <c r="A158" s="163"/>
      <c r="B158" s="17" t="s">
        <v>8</v>
      </c>
      <c r="C158" s="69">
        <v>0</v>
      </c>
      <c r="D158" s="69">
        <v>0</v>
      </c>
      <c r="E158" s="69">
        <v>0</v>
      </c>
      <c r="F158" s="155"/>
      <c r="G158" s="155"/>
      <c r="H158" s="157"/>
      <c r="I158" s="158"/>
      <c r="J158" s="23"/>
      <c r="K158" s="60"/>
    </row>
    <row r="159" spans="1:11" s="1" customFormat="1" x14ac:dyDescent="0.3">
      <c r="A159" s="163"/>
      <c r="B159" s="17" t="s">
        <v>9</v>
      </c>
      <c r="C159" s="72">
        <v>679.34280000000001</v>
      </c>
      <c r="D159" s="72">
        <v>679.34280000000001</v>
      </c>
      <c r="E159" s="72">
        <v>679.34280000000001</v>
      </c>
      <c r="F159" s="155"/>
      <c r="G159" s="155"/>
      <c r="H159" s="157"/>
      <c r="I159" s="158"/>
      <c r="J159" s="23"/>
      <c r="K159" s="60"/>
    </row>
    <row r="160" spans="1:11" s="1" customFormat="1" x14ac:dyDescent="0.3">
      <c r="A160" s="163"/>
      <c r="B160" s="17" t="s">
        <v>10</v>
      </c>
      <c r="C160" s="69"/>
      <c r="D160" s="70"/>
      <c r="E160" s="70"/>
      <c r="F160" s="155"/>
      <c r="G160" s="155"/>
      <c r="H160" s="157"/>
      <c r="I160" s="158"/>
      <c r="J160" s="23"/>
      <c r="K160" s="60"/>
    </row>
    <row r="161" spans="1:11" s="1" customFormat="1" x14ac:dyDescent="0.3">
      <c r="A161" s="163"/>
      <c r="B161" s="17" t="s">
        <v>11</v>
      </c>
      <c r="C161" s="69"/>
      <c r="D161" s="70"/>
      <c r="E161" s="70"/>
      <c r="F161" s="155"/>
      <c r="G161" s="155"/>
      <c r="H161" s="157"/>
      <c r="I161" s="158"/>
      <c r="J161" s="23"/>
      <c r="K161" s="60"/>
    </row>
    <row r="162" spans="1:11" s="1" customFormat="1" x14ac:dyDescent="0.3">
      <c r="A162" s="163"/>
      <c r="B162" s="17" t="s">
        <v>62</v>
      </c>
      <c r="C162" s="69"/>
      <c r="D162" s="70"/>
      <c r="E162" s="70"/>
      <c r="F162" s="155"/>
      <c r="G162" s="155"/>
      <c r="H162" s="157"/>
      <c r="I162" s="158"/>
      <c r="J162" s="23"/>
      <c r="K162" s="60"/>
    </row>
    <row r="163" spans="1:11" s="1" customFormat="1" x14ac:dyDescent="0.3">
      <c r="A163" s="163"/>
      <c r="B163" s="17" t="s">
        <v>63</v>
      </c>
      <c r="C163" s="69"/>
      <c r="D163" s="70"/>
      <c r="E163" s="70"/>
      <c r="F163" s="156"/>
      <c r="G163" s="156"/>
      <c r="H163" s="157"/>
      <c r="I163" s="158"/>
      <c r="J163" s="23"/>
      <c r="K163" s="60"/>
    </row>
    <row r="164" spans="1:11" s="1" customFormat="1" ht="49.8" customHeight="1" x14ac:dyDescent="0.3">
      <c r="A164" s="163"/>
      <c r="B164" s="48" t="s">
        <v>200</v>
      </c>
      <c r="C164" s="69"/>
      <c r="D164" s="70"/>
      <c r="E164" s="70"/>
      <c r="F164" s="49" t="s">
        <v>49</v>
      </c>
      <c r="G164" s="49" t="s">
        <v>164</v>
      </c>
      <c r="H164" s="49" t="s">
        <v>49</v>
      </c>
      <c r="I164" s="83"/>
      <c r="J164" s="23"/>
      <c r="K164" s="60"/>
    </row>
    <row r="165" spans="1:11" s="1" customFormat="1" x14ac:dyDescent="0.3">
      <c r="A165" s="163"/>
      <c r="B165" s="16" t="s">
        <v>81</v>
      </c>
      <c r="C165" s="69"/>
      <c r="D165" s="70"/>
      <c r="E165" s="70"/>
      <c r="F165" s="49"/>
      <c r="G165" s="50"/>
      <c r="H165" s="49"/>
      <c r="I165" s="61"/>
      <c r="J165" s="23"/>
      <c r="K165" s="60"/>
    </row>
    <row r="166" spans="1:11" s="1" customFormat="1" x14ac:dyDescent="0.3">
      <c r="A166" s="164"/>
      <c r="B166" s="16" t="s">
        <v>82</v>
      </c>
      <c r="C166" s="69"/>
      <c r="D166" s="70"/>
      <c r="E166" s="70"/>
      <c r="F166" s="49"/>
      <c r="G166" s="50"/>
      <c r="H166" s="49"/>
      <c r="I166" s="61"/>
      <c r="J166" s="23"/>
      <c r="K166" s="60"/>
    </row>
    <row r="167" spans="1:11" s="1" customFormat="1" ht="57" customHeight="1" x14ac:dyDescent="0.3">
      <c r="A167" s="154" t="s">
        <v>28</v>
      </c>
      <c r="B167" s="51" t="s">
        <v>201</v>
      </c>
      <c r="C167" s="69"/>
      <c r="D167" s="70"/>
      <c r="E167" s="70"/>
      <c r="F167" s="154" t="s">
        <v>161</v>
      </c>
      <c r="G167" s="154" t="s">
        <v>162</v>
      </c>
      <c r="H167" s="167"/>
      <c r="I167" s="151"/>
      <c r="J167" s="23"/>
      <c r="K167" s="60"/>
    </row>
    <row r="168" spans="1:11" s="1" customFormat="1" x14ac:dyDescent="0.3">
      <c r="A168" s="155"/>
      <c r="B168" s="17" t="s">
        <v>99</v>
      </c>
      <c r="C168" s="72">
        <f>SUM(C169:C170)</f>
        <v>0</v>
      </c>
      <c r="D168" s="72">
        <f>SUM(D169:D170)</f>
        <v>0</v>
      </c>
      <c r="E168" s="72">
        <f>SUM(E169:E170)</f>
        <v>0</v>
      </c>
      <c r="F168" s="155"/>
      <c r="G168" s="155"/>
      <c r="H168" s="168"/>
      <c r="I168" s="152"/>
      <c r="J168" s="23"/>
      <c r="K168" s="60"/>
    </row>
    <row r="169" spans="1:11" s="1" customFormat="1" x14ac:dyDescent="0.3">
      <c r="A169" s="155"/>
      <c r="B169" s="17" t="s">
        <v>8</v>
      </c>
      <c r="C169" s="69">
        <v>0</v>
      </c>
      <c r="D169" s="69">
        <v>0</v>
      </c>
      <c r="E169" s="69">
        <v>0</v>
      </c>
      <c r="F169" s="155"/>
      <c r="G169" s="155"/>
      <c r="H169" s="168"/>
      <c r="I169" s="152"/>
      <c r="J169" s="23"/>
      <c r="K169" s="60"/>
    </row>
    <row r="170" spans="1:11" s="1" customFormat="1" x14ac:dyDescent="0.3">
      <c r="A170" s="155"/>
      <c r="B170" s="17" t="s">
        <v>9</v>
      </c>
      <c r="C170" s="72">
        <v>0</v>
      </c>
      <c r="D170" s="72">
        <v>0</v>
      </c>
      <c r="E170" s="72">
        <v>0</v>
      </c>
      <c r="F170" s="155"/>
      <c r="G170" s="155"/>
      <c r="H170" s="168"/>
      <c r="I170" s="152"/>
      <c r="J170" s="23"/>
      <c r="K170" s="60"/>
    </row>
    <row r="171" spans="1:11" s="1" customFormat="1" x14ac:dyDescent="0.3">
      <c r="A171" s="155"/>
      <c r="B171" s="17" t="s">
        <v>10</v>
      </c>
      <c r="C171" s="69"/>
      <c r="D171" s="70"/>
      <c r="E171" s="70"/>
      <c r="F171" s="155"/>
      <c r="G171" s="155"/>
      <c r="H171" s="168"/>
      <c r="I171" s="152"/>
      <c r="J171" s="23"/>
      <c r="K171" s="60"/>
    </row>
    <row r="172" spans="1:11" s="1" customFormat="1" x14ac:dyDescent="0.3">
      <c r="A172" s="155"/>
      <c r="B172" s="17" t="s">
        <v>11</v>
      </c>
      <c r="C172" s="69"/>
      <c r="D172" s="70"/>
      <c r="E172" s="70"/>
      <c r="F172" s="155"/>
      <c r="G172" s="155"/>
      <c r="H172" s="168"/>
      <c r="I172" s="152"/>
      <c r="J172" s="23"/>
      <c r="K172" s="60"/>
    </row>
    <row r="173" spans="1:11" s="1" customFormat="1" x14ac:dyDescent="0.3">
      <c r="A173" s="155"/>
      <c r="B173" s="17" t="s">
        <v>62</v>
      </c>
      <c r="C173" s="69"/>
      <c r="D173" s="70"/>
      <c r="E173" s="70"/>
      <c r="F173" s="155"/>
      <c r="G173" s="155"/>
      <c r="H173" s="168"/>
      <c r="I173" s="152"/>
      <c r="J173" s="23"/>
      <c r="K173" s="60"/>
    </row>
    <row r="174" spans="1:11" s="1" customFormat="1" x14ac:dyDescent="0.3">
      <c r="A174" s="155"/>
      <c r="B174" s="17" t="s">
        <v>63</v>
      </c>
      <c r="C174" s="69"/>
      <c r="D174" s="70"/>
      <c r="E174" s="70"/>
      <c r="F174" s="156"/>
      <c r="G174" s="156"/>
      <c r="H174" s="169"/>
      <c r="I174" s="153"/>
      <c r="J174" s="23"/>
      <c r="K174" s="60"/>
    </row>
    <row r="175" spans="1:11" s="1" customFormat="1" x14ac:dyDescent="0.3">
      <c r="A175" s="155"/>
      <c r="B175" s="16" t="s">
        <v>83</v>
      </c>
      <c r="C175" s="69"/>
      <c r="D175" s="70"/>
      <c r="E175" s="70"/>
      <c r="F175" s="49"/>
      <c r="G175" s="50"/>
      <c r="H175" s="49"/>
      <c r="I175" s="61"/>
      <c r="J175" s="23"/>
      <c r="K175" s="60"/>
    </row>
    <row r="176" spans="1:11" s="1" customFormat="1" x14ac:dyDescent="0.3">
      <c r="A176" s="156"/>
      <c r="B176" s="16" t="s">
        <v>84</v>
      </c>
      <c r="C176" s="69"/>
      <c r="D176" s="70"/>
      <c r="E176" s="70"/>
      <c r="F176" s="49"/>
      <c r="G176" s="50"/>
      <c r="H176" s="49"/>
      <c r="I176" s="61"/>
      <c r="J176" s="23"/>
      <c r="K176" s="60"/>
    </row>
    <row r="177" spans="1:11" s="1" customFormat="1" ht="79.2" x14ac:dyDescent="0.3">
      <c r="A177" s="154" t="s">
        <v>29</v>
      </c>
      <c r="B177" s="132" t="s">
        <v>202</v>
      </c>
      <c r="C177" s="69"/>
      <c r="D177" s="70"/>
      <c r="E177" s="70"/>
      <c r="F177" s="154" t="s">
        <v>161</v>
      </c>
      <c r="G177" s="154" t="s">
        <v>162</v>
      </c>
      <c r="H177" s="167"/>
      <c r="I177" s="151"/>
      <c r="J177" s="23"/>
      <c r="K177" s="60"/>
    </row>
    <row r="178" spans="1:11" s="1" customFormat="1" x14ac:dyDescent="0.3">
      <c r="A178" s="155"/>
      <c r="B178" s="17" t="s">
        <v>99</v>
      </c>
      <c r="C178" s="72">
        <f>SUM(C179:C180)</f>
        <v>0</v>
      </c>
      <c r="D178" s="72">
        <f>SUM(D179:D180)</f>
        <v>0</v>
      </c>
      <c r="E178" s="72">
        <f>SUM(E179:E180)</f>
        <v>0</v>
      </c>
      <c r="F178" s="155"/>
      <c r="G178" s="155"/>
      <c r="H178" s="168"/>
      <c r="I178" s="152"/>
      <c r="J178" s="23"/>
      <c r="K178" s="60"/>
    </row>
    <row r="179" spans="1:11" s="1" customFormat="1" x14ac:dyDescent="0.3">
      <c r="A179" s="155"/>
      <c r="B179" s="17" t="s">
        <v>8</v>
      </c>
      <c r="C179" s="69">
        <v>0</v>
      </c>
      <c r="D179" s="69">
        <v>0</v>
      </c>
      <c r="E179" s="69">
        <v>0</v>
      </c>
      <c r="F179" s="155"/>
      <c r="G179" s="155"/>
      <c r="H179" s="168"/>
      <c r="I179" s="152"/>
      <c r="J179" s="23"/>
      <c r="K179" s="60"/>
    </row>
    <row r="180" spans="1:11" s="1" customFormat="1" x14ac:dyDescent="0.3">
      <c r="A180" s="155"/>
      <c r="B180" s="17" t="s">
        <v>9</v>
      </c>
      <c r="C180" s="72">
        <v>0</v>
      </c>
      <c r="D180" s="72">
        <v>0</v>
      </c>
      <c r="E180" s="72">
        <v>0</v>
      </c>
      <c r="F180" s="155"/>
      <c r="G180" s="155"/>
      <c r="H180" s="168"/>
      <c r="I180" s="152"/>
      <c r="J180" s="23"/>
      <c r="K180" s="60"/>
    </row>
    <row r="181" spans="1:11" s="1" customFormat="1" x14ac:dyDescent="0.3">
      <c r="A181" s="155"/>
      <c r="B181" s="17" t="s">
        <v>10</v>
      </c>
      <c r="C181" s="69"/>
      <c r="D181" s="70"/>
      <c r="E181" s="70"/>
      <c r="F181" s="155"/>
      <c r="G181" s="155"/>
      <c r="H181" s="168"/>
      <c r="I181" s="152"/>
      <c r="J181" s="23"/>
      <c r="K181" s="60"/>
    </row>
    <row r="182" spans="1:11" s="1" customFormat="1" x14ac:dyDescent="0.3">
      <c r="A182" s="155"/>
      <c r="B182" s="17" t="s">
        <v>11</v>
      </c>
      <c r="C182" s="69"/>
      <c r="D182" s="70"/>
      <c r="E182" s="70"/>
      <c r="F182" s="155"/>
      <c r="G182" s="155"/>
      <c r="H182" s="168"/>
      <c r="I182" s="152"/>
      <c r="J182" s="23"/>
      <c r="K182" s="60"/>
    </row>
    <row r="183" spans="1:11" s="1" customFormat="1" x14ac:dyDescent="0.3">
      <c r="A183" s="155"/>
      <c r="B183" s="17" t="s">
        <v>62</v>
      </c>
      <c r="C183" s="69"/>
      <c r="D183" s="70"/>
      <c r="E183" s="70"/>
      <c r="F183" s="155"/>
      <c r="G183" s="155"/>
      <c r="H183" s="168"/>
      <c r="I183" s="152"/>
      <c r="J183" s="23"/>
      <c r="K183" s="60"/>
    </row>
    <row r="184" spans="1:11" s="1" customFormat="1" x14ac:dyDescent="0.3">
      <c r="A184" s="155"/>
      <c r="B184" s="17" t="s">
        <v>63</v>
      </c>
      <c r="C184" s="69"/>
      <c r="D184" s="70"/>
      <c r="E184" s="70"/>
      <c r="F184" s="156"/>
      <c r="G184" s="156"/>
      <c r="H184" s="169"/>
      <c r="I184" s="153"/>
      <c r="J184" s="23"/>
      <c r="K184" s="60"/>
    </row>
    <row r="185" spans="1:11" s="1" customFormat="1" x14ac:dyDescent="0.3">
      <c r="A185" s="155"/>
      <c r="B185" s="16" t="s">
        <v>85</v>
      </c>
      <c r="C185" s="69"/>
      <c r="D185" s="70"/>
      <c r="E185" s="70"/>
      <c r="F185" s="133"/>
      <c r="G185" s="134"/>
      <c r="H185" s="133"/>
      <c r="I185" s="132"/>
      <c r="J185" s="23"/>
      <c r="K185" s="60"/>
    </row>
    <row r="186" spans="1:11" s="1" customFormat="1" x14ac:dyDescent="0.3">
      <c r="A186" s="156"/>
      <c r="B186" s="16" t="s">
        <v>86</v>
      </c>
      <c r="C186" s="69"/>
      <c r="D186" s="70"/>
      <c r="E186" s="70"/>
      <c r="F186" s="133"/>
      <c r="G186" s="134"/>
      <c r="H186" s="133"/>
      <c r="I186" s="132"/>
      <c r="J186" s="23"/>
      <c r="K186" s="60"/>
    </row>
    <row r="187" spans="1:11" s="1" customFormat="1" ht="58.2" customHeight="1" x14ac:dyDescent="0.3">
      <c r="A187" s="154" t="s">
        <v>217</v>
      </c>
      <c r="B187" s="132" t="s">
        <v>218</v>
      </c>
      <c r="C187" s="69"/>
      <c r="D187" s="70"/>
      <c r="E187" s="70"/>
      <c r="F187" s="154" t="s">
        <v>161</v>
      </c>
      <c r="G187" s="154" t="s">
        <v>162</v>
      </c>
      <c r="H187" s="167"/>
      <c r="I187" s="151"/>
      <c r="J187" s="23"/>
      <c r="K187" s="60"/>
    </row>
    <row r="188" spans="1:11" s="1" customFormat="1" x14ac:dyDescent="0.3">
      <c r="A188" s="155"/>
      <c r="B188" s="17" t="s">
        <v>99</v>
      </c>
      <c r="C188" s="72">
        <f>SUM(C189:C190)</f>
        <v>0</v>
      </c>
      <c r="D188" s="72">
        <f>SUM(D189:D190)</f>
        <v>0</v>
      </c>
      <c r="E188" s="72">
        <f>SUM(E189:E190)</f>
        <v>0</v>
      </c>
      <c r="F188" s="155"/>
      <c r="G188" s="155"/>
      <c r="H188" s="168"/>
      <c r="I188" s="152"/>
      <c r="J188" s="23"/>
      <c r="K188" s="60"/>
    </row>
    <row r="189" spans="1:11" s="1" customFormat="1" x14ac:dyDescent="0.3">
      <c r="A189" s="155"/>
      <c r="B189" s="17" t="s">
        <v>8</v>
      </c>
      <c r="C189" s="69">
        <v>0</v>
      </c>
      <c r="D189" s="69">
        <v>0</v>
      </c>
      <c r="E189" s="69">
        <v>0</v>
      </c>
      <c r="F189" s="155"/>
      <c r="G189" s="155"/>
      <c r="H189" s="168"/>
      <c r="I189" s="152"/>
      <c r="J189" s="23"/>
      <c r="K189" s="60"/>
    </row>
    <row r="190" spans="1:11" s="1" customFormat="1" x14ac:dyDescent="0.3">
      <c r="A190" s="155"/>
      <c r="B190" s="17" t="s">
        <v>9</v>
      </c>
      <c r="C190" s="72">
        <v>0</v>
      </c>
      <c r="D190" s="72">
        <v>0</v>
      </c>
      <c r="E190" s="72">
        <v>0</v>
      </c>
      <c r="F190" s="155"/>
      <c r="G190" s="155"/>
      <c r="H190" s="168"/>
      <c r="I190" s="152"/>
      <c r="J190" s="23"/>
      <c r="K190" s="60"/>
    </row>
    <row r="191" spans="1:11" s="1" customFormat="1" x14ac:dyDescent="0.3">
      <c r="A191" s="155"/>
      <c r="B191" s="17" t="s">
        <v>10</v>
      </c>
      <c r="C191" s="69"/>
      <c r="D191" s="70"/>
      <c r="E191" s="70"/>
      <c r="F191" s="155"/>
      <c r="G191" s="155"/>
      <c r="H191" s="168"/>
      <c r="I191" s="152"/>
      <c r="J191" s="23"/>
      <c r="K191" s="60"/>
    </row>
    <row r="192" spans="1:11" s="1" customFormat="1" x14ac:dyDescent="0.3">
      <c r="A192" s="155"/>
      <c r="B192" s="17" t="s">
        <v>11</v>
      </c>
      <c r="C192" s="69"/>
      <c r="D192" s="70"/>
      <c r="E192" s="70"/>
      <c r="F192" s="155"/>
      <c r="G192" s="155"/>
      <c r="H192" s="168"/>
      <c r="I192" s="152"/>
      <c r="J192" s="23"/>
      <c r="K192" s="60"/>
    </row>
    <row r="193" spans="1:11" s="1" customFormat="1" x14ac:dyDescent="0.3">
      <c r="A193" s="155"/>
      <c r="B193" s="17" t="s">
        <v>62</v>
      </c>
      <c r="C193" s="69"/>
      <c r="D193" s="70"/>
      <c r="E193" s="70"/>
      <c r="F193" s="155"/>
      <c r="G193" s="155"/>
      <c r="H193" s="168"/>
      <c r="I193" s="152"/>
      <c r="J193" s="23"/>
      <c r="K193" s="60"/>
    </row>
    <row r="194" spans="1:11" s="1" customFormat="1" x14ac:dyDescent="0.3">
      <c r="A194" s="155"/>
      <c r="B194" s="17" t="s">
        <v>63</v>
      </c>
      <c r="C194" s="69"/>
      <c r="D194" s="70"/>
      <c r="E194" s="70"/>
      <c r="F194" s="156"/>
      <c r="G194" s="156"/>
      <c r="H194" s="169"/>
      <c r="I194" s="153"/>
      <c r="J194" s="23"/>
      <c r="K194" s="60"/>
    </row>
    <row r="195" spans="1:11" s="1" customFormat="1" x14ac:dyDescent="0.3">
      <c r="A195" s="155"/>
      <c r="B195" s="16" t="s">
        <v>85</v>
      </c>
      <c r="C195" s="69"/>
      <c r="D195" s="70"/>
      <c r="E195" s="70"/>
      <c r="F195" s="49"/>
      <c r="G195" s="50"/>
      <c r="H195" s="49"/>
      <c r="I195" s="61"/>
      <c r="J195" s="23"/>
      <c r="K195" s="60"/>
    </row>
    <row r="196" spans="1:11" s="1" customFormat="1" x14ac:dyDescent="0.3">
      <c r="A196" s="156"/>
      <c r="B196" s="16" t="s">
        <v>86</v>
      </c>
      <c r="C196" s="69"/>
      <c r="D196" s="70"/>
      <c r="E196" s="70"/>
      <c r="F196" s="49"/>
      <c r="G196" s="50"/>
      <c r="H196" s="49"/>
      <c r="I196" s="61"/>
      <c r="J196" s="23"/>
      <c r="K196" s="60"/>
    </row>
    <row r="197" spans="1:11" s="1" customFormat="1" ht="26.4" x14ac:dyDescent="0.3">
      <c r="A197" s="150" t="s">
        <v>30</v>
      </c>
      <c r="B197" s="4" t="s">
        <v>51</v>
      </c>
      <c r="C197" s="69"/>
      <c r="D197" s="70"/>
      <c r="E197" s="70"/>
      <c r="F197" s="154">
        <v>2021</v>
      </c>
      <c r="G197" s="154">
        <v>2025</v>
      </c>
      <c r="H197" s="170"/>
      <c r="I197" s="19"/>
      <c r="J197" s="23"/>
      <c r="K197" s="60"/>
    </row>
    <row r="198" spans="1:11" s="1" customFormat="1" x14ac:dyDescent="0.3">
      <c r="A198" s="150"/>
      <c r="B198" s="17" t="s">
        <v>99</v>
      </c>
      <c r="C198" s="72">
        <f>C199+C200</f>
        <v>169971.5</v>
      </c>
      <c r="D198" s="72">
        <f>D206</f>
        <v>169967.53964999999</v>
      </c>
      <c r="E198" s="72">
        <f>E206</f>
        <v>169846.17389999999</v>
      </c>
      <c r="F198" s="155"/>
      <c r="G198" s="155"/>
      <c r="H198" s="170"/>
      <c r="I198" s="41"/>
      <c r="J198" s="23"/>
      <c r="K198" s="60"/>
    </row>
    <row r="199" spans="1:11" s="1" customFormat="1" x14ac:dyDescent="0.3">
      <c r="A199" s="150"/>
      <c r="B199" s="17" t="s">
        <v>8</v>
      </c>
      <c r="C199" s="72">
        <f>C207</f>
        <v>169971.5</v>
      </c>
      <c r="D199" s="72">
        <f>D207</f>
        <v>169967.53964999999</v>
      </c>
      <c r="E199" s="72">
        <f>E207</f>
        <v>169846.17389999999</v>
      </c>
      <c r="F199" s="155"/>
      <c r="G199" s="155"/>
      <c r="H199" s="170"/>
      <c r="I199" s="42"/>
      <c r="J199" s="23"/>
      <c r="K199" s="60"/>
    </row>
    <row r="200" spans="1:11" s="1" customFormat="1" x14ac:dyDescent="0.3">
      <c r="A200" s="150"/>
      <c r="B200" s="17" t="s">
        <v>9</v>
      </c>
      <c r="C200" s="69">
        <v>0</v>
      </c>
      <c r="D200" s="69">
        <v>0</v>
      </c>
      <c r="E200" s="69">
        <v>0</v>
      </c>
      <c r="F200" s="155"/>
      <c r="G200" s="155"/>
      <c r="H200" s="170"/>
      <c r="I200" s="42"/>
      <c r="J200" s="23"/>
      <c r="K200" s="60"/>
    </row>
    <row r="201" spans="1:11" s="1" customFormat="1" x14ac:dyDescent="0.3">
      <c r="A201" s="150"/>
      <c r="B201" s="17" t="s">
        <v>10</v>
      </c>
      <c r="C201" s="69"/>
      <c r="D201" s="69"/>
      <c r="E201" s="70"/>
      <c r="F201" s="155"/>
      <c r="G201" s="155"/>
      <c r="H201" s="170"/>
      <c r="I201" s="42"/>
      <c r="J201" s="23"/>
      <c r="K201" s="60"/>
    </row>
    <row r="202" spans="1:11" s="1" customFormat="1" x14ac:dyDescent="0.3">
      <c r="A202" s="150"/>
      <c r="B202" s="17" t="s">
        <v>11</v>
      </c>
      <c r="C202" s="74"/>
      <c r="D202" s="74"/>
      <c r="E202" s="70"/>
      <c r="F202" s="155"/>
      <c r="G202" s="155"/>
      <c r="H202" s="170"/>
      <c r="I202" s="20"/>
      <c r="J202" s="23"/>
      <c r="K202" s="60"/>
    </row>
    <row r="203" spans="1:11" s="1" customFormat="1" x14ac:dyDescent="0.3">
      <c r="A203" s="150"/>
      <c r="B203" s="17" t="s">
        <v>62</v>
      </c>
      <c r="C203" s="73"/>
      <c r="D203" s="70"/>
      <c r="E203" s="70"/>
      <c r="F203" s="155"/>
      <c r="G203" s="155"/>
      <c r="H203" s="170"/>
      <c r="I203" s="42"/>
      <c r="J203" s="23"/>
      <c r="K203" s="60"/>
    </row>
    <row r="204" spans="1:11" s="1" customFormat="1" x14ac:dyDescent="0.3">
      <c r="A204" s="150"/>
      <c r="B204" s="17" t="s">
        <v>63</v>
      </c>
      <c r="C204" s="69"/>
      <c r="D204" s="70"/>
      <c r="E204" s="70"/>
      <c r="F204" s="156"/>
      <c r="G204" s="156"/>
      <c r="H204" s="170"/>
      <c r="I204" s="21"/>
      <c r="J204" s="23"/>
      <c r="K204" s="60"/>
    </row>
    <row r="205" spans="1:11" s="1" customFormat="1" ht="30.6" customHeight="1" x14ac:dyDescent="0.3">
      <c r="A205" s="154" t="s">
        <v>31</v>
      </c>
      <c r="B205" s="82" t="s">
        <v>127</v>
      </c>
      <c r="C205" s="71"/>
      <c r="D205" s="75"/>
      <c r="E205" s="75"/>
      <c r="F205" s="154" t="s">
        <v>161</v>
      </c>
      <c r="G205" s="154" t="s">
        <v>162</v>
      </c>
      <c r="H205" s="166"/>
      <c r="I205" s="158"/>
      <c r="J205" s="23"/>
      <c r="K205" s="60"/>
    </row>
    <row r="206" spans="1:11" s="1" customFormat="1" x14ac:dyDescent="0.3">
      <c r="A206" s="155"/>
      <c r="B206" s="17" t="s">
        <v>99</v>
      </c>
      <c r="C206" s="71">
        <f>SUM(C207:C208)</f>
        <v>169971.5</v>
      </c>
      <c r="D206" s="71">
        <f>SUM(D207:D208)</f>
        <v>169967.53964999999</v>
      </c>
      <c r="E206" s="71">
        <f>SUM(E207:E208)</f>
        <v>169846.17389999999</v>
      </c>
      <c r="F206" s="155"/>
      <c r="G206" s="155"/>
      <c r="H206" s="166"/>
      <c r="I206" s="158"/>
      <c r="J206" s="23"/>
      <c r="K206" s="60"/>
    </row>
    <row r="207" spans="1:11" s="1" customFormat="1" x14ac:dyDescent="0.3">
      <c r="A207" s="155"/>
      <c r="B207" s="17" t="s">
        <v>8</v>
      </c>
      <c r="C207" s="71">
        <v>169971.5</v>
      </c>
      <c r="D207" s="71">
        <v>169967.53964999999</v>
      </c>
      <c r="E207" s="71">
        <v>169846.17389999999</v>
      </c>
      <c r="F207" s="155"/>
      <c r="G207" s="155"/>
      <c r="H207" s="166"/>
      <c r="I207" s="158"/>
      <c r="J207" s="23"/>
      <c r="K207" s="60"/>
    </row>
    <row r="208" spans="1:11" s="1" customFormat="1" x14ac:dyDescent="0.3">
      <c r="A208" s="155"/>
      <c r="B208" s="17" t="s">
        <v>9</v>
      </c>
      <c r="C208" s="69">
        <v>0</v>
      </c>
      <c r="D208" s="69">
        <v>0</v>
      </c>
      <c r="E208" s="69">
        <v>0</v>
      </c>
      <c r="F208" s="155"/>
      <c r="G208" s="155"/>
      <c r="H208" s="166"/>
      <c r="I208" s="158"/>
      <c r="J208" s="23"/>
      <c r="K208" s="60"/>
    </row>
    <row r="209" spans="1:11" s="1" customFormat="1" x14ac:dyDescent="0.3">
      <c r="A209" s="155"/>
      <c r="B209" s="17" t="s">
        <v>10</v>
      </c>
      <c r="C209" s="69"/>
      <c r="D209" s="70"/>
      <c r="E209" s="70"/>
      <c r="F209" s="155"/>
      <c r="G209" s="155"/>
      <c r="H209" s="166"/>
      <c r="I209" s="158"/>
      <c r="J209" s="23"/>
      <c r="K209" s="60"/>
    </row>
    <row r="210" spans="1:11" s="1" customFormat="1" x14ac:dyDescent="0.3">
      <c r="A210" s="155"/>
      <c r="B210" s="17" t="s">
        <v>11</v>
      </c>
      <c r="C210" s="69"/>
      <c r="D210" s="70"/>
      <c r="E210" s="70"/>
      <c r="F210" s="155"/>
      <c r="G210" s="155"/>
      <c r="H210" s="166"/>
      <c r="I210" s="158"/>
      <c r="J210" s="23"/>
      <c r="K210" s="60"/>
    </row>
    <row r="211" spans="1:11" s="1" customFormat="1" x14ac:dyDescent="0.3">
      <c r="A211" s="155"/>
      <c r="B211" s="17" t="s">
        <v>62</v>
      </c>
      <c r="C211" s="70"/>
      <c r="D211" s="70"/>
      <c r="E211" s="70"/>
      <c r="F211" s="155"/>
      <c r="G211" s="155"/>
      <c r="H211" s="166"/>
      <c r="I211" s="158"/>
      <c r="J211" s="23"/>
      <c r="K211" s="60"/>
    </row>
    <row r="212" spans="1:11" s="1" customFormat="1" x14ac:dyDescent="0.3">
      <c r="A212" s="155"/>
      <c r="B212" s="17" t="s">
        <v>63</v>
      </c>
      <c r="C212" s="69"/>
      <c r="D212" s="70"/>
      <c r="E212" s="70"/>
      <c r="F212" s="156"/>
      <c r="G212" s="156"/>
      <c r="H212" s="166"/>
      <c r="I212" s="158"/>
      <c r="J212" s="23"/>
      <c r="K212" s="60"/>
    </row>
    <row r="213" spans="1:11" s="1" customFormat="1" ht="72.599999999999994" customHeight="1" x14ac:dyDescent="0.3">
      <c r="A213" s="150" t="s">
        <v>32</v>
      </c>
      <c r="B213" s="51" t="s">
        <v>102</v>
      </c>
      <c r="C213" s="69"/>
      <c r="D213" s="70"/>
      <c r="E213" s="70"/>
      <c r="F213" s="154">
        <v>2021</v>
      </c>
      <c r="G213" s="154">
        <v>2025</v>
      </c>
      <c r="H213" s="170"/>
      <c r="I213" s="34"/>
      <c r="J213" s="23"/>
      <c r="K213" s="60"/>
    </row>
    <row r="214" spans="1:11" s="1" customFormat="1" x14ac:dyDescent="0.3">
      <c r="A214" s="150"/>
      <c r="B214" s="17" t="s">
        <v>99</v>
      </c>
      <c r="C214" s="72">
        <f t="shared" ref="C214:E216" si="7">SUM(C222)</f>
        <v>0</v>
      </c>
      <c r="D214" s="72">
        <f t="shared" si="7"/>
        <v>0</v>
      </c>
      <c r="E214" s="72">
        <f t="shared" si="7"/>
        <v>0</v>
      </c>
      <c r="F214" s="155"/>
      <c r="G214" s="155"/>
      <c r="H214" s="170"/>
      <c r="I214" s="20"/>
      <c r="J214" s="23"/>
      <c r="K214" s="60"/>
    </row>
    <row r="215" spans="1:11" s="1" customFormat="1" x14ac:dyDescent="0.3">
      <c r="A215" s="150"/>
      <c r="B215" s="17" t="s">
        <v>8</v>
      </c>
      <c r="C215" s="72">
        <f t="shared" si="7"/>
        <v>0</v>
      </c>
      <c r="D215" s="72">
        <f t="shared" si="7"/>
        <v>0</v>
      </c>
      <c r="E215" s="72">
        <f t="shared" si="7"/>
        <v>0</v>
      </c>
      <c r="F215" s="155"/>
      <c r="G215" s="155"/>
      <c r="H215" s="170"/>
      <c r="I215" s="20"/>
      <c r="J215" s="23"/>
      <c r="K215" s="60"/>
    </row>
    <row r="216" spans="1:11" s="1" customFormat="1" x14ac:dyDescent="0.3">
      <c r="A216" s="150"/>
      <c r="B216" s="17" t="s">
        <v>9</v>
      </c>
      <c r="C216" s="72">
        <f t="shared" si="7"/>
        <v>0</v>
      </c>
      <c r="D216" s="72">
        <f t="shared" si="7"/>
        <v>0</v>
      </c>
      <c r="E216" s="72">
        <f t="shared" si="7"/>
        <v>0</v>
      </c>
      <c r="F216" s="155"/>
      <c r="G216" s="155"/>
      <c r="H216" s="170"/>
      <c r="I216" s="20"/>
      <c r="J216" s="23"/>
      <c r="K216" s="60"/>
    </row>
    <row r="217" spans="1:11" s="1" customFormat="1" x14ac:dyDescent="0.3">
      <c r="A217" s="150"/>
      <c r="B217" s="17" t="s">
        <v>10</v>
      </c>
      <c r="C217" s="69"/>
      <c r="D217" s="69"/>
      <c r="E217" s="69"/>
      <c r="F217" s="155"/>
      <c r="G217" s="155"/>
      <c r="H217" s="170"/>
      <c r="I217" s="20"/>
      <c r="J217" s="23"/>
      <c r="K217" s="60"/>
    </row>
    <row r="218" spans="1:11" s="1" customFormat="1" x14ac:dyDescent="0.3">
      <c r="A218" s="150"/>
      <c r="B218" s="17" t="s">
        <v>11</v>
      </c>
      <c r="C218" s="69"/>
      <c r="D218" s="69"/>
      <c r="E218" s="69"/>
      <c r="F218" s="155"/>
      <c r="G218" s="155"/>
      <c r="H218" s="170"/>
      <c r="I218" s="20"/>
      <c r="J218" s="23"/>
      <c r="K218" s="60"/>
    </row>
    <row r="219" spans="1:11" s="1" customFormat="1" x14ac:dyDescent="0.3">
      <c r="A219" s="150"/>
      <c r="B219" s="17" t="s">
        <v>62</v>
      </c>
      <c r="C219" s="69"/>
      <c r="D219" s="69"/>
      <c r="E219" s="69"/>
      <c r="F219" s="155"/>
      <c r="G219" s="155"/>
      <c r="H219" s="170"/>
      <c r="I219" s="20"/>
      <c r="J219" s="23"/>
      <c r="K219" s="60"/>
    </row>
    <row r="220" spans="1:11" s="1" customFormat="1" x14ac:dyDescent="0.3">
      <c r="A220" s="150"/>
      <c r="B220" s="17" t="s">
        <v>63</v>
      </c>
      <c r="C220" s="69"/>
      <c r="D220" s="69"/>
      <c r="E220" s="69"/>
      <c r="F220" s="156"/>
      <c r="G220" s="156"/>
      <c r="H220" s="170"/>
      <c r="I220" s="21"/>
      <c r="J220" s="23"/>
      <c r="K220" s="60"/>
    </row>
    <row r="221" spans="1:11" s="1" customFormat="1" ht="39.6" x14ac:dyDescent="0.3">
      <c r="A221" s="154" t="s">
        <v>33</v>
      </c>
      <c r="B221" s="51" t="s">
        <v>103</v>
      </c>
      <c r="C221" s="69"/>
      <c r="D221" s="69"/>
      <c r="E221" s="69"/>
      <c r="F221" s="154" t="s">
        <v>161</v>
      </c>
      <c r="G221" s="154" t="s">
        <v>162</v>
      </c>
      <c r="H221" s="157"/>
      <c r="I221" s="158"/>
      <c r="J221" s="23"/>
      <c r="K221" s="60"/>
    </row>
    <row r="222" spans="1:11" s="1" customFormat="1" x14ac:dyDescent="0.3">
      <c r="A222" s="155"/>
      <c r="B222" s="17" t="s">
        <v>99</v>
      </c>
      <c r="C222" s="72">
        <f>SUM(C223:C224)</f>
        <v>0</v>
      </c>
      <c r="D222" s="72">
        <f>SUM(D223:D224)</f>
        <v>0</v>
      </c>
      <c r="E222" s="72">
        <f>SUM(E223:E224)</f>
        <v>0</v>
      </c>
      <c r="F222" s="155"/>
      <c r="G222" s="155"/>
      <c r="H222" s="157"/>
      <c r="I222" s="158"/>
      <c r="J222" s="23"/>
      <c r="K222" s="60"/>
    </row>
    <row r="223" spans="1:11" s="1" customFormat="1" x14ac:dyDescent="0.3">
      <c r="A223" s="155"/>
      <c r="B223" s="17" t="s">
        <v>8</v>
      </c>
      <c r="C223" s="69">
        <v>0</v>
      </c>
      <c r="D223" s="69">
        <v>0</v>
      </c>
      <c r="E223" s="69">
        <v>0</v>
      </c>
      <c r="F223" s="155"/>
      <c r="G223" s="155"/>
      <c r="H223" s="157"/>
      <c r="I223" s="158"/>
      <c r="J223" s="23"/>
      <c r="K223" s="60"/>
    </row>
    <row r="224" spans="1:11" s="1" customFormat="1" x14ac:dyDescent="0.3">
      <c r="A224" s="155"/>
      <c r="B224" s="17" t="s">
        <v>9</v>
      </c>
      <c r="C224" s="72">
        <v>0</v>
      </c>
      <c r="D224" s="72">
        <v>0</v>
      </c>
      <c r="E224" s="72">
        <v>0</v>
      </c>
      <c r="F224" s="155"/>
      <c r="G224" s="155"/>
      <c r="H224" s="157"/>
      <c r="I224" s="158"/>
      <c r="J224" s="23"/>
      <c r="K224" s="60"/>
    </row>
    <row r="225" spans="1:11" s="1" customFormat="1" x14ac:dyDescent="0.3">
      <c r="A225" s="155"/>
      <c r="B225" s="17" t="s">
        <v>10</v>
      </c>
      <c r="C225" s="69"/>
      <c r="D225" s="69"/>
      <c r="E225" s="69"/>
      <c r="F225" s="155"/>
      <c r="G225" s="155"/>
      <c r="H225" s="157"/>
      <c r="I225" s="158"/>
      <c r="J225" s="23"/>
      <c r="K225" s="60"/>
    </row>
    <row r="226" spans="1:11" s="1" customFormat="1" x14ac:dyDescent="0.3">
      <c r="A226" s="155"/>
      <c r="B226" s="17" t="s">
        <v>11</v>
      </c>
      <c r="C226" s="69"/>
      <c r="D226" s="69"/>
      <c r="E226" s="69"/>
      <c r="F226" s="155"/>
      <c r="G226" s="155"/>
      <c r="H226" s="157"/>
      <c r="I226" s="158"/>
      <c r="J226" s="23"/>
      <c r="K226" s="60"/>
    </row>
    <row r="227" spans="1:11" s="1" customFormat="1" x14ac:dyDescent="0.3">
      <c r="A227" s="155"/>
      <c r="B227" s="17" t="s">
        <v>62</v>
      </c>
      <c r="C227" s="69"/>
      <c r="D227" s="69"/>
      <c r="E227" s="69"/>
      <c r="F227" s="155"/>
      <c r="G227" s="155"/>
      <c r="H227" s="157"/>
      <c r="I227" s="158"/>
      <c r="J227" s="23"/>
      <c r="K227" s="60"/>
    </row>
    <row r="228" spans="1:11" s="1" customFormat="1" x14ac:dyDescent="0.3">
      <c r="A228" s="155"/>
      <c r="B228" s="17" t="s">
        <v>63</v>
      </c>
      <c r="C228" s="69"/>
      <c r="D228" s="69"/>
      <c r="E228" s="69"/>
      <c r="F228" s="156"/>
      <c r="G228" s="156"/>
      <c r="H228" s="157"/>
      <c r="I228" s="158"/>
      <c r="J228" s="23"/>
      <c r="K228" s="60"/>
    </row>
    <row r="229" spans="1:11" s="1" customFormat="1" ht="49.8" customHeight="1" x14ac:dyDescent="0.3">
      <c r="A229" s="155"/>
      <c r="B229" s="48" t="s">
        <v>128</v>
      </c>
      <c r="C229" s="69"/>
      <c r="D229" s="69"/>
      <c r="E229" s="69"/>
      <c r="F229" s="49" t="s">
        <v>49</v>
      </c>
      <c r="G229" s="49" t="s">
        <v>164</v>
      </c>
      <c r="H229" s="49" t="s">
        <v>49</v>
      </c>
      <c r="I229" s="109"/>
      <c r="J229" s="23"/>
      <c r="K229" s="60"/>
    </row>
    <row r="230" spans="1:11" s="1" customFormat="1" x14ac:dyDescent="0.3">
      <c r="A230" s="155"/>
      <c r="B230" s="16" t="s">
        <v>87</v>
      </c>
      <c r="C230" s="69"/>
      <c r="D230" s="69"/>
      <c r="E230" s="69"/>
      <c r="F230" s="49"/>
      <c r="G230" s="50"/>
      <c r="H230" s="49"/>
      <c r="I230" s="61"/>
      <c r="J230" s="23"/>
      <c r="K230" s="60"/>
    </row>
    <row r="231" spans="1:11" s="1" customFormat="1" x14ac:dyDescent="0.3">
      <c r="A231" s="156"/>
      <c r="B231" s="16" t="s">
        <v>88</v>
      </c>
      <c r="C231" s="69"/>
      <c r="D231" s="69"/>
      <c r="E231" s="69"/>
      <c r="F231" s="49"/>
      <c r="G231" s="50"/>
      <c r="H231" s="49"/>
      <c r="I231" s="61"/>
      <c r="J231" s="23"/>
      <c r="K231" s="60"/>
    </row>
    <row r="232" spans="1:11" s="1" customFormat="1" ht="46.2" customHeight="1" x14ac:dyDescent="0.3">
      <c r="A232" s="150" t="s">
        <v>34</v>
      </c>
      <c r="B232" s="51" t="s">
        <v>104</v>
      </c>
      <c r="C232" s="69"/>
      <c r="D232" s="70"/>
      <c r="E232" s="70"/>
      <c r="F232" s="154">
        <v>2021</v>
      </c>
      <c r="G232" s="154">
        <v>2025</v>
      </c>
      <c r="H232" s="170"/>
      <c r="I232" s="19"/>
      <c r="J232" s="23"/>
      <c r="K232" s="60"/>
    </row>
    <row r="233" spans="1:11" s="1" customFormat="1" x14ac:dyDescent="0.3">
      <c r="A233" s="150"/>
      <c r="B233" s="17" t="s">
        <v>99</v>
      </c>
      <c r="C233" s="72">
        <f>SUM(C234:C235)</f>
        <v>289379.04777</v>
      </c>
      <c r="D233" s="72">
        <f>SUM(D234:D235)</f>
        <v>289375.03031</v>
      </c>
      <c r="E233" s="72">
        <f>SUM(E234:E235)</f>
        <v>289121.27734999999</v>
      </c>
      <c r="F233" s="155"/>
      <c r="G233" s="155"/>
      <c r="H233" s="170"/>
      <c r="I233" s="41"/>
      <c r="J233" s="23"/>
      <c r="K233" s="60"/>
    </row>
    <row r="234" spans="1:11" s="1" customFormat="1" x14ac:dyDescent="0.3">
      <c r="A234" s="150"/>
      <c r="B234" s="17" t="s">
        <v>8</v>
      </c>
      <c r="C234" s="69">
        <f>C242</f>
        <v>0</v>
      </c>
      <c r="D234" s="69">
        <f t="shared" ref="D234:E235" si="8">D242</f>
        <v>0</v>
      </c>
      <c r="E234" s="69">
        <f t="shared" si="8"/>
        <v>0</v>
      </c>
      <c r="F234" s="155"/>
      <c r="G234" s="155"/>
      <c r="H234" s="170"/>
      <c r="I234" s="22"/>
      <c r="J234" s="23"/>
      <c r="K234" s="60"/>
    </row>
    <row r="235" spans="1:11" s="1" customFormat="1" x14ac:dyDescent="0.3">
      <c r="A235" s="150"/>
      <c r="B235" s="17" t="s">
        <v>9</v>
      </c>
      <c r="C235" s="69">
        <f>C243</f>
        <v>289379.04777</v>
      </c>
      <c r="D235" s="69">
        <f t="shared" si="8"/>
        <v>289375.03031</v>
      </c>
      <c r="E235" s="69">
        <f t="shared" si="8"/>
        <v>289121.27734999999</v>
      </c>
      <c r="F235" s="155"/>
      <c r="G235" s="155"/>
      <c r="H235" s="170"/>
      <c r="I235" s="22"/>
      <c r="J235" s="23"/>
      <c r="K235" s="60"/>
    </row>
    <row r="236" spans="1:11" s="1" customFormat="1" x14ac:dyDescent="0.3">
      <c r="A236" s="150"/>
      <c r="B236" s="17" t="s">
        <v>10</v>
      </c>
      <c r="C236" s="69"/>
      <c r="D236" s="69"/>
      <c r="E236" s="69"/>
      <c r="F236" s="155"/>
      <c r="G236" s="155"/>
      <c r="H236" s="170"/>
      <c r="I236" s="20"/>
      <c r="J236" s="23"/>
      <c r="K236" s="60"/>
    </row>
    <row r="237" spans="1:11" s="1" customFormat="1" x14ac:dyDescent="0.3">
      <c r="A237" s="150"/>
      <c r="B237" s="17" t="s">
        <v>11</v>
      </c>
      <c r="C237" s="70"/>
      <c r="D237" s="70"/>
      <c r="E237" s="69"/>
      <c r="F237" s="155"/>
      <c r="G237" s="155"/>
      <c r="H237" s="170"/>
      <c r="I237" s="20"/>
      <c r="J237" s="23"/>
      <c r="K237" s="60"/>
    </row>
    <row r="238" spans="1:11" s="1" customFormat="1" x14ac:dyDescent="0.3">
      <c r="A238" s="150"/>
      <c r="B238" s="17" t="s">
        <v>62</v>
      </c>
      <c r="C238" s="70"/>
      <c r="D238" s="70"/>
      <c r="E238" s="70"/>
      <c r="F238" s="155"/>
      <c r="G238" s="155"/>
      <c r="H238" s="170"/>
      <c r="I238" s="20"/>
      <c r="J238" s="23"/>
      <c r="K238" s="60"/>
    </row>
    <row r="239" spans="1:11" s="1" customFormat="1" x14ac:dyDescent="0.3">
      <c r="A239" s="150"/>
      <c r="B239" s="17" t="s">
        <v>63</v>
      </c>
      <c r="C239" s="69"/>
      <c r="D239" s="69"/>
      <c r="E239" s="69"/>
      <c r="F239" s="156"/>
      <c r="G239" s="156"/>
      <c r="H239" s="170"/>
      <c r="I239" s="21"/>
      <c r="J239" s="23"/>
      <c r="K239" s="60"/>
    </row>
    <row r="240" spans="1:11" s="1" customFormat="1" ht="79.2" x14ac:dyDescent="0.3">
      <c r="A240" s="150" t="s">
        <v>35</v>
      </c>
      <c r="B240" s="85" t="s">
        <v>105</v>
      </c>
      <c r="C240" s="69"/>
      <c r="D240" s="69"/>
      <c r="E240" s="69"/>
      <c r="F240" s="154" t="s">
        <v>161</v>
      </c>
      <c r="G240" s="154" t="s">
        <v>162</v>
      </c>
      <c r="H240" s="157"/>
      <c r="I240" s="158"/>
      <c r="J240" s="23"/>
      <c r="K240" s="60"/>
    </row>
    <row r="241" spans="1:11" s="1" customFormat="1" x14ac:dyDescent="0.3">
      <c r="A241" s="150"/>
      <c r="B241" s="17" t="s">
        <v>99</v>
      </c>
      <c r="C241" s="72">
        <f>SUM(C242:C243)</f>
        <v>289379.04777</v>
      </c>
      <c r="D241" s="72">
        <f>SUM(D242:D243)</f>
        <v>289375.03031</v>
      </c>
      <c r="E241" s="72">
        <f>SUM(E242:E243)</f>
        <v>289121.27734999999</v>
      </c>
      <c r="F241" s="155"/>
      <c r="G241" s="155"/>
      <c r="H241" s="157"/>
      <c r="I241" s="158"/>
      <c r="J241" s="23"/>
      <c r="K241" s="60"/>
    </row>
    <row r="242" spans="1:11" s="1" customFormat="1" x14ac:dyDescent="0.3">
      <c r="A242" s="150"/>
      <c r="B242" s="17" t="s">
        <v>8</v>
      </c>
      <c r="C242" s="69">
        <v>0</v>
      </c>
      <c r="D242" s="69">
        <v>0</v>
      </c>
      <c r="E242" s="69">
        <v>0</v>
      </c>
      <c r="F242" s="155"/>
      <c r="G242" s="155"/>
      <c r="H242" s="157"/>
      <c r="I242" s="158"/>
      <c r="J242" s="23"/>
      <c r="K242" s="60"/>
    </row>
    <row r="243" spans="1:11" s="1" customFormat="1" x14ac:dyDescent="0.3">
      <c r="A243" s="150"/>
      <c r="B243" s="17" t="s">
        <v>9</v>
      </c>
      <c r="C243" s="69">
        <v>289379.04777</v>
      </c>
      <c r="D243" s="69">
        <v>289375.03031</v>
      </c>
      <c r="E243" s="69">
        <v>289121.27734999999</v>
      </c>
      <c r="F243" s="155"/>
      <c r="G243" s="155"/>
      <c r="H243" s="157"/>
      <c r="I243" s="158"/>
      <c r="J243" s="23"/>
      <c r="K243" s="60"/>
    </row>
    <row r="244" spans="1:11" s="1" customFormat="1" x14ac:dyDescent="0.3">
      <c r="A244" s="150"/>
      <c r="B244" s="17" t="s">
        <v>10</v>
      </c>
      <c r="C244" s="69"/>
      <c r="D244" s="70"/>
      <c r="E244" s="70"/>
      <c r="F244" s="155"/>
      <c r="G244" s="155"/>
      <c r="H244" s="157"/>
      <c r="I244" s="158"/>
      <c r="J244" s="23"/>
      <c r="K244" s="60"/>
    </row>
    <row r="245" spans="1:11" s="1" customFormat="1" x14ac:dyDescent="0.3">
      <c r="A245" s="150"/>
      <c r="B245" s="17" t="s">
        <v>11</v>
      </c>
      <c r="C245" s="69"/>
      <c r="D245" s="70"/>
      <c r="E245" s="70"/>
      <c r="F245" s="155"/>
      <c r="G245" s="155"/>
      <c r="H245" s="157"/>
      <c r="I245" s="158"/>
      <c r="J245" s="23"/>
      <c r="K245" s="60"/>
    </row>
    <row r="246" spans="1:11" s="1" customFormat="1" x14ac:dyDescent="0.3">
      <c r="A246" s="150"/>
      <c r="B246" s="17" t="s">
        <v>62</v>
      </c>
      <c r="C246" s="69"/>
      <c r="D246" s="70"/>
      <c r="E246" s="70"/>
      <c r="F246" s="155"/>
      <c r="G246" s="155"/>
      <c r="H246" s="157"/>
      <c r="I246" s="158"/>
      <c r="J246" s="23"/>
      <c r="K246" s="60"/>
    </row>
    <row r="247" spans="1:11" s="1" customFormat="1" x14ac:dyDescent="0.3">
      <c r="A247" s="150"/>
      <c r="B247" s="17" t="s">
        <v>63</v>
      </c>
      <c r="C247" s="69"/>
      <c r="D247" s="70"/>
      <c r="E247" s="70"/>
      <c r="F247" s="156"/>
      <c r="G247" s="156"/>
      <c r="H247" s="157"/>
      <c r="I247" s="158"/>
      <c r="J247" s="23"/>
      <c r="K247" s="60"/>
    </row>
    <row r="248" spans="1:11" s="1" customFormat="1" ht="26.4" customHeight="1" x14ac:dyDescent="0.3">
      <c r="A248" s="172" t="s">
        <v>52</v>
      </c>
      <c r="B248" s="172"/>
      <c r="C248" s="172"/>
      <c r="D248" s="172"/>
      <c r="E248" s="172"/>
      <c r="F248" s="172"/>
      <c r="G248" s="172"/>
      <c r="H248" s="172"/>
      <c r="I248" s="172"/>
      <c r="J248" s="23"/>
      <c r="K248" s="60"/>
    </row>
    <row r="249" spans="1:11" s="1" customFormat="1" x14ac:dyDescent="0.3">
      <c r="A249" s="150"/>
      <c r="B249" s="17" t="s">
        <v>64</v>
      </c>
      <c r="C249" s="24">
        <f t="shared" ref="C249:E251" si="9">C257+C298+C327</f>
        <v>0</v>
      </c>
      <c r="D249" s="24">
        <f t="shared" si="9"/>
        <v>0</v>
      </c>
      <c r="E249" s="24">
        <f t="shared" si="9"/>
        <v>0</v>
      </c>
      <c r="F249" s="52"/>
      <c r="G249" s="55"/>
      <c r="H249" s="35"/>
      <c r="I249" s="62"/>
      <c r="J249" s="23"/>
      <c r="K249" s="60"/>
    </row>
    <row r="250" spans="1:11" s="1" customFormat="1" x14ac:dyDescent="0.3">
      <c r="A250" s="150"/>
      <c r="B250" s="17" t="s">
        <v>8</v>
      </c>
      <c r="C250" s="24">
        <f t="shared" si="9"/>
        <v>0</v>
      </c>
      <c r="D250" s="24">
        <f t="shared" si="9"/>
        <v>0</v>
      </c>
      <c r="E250" s="24">
        <f t="shared" si="9"/>
        <v>0</v>
      </c>
      <c r="F250" s="53"/>
      <c r="G250" s="56"/>
      <c r="H250" s="36"/>
      <c r="I250" s="63"/>
      <c r="J250" s="23"/>
      <c r="K250" s="60"/>
    </row>
    <row r="251" spans="1:11" s="1" customFormat="1" x14ac:dyDescent="0.3">
      <c r="A251" s="150"/>
      <c r="B251" s="17" t="s">
        <v>9</v>
      </c>
      <c r="C251" s="24">
        <f t="shared" si="9"/>
        <v>0</v>
      </c>
      <c r="D251" s="24">
        <f t="shared" si="9"/>
        <v>0</v>
      </c>
      <c r="E251" s="24">
        <f t="shared" si="9"/>
        <v>0</v>
      </c>
      <c r="F251" s="53"/>
      <c r="G251" s="56"/>
      <c r="H251" s="36"/>
      <c r="I251" s="63"/>
      <c r="J251" s="23"/>
      <c r="K251" s="60"/>
    </row>
    <row r="252" spans="1:11" s="1" customFormat="1" x14ac:dyDescent="0.3">
      <c r="A252" s="150"/>
      <c r="B252" s="17" t="s">
        <v>10</v>
      </c>
      <c r="C252" s="24"/>
      <c r="D252" s="24"/>
      <c r="E252" s="24"/>
      <c r="F252" s="53"/>
      <c r="G252" s="56"/>
      <c r="H252" s="36"/>
      <c r="I252" s="63"/>
      <c r="J252" s="23"/>
      <c r="K252" s="60"/>
    </row>
    <row r="253" spans="1:11" s="1" customFormat="1" x14ac:dyDescent="0.3">
      <c r="A253" s="150"/>
      <c r="B253" s="17" t="s">
        <v>11</v>
      </c>
      <c r="C253" s="24"/>
      <c r="D253" s="24"/>
      <c r="E253" s="24"/>
      <c r="F253" s="53"/>
      <c r="G253" s="56"/>
      <c r="H253" s="36"/>
      <c r="I253" s="63"/>
      <c r="J253" s="23"/>
      <c r="K253" s="60"/>
    </row>
    <row r="254" spans="1:11" s="1" customFormat="1" x14ac:dyDescent="0.3">
      <c r="A254" s="150"/>
      <c r="B254" s="17" t="s">
        <v>62</v>
      </c>
      <c r="C254" s="24"/>
      <c r="D254" s="24"/>
      <c r="E254" s="24"/>
      <c r="F254" s="53"/>
      <c r="G254" s="56"/>
      <c r="H254" s="36"/>
      <c r="I254" s="63"/>
      <c r="J254" s="23"/>
      <c r="K254" s="60"/>
    </row>
    <row r="255" spans="1:11" s="1" customFormat="1" x14ac:dyDescent="0.3">
      <c r="A255" s="150"/>
      <c r="B255" s="17" t="s">
        <v>63</v>
      </c>
      <c r="C255" s="24"/>
      <c r="D255" s="24"/>
      <c r="E255" s="24"/>
      <c r="F255" s="54"/>
      <c r="G255" s="57"/>
      <c r="H255" s="37"/>
      <c r="I255" s="64"/>
      <c r="J255" s="23"/>
      <c r="K255" s="60"/>
    </row>
    <row r="256" spans="1:11" s="1" customFormat="1" ht="39.6" x14ac:dyDescent="0.3">
      <c r="A256" s="150" t="s">
        <v>36</v>
      </c>
      <c r="B256" s="51" t="s">
        <v>120</v>
      </c>
      <c r="C256" s="24"/>
      <c r="D256" s="24"/>
      <c r="E256" s="24"/>
      <c r="F256" s="154">
        <v>2021</v>
      </c>
      <c r="G256" s="154">
        <v>2025</v>
      </c>
      <c r="H256" s="157"/>
      <c r="I256" s="158"/>
      <c r="J256" s="23"/>
      <c r="K256" s="60"/>
    </row>
    <row r="257" spans="1:11" s="1" customFormat="1" x14ac:dyDescent="0.3">
      <c r="A257" s="150"/>
      <c r="B257" s="17" t="s">
        <v>99</v>
      </c>
      <c r="C257" s="26">
        <f>SUM(C265+C276+C287)</f>
        <v>0</v>
      </c>
      <c r="D257" s="26">
        <f>SUM(D265+D276+D287)</f>
        <v>0</v>
      </c>
      <c r="E257" s="26">
        <f>SUM(E265+E276+E287)</f>
        <v>0</v>
      </c>
      <c r="F257" s="155"/>
      <c r="G257" s="155"/>
      <c r="H257" s="157"/>
      <c r="I257" s="158"/>
      <c r="J257" s="23"/>
      <c r="K257" s="60"/>
    </row>
    <row r="258" spans="1:11" s="1" customFormat="1" x14ac:dyDescent="0.3">
      <c r="A258" s="150"/>
      <c r="B258" s="17" t="s">
        <v>8</v>
      </c>
      <c r="C258" s="26">
        <f>SUM(C266+C277+C288)</f>
        <v>0</v>
      </c>
      <c r="D258" s="26">
        <f>D266+D288+D277</f>
        <v>0</v>
      </c>
      <c r="E258" s="26">
        <f>E266+E288+E277</f>
        <v>0</v>
      </c>
      <c r="F258" s="155"/>
      <c r="G258" s="155"/>
      <c r="H258" s="157"/>
      <c r="I258" s="158"/>
      <c r="J258" s="23"/>
      <c r="K258" s="60"/>
    </row>
    <row r="259" spans="1:11" s="1" customFormat="1" x14ac:dyDescent="0.3">
      <c r="A259" s="150"/>
      <c r="B259" s="17" t="s">
        <v>9</v>
      </c>
      <c r="C259" s="26">
        <f>SUM(C267+C278+C289)</f>
        <v>0</v>
      </c>
      <c r="D259" s="26">
        <f>D267+D289+D278</f>
        <v>0</v>
      </c>
      <c r="E259" s="26">
        <f>E267+E289+E278</f>
        <v>0</v>
      </c>
      <c r="F259" s="155"/>
      <c r="G259" s="155"/>
      <c r="H259" s="157"/>
      <c r="I259" s="158"/>
      <c r="J259" s="23"/>
      <c r="K259" s="60"/>
    </row>
    <row r="260" spans="1:11" s="1" customFormat="1" x14ac:dyDescent="0.3">
      <c r="A260" s="150"/>
      <c r="B260" s="17" t="s">
        <v>10</v>
      </c>
      <c r="C260" s="24"/>
      <c r="D260" s="25"/>
      <c r="E260" s="25"/>
      <c r="F260" s="155"/>
      <c r="G260" s="155"/>
      <c r="H260" s="157"/>
      <c r="I260" s="158"/>
      <c r="J260" s="23"/>
      <c r="K260" s="60"/>
    </row>
    <row r="261" spans="1:11" s="1" customFormat="1" x14ac:dyDescent="0.3">
      <c r="A261" s="150"/>
      <c r="B261" s="17" t="s">
        <v>11</v>
      </c>
      <c r="C261" s="24"/>
      <c r="D261" s="25"/>
      <c r="E261" s="25"/>
      <c r="F261" s="155"/>
      <c r="G261" s="155"/>
      <c r="H261" s="157"/>
      <c r="I261" s="158"/>
      <c r="J261" s="23"/>
      <c r="K261" s="60"/>
    </row>
    <row r="262" spans="1:11" s="1" customFormat="1" x14ac:dyDescent="0.3">
      <c r="A262" s="150"/>
      <c r="B262" s="17" t="s">
        <v>62</v>
      </c>
      <c r="C262" s="24"/>
      <c r="D262" s="25"/>
      <c r="E262" s="25"/>
      <c r="F262" s="155"/>
      <c r="G262" s="155"/>
      <c r="H262" s="157"/>
      <c r="I262" s="158"/>
      <c r="J262" s="23"/>
      <c r="K262" s="60"/>
    </row>
    <row r="263" spans="1:11" s="1" customFormat="1" x14ac:dyDescent="0.3">
      <c r="A263" s="150"/>
      <c r="B263" s="17" t="s">
        <v>63</v>
      </c>
      <c r="C263" s="24"/>
      <c r="D263" s="25"/>
      <c r="E263" s="25"/>
      <c r="F263" s="156"/>
      <c r="G263" s="156"/>
      <c r="H263" s="157"/>
      <c r="I263" s="158"/>
      <c r="J263" s="23"/>
      <c r="K263" s="60"/>
    </row>
    <row r="264" spans="1:11" s="1" customFormat="1" ht="26.4" x14ac:dyDescent="0.3">
      <c r="A264" s="154" t="s">
        <v>37</v>
      </c>
      <c r="B264" s="51" t="s">
        <v>53</v>
      </c>
      <c r="C264" s="24"/>
      <c r="D264" s="25"/>
      <c r="E264" s="25"/>
      <c r="F264" s="154" t="s">
        <v>161</v>
      </c>
      <c r="G264" s="154" t="s">
        <v>162</v>
      </c>
      <c r="H264" s="157"/>
      <c r="I264" s="158"/>
      <c r="J264" s="23"/>
      <c r="K264" s="60"/>
    </row>
    <row r="265" spans="1:11" s="1" customFormat="1" x14ac:dyDescent="0.3">
      <c r="A265" s="155"/>
      <c r="B265" s="17" t="s">
        <v>99</v>
      </c>
      <c r="C265" s="26">
        <f>SUM(C266:C267)</f>
        <v>0</v>
      </c>
      <c r="D265" s="26">
        <f>SUM(D266:D267)</f>
        <v>0</v>
      </c>
      <c r="E265" s="26">
        <f>SUM(E266:E267)</f>
        <v>0</v>
      </c>
      <c r="F265" s="155"/>
      <c r="G265" s="155"/>
      <c r="H265" s="157"/>
      <c r="I265" s="158"/>
      <c r="J265" s="23"/>
      <c r="K265" s="60"/>
    </row>
    <row r="266" spans="1:11" s="1" customFormat="1" x14ac:dyDescent="0.3">
      <c r="A266" s="155"/>
      <c r="B266" s="17" t="s">
        <v>8</v>
      </c>
      <c r="C266" s="24">
        <v>0</v>
      </c>
      <c r="D266" s="24">
        <v>0</v>
      </c>
      <c r="E266" s="24">
        <v>0</v>
      </c>
      <c r="F266" s="155"/>
      <c r="G266" s="155"/>
      <c r="H266" s="157"/>
      <c r="I266" s="158"/>
      <c r="J266" s="23"/>
      <c r="K266" s="60"/>
    </row>
    <row r="267" spans="1:11" s="1" customFormat="1" x14ac:dyDescent="0.3">
      <c r="A267" s="155"/>
      <c r="B267" s="17" t="s">
        <v>9</v>
      </c>
      <c r="C267" s="26">
        <v>0</v>
      </c>
      <c r="D267" s="26">
        <v>0</v>
      </c>
      <c r="E267" s="26">
        <v>0</v>
      </c>
      <c r="F267" s="155"/>
      <c r="G267" s="155"/>
      <c r="H267" s="157"/>
      <c r="I267" s="158"/>
      <c r="J267" s="23"/>
      <c r="K267" s="60"/>
    </row>
    <row r="268" spans="1:11" s="1" customFormat="1" x14ac:dyDescent="0.3">
      <c r="A268" s="155"/>
      <c r="B268" s="17" t="s">
        <v>10</v>
      </c>
      <c r="C268" s="24"/>
      <c r="D268" s="25"/>
      <c r="E268" s="25"/>
      <c r="F268" s="155"/>
      <c r="G268" s="155"/>
      <c r="H268" s="157"/>
      <c r="I268" s="158"/>
      <c r="J268" s="23"/>
      <c r="K268" s="60"/>
    </row>
    <row r="269" spans="1:11" s="1" customFormat="1" x14ac:dyDescent="0.3">
      <c r="A269" s="155"/>
      <c r="B269" s="17" t="s">
        <v>11</v>
      </c>
      <c r="C269" s="24"/>
      <c r="D269" s="25"/>
      <c r="E269" s="25"/>
      <c r="F269" s="155"/>
      <c r="G269" s="155"/>
      <c r="H269" s="157"/>
      <c r="I269" s="158"/>
      <c r="J269" s="23"/>
      <c r="K269" s="60"/>
    </row>
    <row r="270" spans="1:11" s="1" customFormat="1" x14ac:dyDescent="0.3">
      <c r="A270" s="155"/>
      <c r="B270" s="17" t="s">
        <v>62</v>
      </c>
      <c r="C270" s="24"/>
      <c r="D270" s="25"/>
      <c r="E270" s="25"/>
      <c r="F270" s="155"/>
      <c r="G270" s="155"/>
      <c r="H270" s="157"/>
      <c r="I270" s="158"/>
      <c r="J270" s="23"/>
      <c r="K270" s="60"/>
    </row>
    <row r="271" spans="1:11" s="1" customFormat="1" x14ac:dyDescent="0.3">
      <c r="A271" s="155"/>
      <c r="B271" s="17" t="s">
        <v>63</v>
      </c>
      <c r="C271" s="24"/>
      <c r="D271" s="25"/>
      <c r="E271" s="25"/>
      <c r="F271" s="156"/>
      <c r="G271" s="156"/>
      <c r="H271" s="157"/>
      <c r="I271" s="158"/>
      <c r="J271" s="23"/>
      <c r="K271" s="60"/>
    </row>
    <row r="272" spans="1:11" s="1" customFormat="1" ht="32.1" customHeight="1" x14ac:dyDescent="0.3">
      <c r="A272" s="155"/>
      <c r="B272" s="48" t="s">
        <v>140</v>
      </c>
      <c r="C272" s="24"/>
      <c r="D272" s="25"/>
      <c r="E272" s="25"/>
      <c r="F272" s="49" t="s">
        <v>49</v>
      </c>
      <c r="G272" s="49" t="s">
        <v>164</v>
      </c>
      <c r="H272" s="49" t="s">
        <v>49</v>
      </c>
      <c r="I272" s="61"/>
      <c r="J272" s="23"/>
      <c r="K272" s="60"/>
    </row>
    <row r="273" spans="1:11" s="1" customFormat="1" x14ac:dyDescent="0.3">
      <c r="A273" s="155"/>
      <c r="B273" s="16" t="s">
        <v>89</v>
      </c>
      <c r="C273" s="24"/>
      <c r="D273" s="25"/>
      <c r="E273" s="25"/>
      <c r="F273" s="49"/>
      <c r="G273" s="50"/>
      <c r="H273" s="49"/>
      <c r="I273" s="61"/>
      <c r="J273" s="23"/>
      <c r="K273" s="60"/>
    </row>
    <row r="274" spans="1:11" s="1" customFormat="1" x14ac:dyDescent="0.3">
      <c r="A274" s="156"/>
      <c r="B274" s="16" t="s">
        <v>90</v>
      </c>
      <c r="C274" s="24"/>
      <c r="D274" s="25"/>
      <c r="E274" s="25"/>
      <c r="F274" s="49"/>
      <c r="G274" s="50"/>
      <c r="H274" s="49"/>
      <c r="I274" s="61"/>
      <c r="J274" s="23"/>
      <c r="K274" s="60"/>
    </row>
    <row r="275" spans="1:11" s="1" customFormat="1" ht="59.4" customHeight="1" x14ac:dyDescent="0.3">
      <c r="A275" s="154" t="s">
        <v>38</v>
      </c>
      <c r="B275" s="51" t="s">
        <v>48</v>
      </c>
      <c r="C275" s="24"/>
      <c r="D275" s="25"/>
      <c r="E275" s="25"/>
      <c r="F275" s="154" t="s">
        <v>161</v>
      </c>
      <c r="G275" s="154" t="s">
        <v>162</v>
      </c>
      <c r="H275" s="157"/>
      <c r="I275" s="171"/>
      <c r="J275" s="23"/>
      <c r="K275" s="60"/>
    </row>
    <row r="276" spans="1:11" s="1" customFormat="1" x14ac:dyDescent="0.3">
      <c r="A276" s="155"/>
      <c r="B276" s="17" t="s">
        <v>99</v>
      </c>
      <c r="C276" s="26">
        <f>SUM(C277:C278)</f>
        <v>0</v>
      </c>
      <c r="D276" s="26">
        <f>SUM(D277:D278)</f>
        <v>0</v>
      </c>
      <c r="E276" s="26">
        <f>SUM(E277:E278)</f>
        <v>0</v>
      </c>
      <c r="F276" s="155"/>
      <c r="G276" s="155"/>
      <c r="H276" s="157"/>
      <c r="I276" s="171"/>
      <c r="J276" s="23"/>
      <c r="K276" s="60"/>
    </row>
    <row r="277" spans="1:11" s="1" customFormat="1" x14ac:dyDescent="0.3">
      <c r="A277" s="155"/>
      <c r="B277" s="17" t="s">
        <v>8</v>
      </c>
      <c r="C277" s="24">
        <v>0</v>
      </c>
      <c r="D277" s="24">
        <v>0</v>
      </c>
      <c r="E277" s="24">
        <v>0</v>
      </c>
      <c r="F277" s="155"/>
      <c r="G277" s="155"/>
      <c r="H277" s="157"/>
      <c r="I277" s="171"/>
      <c r="J277" s="23"/>
      <c r="K277" s="60"/>
    </row>
    <row r="278" spans="1:11" s="1" customFormat="1" x14ac:dyDescent="0.3">
      <c r="A278" s="155"/>
      <c r="B278" s="17" t="s">
        <v>9</v>
      </c>
      <c r="C278" s="26">
        <v>0</v>
      </c>
      <c r="D278" s="26">
        <v>0</v>
      </c>
      <c r="E278" s="26">
        <v>0</v>
      </c>
      <c r="F278" s="155"/>
      <c r="G278" s="155"/>
      <c r="H278" s="157"/>
      <c r="I278" s="171"/>
      <c r="J278" s="23"/>
      <c r="K278" s="60"/>
    </row>
    <row r="279" spans="1:11" s="1" customFormat="1" x14ac:dyDescent="0.3">
      <c r="A279" s="155"/>
      <c r="B279" s="17" t="s">
        <v>10</v>
      </c>
      <c r="C279" s="24"/>
      <c r="D279" s="24"/>
      <c r="E279" s="24"/>
      <c r="F279" s="155"/>
      <c r="G279" s="155"/>
      <c r="H279" s="157"/>
      <c r="I279" s="171"/>
      <c r="J279" s="23"/>
      <c r="K279" s="60"/>
    </row>
    <row r="280" spans="1:11" s="1" customFormat="1" x14ac:dyDescent="0.3">
      <c r="A280" s="155"/>
      <c r="B280" s="17" t="s">
        <v>11</v>
      </c>
      <c r="C280" s="24"/>
      <c r="D280" s="25"/>
      <c r="E280" s="25"/>
      <c r="F280" s="155"/>
      <c r="G280" s="155"/>
      <c r="H280" s="157"/>
      <c r="I280" s="171"/>
      <c r="J280" s="23"/>
      <c r="K280" s="60"/>
    </row>
    <row r="281" spans="1:11" s="1" customFormat="1" x14ac:dyDescent="0.3">
      <c r="A281" s="155"/>
      <c r="B281" s="17" t="s">
        <v>62</v>
      </c>
      <c r="C281" s="24"/>
      <c r="D281" s="25"/>
      <c r="E281" s="25"/>
      <c r="F281" s="155"/>
      <c r="G281" s="155"/>
      <c r="H281" s="157"/>
      <c r="I281" s="171"/>
      <c r="J281" s="23"/>
      <c r="K281" s="60"/>
    </row>
    <row r="282" spans="1:11" s="1" customFormat="1" x14ac:dyDescent="0.3">
      <c r="A282" s="155"/>
      <c r="B282" s="17" t="s">
        <v>63</v>
      </c>
      <c r="C282" s="24"/>
      <c r="D282" s="25"/>
      <c r="E282" s="25"/>
      <c r="F282" s="156"/>
      <c r="G282" s="156"/>
      <c r="H282" s="157"/>
      <c r="I282" s="171"/>
      <c r="J282" s="23"/>
      <c r="K282" s="60"/>
    </row>
    <row r="283" spans="1:11" s="1" customFormat="1" ht="84.6" customHeight="1" x14ac:dyDescent="0.3">
      <c r="A283" s="155"/>
      <c r="B283" s="4" t="s">
        <v>226</v>
      </c>
      <c r="C283" s="24"/>
      <c r="D283" s="25"/>
      <c r="E283" s="25"/>
      <c r="F283" s="49" t="s">
        <v>49</v>
      </c>
      <c r="G283" s="86" t="s">
        <v>203</v>
      </c>
      <c r="H283" s="49" t="s">
        <v>49</v>
      </c>
      <c r="I283" s="61" t="s">
        <v>230</v>
      </c>
      <c r="J283" s="23"/>
      <c r="K283" s="60"/>
    </row>
    <row r="284" spans="1:11" s="1" customFormat="1" x14ac:dyDescent="0.3">
      <c r="A284" s="155"/>
      <c r="B284" s="16" t="s">
        <v>91</v>
      </c>
      <c r="C284" s="24"/>
      <c r="D284" s="25"/>
      <c r="E284" s="25"/>
      <c r="F284" s="49"/>
      <c r="G284" s="50"/>
      <c r="H284" s="49"/>
      <c r="I284" s="61"/>
      <c r="J284" s="23"/>
      <c r="K284" s="60"/>
    </row>
    <row r="285" spans="1:11" s="1" customFormat="1" x14ac:dyDescent="0.3">
      <c r="A285" s="156"/>
      <c r="B285" s="16" t="s">
        <v>92</v>
      </c>
      <c r="C285" s="24"/>
      <c r="D285" s="25"/>
      <c r="E285" s="25"/>
      <c r="F285" s="49"/>
      <c r="G285" s="50"/>
      <c r="H285" s="49"/>
      <c r="I285" s="61"/>
      <c r="J285" s="23"/>
      <c r="K285" s="60"/>
    </row>
    <row r="286" spans="1:11" s="1" customFormat="1" ht="39.6" x14ac:dyDescent="0.3">
      <c r="A286" s="154" t="s">
        <v>39</v>
      </c>
      <c r="B286" s="51" t="s">
        <v>54</v>
      </c>
      <c r="C286" s="24"/>
      <c r="D286" s="25"/>
      <c r="E286" s="25"/>
      <c r="F286" s="154" t="s">
        <v>161</v>
      </c>
      <c r="G286" s="154" t="s">
        <v>162</v>
      </c>
      <c r="H286" s="171"/>
      <c r="I286" s="173"/>
      <c r="J286" s="23"/>
      <c r="K286" s="60"/>
    </row>
    <row r="287" spans="1:11" s="1" customFormat="1" x14ac:dyDescent="0.3">
      <c r="A287" s="155"/>
      <c r="B287" s="17" t="s">
        <v>99</v>
      </c>
      <c r="C287" s="26">
        <f>SUM(C288:C289)</f>
        <v>0</v>
      </c>
      <c r="D287" s="26">
        <f>SUM(D288:D289)</f>
        <v>0</v>
      </c>
      <c r="E287" s="26">
        <f>SUM(E288:E289)</f>
        <v>0</v>
      </c>
      <c r="F287" s="155"/>
      <c r="G287" s="155"/>
      <c r="H287" s="171"/>
      <c r="I287" s="174"/>
      <c r="J287" s="23"/>
      <c r="K287" s="60"/>
    </row>
    <row r="288" spans="1:11" s="1" customFormat="1" x14ac:dyDescent="0.3">
      <c r="A288" s="155"/>
      <c r="B288" s="17" t="s">
        <v>8</v>
      </c>
      <c r="C288" s="24">
        <v>0</v>
      </c>
      <c r="D288" s="24">
        <v>0</v>
      </c>
      <c r="E288" s="24">
        <v>0</v>
      </c>
      <c r="F288" s="155"/>
      <c r="G288" s="155"/>
      <c r="H288" s="171"/>
      <c r="I288" s="174"/>
      <c r="J288" s="23"/>
      <c r="K288" s="60"/>
    </row>
    <row r="289" spans="1:11" s="1" customFormat="1" x14ac:dyDescent="0.3">
      <c r="A289" s="155"/>
      <c r="B289" s="17" t="s">
        <v>9</v>
      </c>
      <c r="C289" s="26">
        <v>0</v>
      </c>
      <c r="D289" s="26">
        <v>0</v>
      </c>
      <c r="E289" s="26">
        <v>0</v>
      </c>
      <c r="F289" s="155"/>
      <c r="G289" s="155"/>
      <c r="H289" s="171"/>
      <c r="I289" s="174"/>
      <c r="J289" s="23"/>
      <c r="K289" s="60"/>
    </row>
    <row r="290" spans="1:11" s="1" customFormat="1" x14ac:dyDescent="0.3">
      <c r="A290" s="155"/>
      <c r="B290" s="17" t="s">
        <v>10</v>
      </c>
      <c r="C290" s="24"/>
      <c r="D290" s="25"/>
      <c r="E290" s="25"/>
      <c r="F290" s="155"/>
      <c r="G290" s="155"/>
      <c r="H290" s="171"/>
      <c r="I290" s="174"/>
      <c r="J290" s="23"/>
      <c r="K290" s="60"/>
    </row>
    <row r="291" spans="1:11" s="1" customFormat="1" x14ac:dyDescent="0.3">
      <c r="A291" s="155"/>
      <c r="B291" s="17" t="s">
        <v>11</v>
      </c>
      <c r="C291" s="24"/>
      <c r="D291" s="25"/>
      <c r="E291" s="25"/>
      <c r="F291" s="155"/>
      <c r="G291" s="155"/>
      <c r="H291" s="171"/>
      <c r="I291" s="174"/>
      <c r="J291" s="23"/>
      <c r="K291" s="60"/>
    </row>
    <row r="292" spans="1:11" s="1" customFormat="1" x14ac:dyDescent="0.3">
      <c r="A292" s="155"/>
      <c r="B292" s="17" t="s">
        <v>62</v>
      </c>
      <c r="C292" s="24"/>
      <c r="D292" s="25"/>
      <c r="E292" s="25"/>
      <c r="F292" s="155"/>
      <c r="G292" s="155"/>
      <c r="H292" s="171"/>
      <c r="I292" s="174"/>
      <c r="J292" s="23"/>
      <c r="K292" s="60"/>
    </row>
    <row r="293" spans="1:11" s="1" customFormat="1" x14ac:dyDescent="0.3">
      <c r="A293" s="155"/>
      <c r="B293" s="17" t="s">
        <v>63</v>
      </c>
      <c r="C293" s="24"/>
      <c r="D293" s="25"/>
      <c r="E293" s="25"/>
      <c r="F293" s="156"/>
      <c r="G293" s="156"/>
      <c r="H293" s="171"/>
      <c r="I293" s="175"/>
      <c r="J293" s="23"/>
      <c r="K293" s="60"/>
    </row>
    <row r="294" spans="1:11" s="1" customFormat="1" ht="45.6" customHeight="1" x14ac:dyDescent="0.3">
      <c r="A294" s="155"/>
      <c r="B294" s="48" t="s">
        <v>129</v>
      </c>
      <c r="C294" s="24"/>
      <c r="D294" s="24"/>
      <c r="E294" s="24"/>
      <c r="F294" s="49" t="s">
        <v>49</v>
      </c>
      <c r="G294" s="49" t="s">
        <v>204</v>
      </c>
      <c r="H294" s="49" t="s">
        <v>49</v>
      </c>
      <c r="I294" s="138" t="s">
        <v>227</v>
      </c>
      <c r="J294" s="23"/>
      <c r="K294" s="60"/>
    </row>
    <row r="295" spans="1:11" s="1" customFormat="1" x14ac:dyDescent="0.3">
      <c r="A295" s="155"/>
      <c r="B295" s="16" t="s">
        <v>93</v>
      </c>
      <c r="C295" s="24"/>
      <c r="D295" s="25"/>
      <c r="E295" s="25"/>
      <c r="F295" s="49"/>
      <c r="G295" s="50"/>
      <c r="H295" s="49"/>
      <c r="I295" s="61"/>
      <c r="J295" s="23"/>
      <c r="K295" s="60"/>
    </row>
    <row r="296" spans="1:11" s="1" customFormat="1" x14ac:dyDescent="0.3">
      <c r="A296" s="156"/>
      <c r="B296" s="16" t="s">
        <v>94</v>
      </c>
      <c r="C296" s="24"/>
      <c r="D296" s="25"/>
      <c r="E296" s="25"/>
      <c r="F296" s="49"/>
      <c r="G296" s="50"/>
      <c r="H296" s="49"/>
      <c r="I296" s="61"/>
      <c r="J296" s="23"/>
      <c r="K296" s="60"/>
    </row>
    <row r="297" spans="1:11" s="1" customFormat="1" ht="39.6" x14ac:dyDescent="0.3">
      <c r="A297" s="150" t="s">
        <v>40</v>
      </c>
      <c r="B297" s="51" t="s">
        <v>119</v>
      </c>
      <c r="C297" s="24"/>
      <c r="D297" s="25"/>
      <c r="E297" s="25"/>
      <c r="F297" s="154">
        <v>2021</v>
      </c>
      <c r="G297" s="154">
        <v>2025</v>
      </c>
      <c r="H297" s="157"/>
      <c r="I297" s="158"/>
      <c r="J297" s="23"/>
      <c r="K297" s="60"/>
    </row>
    <row r="298" spans="1:11" s="1" customFormat="1" x14ac:dyDescent="0.3">
      <c r="A298" s="150"/>
      <c r="B298" s="17" t="s">
        <v>99</v>
      </c>
      <c r="C298" s="26">
        <f>SUM(C306+C317)</f>
        <v>0</v>
      </c>
      <c r="D298" s="26">
        <f t="shared" ref="D298:E300" si="10">D306+D317</f>
        <v>0</v>
      </c>
      <c r="E298" s="26">
        <f t="shared" si="10"/>
        <v>0</v>
      </c>
      <c r="F298" s="155"/>
      <c r="G298" s="155"/>
      <c r="H298" s="157"/>
      <c r="I298" s="158"/>
      <c r="J298" s="23"/>
      <c r="K298" s="60"/>
    </row>
    <row r="299" spans="1:11" s="1" customFormat="1" x14ac:dyDescent="0.3">
      <c r="A299" s="150"/>
      <c r="B299" s="17" t="s">
        <v>8</v>
      </c>
      <c r="C299" s="26">
        <f>SUM(C307+C318)</f>
        <v>0</v>
      </c>
      <c r="D299" s="26">
        <f t="shared" si="10"/>
        <v>0</v>
      </c>
      <c r="E299" s="26">
        <f t="shared" si="10"/>
        <v>0</v>
      </c>
      <c r="F299" s="155"/>
      <c r="G299" s="155"/>
      <c r="H299" s="157"/>
      <c r="I299" s="158"/>
      <c r="J299" s="23"/>
      <c r="K299" s="60"/>
    </row>
    <row r="300" spans="1:11" s="1" customFormat="1" x14ac:dyDescent="0.3">
      <c r="A300" s="150"/>
      <c r="B300" s="17" t="s">
        <v>9</v>
      </c>
      <c r="C300" s="26">
        <f>SUM(C308+C319)</f>
        <v>0</v>
      </c>
      <c r="D300" s="26">
        <f t="shared" si="10"/>
        <v>0</v>
      </c>
      <c r="E300" s="26">
        <f t="shared" si="10"/>
        <v>0</v>
      </c>
      <c r="F300" s="155"/>
      <c r="G300" s="155"/>
      <c r="H300" s="157"/>
      <c r="I300" s="158"/>
      <c r="J300" s="23"/>
      <c r="K300" s="60"/>
    </row>
    <row r="301" spans="1:11" s="1" customFormat="1" x14ac:dyDescent="0.3">
      <c r="A301" s="150"/>
      <c r="B301" s="17" t="s">
        <v>10</v>
      </c>
      <c r="C301" s="24"/>
      <c r="D301" s="24"/>
      <c r="E301" s="24"/>
      <c r="F301" s="155"/>
      <c r="G301" s="155"/>
      <c r="H301" s="157"/>
      <c r="I301" s="158"/>
      <c r="J301" s="23"/>
      <c r="K301" s="60"/>
    </row>
    <row r="302" spans="1:11" s="1" customFormat="1" x14ac:dyDescent="0.3">
      <c r="A302" s="150"/>
      <c r="B302" s="17" t="s">
        <v>11</v>
      </c>
      <c r="C302" s="24"/>
      <c r="D302" s="24"/>
      <c r="E302" s="24"/>
      <c r="F302" s="155"/>
      <c r="G302" s="155"/>
      <c r="H302" s="157"/>
      <c r="I302" s="158"/>
      <c r="J302" s="23"/>
      <c r="K302" s="60"/>
    </row>
    <row r="303" spans="1:11" s="1" customFormat="1" x14ac:dyDescent="0.3">
      <c r="A303" s="150"/>
      <c r="B303" s="17" t="s">
        <v>62</v>
      </c>
      <c r="C303" s="24"/>
      <c r="D303" s="24"/>
      <c r="E303" s="24"/>
      <c r="F303" s="155"/>
      <c r="G303" s="155"/>
      <c r="H303" s="157"/>
      <c r="I303" s="158"/>
      <c r="J303" s="23"/>
      <c r="K303" s="60"/>
    </row>
    <row r="304" spans="1:11" s="1" customFormat="1" x14ac:dyDescent="0.3">
      <c r="A304" s="150"/>
      <c r="B304" s="17" t="s">
        <v>63</v>
      </c>
      <c r="C304" s="24"/>
      <c r="D304" s="24"/>
      <c r="E304" s="24"/>
      <c r="F304" s="156"/>
      <c r="G304" s="156"/>
      <c r="H304" s="157"/>
      <c r="I304" s="158"/>
      <c r="J304" s="23"/>
      <c r="K304" s="60"/>
    </row>
    <row r="305" spans="1:11" s="1" customFormat="1" ht="39.6" x14ac:dyDescent="0.3">
      <c r="A305" s="154" t="s">
        <v>41</v>
      </c>
      <c r="B305" s="51" t="s">
        <v>118</v>
      </c>
      <c r="C305" s="24"/>
      <c r="D305" s="24"/>
      <c r="E305" s="24"/>
      <c r="F305" s="154" t="s">
        <v>161</v>
      </c>
      <c r="G305" s="154" t="s">
        <v>162</v>
      </c>
      <c r="H305" s="157"/>
      <c r="I305" s="158"/>
      <c r="J305" s="23"/>
      <c r="K305" s="60"/>
    </row>
    <row r="306" spans="1:11" s="1" customFormat="1" x14ac:dyDescent="0.3">
      <c r="A306" s="155"/>
      <c r="B306" s="17" t="s">
        <v>99</v>
      </c>
      <c r="C306" s="26">
        <v>0</v>
      </c>
      <c r="D306" s="26">
        <f>SUM(D307:D308)</f>
        <v>0</v>
      </c>
      <c r="E306" s="26">
        <f>SUM(E307:E308)</f>
        <v>0</v>
      </c>
      <c r="F306" s="155"/>
      <c r="G306" s="155"/>
      <c r="H306" s="157"/>
      <c r="I306" s="158"/>
      <c r="J306" s="23"/>
      <c r="K306" s="60"/>
    </row>
    <row r="307" spans="1:11" s="1" customFormat="1" x14ac:dyDescent="0.3">
      <c r="A307" s="155"/>
      <c r="B307" s="17" t="s">
        <v>8</v>
      </c>
      <c r="C307" s="24">
        <v>0</v>
      </c>
      <c r="D307" s="24">
        <v>0</v>
      </c>
      <c r="E307" s="24">
        <v>0</v>
      </c>
      <c r="F307" s="155"/>
      <c r="G307" s="155"/>
      <c r="H307" s="157"/>
      <c r="I307" s="158"/>
      <c r="J307" s="23"/>
      <c r="K307" s="60"/>
    </row>
    <row r="308" spans="1:11" s="1" customFormat="1" x14ac:dyDescent="0.3">
      <c r="A308" s="155"/>
      <c r="B308" s="17" t="s">
        <v>9</v>
      </c>
      <c r="C308" s="26">
        <v>0</v>
      </c>
      <c r="D308" s="26">
        <v>0</v>
      </c>
      <c r="E308" s="26">
        <v>0</v>
      </c>
      <c r="F308" s="155"/>
      <c r="G308" s="155"/>
      <c r="H308" s="157"/>
      <c r="I308" s="158"/>
      <c r="J308" s="23"/>
      <c r="K308" s="60"/>
    </row>
    <row r="309" spans="1:11" s="1" customFormat="1" x14ac:dyDescent="0.3">
      <c r="A309" s="155"/>
      <c r="B309" s="17" t="s">
        <v>10</v>
      </c>
      <c r="C309" s="24"/>
      <c r="D309" s="24"/>
      <c r="E309" s="24"/>
      <c r="F309" s="155"/>
      <c r="G309" s="155"/>
      <c r="H309" s="157"/>
      <c r="I309" s="158"/>
      <c r="J309" s="23"/>
      <c r="K309" s="60"/>
    </row>
    <row r="310" spans="1:11" s="1" customFormat="1" x14ac:dyDescent="0.3">
      <c r="A310" s="155"/>
      <c r="B310" s="17" t="s">
        <v>11</v>
      </c>
      <c r="C310" s="24"/>
      <c r="D310" s="24"/>
      <c r="E310" s="24"/>
      <c r="F310" s="155"/>
      <c r="G310" s="155"/>
      <c r="H310" s="157"/>
      <c r="I310" s="158"/>
      <c r="J310" s="23"/>
      <c r="K310" s="60"/>
    </row>
    <row r="311" spans="1:11" s="1" customFormat="1" x14ac:dyDescent="0.3">
      <c r="A311" s="155"/>
      <c r="B311" s="17" t="s">
        <v>62</v>
      </c>
      <c r="C311" s="24"/>
      <c r="D311" s="24"/>
      <c r="E311" s="24"/>
      <c r="F311" s="155"/>
      <c r="G311" s="155"/>
      <c r="H311" s="157"/>
      <c r="I311" s="158"/>
      <c r="J311" s="23"/>
      <c r="K311" s="60"/>
    </row>
    <row r="312" spans="1:11" s="1" customFormat="1" x14ac:dyDescent="0.3">
      <c r="A312" s="155"/>
      <c r="B312" s="17" t="s">
        <v>63</v>
      </c>
      <c r="C312" s="24"/>
      <c r="D312" s="24"/>
      <c r="E312" s="24"/>
      <c r="F312" s="156"/>
      <c r="G312" s="156"/>
      <c r="H312" s="157"/>
      <c r="I312" s="158"/>
      <c r="J312" s="23"/>
      <c r="K312" s="60"/>
    </row>
    <row r="313" spans="1:11" s="1" customFormat="1" ht="55.8" customHeight="1" x14ac:dyDescent="0.3">
      <c r="A313" s="155"/>
      <c r="B313" s="48" t="s">
        <v>205</v>
      </c>
      <c r="C313" s="24"/>
      <c r="D313" s="24"/>
      <c r="E313" s="24"/>
      <c r="F313" s="49" t="s">
        <v>49</v>
      </c>
      <c r="G313" s="49" t="s">
        <v>164</v>
      </c>
      <c r="H313" s="49" t="s">
        <v>49</v>
      </c>
      <c r="I313" s="61"/>
      <c r="J313" s="23"/>
      <c r="K313" s="60"/>
    </row>
    <row r="314" spans="1:11" s="1" customFormat="1" x14ac:dyDescent="0.3">
      <c r="A314" s="155"/>
      <c r="B314" s="16" t="s">
        <v>95</v>
      </c>
      <c r="C314" s="24"/>
      <c r="D314" s="24"/>
      <c r="E314" s="24"/>
      <c r="F314" s="49"/>
      <c r="G314" s="50"/>
      <c r="H314" s="49"/>
      <c r="I314" s="61"/>
      <c r="J314" s="23"/>
      <c r="K314" s="60"/>
    </row>
    <row r="315" spans="1:11" s="1" customFormat="1" x14ac:dyDescent="0.3">
      <c r="A315" s="156"/>
      <c r="B315" s="16" t="s">
        <v>96</v>
      </c>
      <c r="C315" s="24"/>
      <c r="D315" s="24"/>
      <c r="E315" s="24"/>
      <c r="F315" s="49"/>
      <c r="G315" s="50"/>
      <c r="H315" s="49"/>
      <c r="I315" s="61"/>
      <c r="J315" s="23"/>
      <c r="K315" s="60"/>
    </row>
    <row r="316" spans="1:11" s="1" customFormat="1" ht="56.4" customHeight="1" x14ac:dyDescent="0.3">
      <c r="A316" s="154" t="s">
        <v>42</v>
      </c>
      <c r="B316" s="51" t="s">
        <v>206</v>
      </c>
      <c r="C316" s="24"/>
      <c r="D316" s="24"/>
      <c r="E316" s="24"/>
      <c r="F316" s="154" t="s">
        <v>161</v>
      </c>
      <c r="G316" s="154" t="s">
        <v>162</v>
      </c>
      <c r="H316" s="157"/>
      <c r="I316" s="158"/>
      <c r="J316" s="23"/>
      <c r="K316" s="60"/>
    </row>
    <row r="317" spans="1:11" s="1" customFormat="1" x14ac:dyDescent="0.3">
      <c r="A317" s="155"/>
      <c r="B317" s="17" t="s">
        <v>99</v>
      </c>
      <c r="C317" s="26">
        <f>SUM(C318:C319)</f>
        <v>0</v>
      </c>
      <c r="D317" s="26">
        <f>SUM(D318:D319)</f>
        <v>0</v>
      </c>
      <c r="E317" s="26">
        <f>SUM(E318:E319)</f>
        <v>0</v>
      </c>
      <c r="F317" s="155"/>
      <c r="G317" s="155"/>
      <c r="H317" s="157"/>
      <c r="I317" s="158"/>
      <c r="J317" s="23"/>
      <c r="K317" s="60"/>
    </row>
    <row r="318" spans="1:11" s="1" customFormat="1" x14ac:dyDescent="0.3">
      <c r="A318" s="155"/>
      <c r="B318" s="17" t="s">
        <v>8</v>
      </c>
      <c r="C318" s="24">
        <v>0</v>
      </c>
      <c r="D318" s="24">
        <v>0</v>
      </c>
      <c r="E318" s="24">
        <v>0</v>
      </c>
      <c r="F318" s="155"/>
      <c r="G318" s="155"/>
      <c r="H318" s="157"/>
      <c r="I318" s="158"/>
      <c r="J318" s="23"/>
      <c r="K318" s="60"/>
    </row>
    <row r="319" spans="1:11" s="1" customFormat="1" x14ac:dyDescent="0.3">
      <c r="A319" s="155"/>
      <c r="B319" s="17" t="s">
        <v>9</v>
      </c>
      <c r="C319" s="26">
        <v>0</v>
      </c>
      <c r="D319" s="26">
        <v>0</v>
      </c>
      <c r="E319" s="26">
        <v>0</v>
      </c>
      <c r="F319" s="155"/>
      <c r="G319" s="155"/>
      <c r="H319" s="157"/>
      <c r="I319" s="158"/>
      <c r="J319" s="23"/>
      <c r="K319" s="60"/>
    </row>
    <row r="320" spans="1:11" s="1" customFormat="1" x14ac:dyDescent="0.3">
      <c r="A320" s="155"/>
      <c r="B320" s="17" t="s">
        <v>10</v>
      </c>
      <c r="C320" s="24"/>
      <c r="D320" s="25"/>
      <c r="E320" s="25"/>
      <c r="F320" s="155"/>
      <c r="G320" s="155"/>
      <c r="H320" s="157"/>
      <c r="I320" s="158"/>
      <c r="J320" s="23"/>
      <c r="K320" s="60"/>
    </row>
    <row r="321" spans="1:11" s="1" customFormat="1" x14ac:dyDescent="0.3">
      <c r="A321" s="155"/>
      <c r="B321" s="17" t="s">
        <v>11</v>
      </c>
      <c r="C321" s="24"/>
      <c r="D321" s="25"/>
      <c r="E321" s="25"/>
      <c r="F321" s="155"/>
      <c r="G321" s="155"/>
      <c r="H321" s="157"/>
      <c r="I321" s="158"/>
      <c r="J321" s="23"/>
      <c r="K321" s="60"/>
    </row>
    <row r="322" spans="1:11" s="1" customFormat="1" x14ac:dyDescent="0.3">
      <c r="A322" s="155"/>
      <c r="B322" s="17" t="s">
        <v>62</v>
      </c>
      <c r="C322" s="24"/>
      <c r="D322" s="25"/>
      <c r="E322" s="25"/>
      <c r="F322" s="155"/>
      <c r="G322" s="155"/>
      <c r="H322" s="157"/>
      <c r="I322" s="158"/>
      <c r="J322" s="23"/>
      <c r="K322" s="60"/>
    </row>
    <row r="323" spans="1:11" s="1" customFormat="1" x14ac:dyDescent="0.3">
      <c r="A323" s="155"/>
      <c r="B323" s="17" t="s">
        <v>63</v>
      </c>
      <c r="C323" s="24"/>
      <c r="D323" s="25"/>
      <c r="E323" s="25"/>
      <c r="F323" s="156"/>
      <c r="G323" s="156"/>
      <c r="H323" s="157"/>
      <c r="I323" s="158"/>
      <c r="J323" s="23"/>
      <c r="K323" s="60"/>
    </row>
    <row r="324" spans="1:11" s="1" customFormat="1" x14ac:dyDescent="0.3">
      <c r="A324" s="155"/>
      <c r="B324" s="16" t="s">
        <v>97</v>
      </c>
      <c r="C324" s="24"/>
      <c r="D324" s="25"/>
      <c r="E324" s="25"/>
      <c r="F324" s="49"/>
      <c r="G324" s="50"/>
      <c r="H324" s="49"/>
      <c r="I324" s="61"/>
      <c r="J324" s="23"/>
      <c r="K324" s="60"/>
    </row>
    <row r="325" spans="1:11" s="1" customFormat="1" x14ac:dyDescent="0.3">
      <c r="A325" s="156"/>
      <c r="B325" s="16" t="s">
        <v>98</v>
      </c>
      <c r="C325" s="24"/>
      <c r="D325" s="25"/>
      <c r="E325" s="25"/>
      <c r="F325" s="49"/>
      <c r="G325" s="50"/>
      <c r="H325" s="49"/>
      <c r="I325" s="61"/>
      <c r="J325" s="23"/>
      <c r="K325" s="60"/>
    </row>
    <row r="326" spans="1:11" s="1" customFormat="1" ht="39.6" x14ac:dyDescent="0.3">
      <c r="A326" s="150" t="s">
        <v>43</v>
      </c>
      <c r="B326" s="51" t="s">
        <v>117</v>
      </c>
      <c r="C326" s="24"/>
      <c r="D326" s="25"/>
      <c r="E326" s="25"/>
      <c r="F326" s="154">
        <v>2021</v>
      </c>
      <c r="G326" s="154">
        <v>2025</v>
      </c>
      <c r="H326" s="157"/>
      <c r="I326" s="171"/>
      <c r="J326" s="23"/>
      <c r="K326" s="60"/>
    </row>
    <row r="327" spans="1:11" s="1" customFormat="1" x14ac:dyDescent="0.3">
      <c r="A327" s="150"/>
      <c r="B327" s="17" t="s">
        <v>99</v>
      </c>
      <c r="C327" s="26">
        <f>C335</f>
        <v>0</v>
      </c>
      <c r="D327" s="26">
        <f>D335</f>
        <v>0</v>
      </c>
      <c r="E327" s="26">
        <f>E335</f>
        <v>0</v>
      </c>
      <c r="F327" s="155"/>
      <c r="G327" s="155"/>
      <c r="H327" s="157"/>
      <c r="I327" s="171"/>
      <c r="J327" s="23"/>
      <c r="K327" s="60"/>
    </row>
    <row r="328" spans="1:11" s="1" customFormat="1" x14ac:dyDescent="0.3">
      <c r="A328" s="150"/>
      <c r="B328" s="17" t="s">
        <v>8</v>
      </c>
      <c r="C328" s="24">
        <v>0</v>
      </c>
      <c r="D328" s="24">
        <v>0</v>
      </c>
      <c r="E328" s="24">
        <v>0</v>
      </c>
      <c r="F328" s="155"/>
      <c r="G328" s="155"/>
      <c r="H328" s="157"/>
      <c r="I328" s="171"/>
      <c r="J328" s="23"/>
      <c r="K328" s="60"/>
    </row>
    <row r="329" spans="1:11" s="1" customFormat="1" x14ac:dyDescent="0.3">
      <c r="A329" s="150"/>
      <c r="B329" s="17" t="s">
        <v>9</v>
      </c>
      <c r="C329" s="26">
        <f>C337</f>
        <v>0</v>
      </c>
      <c r="D329" s="26">
        <f>D337</f>
        <v>0</v>
      </c>
      <c r="E329" s="26">
        <f>E337</f>
        <v>0</v>
      </c>
      <c r="F329" s="155"/>
      <c r="G329" s="155"/>
      <c r="H329" s="157"/>
      <c r="I329" s="171"/>
      <c r="J329" s="23"/>
      <c r="K329" s="60"/>
    </row>
    <row r="330" spans="1:11" s="1" customFormat="1" x14ac:dyDescent="0.3">
      <c r="A330" s="150"/>
      <c r="B330" s="17" t="s">
        <v>10</v>
      </c>
      <c r="C330" s="24"/>
      <c r="D330" s="25"/>
      <c r="E330" s="25"/>
      <c r="F330" s="155"/>
      <c r="G330" s="155"/>
      <c r="H330" s="157"/>
      <c r="I330" s="171"/>
      <c r="J330" s="23"/>
      <c r="K330" s="60"/>
    </row>
    <row r="331" spans="1:11" s="1" customFormat="1" x14ac:dyDescent="0.3">
      <c r="A331" s="150"/>
      <c r="B331" s="17" t="s">
        <v>11</v>
      </c>
      <c r="C331" s="24"/>
      <c r="D331" s="25"/>
      <c r="E331" s="25"/>
      <c r="F331" s="155"/>
      <c r="G331" s="155"/>
      <c r="H331" s="157"/>
      <c r="I331" s="171"/>
      <c r="J331" s="23"/>
      <c r="K331" s="60"/>
    </row>
    <row r="332" spans="1:11" s="1" customFormat="1" x14ac:dyDescent="0.3">
      <c r="A332" s="150"/>
      <c r="B332" s="17" t="s">
        <v>62</v>
      </c>
      <c r="C332" s="24"/>
      <c r="D332" s="25"/>
      <c r="E332" s="25"/>
      <c r="F332" s="155"/>
      <c r="G332" s="155"/>
      <c r="H332" s="157"/>
      <c r="I332" s="171"/>
      <c r="J332" s="23"/>
      <c r="K332" s="60"/>
    </row>
    <row r="333" spans="1:11" s="1" customFormat="1" x14ac:dyDescent="0.3">
      <c r="A333" s="150"/>
      <c r="B333" s="17" t="s">
        <v>63</v>
      </c>
      <c r="C333" s="24"/>
      <c r="D333" s="25"/>
      <c r="E333" s="25"/>
      <c r="F333" s="156"/>
      <c r="G333" s="156"/>
      <c r="H333" s="157"/>
      <c r="I333" s="171"/>
      <c r="J333" s="23"/>
      <c r="K333" s="60"/>
    </row>
    <row r="334" spans="1:11" s="1" customFormat="1" ht="67.8" customHeight="1" x14ac:dyDescent="0.3">
      <c r="A334" s="154" t="s">
        <v>44</v>
      </c>
      <c r="B334" s="51" t="s">
        <v>106</v>
      </c>
      <c r="C334" s="24"/>
      <c r="D334" s="25"/>
      <c r="E334" s="25"/>
      <c r="F334" s="154" t="s">
        <v>161</v>
      </c>
      <c r="G334" s="154" t="s">
        <v>162</v>
      </c>
      <c r="H334" s="157"/>
      <c r="I334" s="158"/>
      <c r="J334" s="23"/>
      <c r="K334" s="60"/>
    </row>
    <row r="335" spans="1:11" s="1" customFormat="1" x14ac:dyDescent="0.3">
      <c r="A335" s="155"/>
      <c r="B335" s="17" t="s">
        <v>99</v>
      </c>
      <c r="C335" s="26">
        <f>SUM(C336:C337)</f>
        <v>0</v>
      </c>
      <c r="D335" s="26">
        <f>SUM(D336:D337)</f>
        <v>0</v>
      </c>
      <c r="E335" s="26">
        <f>SUM(E336:E337)</f>
        <v>0</v>
      </c>
      <c r="F335" s="155"/>
      <c r="G335" s="155"/>
      <c r="H335" s="157"/>
      <c r="I335" s="158"/>
      <c r="J335" s="23"/>
      <c r="K335" s="60"/>
    </row>
    <row r="336" spans="1:11" s="1" customFormat="1" x14ac:dyDescent="0.3">
      <c r="A336" s="155"/>
      <c r="B336" s="17" t="s">
        <v>8</v>
      </c>
      <c r="C336" s="24">
        <v>0</v>
      </c>
      <c r="D336" s="24">
        <v>0</v>
      </c>
      <c r="E336" s="24">
        <v>0</v>
      </c>
      <c r="F336" s="155"/>
      <c r="G336" s="155"/>
      <c r="H336" s="157"/>
      <c r="I336" s="158"/>
      <c r="J336" s="23"/>
      <c r="K336" s="60"/>
    </row>
    <row r="337" spans="1:11" s="1" customFormat="1" x14ac:dyDescent="0.3">
      <c r="A337" s="155"/>
      <c r="B337" s="17" t="s">
        <v>9</v>
      </c>
      <c r="C337" s="26">
        <v>0</v>
      </c>
      <c r="D337" s="26">
        <v>0</v>
      </c>
      <c r="E337" s="26">
        <v>0</v>
      </c>
      <c r="F337" s="155"/>
      <c r="G337" s="155"/>
      <c r="H337" s="157"/>
      <c r="I337" s="158"/>
      <c r="J337" s="23"/>
      <c r="K337" s="60"/>
    </row>
    <row r="338" spans="1:11" s="1" customFormat="1" x14ac:dyDescent="0.3">
      <c r="A338" s="155"/>
      <c r="B338" s="17" t="s">
        <v>10</v>
      </c>
      <c r="C338" s="24"/>
      <c r="D338" s="25"/>
      <c r="E338" s="25"/>
      <c r="F338" s="155"/>
      <c r="G338" s="155"/>
      <c r="H338" s="157"/>
      <c r="I338" s="158"/>
      <c r="J338" s="23"/>
      <c r="K338" s="60"/>
    </row>
    <row r="339" spans="1:11" s="1" customFormat="1" x14ac:dyDescent="0.3">
      <c r="A339" s="155"/>
      <c r="B339" s="17" t="s">
        <v>11</v>
      </c>
      <c r="C339" s="24"/>
      <c r="D339" s="25"/>
      <c r="E339" s="25"/>
      <c r="F339" s="155"/>
      <c r="G339" s="155"/>
      <c r="H339" s="157"/>
      <c r="I339" s="158"/>
      <c r="J339" s="23"/>
      <c r="K339" s="60"/>
    </row>
    <row r="340" spans="1:11" s="1" customFormat="1" x14ac:dyDescent="0.3">
      <c r="A340" s="155"/>
      <c r="B340" s="17" t="s">
        <v>62</v>
      </c>
      <c r="C340" s="24"/>
      <c r="D340" s="25"/>
      <c r="E340" s="25"/>
      <c r="F340" s="155"/>
      <c r="G340" s="155"/>
      <c r="H340" s="157"/>
      <c r="I340" s="158"/>
      <c r="J340" s="23"/>
      <c r="K340" s="60"/>
    </row>
    <row r="341" spans="1:11" s="1" customFormat="1" x14ac:dyDescent="0.3">
      <c r="A341" s="155"/>
      <c r="B341" s="17" t="s">
        <v>63</v>
      </c>
      <c r="C341" s="24"/>
      <c r="D341" s="25"/>
      <c r="E341" s="25"/>
      <c r="F341" s="156"/>
      <c r="G341" s="156"/>
      <c r="H341" s="157"/>
      <c r="I341" s="158"/>
      <c r="J341" s="23"/>
      <c r="K341" s="60"/>
    </row>
    <row r="342" spans="1:11" s="1" customFormat="1" ht="26.4" customHeight="1" x14ac:dyDescent="0.3">
      <c r="A342" s="172" t="s">
        <v>157</v>
      </c>
      <c r="B342" s="172"/>
      <c r="C342" s="172"/>
      <c r="D342" s="172"/>
      <c r="E342" s="172"/>
      <c r="F342" s="172"/>
      <c r="G342" s="172"/>
      <c r="H342" s="172"/>
      <c r="I342" s="172"/>
      <c r="J342" s="23"/>
      <c r="K342" s="60"/>
    </row>
    <row r="343" spans="1:11" s="1" customFormat="1" x14ac:dyDescent="0.3">
      <c r="A343" s="150"/>
      <c r="B343" s="17" t="s">
        <v>64</v>
      </c>
      <c r="C343" s="69">
        <f>C344+C345</f>
        <v>809.46091999999999</v>
      </c>
      <c r="D343" s="69">
        <f>D344+D345</f>
        <v>809.45191999999997</v>
      </c>
      <c r="E343" s="69">
        <f>E344+E345</f>
        <v>809.45191999999997</v>
      </c>
      <c r="F343" s="111"/>
      <c r="G343" s="117"/>
      <c r="H343" s="38"/>
      <c r="I343" s="39"/>
      <c r="J343" s="23"/>
      <c r="K343" s="60"/>
    </row>
    <row r="344" spans="1:11" s="1" customFormat="1" x14ac:dyDescent="0.3">
      <c r="A344" s="150"/>
      <c r="B344" s="17" t="s">
        <v>8</v>
      </c>
      <c r="C344" s="69">
        <f>C352</f>
        <v>0</v>
      </c>
      <c r="D344" s="69">
        <f t="shared" ref="D344:E344" si="11">D352</f>
        <v>0</v>
      </c>
      <c r="E344" s="69">
        <f t="shared" si="11"/>
        <v>0</v>
      </c>
      <c r="F344" s="112"/>
      <c r="G344" s="118"/>
      <c r="H344" s="122"/>
      <c r="I344" s="120"/>
      <c r="J344" s="23"/>
      <c r="K344" s="60"/>
    </row>
    <row r="345" spans="1:11" s="1" customFormat="1" x14ac:dyDescent="0.3">
      <c r="A345" s="150"/>
      <c r="B345" s="17" t="s">
        <v>9</v>
      </c>
      <c r="C345" s="69">
        <f>C353</f>
        <v>809.46091999999999</v>
      </c>
      <c r="D345" s="69">
        <f t="shared" ref="D345:E345" si="12">D353</f>
        <v>809.45191999999997</v>
      </c>
      <c r="E345" s="69">
        <f t="shared" si="12"/>
        <v>809.45191999999997</v>
      </c>
      <c r="F345" s="112"/>
      <c r="G345" s="118"/>
      <c r="H345" s="122"/>
      <c r="I345" s="120"/>
      <c r="J345" s="23"/>
      <c r="K345" s="60"/>
    </row>
    <row r="346" spans="1:11" s="1" customFormat="1" x14ac:dyDescent="0.3">
      <c r="A346" s="150"/>
      <c r="B346" s="17" t="s">
        <v>10</v>
      </c>
      <c r="C346" s="69"/>
      <c r="D346" s="70"/>
      <c r="E346" s="70"/>
      <c r="F346" s="112"/>
      <c r="G346" s="118"/>
      <c r="H346" s="122"/>
      <c r="I346" s="120"/>
      <c r="J346" s="23"/>
      <c r="K346" s="60"/>
    </row>
    <row r="347" spans="1:11" s="1" customFormat="1" x14ac:dyDescent="0.3">
      <c r="A347" s="150"/>
      <c r="B347" s="17" t="s">
        <v>11</v>
      </c>
      <c r="C347" s="70"/>
      <c r="D347" s="70"/>
      <c r="E347" s="70"/>
      <c r="F347" s="112"/>
      <c r="G347" s="118"/>
      <c r="H347" s="122"/>
      <c r="I347" s="120"/>
      <c r="J347" s="23"/>
      <c r="K347" s="60"/>
    </row>
    <row r="348" spans="1:11" s="1" customFormat="1" x14ac:dyDescent="0.3">
      <c r="A348" s="150"/>
      <c r="B348" s="17" t="s">
        <v>62</v>
      </c>
      <c r="C348" s="69"/>
      <c r="D348" s="70"/>
      <c r="E348" s="70"/>
      <c r="F348" s="112"/>
      <c r="G348" s="118"/>
      <c r="H348" s="122"/>
      <c r="I348" s="120"/>
      <c r="J348" s="23"/>
      <c r="K348" s="60"/>
    </row>
    <row r="349" spans="1:11" s="1" customFormat="1" x14ac:dyDescent="0.3">
      <c r="A349" s="150"/>
      <c r="B349" s="17" t="s">
        <v>63</v>
      </c>
      <c r="C349" s="69"/>
      <c r="D349" s="70"/>
      <c r="E349" s="70"/>
      <c r="F349" s="113"/>
      <c r="G349" s="119"/>
      <c r="H349" s="123"/>
      <c r="I349" s="121"/>
      <c r="J349" s="23"/>
      <c r="K349" s="60"/>
    </row>
    <row r="350" spans="1:11" s="1" customFormat="1" ht="26.4" x14ac:dyDescent="0.3">
      <c r="A350" s="150" t="s">
        <v>45</v>
      </c>
      <c r="B350" s="115" t="s">
        <v>158</v>
      </c>
      <c r="C350" s="69"/>
      <c r="D350" s="70"/>
      <c r="E350" s="70"/>
      <c r="F350" s="154">
        <v>2021</v>
      </c>
      <c r="G350" s="154">
        <v>2025</v>
      </c>
      <c r="H350" s="157"/>
      <c r="I350" s="158"/>
      <c r="J350" s="23"/>
      <c r="K350" s="60"/>
    </row>
    <row r="351" spans="1:11" s="1" customFormat="1" x14ac:dyDescent="0.3">
      <c r="A351" s="150"/>
      <c r="B351" s="17" t="s">
        <v>99</v>
      </c>
      <c r="C351" s="72">
        <f>SUM(C352:C353)</f>
        <v>809.46091999999999</v>
      </c>
      <c r="D351" s="72">
        <f>SUM(D352:D353)</f>
        <v>809.45191999999997</v>
      </c>
      <c r="E351" s="72">
        <f>SUM(E352:E353)</f>
        <v>809.45191999999997</v>
      </c>
      <c r="F351" s="155"/>
      <c r="G351" s="155"/>
      <c r="H351" s="157"/>
      <c r="I351" s="158"/>
      <c r="J351" s="23"/>
      <c r="K351" s="60"/>
    </row>
    <row r="352" spans="1:11" s="1" customFormat="1" x14ac:dyDescent="0.3">
      <c r="A352" s="150"/>
      <c r="B352" s="17" t="s">
        <v>8</v>
      </c>
      <c r="C352" s="69">
        <f>C360</f>
        <v>0</v>
      </c>
      <c r="D352" s="69">
        <f t="shared" ref="D352:E352" si="13">D360</f>
        <v>0</v>
      </c>
      <c r="E352" s="69">
        <f t="shared" si="13"/>
        <v>0</v>
      </c>
      <c r="F352" s="155"/>
      <c r="G352" s="155"/>
      <c r="H352" s="157"/>
      <c r="I352" s="158"/>
      <c r="J352" s="23"/>
      <c r="K352" s="60"/>
    </row>
    <row r="353" spans="1:11" s="1" customFormat="1" x14ac:dyDescent="0.3">
      <c r="A353" s="150"/>
      <c r="B353" s="17" t="s">
        <v>9</v>
      </c>
      <c r="C353" s="72">
        <f>C361</f>
        <v>809.46091999999999</v>
      </c>
      <c r="D353" s="72">
        <f t="shared" ref="D353:E353" si="14">D361</f>
        <v>809.45191999999997</v>
      </c>
      <c r="E353" s="72">
        <f t="shared" si="14"/>
        <v>809.45191999999997</v>
      </c>
      <c r="F353" s="155"/>
      <c r="G353" s="155"/>
      <c r="H353" s="157"/>
      <c r="I353" s="158"/>
      <c r="J353" s="23"/>
      <c r="K353" s="60"/>
    </row>
    <row r="354" spans="1:11" s="1" customFormat="1" x14ac:dyDescent="0.3">
      <c r="A354" s="150"/>
      <c r="B354" s="17" t="s">
        <v>10</v>
      </c>
      <c r="C354" s="70"/>
      <c r="D354" s="70"/>
      <c r="E354" s="70"/>
      <c r="F354" s="155"/>
      <c r="G354" s="155"/>
      <c r="H354" s="157"/>
      <c r="I354" s="158"/>
      <c r="J354" s="23"/>
      <c r="K354" s="60"/>
    </row>
    <row r="355" spans="1:11" s="1" customFormat="1" x14ac:dyDescent="0.3">
      <c r="A355" s="150"/>
      <c r="B355" s="17" t="s">
        <v>11</v>
      </c>
      <c r="C355" s="72"/>
      <c r="D355" s="72"/>
      <c r="E355" s="72"/>
      <c r="F355" s="155"/>
      <c r="G355" s="155"/>
      <c r="H355" s="157"/>
      <c r="I355" s="158"/>
      <c r="J355" s="23"/>
      <c r="K355" s="60"/>
    </row>
    <row r="356" spans="1:11" s="1" customFormat="1" x14ac:dyDescent="0.3">
      <c r="A356" s="150"/>
      <c r="B356" s="17" t="s">
        <v>62</v>
      </c>
      <c r="C356" s="69"/>
      <c r="D356" s="69"/>
      <c r="E356" s="69"/>
      <c r="F356" s="155"/>
      <c r="G356" s="155"/>
      <c r="H356" s="157"/>
      <c r="I356" s="158"/>
      <c r="J356" s="23"/>
      <c r="K356" s="60"/>
    </row>
    <row r="357" spans="1:11" s="1" customFormat="1" x14ac:dyDescent="0.3">
      <c r="A357" s="150"/>
      <c r="B357" s="17" t="s">
        <v>63</v>
      </c>
      <c r="C357" s="70"/>
      <c r="D357" s="70"/>
      <c r="E357" s="70"/>
      <c r="F357" s="156"/>
      <c r="G357" s="156"/>
      <c r="H357" s="157"/>
      <c r="I357" s="158"/>
      <c r="J357" s="23"/>
      <c r="K357" s="60"/>
    </row>
    <row r="358" spans="1:11" s="1" customFormat="1" ht="40.200000000000003" customHeight="1" x14ac:dyDescent="0.3">
      <c r="A358" s="154" t="s">
        <v>159</v>
      </c>
      <c r="B358" s="115" t="s">
        <v>160</v>
      </c>
      <c r="C358" s="24"/>
      <c r="D358" s="24"/>
      <c r="E358" s="24"/>
      <c r="F358" s="154" t="s">
        <v>161</v>
      </c>
      <c r="G358" s="154" t="s">
        <v>162</v>
      </c>
      <c r="H358" s="157"/>
      <c r="I358" s="158"/>
      <c r="J358" s="23"/>
      <c r="K358" s="60"/>
    </row>
    <row r="359" spans="1:11" s="1" customFormat="1" x14ac:dyDescent="0.3">
      <c r="A359" s="155"/>
      <c r="B359" s="17" t="s">
        <v>99</v>
      </c>
      <c r="C359" s="26">
        <v>0</v>
      </c>
      <c r="D359" s="26">
        <f>SUM(D360:D361)</f>
        <v>809.45191999999997</v>
      </c>
      <c r="E359" s="26">
        <f>SUM(E360:E361)</f>
        <v>809.45191999999997</v>
      </c>
      <c r="F359" s="155"/>
      <c r="G359" s="155"/>
      <c r="H359" s="157"/>
      <c r="I359" s="158"/>
      <c r="J359" s="23"/>
      <c r="K359" s="60"/>
    </row>
    <row r="360" spans="1:11" s="1" customFormat="1" x14ac:dyDescent="0.3">
      <c r="A360" s="155"/>
      <c r="B360" s="17" t="s">
        <v>8</v>
      </c>
      <c r="C360" s="24">
        <v>0</v>
      </c>
      <c r="D360" s="24">
        <v>0</v>
      </c>
      <c r="E360" s="24">
        <v>0</v>
      </c>
      <c r="F360" s="155"/>
      <c r="G360" s="155"/>
      <c r="H360" s="157"/>
      <c r="I360" s="158"/>
      <c r="J360" s="23"/>
      <c r="K360" s="60"/>
    </row>
    <row r="361" spans="1:11" s="1" customFormat="1" x14ac:dyDescent="0.3">
      <c r="A361" s="155"/>
      <c r="B361" s="17" t="s">
        <v>9</v>
      </c>
      <c r="C361" s="26">
        <v>809.46091999999999</v>
      </c>
      <c r="D361" s="26">
        <v>809.45191999999997</v>
      </c>
      <c r="E361" s="26">
        <v>809.45191999999997</v>
      </c>
      <c r="F361" s="155"/>
      <c r="G361" s="155"/>
      <c r="H361" s="157"/>
      <c r="I361" s="158"/>
      <c r="J361" s="23"/>
      <c r="K361" s="60"/>
    </row>
    <row r="362" spans="1:11" s="1" customFormat="1" x14ac:dyDescent="0.3">
      <c r="A362" s="155"/>
      <c r="B362" s="17" t="s">
        <v>10</v>
      </c>
      <c r="C362" s="24"/>
      <c r="D362" s="24"/>
      <c r="E362" s="24"/>
      <c r="F362" s="155"/>
      <c r="G362" s="155"/>
      <c r="H362" s="157"/>
      <c r="I362" s="158"/>
      <c r="J362" s="23"/>
      <c r="K362" s="60"/>
    </row>
    <row r="363" spans="1:11" s="1" customFormat="1" x14ac:dyDescent="0.3">
      <c r="A363" s="155"/>
      <c r="B363" s="17" t="s">
        <v>11</v>
      </c>
      <c r="C363" s="24"/>
      <c r="D363" s="24"/>
      <c r="E363" s="24"/>
      <c r="F363" s="155"/>
      <c r="G363" s="155"/>
      <c r="H363" s="157"/>
      <c r="I363" s="158"/>
      <c r="J363" s="23"/>
      <c r="K363" s="60"/>
    </row>
    <row r="364" spans="1:11" s="1" customFormat="1" x14ac:dyDescent="0.3">
      <c r="A364" s="155"/>
      <c r="B364" s="17" t="s">
        <v>62</v>
      </c>
      <c r="C364" s="24"/>
      <c r="D364" s="24"/>
      <c r="E364" s="24"/>
      <c r="F364" s="155"/>
      <c r="G364" s="155"/>
      <c r="H364" s="157"/>
      <c r="I364" s="158"/>
      <c r="J364" s="23"/>
      <c r="K364" s="60"/>
    </row>
    <row r="365" spans="1:11" s="1" customFormat="1" x14ac:dyDescent="0.3">
      <c r="A365" s="155"/>
      <c r="B365" s="17" t="s">
        <v>63</v>
      </c>
      <c r="C365" s="24"/>
      <c r="D365" s="24"/>
      <c r="E365" s="24"/>
      <c r="F365" s="156"/>
      <c r="G365" s="156"/>
      <c r="H365" s="157"/>
      <c r="I365" s="158"/>
      <c r="J365" s="23"/>
      <c r="K365" s="60"/>
    </row>
    <row r="366" spans="1:11" s="1" customFormat="1" ht="30" customHeight="1" x14ac:dyDescent="0.3">
      <c r="A366" s="155"/>
      <c r="B366" s="48" t="s">
        <v>163</v>
      </c>
      <c r="C366" s="24"/>
      <c r="D366" s="24"/>
      <c r="E366" s="24"/>
      <c r="F366" s="116" t="s">
        <v>49</v>
      </c>
      <c r="G366" s="116" t="s">
        <v>164</v>
      </c>
      <c r="H366" s="116" t="s">
        <v>49</v>
      </c>
      <c r="I366" s="115"/>
      <c r="J366" s="23"/>
      <c r="K366" s="60"/>
    </row>
    <row r="367" spans="1:11" s="1" customFormat="1" x14ac:dyDescent="0.3">
      <c r="A367" s="155"/>
      <c r="B367" s="16" t="s">
        <v>207</v>
      </c>
      <c r="C367" s="24"/>
      <c r="D367" s="24"/>
      <c r="E367" s="24"/>
      <c r="F367" s="116"/>
      <c r="G367" s="124"/>
      <c r="H367" s="116"/>
      <c r="I367" s="115"/>
      <c r="J367" s="23"/>
      <c r="K367" s="60"/>
    </row>
    <row r="368" spans="1:11" s="1" customFormat="1" x14ac:dyDescent="0.3">
      <c r="A368" s="156"/>
      <c r="B368" s="16" t="s">
        <v>208</v>
      </c>
      <c r="C368" s="24"/>
      <c r="D368" s="24"/>
      <c r="E368" s="24"/>
      <c r="F368" s="116"/>
      <c r="G368" s="124"/>
      <c r="H368" s="116"/>
      <c r="I368" s="115"/>
      <c r="J368" s="23"/>
      <c r="K368" s="60"/>
    </row>
    <row r="369" spans="1:11" s="1" customFormat="1" ht="31.2" customHeight="1" x14ac:dyDescent="0.3">
      <c r="A369" s="172" t="s">
        <v>126</v>
      </c>
      <c r="B369" s="172"/>
      <c r="C369" s="172"/>
      <c r="D369" s="172"/>
      <c r="E369" s="172"/>
      <c r="F369" s="172"/>
      <c r="G369" s="172"/>
      <c r="H369" s="172"/>
      <c r="I369" s="172"/>
      <c r="J369" s="23"/>
      <c r="K369" s="60"/>
    </row>
    <row r="370" spans="1:11" s="1" customFormat="1" x14ac:dyDescent="0.3">
      <c r="A370" s="150"/>
      <c r="B370" s="17" t="s">
        <v>64</v>
      </c>
      <c r="C370" s="69">
        <f>C371+C372</f>
        <v>70936.985779999988</v>
      </c>
      <c r="D370" s="69">
        <f>D371+D372</f>
        <v>70936.985779999988</v>
      </c>
      <c r="E370" s="69">
        <f>E371+E372</f>
        <v>70864.874389999997</v>
      </c>
      <c r="F370" s="52"/>
      <c r="G370" s="55"/>
      <c r="H370" s="38"/>
      <c r="I370" s="39"/>
      <c r="J370" s="23"/>
      <c r="K370" s="60"/>
    </row>
    <row r="371" spans="1:11" s="1" customFormat="1" x14ac:dyDescent="0.3">
      <c r="A371" s="150"/>
      <c r="B371" s="17" t="s">
        <v>8</v>
      </c>
      <c r="C371" s="69">
        <f>C379+C387</f>
        <v>0</v>
      </c>
      <c r="D371" s="69">
        <f t="shared" ref="D371:E371" si="15">D379+D387</f>
        <v>0</v>
      </c>
      <c r="E371" s="69">
        <f t="shared" si="15"/>
        <v>0</v>
      </c>
      <c r="F371" s="53"/>
      <c r="G371" s="56"/>
      <c r="H371" s="36"/>
      <c r="I371" s="63"/>
      <c r="J371" s="23"/>
      <c r="K371" s="60"/>
    </row>
    <row r="372" spans="1:11" s="1" customFormat="1" x14ac:dyDescent="0.3">
      <c r="A372" s="150"/>
      <c r="B372" s="17" t="s">
        <v>9</v>
      </c>
      <c r="C372" s="69">
        <f>C380+C388</f>
        <v>70936.985779999988</v>
      </c>
      <c r="D372" s="69">
        <f>D380+D388</f>
        <v>70936.985779999988</v>
      </c>
      <c r="E372" s="69">
        <f>E380+E388</f>
        <v>70864.874389999997</v>
      </c>
      <c r="F372" s="53"/>
      <c r="G372" s="56"/>
      <c r="H372" s="36"/>
      <c r="I372" s="63"/>
      <c r="J372" s="23"/>
      <c r="K372" s="60"/>
    </row>
    <row r="373" spans="1:11" s="1" customFormat="1" x14ac:dyDescent="0.3">
      <c r="A373" s="150"/>
      <c r="B373" s="17" t="s">
        <v>10</v>
      </c>
      <c r="C373" s="69"/>
      <c r="D373" s="70"/>
      <c r="E373" s="70"/>
      <c r="F373" s="53"/>
      <c r="G373" s="56"/>
      <c r="H373" s="36"/>
      <c r="I373" s="63"/>
      <c r="J373" s="23"/>
      <c r="K373" s="60"/>
    </row>
    <row r="374" spans="1:11" s="1" customFormat="1" x14ac:dyDescent="0.3">
      <c r="A374" s="150"/>
      <c r="B374" s="17" t="s">
        <v>11</v>
      </c>
      <c r="C374" s="70"/>
      <c r="D374" s="70"/>
      <c r="E374" s="70"/>
      <c r="F374" s="53"/>
      <c r="G374" s="56"/>
      <c r="H374" s="36"/>
      <c r="I374" s="63"/>
      <c r="J374" s="23"/>
      <c r="K374" s="60"/>
    </row>
    <row r="375" spans="1:11" s="1" customFormat="1" x14ac:dyDescent="0.3">
      <c r="A375" s="150"/>
      <c r="B375" s="17" t="s">
        <v>62</v>
      </c>
      <c r="C375" s="69"/>
      <c r="D375" s="70"/>
      <c r="E375" s="70"/>
      <c r="F375" s="53"/>
      <c r="G375" s="56"/>
      <c r="H375" s="36"/>
      <c r="I375" s="63"/>
      <c r="J375" s="23"/>
      <c r="K375" s="60"/>
    </row>
    <row r="376" spans="1:11" s="1" customFormat="1" x14ac:dyDescent="0.3">
      <c r="A376" s="150"/>
      <c r="B376" s="17" t="s">
        <v>63</v>
      </c>
      <c r="C376" s="69"/>
      <c r="D376" s="70"/>
      <c r="E376" s="70"/>
      <c r="F376" s="54"/>
      <c r="G376" s="57"/>
      <c r="H376" s="37"/>
      <c r="I376" s="64"/>
      <c r="J376" s="23"/>
      <c r="K376" s="60"/>
    </row>
    <row r="377" spans="1:11" s="1" customFormat="1" ht="50.4" customHeight="1" x14ac:dyDescent="0.3">
      <c r="A377" s="150" t="s">
        <v>46</v>
      </c>
      <c r="B377" s="51" t="s">
        <v>107</v>
      </c>
      <c r="C377" s="69"/>
      <c r="D377" s="70"/>
      <c r="E377" s="70"/>
      <c r="F377" s="154">
        <v>2021</v>
      </c>
      <c r="G377" s="154">
        <v>2025</v>
      </c>
      <c r="H377" s="157"/>
      <c r="I377" s="158"/>
      <c r="J377" s="23"/>
      <c r="K377" s="60"/>
    </row>
    <row r="378" spans="1:11" s="1" customFormat="1" x14ac:dyDescent="0.3">
      <c r="A378" s="150"/>
      <c r="B378" s="17" t="s">
        <v>99</v>
      </c>
      <c r="C378" s="72">
        <f>SUM(C379:C380)</f>
        <v>65545.266099999993</v>
      </c>
      <c r="D378" s="72">
        <f>SUM(D379:D380)</f>
        <v>65545.266099999993</v>
      </c>
      <c r="E378" s="72">
        <f>SUM(E379:E380)</f>
        <v>65516.993150000002</v>
      </c>
      <c r="F378" s="155"/>
      <c r="G378" s="155"/>
      <c r="H378" s="157"/>
      <c r="I378" s="158"/>
      <c r="J378" s="23"/>
      <c r="K378" s="60"/>
    </row>
    <row r="379" spans="1:11" s="1" customFormat="1" x14ac:dyDescent="0.3">
      <c r="A379" s="150"/>
      <c r="B379" s="17" t="s">
        <v>8</v>
      </c>
      <c r="C379" s="69">
        <v>0</v>
      </c>
      <c r="D379" s="69">
        <v>0</v>
      </c>
      <c r="E379" s="69">
        <v>0</v>
      </c>
      <c r="F379" s="155"/>
      <c r="G379" s="155"/>
      <c r="H379" s="157"/>
      <c r="I379" s="158"/>
      <c r="J379" s="23"/>
      <c r="K379" s="60"/>
    </row>
    <row r="380" spans="1:11" s="1" customFormat="1" x14ac:dyDescent="0.3">
      <c r="A380" s="150"/>
      <c r="B380" s="17" t="s">
        <v>9</v>
      </c>
      <c r="C380" s="72">
        <v>65545.266099999993</v>
      </c>
      <c r="D380" s="72">
        <v>65545.266099999993</v>
      </c>
      <c r="E380" s="72">
        <v>65516.993150000002</v>
      </c>
      <c r="F380" s="155"/>
      <c r="G380" s="155"/>
      <c r="H380" s="157"/>
      <c r="I380" s="158"/>
      <c r="J380" s="23"/>
      <c r="K380" s="60"/>
    </row>
    <row r="381" spans="1:11" s="1" customFormat="1" x14ac:dyDescent="0.3">
      <c r="A381" s="150"/>
      <c r="B381" s="17" t="s">
        <v>10</v>
      </c>
      <c r="C381" s="70"/>
      <c r="D381" s="70"/>
      <c r="E381" s="70"/>
      <c r="F381" s="155"/>
      <c r="G381" s="155"/>
      <c r="H381" s="157"/>
      <c r="I381" s="158"/>
      <c r="J381" s="23"/>
      <c r="K381" s="60"/>
    </row>
    <row r="382" spans="1:11" s="1" customFormat="1" x14ac:dyDescent="0.3">
      <c r="A382" s="150"/>
      <c r="B382" s="17" t="s">
        <v>11</v>
      </c>
      <c r="C382" s="72"/>
      <c r="D382" s="72"/>
      <c r="E382" s="72"/>
      <c r="F382" s="155"/>
      <c r="G382" s="155"/>
      <c r="H382" s="157"/>
      <c r="I382" s="158"/>
      <c r="J382" s="23"/>
      <c r="K382" s="60"/>
    </row>
    <row r="383" spans="1:11" s="1" customFormat="1" x14ac:dyDescent="0.3">
      <c r="A383" s="150"/>
      <c r="B383" s="17" t="s">
        <v>62</v>
      </c>
      <c r="C383" s="69"/>
      <c r="D383" s="69"/>
      <c r="E383" s="69"/>
      <c r="F383" s="155"/>
      <c r="G383" s="155"/>
      <c r="H383" s="157"/>
      <c r="I383" s="158"/>
      <c r="J383" s="23"/>
      <c r="K383" s="60"/>
    </row>
    <row r="384" spans="1:11" s="1" customFormat="1" x14ac:dyDescent="0.3">
      <c r="A384" s="150"/>
      <c r="B384" s="17" t="s">
        <v>63</v>
      </c>
      <c r="C384" s="70"/>
      <c r="D384" s="70"/>
      <c r="E384" s="70"/>
      <c r="F384" s="156"/>
      <c r="G384" s="156"/>
      <c r="H384" s="157"/>
      <c r="I384" s="158"/>
      <c r="J384" s="23"/>
      <c r="K384" s="60"/>
    </row>
    <row r="385" spans="1:11" s="1" customFormat="1" ht="36.6" customHeight="1" x14ac:dyDescent="0.3">
      <c r="A385" s="150" t="s">
        <v>47</v>
      </c>
      <c r="B385" s="51" t="s">
        <v>108</v>
      </c>
      <c r="C385" s="70"/>
      <c r="D385" s="70"/>
      <c r="E385" s="70"/>
      <c r="F385" s="154">
        <v>2021</v>
      </c>
      <c r="G385" s="154">
        <v>2025</v>
      </c>
      <c r="H385" s="157"/>
      <c r="I385" s="158"/>
      <c r="J385" s="23"/>
      <c r="K385" s="60"/>
    </row>
    <row r="386" spans="1:11" s="1" customFormat="1" x14ac:dyDescent="0.3">
      <c r="A386" s="150"/>
      <c r="B386" s="17" t="s">
        <v>99</v>
      </c>
      <c r="C386" s="72">
        <f>SUM(C387:C388)</f>
        <v>5391.7196800000002</v>
      </c>
      <c r="D386" s="72">
        <f>SUM(D387:D388)</f>
        <v>5391.7196800000002</v>
      </c>
      <c r="E386" s="72">
        <f>SUM(E387:E388)</f>
        <v>5347.8812399999997</v>
      </c>
      <c r="F386" s="155"/>
      <c r="G386" s="155"/>
      <c r="H386" s="157"/>
      <c r="I386" s="158"/>
      <c r="J386" s="23"/>
      <c r="K386" s="60"/>
    </row>
    <row r="387" spans="1:11" s="1" customFormat="1" x14ac:dyDescent="0.3">
      <c r="A387" s="150"/>
      <c r="B387" s="17" t="s">
        <v>8</v>
      </c>
      <c r="C387" s="69">
        <v>0</v>
      </c>
      <c r="D387" s="69">
        <v>0</v>
      </c>
      <c r="E387" s="69">
        <v>0</v>
      </c>
      <c r="F387" s="155"/>
      <c r="G387" s="155"/>
      <c r="H387" s="157"/>
      <c r="I387" s="158"/>
      <c r="J387" s="23"/>
      <c r="K387" s="60"/>
    </row>
    <row r="388" spans="1:11" s="1" customFormat="1" x14ac:dyDescent="0.3">
      <c r="A388" s="150"/>
      <c r="B388" s="17" t="s">
        <v>9</v>
      </c>
      <c r="C388" s="72">
        <v>5391.7196800000002</v>
      </c>
      <c r="D388" s="72">
        <v>5391.7196800000002</v>
      </c>
      <c r="E388" s="72">
        <v>5347.8812399999997</v>
      </c>
      <c r="F388" s="155"/>
      <c r="G388" s="155"/>
      <c r="H388" s="157"/>
      <c r="I388" s="158"/>
      <c r="J388" s="23"/>
      <c r="K388" s="60"/>
    </row>
    <row r="389" spans="1:11" s="1" customFormat="1" x14ac:dyDescent="0.3">
      <c r="A389" s="150"/>
      <c r="B389" s="17" t="s">
        <v>10</v>
      </c>
      <c r="C389" s="69"/>
      <c r="D389" s="70"/>
      <c r="E389" s="70"/>
      <c r="F389" s="155"/>
      <c r="G389" s="155"/>
      <c r="H389" s="157"/>
      <c r="I389" s="158"/>
      <c r="J389" s="23"/>
      <c r="K389" s="60"/>
    </row>
    <row r="390" spans="1:11" s="1" customFormat="1" x14ac:dyDescent="0.3">
      <c r="A390" s="150"/>
      <c r="B390" s="17" t="s">
        <v>11</v>
      </c>
      <c r="C390" s="78"/>
      <c r="D390" s="78"/>
      <c r="E390" s="70"/>
      <c r="F390" s="155"/>
      <c r="G390" s="155"/>
      <c r="H390" s="157"/>
      <c r="I390" s="158"/>
      <c r="J390" s="23"/>
      <c r="K390" s="60"/>
    </row>
    <row r="391" spans="1:11" s="1" customFormat="1" x14ac:dyDescent="0.3">
      <c r="A391" s="150"/>
      <c r="B391" s="17" t="s">
        <v>62</v>
      </c>
      <c r="C391" s="69"/>
      <c r="D391" s="70"/>
      <c r="E391" s="70"/>
      <c r="F391" s="155"/>
      <c r="G391" s="155"/>
      <c r="H391" s="157"/>
      <c r="I391" s="158"/>
      <c r="J391" s="23"/>
      <c r="K391" s="60"/>
    </row>
    <row r="392" spans="1:11" s="1" customFormat="1" x14ac:dyDescent="0.3">
      <c r="A392" s="150"/>
      <c r="B392" s="17" t="s">
        <v>63</v>
      </c>
      <c r="C392" s="69"/>
      <c r="D392" s="70"/>
      <c r="E392" s="70"/>
      <c r="F392" s="156"/>
      <c r="G392" s="156"/>
      <c r="H392" s="157"/>
      <c r="I392" s="158"/>
      <c r="J392" s="23"/>
      <c r="K392" s="60"/>
    </row>
    <row r="393" spans="1:11" s="1" customFormat="1" ht="24.6" customHeight="1" x14ac:dyDescent="0.3">
      <c r="A393" s="172" t="s">
        <v>146</v>
      </c>
      <c r="B393" s="172"/>
      <c r="C393" s="172"/>
      <c r="D393" s="172"/>
      <c r="E393" s="172"/>
      <c r="F393" s="172"/>
      <c r="G393" s="172"/>
      <c r="H393" s="172"/>
      <c r="I393" s="172"/>
      <c r="J393" s="23"/>
      <c r="K393" s="60"/>
    </row>
    <row r="394" spans="1:11" s="1" customFormat="1" x14ac:dyDescent="0.3">
      <c r="A394" s="150"/>
      <c r="B394" s="17" t="s">
        <v>64</v>
      </c>
      <c r="C394" s="69">
        <f>C395+C396</f>
        <v>2120</v>
      </c>
      <c r="D394" s="69">
        <f>D395+D396</f>
        <v>2120</v>
      </c>
      <c r="E394" s="69">
        <f>E395+E396</f>
        <v>2120</v>
      </c>
      <c r="F394" s="95"/>
      <c r="G394" s="101"/>
      <c r="H394" s="38"/>
      <c r="I394" s="39"/>
      <c r="J394" s="23"/>
      <c r="K394" s="60"/>
    </row>
    <row r="395" spans="1:11" s="1" customFormat="1" x14ac:dyDescent="0.3">
      <c r="A395" s="150"/>
      <c r="B395" s="17" t="s">
        <v>8</v>
      </c>
      <c r="C395" s="69">
        <f>C403+C411</f>
        <v>0</v>
      </c>
      <c r="D395" s="69">
        <f t="shared" ref="D395:E395" si="16">D403+D411</f>
        <v>0</v>
      </c>
      <c r="E395" s="69">
        <f t="shared" si="16"/>
        <v>0</v>
      </c>
      <c r="F395" s="96"/>
      <c r="G395" s="102"/>
      <c r="H395" s="104"/>
      <c r="I395" s="99"/>
      <c r="J395" s="23"/>
      <c r="K395" s="60"/>
    </row>
    <row r="396" spans="1:11" s="1" customFormat="1" x14ac:dyDescent="0.3">
      <c r="A396" s="150"/>
      <c r="B396" s="17" t="s">
        <v>9</v>
      </c>
      <c r="C396" s="69">
        <f>C404+C412+C420+C428</f>
        <v>2120</v>
      </c>
      <c r="D396" s="69">
        <f t="shared" ref="D396:E396" si="17">D404+D412+D420+D428</f>
        <v>2120</v>
      </c>
      <c r="E396" s="69">
        <f t="shared" si="17"/>
        <v>2120</v>
      </c>
      <c r="F396" s="96"/>
      <c r="G396" s="102"/>
      <c r="H396" s="104"/>
      <c r="I396" s="99"/>
      <c r="J396" s="23"/>
      <c r="K396" s="60"/>
    </row>
    <row r="397" spans="1:11" s="1" customFormat="1" x14ac:dyDescent="0.3">
      <c r="A397" s="150"/>
      <c r="B397" s="17" t="s">
        <v>10</v>
      </c>
      <c r="C397" s="69"/>
      <c r="D397" s="70"/>
      <c r="E397" s="70"/>
      <c r="F397" s="96"/>
      <c r="G397" s="102"/>
      <c r="H397" s="104"/>
      <c r="I397" s="99"/>
      <c r="J397" s="23"/>
      <c r="K397" s="60"/>
    </row>
    <row r="398" spans="1:11" s="1" customFormat="1" x14ac:dyDescent="0.3">
      <c r="A398" s="150"/>
      <c r="B398" s="17" t="s">
        <v>11</v>
      </c>
      <c r="C398" s="70"/>
      <c r="D398" s="70"/>
      <c r="E398" s="70"/>
      <c r="F398" s="96"/>
      <c r="G398" s="102"/>
      <c r="H398" s="104"/>
      <c r="I398" s="99"/>
      <c r="J398" s="23"/>
      <c r="K398" s="60"/>
    </row>
    <row r="399" spans="1:11" s="1" customFormat="1" x14ac:dyDescent="0.3">
      <c r="A399" s="150"/>
      <c r="B399" s="17" t="s">
        <v>62</v>
      </c>
      <c r="C399" s="69"/>
      <c r="D399" s="70"/>
      <c r="E399" s="70"/>
      <c r="F399" s="96"/>
      <c r="G399" s="102"/>
      <c r="H399" s="104"/>
      <c r="I399" s="99"/>
      <c r="J399" s="23"/>
      <c r="K399" s="60"/>
    </row>
    <row r="400" spans="1:11" s="1" customFormat="1" x14ac:dyDescent="0.3">
      <c r="A400" s="150"/>
      <c r="B400" s="17" t="s">
        <v>63</v>
      </c>
      <c r="C400" s="69"/>
      <c r="D400" s="70"/>
      <c r="E400" s="70"/>
      <c r="F400" s="97"/>
      <c r="G400" s="103"/>
      <c r="H400" s="105"/>
      <c r="I400" s="100"/>
      <c r="J400" s="23"/>
      <c r="K400" s="60"/>
    </row>
    <row r="401" spans="1:11" s="1" customFormat="1" ht="39.6" x14ac:dyDescent="0.3">
      <c r="A401" s="150" t="s">
        <v>109</v>
      </c>
      <c r="B401" s="98" t="s">
        <v>147</v>
      </c>
      <c r="C401" s="69"/>
      <c r="D401" s="70"/>
      <c r="E401" s="70"/>
      <c r="F401" s="154">
        <v>2021</v>
      </c>
      <c r="G401" s="154">
        <v>2025</v>
      </c>
      <c r="H401" s="157"/>
      <c r="I401" s="158"/>
      <c r="J401" s="23"/>
      <c r="K401" s="60"/>
    </row>
    <row r="402" spans="1:11" s="1" customFormat="1" x14ac:dyDescent="0.3">
      <c r="A402" s="150"/>
      <c r="B402" s="17" t="s">
        <v>99</v>
      </c>
      <c r="C402" s="72">
        <f>SUM(C403:C404)</f>
        <v>2000</v>
      </c>
      <c r="D402" s="72">
        <f>SUM(D403:D404)</f>
        <v>2000</v>
      </c>
      <c r="E402" s="72">
        <f>SUM(E403:E404)</f>
        <v>2000</v>
      </c>
      <c r="F402" s="155"/>
      <c r="G402" s="155"/>
      <c r="H402" s="157"/>
      <c r="I402" s="158"/>
      <c r="J402" s="23"/>
      <c r="K402" s="60"/>
    </row>
    <row r="403" spans="1:11" s="1" customFormat="1" x14ac:dyDescent="0.3">
      <c r="A403" s="150"/>
      <c r="B403" s="17" t="s">
        <v>8</v>
      </c>
      <c r="C403" s="69">
        <v>0</v>
      </c>
      <c r="D403" s="69">
        <v>0</v>
      </c>
      <c r="E403" s="69">
        <v>0</v>
      </c>
      <c r="F403" s="155"/>
      <c r="G403" s="155"/>
      <c r="H403" s="157"/>
      <c r="I403" s="158"/>
      <c r="J403" s="23"/>
      <c r="K403" s="60"/>
    </row>
    <row r="404" spans="1:11" s="1" customFormat="1" x14ac:dyDescent="0.3">
      <c r="A404" s="150"/>
      <c r="B404" s="17" t="s">
        <v>9</v>
      </c>
      <c r="C404" s="72">
        <v>2000</v>
      </c>
      <c r="D404" s="72">
        <v>2000</v>
      </c>
      <c r="E404" s="72">
        <v>2000</v>
      </c>
      <c r="F404" s="155"/>
      <c r="G404" s="155"/>
      <c r="H404" s="157"/>
      <c r="I404" s="158"/>
      <c r="J404" s="23"/>
      <c r="K404" s="60"/>
    </row>
    <row r="405" spans="1:11" s="1" customFormat="1" x14ac:dyDescent="0.3">
      <c r="A405" s="150"/>
      <c r="B405" s="17" t="s">
        <v>10</v>
      </c>
      <c r="C405" s="70"/>
      <c r="D405" s="70"/>
      <c r="E405" s="70"/>
      <c r="F405" s="155"/>
      <c r="G405" s="155"/>
      <c r="H405" s="157"/>
      <c r="I405" s="158"/>
      <c r="J405" s="23"/>
      <c r="K405" s="60"/>
    </row>
    <row r="406" spans="1:11" s="1" customFormat="1" x14ac:dyDescent="0.3">
      <c r="A406" s="150"/>
      <c r="B406" s="17" t="s">
        <v>11</v>
      </c>
      <c r="C406" s="72"/>
      <c r="D406" s="72"/>
      <c r="E406" s="72"/>
      <c r="F406" s="155"/>
      <c r="G406" s="155"/>
      <c r="H406" s="157"/>
      <c r="I406" s="158"/>
      <c r="J406" s="23"/>
      <c r="K406" s="60"/>
    </row>
    <row r="407" spans="1:11" s="1" customFormat="1" x14ac:dyDescent="0.3">
      <c r="A407" s="150"/>
      <c r="B407" s="17" t="s">
        <v>62</v>
      </c>
      <c r="C407" s="69"/>
      <c r="D407" s="69"/>
      <c r="E407" s="69"/>
      <c r="F407" s="155"/>
      <c r="G407" s="155"/>
      <c r="H407" s="157"/>
      <c r="I407" s="158"/>
      <c r="J407" s="23"/>
      <c r="K407" s="60"/>
    </row>
    <row r="408" spans="1:11" s="1" customFormat="1" x14ac:dyDescent="0.3">
      <c r="A408" s="150"/>
      <c r="B408" s="17" t="s">
        <v>63</v>
      </c>
      <c r="C408" s="70"/>
      <c r="D408" s="70"/>
      <c r="E408" s="70"/>
      <c r="F408" s="156"/>
      <c r="G408" s="156"/>
      <c r="H408" s="157"/>
      <c r="I408" s="158"/>
      <c r="J408" s="23"/>
      <c r="K408" s="60"/>
    </row>
    <row r="409" spans="1:11" s="1" customFormat="1" ht="39.6" x14ac:dyDescent="0.3">
      <c r="A409" s="150" t="s">
        <v>110</v>
      </c>
      <c r="B409" s="98" t="s">
        <v>148</v>
      </c>
      <c r="C409" s="108"/>
      <c r="D409" s="108"/>
      <c r="E409" s="108"/>
      <c r="F409" s="154">
        <v>2021</v>
      </c>
      <c r="G409" s="154">
        <v>2025</v>
      </c>
      <c r="H409" s="157"/>
      <c r="I409" s="158"/>
      <c r="J409" s="23"/>
      <c r="K409" s="60"/>
    </row>
    <row r="410" spans="1:11" s="1" customFormat="1" x14ac:dyDescent="0.3">
      <c r="A410" s="150"/>
      <c r="B410" s="17" t="s">
        <v>99</v>
      </c>
      <c r="C410" s="72">
        <f>SUM(C411:C412)</f>
        <v>0</v>
      </c>
      <c r="D410" s="72">
        <f>SUM(D411:D412)</f>
        <v>0</v>
      </c>
      <c r="E410" s="72">
        <f>SUM(E411:E412)</f>
        <v>0</v>
      </c>
      <c r="F410" s="155"/>
      <c r="G410" s="155"/>
      <c r="H410" s="157"/>
      <c r="I410" s="158"/>
      <c r="J410" s="23"/>
      <c r="K410" s="60"/>
    </row>
    <row r="411" spans="1:11" s="1" customFormat="1" x14ac:dyDescent="0.3">
      <c r="A411" s="150"/>
      <c r="B411" s="17" t="s">
        <v>8</v>
      </c>
      <c r="C411" s="69">
        <v>0</v>
      </c>
      <c r="D411" s="69">
        <v>0</v>
      </c>
      <c r="E411" s="69">
        <v>0</v>
      </c>
      <c r="F411" s="155"/>
      <c r="G411" s="155"/>
      <c r="H411" s="157"/>
      <c r="I411" s="158"/>
      <c r="J411" s="23"/>
      <c r="K411" s="60"/>
    </row>
    <row r="412" spans="1:11" s="1" customFormat="1" x14ac:dyDescent="0.3">
      <c r="A412" s="150"/>
      <c r="B412" s="17" t="s">
        <v>9</v>
      </c>
      <c r="C412" s="72">
        <v>0</v>
      </c>
      <c r="D412" s="72">
        <v>0</v>
      </c>
      <c r="E412" s="72">
        <v>0</v>
      </c>
      <c r="F412" s="155"/>
      <c r="G412" s="155"/>
      <c r="H412" s="157"/>
      <c r="I412" s="158"/>
      <c r="J412" s="23"/>
      <c r="K412" s="60"/>
    </row>
    <row r="413" spans="1:11" s="1" customFormat="1" x14ac:dyDescent="0.3">
      <c r="A413" s="150"/>
      <c r="B413" s="17" t="s">
        <v>10</v>
      </c>
      <c r="C413" s="70"/>
      <c r="D413" s="70"/>
      <c r="E413" s="70"/>
      <c r="F413" s="155"/>
      <c r="G413" s="155"/>
      <c r="H413" s="157"/>
      <c r="I413" s="158"/>
      <c r="J413" s="23"/>
      <c r="K413" s="60"/>
    </row>
    <row r="414" spans="1:11" s="1" customFormat="1" x14ac:dyDescent="0.3">
      <c r="A414" s="150"/>
      <c r="B414" s="17" t="s">
        <v>11</v>
      </c>
      <c r="C414" s="72"/>
      <c r="D414" s="72"/>
      <c r="E414" s="72"/>
      <c r="F414" s="155"/>
      <c r="G414" s="155"/>
      <c r="H414" s="157"/>
      <c r="I414" s="158"/>
      <c r="J414" s="23"/>
      <c r="K414" s="60"/>
    </row>
    <row r="415" spans="1:11" s="1" customFormat="1" x14ac:dyDescent="0.3">
      <c r="A415" s="150"/>
      <c r="B415" s="17" t="s">
        <v>62</v>
      </c>
      <c r="C415" s="69"/>
      <c r="D415" s="69"/>
      <c r="E415" s="69"/>
      <c r="F415" s="155"/>
      <c r="G415" s="155"/>
      <c r="H415" s="157"/>
      <c r="I415" s="158"/>
      <c r="J415" s="23"/>
      <c r="K415" s="60"/>
    </row>
    <row r="416" spans="1:11" s="1" customFormat="1" x14ac:dyDescent="0.3">
      <c r="A416" s="150"/>
      <c r="B416" s="17" t="s">
        <v>63</v>
      </c>
      <c r="C416" s="70"/>
      <c r="D416" s="70"/>
      <c r="E416" s="70"/>
      <c r="F416" s="156"/>
      <c r="G416" s="156"/>
      <c r="H416" s="157"/>
      <c r="I416" s="158"/>
      <c r="J416" s="23"/>
      <c r="K416" s="60"/>
    </row>
    <row r="417" spans="1:11" s="1" customFormat="1" ht="26.4" x14ac:dyDescent="0.3">
      <c r="A417" s="150" t="s">
        <v>167</v>
      </c>
      <c r="B417" s="98" t="s">
        <v>149</v>
      </c>
      <c r="C417" s="69"/>
      <c r="D417" s="70"/>
      <c r="E417" s="70"/>
      <c r="F417" s="154">
        <v>2021</v>
      </c>
      <c r="G417" s="154">
        <v>2025</v>
      </c>
      <c r="H417" s="157"/>
      <c r="I417" s="158"/>
      <c r="J417" s="23"/>
      <c r="K417" s="60"/>
    </row>
    <row r="418" spans="1:11" s="1" customFormat="1" x14ac:dyDescent="0.3">
      <c r="A418" s="150"/>
      <c r="B418" s="17" t="s">
        <v>99</v>
      </c>
      <c r="C418" s="72">
        <f>SUM(C419:C420)</f>
        <v>120</v>
      </c>
      <c r="D418" s="72">
        <f>SUM(D419:D420)</f>
        <v>120</v>
      </c>
      <c r="E418" s="72">
        <f>SUM(E419:E420)</f>
        <v>120</v>
      </c>
      <c r="F418" s="155"/>
      <c r="G418" s="155"/>
      <c r="H418" s="157"/>
      <c r="I418" s="158"/>
      <c r="J418" s="23"/>
      <c r="K418" s="60"/>
    </row>
    <row r="419" spans="1:11" s="1" customFormat="1" x14ac:dyDescent="0.3">
      <c r="A419" s="150"/>
      <c r="B419" s="17" t="s">
        <v>8</v>
      </c>
      <c r="C419" s="69">
        <v>0</v>
      </c>
      <c r="D419" s="69">
        <v>0</v>
      </c>
      <c r="E419" s="69">
        <v>0</v>
      </c>
      <c r="F419" s="155"/>
      <c r="G419" s="155"/>
      <c r="H419" s="157"/>
      <c r="I419" s="158"/>
      <c r="J419" s="23"/>
      <c r="K419" s="60"/>
    </row>
    <row r="420" spans="1:11" s="1" customFormat="1" x14ac:dyDescent="0.3">
      <c r="A420" s="150"/>
      <c r="B420" s="17" t="s">
        <v>9</v>
      </c>
      <c r="C420" s="72">
        <v>120</v>
      </c>
      <c r="D420" s="72">
        <v>120</v>
      </c>
      <c r="E420" s="72">
        <v>120</v>
      </c>
      <c r="F420" s="155"/>
      <c r="G420" s="155"/>
      <c r="H420" s="157"/>
      <c r="I420" s="158"/>
      <c r="J420" s="23"/>
      <c r="K420" s="60"/>
    </row>
    <row r="421" spans="1:11" s="1" customFormat="1" x14ac:dyDescent="0.3">
      <c r="A421" s="150"/>
      <c r="B421" s="17" t="s">
        <v>10</v>
      </c>
      <c r="C421" s="70"/>
      <c r="D421" s="70"/>
      <c r="E421" s="70"/>
      <c r="F421" s="155"/>
      <c r="G421" s="155"/>
      <c r="H421" s="157"/>
      <c r="I421" s="158"/>
      <c r="J421" s="23"/>
      <c r="K421" s="60"/>
    </row>
    <row r="422" spans="1:11" s="1" customFormat="1" x14ac:dyDescent="0.3">
      <c r="A422" s="150"/>
      <c r="B422" s="17" t="s">
        <v>11</v>
      </c>
      <c r="C422" s="72"/>
      <c r="D422" s="72"/>
      <c r="E422" s="72"/>
      <c r="F422" s="155"/>
      <c r="G422" s="155"/>
      <c r="H422" s="157"/>
      <c r="I422" s="158"/>
      <c r="J422" s="23"/>
      <c r="K422" s="60"/>
    </row>
    <row r="423" spans="1:11" s="1" customFormat="1" x14ac:dyDescent="0.3">
      <c r="A423" s="150"/>
      <c r="B423" s="17" t="s">
        <v>62</v>
      </c>
      <c r="C423" s="69"/>
      <c r="D423" s="69"/>
      <c r="E423" s="69"/>
      <c r="F423" s="155"/>
      <c r="G423" s="155"/>
      <c r="H423" s="157"/>
      <c r="I423" s="158"/>
      <c r="J423" s="23"/>
      <c r="K423" s="60"/>
    </row>
    <row r="424" spans="1:11" s="1" customFormat="1" x14ac:dyDescent="0.3">
      <c r="A424" s="150"/>
      <c r="B424" s="17" t="s">
        <v>63</v>
      </c>
      <c r="C424" s="70"/>
      <c r="D424" s="70"/>
      <c r="E424" s="70"/>
      <c r="F424" s="156"/>
      <c r="G424" s="156"/>
      <c r="H424" s="157"/>
      <c r="I424" s="158"/>
      <c r="J424" s="23"/>
      <c r="K424" s="60"/>
    </row>
    <row r="425" spans="1:11" s="1" customFormat="1" ht="31.8" customHeight="1" x14ac:dyDescent="0.3">
      <c r="A425" s="150" t="s">
        <v>168</v>
      </c>
      <c r="B425" s="98" t="s">
        <v>150</v>
      </c>
      <c r="C425" s="69"/>
      <c r="D425" s="70"/>
      <c r="E425" s="70"/>
      <c r="F425" s="154">
        <v>2021</v>
      </c>
      <c r="G425" s="154">
        <v>2025</v>
      </c>
      <c r="H425" s="157"/>
      <c r="I425" s="158"/>
      <c r="J425" s="23"/>
      <c r="K425" s="60"/>
    </row>
    <row r="426" spans="1:11" s="1" customFormat="1" x14ac:dyDescent="0.3">
      <c r="A426" s="150"/>
      <c r="B426" s="17" t="s">
        <v>99</v>
      </c>
      <c r="C426" s="72">
        <f>SUM(C427:C428)</f>
        <v>0</v>
      </c>
      <c r="D426" s="72">
        <f>SUM(D427:D428)</f>
        <v>0</v>
      </c>
      <c r="E426" s="72">
        <f>SUM(E427:E428)</f>
        <v>0</v>
      </c>
      <c r="F426" s="155"/>
      <c r="G426" s="155"/>
      <c r="H426" s="157"/>
      <c r="I426" s="158"/>
      <c r="J426" s="23"/>
      <c r="K426" s="60"/>
    </row>
    <row r="427" spans="1:11" s="1" customFormat="1" x14ac:dyDescent="0.3">
      <c r="A427" s="150"/>
      <c r="B427" s="17" t="s">
        <v>8</v>
      </c>
      <c r="C427" s="69">
        <v>0</v>
      </c>
      <c r="D427" s="69">
        <v>0</v>
      </c>
      <c r="E427" s="69">
        <v>0</v>
      </c>
      <c r="F427" s="155"/>
      <c r="G427" s="155"/>
      <c r="H427" s="157"/>
      <c r="I427" s="158"/>
      <c r="J427" s="23"/>
      <c r="K427" s="60"/>
    </row>
    <row r="428" spans="1:11" s="1" customFormat="1" x14ac:dyDescent="0.3">
      <c r="A428" s="150"/>
      <c r="B428" s="17" t="s">
        <v>9</v>
      </c>
      <c r="C428" s="72">
        <v>0</v>
      </c>
      <c r="D428" s="72">
        <v>0</v>
      </c>
      <c r="E428" s="72">
        <v>0</v>
      </c>
      <c r="F428" s="155"/>
      <c r="G428" s="155"/>
      <c r="H428" s="157"/>
      <c r="I428" s="158"/>
      <c r="J428" s="23"/>
      <c r="K428" s="60"/>
    </row>
    <row r="429" spans="1:11" s="1" customFormat="1" x14ac:dyDescent="0.3">
      <c r="A429" s="150"/>
      <c r="B429" s="17" t="s">
        <v>10</v>
      </c>
      <c r="C429" s="70"/>
      <c r="D429" s="70"/>
      <c r="E429" s="70"/>
      <c r="F429" s="155"/>
      <c r="G429" s="155"/>
      <c r="H429" s="157"/>
      <c r="I429" s="158"/>
      <c r="J429" s="23"/>
      <c r="K429" s="60"/>
    </row>
    <row r="430" spans="1:11" s="1" customFormat="1" x14ac:dyDescent="0.3">
      <c r="A430" s="150"/>
      <c r="B430" s="17" t="s">
        <v>11</v>
      </c>
      <c r="C430" s="72"/>
      <c r="D430" s="72"/>
      <c r="E430" s="72"/>
      <c r="F430" s="155"/>
      <c r="G430" s="155"/>
      <c r="H430" s="157"/>
      <c r="I430" s="158"/>
      <c r="J430" s="23"/>
      <c r="K430" s="60"/>
    </row>
    <row r="431" spans="1:11" s="1" customFormat="1" x14ac:dyDescent="0.3">
      <c r="A431" s="150"/>
      <c r="B431" s="17" t="s">
        <v>62</v>
      </c>
      <c r="C431" s="69"/>
      <c r="D431" s="69"/>
      <c r="E431" s="69"/>
      <c r="F431" s="155"/>
      <c r="G431" s="155"/>
      <c r="H431" s="157"/>
      <c r="I431" s="158"/>
      <c r="J431" s="23"/>
      <c r="K431" s="60"/>
    </row>
    <row r="432" spans="1:11" s="1" customFormat="1" x14ac:dyDescent="0.3">
      <c r="A432" s="150"/>
      <c r="B432" s="17" t="s">
        <v>63</v>
      </c>
      <c r="C432" s="70"/>
      <c r="D432" s="70"/>
      <c r="E432" s="70"/>
      <c r="F432" s="156"/>
      <c r="G432" s="156"/>
      <c r="H432" s="157"/>
      <c r="I432" s="158"/>
      <c r="J432" s="23"/>
      <c r="K432" s="60"/>
    </row>
    <row r="433" spans="1:11" s="1" customFormat="1" ht="29.4" customHeight="1" x14ac:dyDescent="0.3">
      <c r="A433" s="206" t="s">
        <v>123</v>
      </c>
      <c r="B433" s="207"/>
      <c r="C433" s="207"/>
      <c r="D433" s="207"/>
      <c r="E433" s="207"/>
      <c r="F433" s="207"/>
      <c r="G433" s="207"/>
      <c r="H433" s="207"/>
      <c r="I433" s="208"/>
      <c r="J433" s="23"/>
      <c r="K433" s="60"/>
    </row>
    <row r="434" spans="1:11" s="1" customFormat="1" x14ac:dyDescent="0.3">
      <c r="A434" s="154"/>
      <c r="B434" s="17" t="s">
        <v>64</v>
      </c>
      <c r="C434" s="69">
        <f>SUM(C435:C440)</f>
        <v>72495.473679999996</v>
      </c>
      <c r="D434" s="69">
        <f t="shared" ref="D434" si="18">SUM(D435:D440)</f>
        <v>72495.473679999996</v>
      </c>
      <c r="E434" s="69">
        <f>SUM(E435:E440)</f>
        <v>72495.473679999996</v>
      </c>
      <c r="F434" s="87"/>
      <c r="G434" s="91"/>
      <c r="H434" s="35"/>
      <c r="I434" s="151"/>
      <c r="J434" s="23"/>
      <c r="K434" s="60"/>
    </row>
    <row r="435" spans="1:11" s="1" customFormat="1" x14ac:dyDescent="0.3">
      <c r="A435" s="155"/>
      <c r="B435" s="17" t="s">
        <v>8</v>
      </c>
      <c r="C435" s="69">
        <f>C443+C462</f>
        <v>68870.7</v>
      </c>
      <c r="D435" s="69">
        <f t="shared" ref="D435:E436" si="19">D443+D462</f>
        <v>68870.7</v>
      </c>
      <c r="E435" s="69">
        <f t="shared" si="19"/>
        <v>68870.7</v>
      </c>
      <c r="F435" s="76"/>
      <c r="G435" s="92"/>
      <c r="H435" s="36"/>
      <c r="I435" s="152"/>
      <c r="J435" s="23"/>
      <c r="K435" s="67"/>
    </row>
    <row r="436" spans="1:11" s="1" customFormat="1" x14ac:dyDescent="0.3">
      <c r="A436" s="155"/>
      <c r="B436" s="17" t="s">
        <v>9</v>
      </c>
      <c r="C436" s="69">
        <f>C444+C463</f>
        <v>3624.7736799999998</v>
      </c>
      <c r="D436" s="69">
        <f t="shared" si="19"/>
        <v>3624.7736799999998</v>
      </c>
      <c r="E436" s="69">
        <f t="shared" si="19"/>
        <v>3624.7736799999998</v>
      </c>
      <c r="F436" s="88"/>
      <c r="G436" s="92"/>
      <c r="H436" s="36"/>
      <c r="I436" s="152"/>
      <c r="J436" s="23"/>
      <c r="K436" s="60"/>
    </row>
    <row r="437" spans="1:11" s="1" customFormat="1" x14ac:dyDescent="0.3">
      <c r="A437" s="155"/>
      <c r="B437" s="17" t="s">
        <v>10</v>
      </c>
      <c r="C437" s="69">
        <f t="shared" ref="C437:C440" si="20">C445+C464</f>
        <v>0</v>
      </c>
      <c r="D437" s="69">
        <f>D445+D464</f>
        <v>0</v>
      </c>
      <c r="E437" s="69">
        <f t="shared" ref="D437:E440" si="21">E445+E464</f>
        <v>0</v>
      </c>
      <c r="F437" s="88"/>
      <c r="G437" s="92"/>
      <c r="H437" s="36"/>
      <c r="I437" s="152"/>
      <c r="J437" s="23"/>
      <c r="K437" s="60"/>
    </row>
    <row r="438" spans="1:11" s="1" customFormat="1" x14ac:dyDescent="0.3">
      <c r="A438" s="155"/>
      <c r="B438" s="17" t="s">
        <v>11</v>
      </c>
      <c r="C438" s="69">
        <f t="shared" si="20"/>
        <v>0</v>
      </c>
      <c r="D438" s="69">
        <f t="shared" si="21"/>
        <v>0</v>
      </c>
      <c r="E438" s="69">
        <f t="shared" si="21"/>
        <v>0</v>
      </c>
      <c r="F438" s="88"/>
      <c r="G438" s="92"/>
      <c r="H438" s="36"/>
      <c r="I438" s="152"/>
      <c r="J438" s="23"/>
      <c r="K438" s="60"/>
    </row>
    <row r="439" spans="1:11" s="1" customFormat="1" x14ac:dyDescent="0.3">
      <c r="A439" s="155"/>
      <c r="B439" s="17" t="s">
        <v>62</v>
      </c>
      <c r="C439" s="69">
        <f t="shared" si="20"/>
        <v>0</v>
      </c>
      <c r="D439" s="69">
        <f t="shared" si="21"/>
        <v>0</v>
      </c>
      <c r="E439" s="69">
        <f t="shared" si="21"/>
        <v>0</v>
      </c>
      <c r="F439" s="88"/>
      <c r="G439" s="92"/>
      <c r="H439" s="36"/>
      <c r="I439" s="152"/>
      <c r="J439" s="23"/>
      <c r="K439" s="60"/>
    </row>
    <row r="440" spans="1:11" s="1" customFormat="1" x14ac:dyDescent="0.3">
      <c r="A440" s="156"/>
      <c r="B440" s="17" t="s">
        <v>63</v>
      </c>
      <c r="C440" s="69">
        <f t="shared" si="20"/>
        <v>0</v>
      </c>
      <c r="D440" s="69">
        <f t="shared" si="21"/>
        <v>0</v>
      </c>
      <c r="E440" s="69">
        <f t="shared" si="21"/>
        <v>0</v>
      </c>
      <c r="F440" s="89"/>
      <c r="G440" s="93"/>
      <c r="H440" s="37"/>
      <c r="I440" s="153"/>
      <c r="J440" s="23"/>
      <c r="K440" s="60"/>
    </row>
    <row r="441" spans="1:11" s="1" customFormat="1" ht="51.6" customHeight="1" x14ac:dyDescent="0.3">
      <c r="A441" s="162" t="s">
        <v>151</v>
      </c>
      <c r="B441" s="90" t="s">
        <v>130</v>
      </c>
      <c r="C441" s="69"/>
      <c r="D441" s="70"/>
      <c r="E441" s="70"/>
      <c r="F441" s="154">
        <v>2021</v>
      </c>
      <c r="G441" s="154">
        <v>2025</v>
      </c>
      <c r="H441" s="159"/>
      <c r="I441" s="151"/>
      <c r="J441" s="23"/>
      <c r="K441" s="60"/>
    </row>
    <row r="442" spans="1:11" s="1" customFormat="1" x14ac:dyDescent="0.3">
      <c r="A442" s="163"/>
      <c r="B442" s="17" t="s">
        <v>99</v>
      </c>
      <c r="C442" s="69">
        <f>C443+C444</f>
        <v>0</v>
      </c>
      <c r="D442" s="69">
        <f>D443+D444</f>
        <v>0</v>
      </c>
      <c r="E442" s="69">
        <f>E443+E444</f>
        <v>0</v>
      </c>
      <c r="F442" s="155"/>
      <c r="G442" s="155"/>
      <c r="H442" s="160"/>
      <c r="I442" s="152"/>
      <c r="J442" s="23"/>
      <c r="K442" s="60"/>
    </row>
    <row r="443" spans="1:11" s="1" customFormat="1" x14ac:dyDescent="0.3">
      <c r="A443" s="163"/>
      <c r="B443" s="17" t="s">
        <v>8</v>
      </c>
      <c r="C443" s="69">
        <f>C451</f>
        <v>0</v>
      </c>
      <c r="D443" s="69">
        <f t="shared" ref="D443:E443" si="22">D451</f>
        <v>0</v>
      </c>
      <c r="E443" s="69">
        <f t="shared" si="22"/>
        <v>0</v>
      </c>
      <c r="F443" s="155"/>
      <c r="G443" s="155"/>
      <c r="H443" s="160"/>
      <c r="I443" s="152"/>
      <c r="J443" s="23"/>
      <c r="K443" s="60"/>
    </row>
    <row r="444" spans="1:11" s="1" customFormat="1" x14ac:dyDescent="0.3">
      <c r="A444" s="163"/>
      <c r="B444" s="17" t="s">
        <v>9</v>
      </c>
      <c r="C444" s="69">
        <f>C452</f>
        <v>0</v>
      </c>
      <c r="D444" s="69">
        <f t="shared" ref="D444:E444" si="23">D452</f>
        <v>0</v>
      </c>
      <c r="E444" s="69">
        <f t="shared" si="23"/>
        <v>0</v>
      </c>
      <c r="F444" s="155"/>
      <c r="G444" s="155"/>
      <c r="H444" s="160"/>
      <c r="I444" s="152"/>
      <c r="J444" s="23"/>
      <c r="K444" s="60"/>
    </row>
    <row r="445" spans="1:11" s="1" customFormat="1" x14ac:dyDescent="0.3">
      <c r="A445" s="163"/>
      <c r="B445" s="17" t="s">
        <v>10</v>
      </c>
      <c r="C445" s="69">
        <f t="shared" ref="C445:E448" si="24">C453</f>
        <v>0</v>
      </c>
      <c r="D445" s="69">
        <f t="shared" si="24"/>
        <v>0</v>
      </c>
      <c r="E445" s="69">
        <f t="shared" si="24"/>
        <v>0</v>
      </c>
      <c r="F445" s="155"/>
      <c r="G445" s="155"/>
      <c r="H445" s="160"/>
      <c r="I445" s="152"/>
      <c r="J445" s="23"/>
      <c r="K445" s="60"/>
    </row>
    <row r="446" spans="1:11" s="1" customFormat="1" x14ac:dyDescent="0.3">
      <c r="A446" s="163"/>
      <c r="B446" s="17" t="s">
        <v>11</v>
      </c>
      <c r="C446" s="69">
        <f t="shared" si="24"/>
        <v>0</v>
      </c>
      <c r="D446" s="69">
        <f t="shared" si="24"/>
        <v>0</v>
      </c>
      <c r="E446" s="69">
        <f t="shared" si="24"/>
        <v>0</v>
      </c>
      <c r="F446" s="155"/>
      <c r="G446" s="155"/>
      <c r="H446" s="160"/>
      <c r="I446" s="152"/>
      <c r="J446" s="23"/>
      <c r="K446" s="60"/>
    </row>
    <row r="447" spans="1:11" s="1" customFormat="1" x14ac:dyDescent="0.3">
      <c r="A447" s="163"/>
      <c r="B447" s="17" t="s">
        <v>62</v>
      </c>
      <c r="C447" s="69">
        <f t="shared" si="24"/>
        <v>0</v>
      </c>
      <c r="D447" s="69">
        <f t="shared" si="24"/>
        <v>0</v>
      </c>
      <c r="E447" s="69">
        <f t="shared" si="24"/>
        <v>0</v>
      </c>
      <c r="F447" s="155"/>
      <c r="G447" s="155"/>
      <c r="H447" s="160"/>
      <c r="I447" s="152"/>
      <c r="J447" s="23"/>
      <c r="K447" s="60"/>
    </row>
    <row r="448" spans="1:11" s="1" customFormat="1" x14ac:dyDescent="0.3">
      <c r="A448" s="164"/>
      <c r="B448" s="17" t="s">
        <v>63</v>
      </c>
      <c r="C448" s="69">
        <f t="shared" si="24"/>
        <v>0</v>
      </c>
      <c r="D448" s="69">
        <f t="shared" si="24"/>
        <v>0</v>
      </c>
      <c r="E448" s="69">
        <f t="shared" si="24"/>
        <v>0</v>
      </c>
      <c r="F448" s="156"/>
      <c r="G448" s="156"/>
      <c r="H448" s="161"/>
      <c r="I448" s="153"/>
      <c r="J448" s="23"/>
      <c r="K448" s="60"/>
    </row>
    <row r="449" spans="1:11" s="1" customFormat="1" ht="44.4" customHeight="1" x14ac:dyDescent="0.3">
      <c r="A449" s="154" t="s">
        <v>152</v>
      </c>
      <c r="B449" s="48" t="s">
        <v>131</v>
      </c>
      <c r="C449" s="70"/>
      <c r="D449" s="70"/>
      <c r="E449" s="70"/>
      <c r="F449" s="154" t="s">
        <v>161</v>
      </c>
      <c r="G449" s="154" t="s">
        <v>162</v>
      </c>
      <c r="H449" s="157"/>
      <c r="I449" s="158"/>
      <c r="J449" s="23"/>
      <c r="K449" s="60"/>
    </row>
    <row r="450" spans="1:11" s="1" customFormat="1" x14ac:dyDescent="0.3">
      <c r="A450" s="155"/>
      <c r="B450" s="17" t="s">
        <v>99</v>
      </c>
      <c r="C450" s="72">
        <f>SUM(C451:C456)</f>
        <v>0</v>
      </c>
      <c r="D450" s="72">
        <f t="shared" ref="D450:E450" si="25">SUM(D451:D456)</f>
        <v>0</v>
      </c>
      <c r="E450" s="72">
        <f t="shared" si="25"/>
        <v>0</v>
      </c>
      <c r="F450" s="155"/>
      <c r="G450" s="155"/>
      <c r="H450" s="157"/>
      <c r="I450" s="158"/>
      <c r="J450" s="23"/>
      <c r="K450" s="60"/>
    </row>
    <row r="451" spans="1:11" s="1" customFormat="1" x14ac:dyDescent="0.3">
      <c r="A451" s="155"/>
      <c r="B451" s="17" t="s">
        <v>8</v>
      </c>
      <c r="C451" s="69">
        <v>0</v>
      </c>
      <c r="D451" s="69">
        <v>0</v>
      </c>
      <c r="E451" s="69">
        <v>0</v>
      </c>
      <c r="F451" s="155"/>
      <c r="G451" s="155"/>
      <c r="H451" s="157"/>
      <c r="I451" s="158"/>
      <c r="J451" s="23"/>
      <c r="K451" s="60"/>
    </row>
    <row r="452" spans="1:11" s="1" customFormat="1" x14ac:dyDescent="0.3">
      <c r="A452" s="155"/>
      <c r="B452" s="17" t="s">
        <v>9</v>
      </c>
      <c r="C452" s="72">
        <v>0</v>
      </c>
      <c r="D452" s="72">
        <v>0</v>
      </c>
      <c r="E452" s="72">
        <v>0</v>
      </c>
      <c r="F452" s="155"/>
      <c r="G452" s="155"/>
      <c r="H452" s="157"/>
      <c r="I452" s="158"/>
      <c r="J452" s="23"/>
      <c r="K452" s="60"/>
    </row>
    <row r="453" spans="1:11" s="1" customFormat="1" x14ac:dyDescent="0.3">
      <c r="A453" s="155"/>
      <c r="B453" s="17" t="s">
        <v>10</v>
      </c>
      <c r="C453" s="72">
        <v>0</v>
      </c>
      <c r="D453" s="72">
        <v>0</v>
      </c>
      <c r="E453" s="72">
        <v>0</v>
      </c>
      <c r="F453" s="155"/>
      <c r="G453" s="155"/>
      <c r="H453" s="157"/>
      <c r="I453" s="158"/>
      <c r="J453" s="23"/>
      <c r="K453" s="60"/>
    </row>
    <row r="454" spans="1:11" s="1" customFormat="1" x14ac:dyDescent="0.3">
      <c r="A454" s="155"/>
      <c r="B454" s="17" t="s">
        <v>11</v>
      </c>
      <c r="C454" s="72">
        <v>0</v>
      </c>
      <c r="D454" s="72">
        <v>0</v>
      </c>
      <c r="E454" s="72">
        <v>0</v>
      </c>
      <c r="F454" s="155"/>
      <c r="G454" s="155"/>
      <c r="H454" s="157"/>
      <c r="I454" s="158"/>
      <c r="J454" s="23"/>
      <c r="K454" s="60"/>
    </row>
    <row r="455" spans="1:11" s="1" customFormat="1" x14ac:dyDescent="0.3">
      <c r="A455" s="155"/>
      <c r="B455" s="17" t="s">
        <v>62</v>
      </c>
      <c r="C455" s="72">
        <v>0</v>
      </c>
      <c r="D455" s="72">
        <v>0</v>
      </c>
      <c r="E455" s="72">
        <v>0</v>
      </c>
      <c r="F455" s="155"/>
      <c r="G455" s="155"/>
      <c r="H455" s="157"/>
      <c r="I455" s="158"/>
      <c r="J455" s="23"/>
      <c r="K455" s="60"/>
    </row>
    <row r="456" spans="1:11" s="1" customFormat="1" x14ac:dyDescent="0.3">
      <c r="A456" s="155"/>
      <c r="B456" s="17" t="s">
        <v>63</v>
      </c>
      <c r="C456" s="72">
        <v>0</v>
      </c>
      <c r="D456" s="72">
        <v>0</v>
      </c>
      <c r="E456" s="72">
        <v>0</v>
      </c>
      <c r="F456" s="156"/>
      <c r="G456" s="156"/>
      <c r="H456" s="157"/>
      <c r="I456" s="158"/>
      <c r="J456" s="23"/>
      <c r="K456" s="60"/>
    </row>
    <row r="457" spans="1:11" s="1" customFormat="1" ht="85.2" customHeight="1" x14ac:dyDescent="0.3">
      <c r="A457" s="155"/>
      <c r="B457" s="48" t="s">
        <v>141</v>
      </c>
      <c r="C457" s="70"/>
      <c r="D457" s="70"/>
      <c r="E457" s="70"/>
      <c r="F457" s="49" t="s">
        <v>49</v>
      </c>
      <c r="G457" s="49" t="s">
        <v>209</v>
      </c>
      <c r="H457" s="49" t="s">
        <v>49</v>
      </c>
      <c r="I457" s="61"/>
      <c r="J457" s="23"/>
      <c r="K457" s="60"/>
    </row>
    <row r="458" spans="1:11" s="1" customFormat="1" x14ac:dyDescent="0.3">
      <c r="A458" s="155"/>
      <c r="B458" s="16" t="s">
        <v>111</v>
      </c>
      <c r="C458" s="70"/>
      <c r="D458" s="70"/>
      <c r="E458" s="70"/>
      <c r="F458" s="49"/>
      <c r="G458" s="50"/>
      <c r="H458" s="49"/>
      <c r="I458" s="61"/>
      <c r="J458" s="23"/>
      <c r="K458" s="60"/>
    </row>
    <row r="459" spans="1:11" s="1" customFormat="1" x14ac:dyDescent="0.3">
      <c r="A459" s="156"/>
      <c r="B459" s="16" t="s">
        <v>112</v>
      </c>
      <c r="C459" s="70"/>
      <c r="D459" s="70"/>
      <c r="E459" s="70"/>
      <c r="F459" s="49"/>
      <c r="G459" s="50"/>
      <c r="H459" s="49"/>
      <c r="I459" s="61"/>
      <c r="J459" s="23"/>
      <c r="K459" s="60"/>
    </row>
    <row r="460" spans="1:11" s="1" customFormat="1" ht="45" customHeight="1" x14ac:dyDescent="0.3">
      <c r="A460" s="165" t="s">
        <v>153</v>
      </c>
      <c r="B460" s="82" t="s">
        <v>165</v>
      </c>
      <c r="C460" s="69"/>
      <c r="D460" s="70"/>
      <c r="E460" s="70"/>
      <c r="F460" s="154">
        <v>2021</v>
      </c>
      <c r="G460" s="154">
        <v>2025</v>
      </c>
      <c r="H460" s="157"/>
      <c r="I460" s="151"/>
      <c r="J460" s="23"/>
      <c r="K460" s="60"/>
    </row>
    <row r="461" spans="1:11" s="1" customFormat="1" x14ac:dyDescent="0.3">
      <c r="A461" s="165"/>
      <c r="B461" s="17" t="s">
        <v>99</v>
      </c>
      <c r="C461" s="69">
        <f>SUM(C462:C467)</f>
        <v>72495.473679999996</v>
      </c>
      <c r="D461" s="69">
        <f>SUM(D462:D467)</f>
        <v>72495.473679999996</v>
      </c>
      <c r="E461" s="69">
        <f>SUM(E462:E467)</f>
        <v>72495.473679999996</v>
      </c>
      <c r="F461" s="155"/>
      <c r="G461" s="155"/>
      <c r="H461" s="157"/>
      <c r="I461" s="152"/>
      <c r="J461" s="23"/>
      <c r="K461" s="60"/>
    </row>
    <row r="462" spans="1:11" s="1" customFormat="1" x14ac:dyDescent="0.3">
      <c r="A462" s="165"/>
      <c r="B462" s="17" t="s">
        <v>8</v>
      </c>
      <c r="C462" s="69">
        <f>C470</f>
        <v>68870.7</v>
      </c>
      <c r="D462" s="69">
        <f t="shared" ref="D462:E462" si="26">D470</f>
        <v>68870.7</v>
      </c>
      <c r="E462" s="69">
        <f t="shared" si="26"/>
        <v>68870.7</v>
      </c>
      <c r="F462" s="155"/>
      <c r="G462" s="155"/>
      <c r="H462" s="157"/>
      <c r="I462" s="152"/>
      <c r="J462" s="23"/>
      <c r="K462" s="60"/>
    </row>
    <row r="463" spans="1:11" s="1" customFormat="1" x14ac:dyDescent="0.3">
      <c r="A463" s="165"/>
      <c r="B463" s="17" t="s">
        <v>9</v>
      </c>
      <c r="C463" s="69">
        <f t="shared" ref="C463:E467" si="27">C471</f>
        <v>3624.7736799999998</v>
      </c>
      <c r="D463" s="69">
        <f t="shared" si="27"/>
        <v>3624.7736799999998</v>
      </c>
      <c r="E463" s="69">
        <f t="shared" si="27"/>
        <v>3624.7736799999998</v>
      </c>
      <c r="F463" s="155"/>
      <c r="G463" s="155"/>
      <c r="H463" s="157"/>
      <c r="I463" s="152"/>
      <c r="J463" s="23"/>
      <c r="K463" s="60"/>
    </row>
    <row r="464" spans="1:11" s="1" customFormat="1" x14ac:dyDescent="0.3">
      <c r="A464" s="165"/>
      <c r="B464" s="17" t="s">
        <v>10</v>
      </c>
      <c r="C464" s="69">
        <f t="shared" si="27"/>
        <v>0</v>
      </c>
      <c r="D464" s="69">
        <f t="shared" si="27"/>
        <v>0</v>
      </c>
      <c r="E464" s="69">
        <f t="shared" si="27"/>
        <v>0</v>
      </c>
      <c r="F464" s="155"/>
      <c r="G464" s="155"/>
      <c r="H464" s="157"/>
      <c r="I464" s="152"/>
      <c r="J464" s="23"/>
      <c r="K464" s="60"/>
    </row>
    <row r="465" spans="1:11" s="1" customFormat="1" x14ac:dyDescent="0.3">
      <c r="A465" s="165"/>
      <c r="B465" s="17" t="s">
        <v>11</v>
      </c>
      <c r="C465" s="69">
        <f t="shared" si="27"/>
        <v>0</v>
      </c>
      <c r="D465" s="69">
        <f t="shared" si="27"/>
        <v>0</v>
      </c>
      <c r="E465" s="69">
        <f t="shared" si="27"/>
        <v>0</v>
      </c>
      <c r="F465" s="155"/>
      <c r="G465" s="155"/>
      <c r="H465" s="157"/>
      <c r="I465" s="152"/>
      <c r="J465" s="23"/>
      <c r="K465" s="60"/>
    </row>
    <row r="466" spans="1:11" s="1" customFormat="1" x14ac:dyDescent="0.3">
      <c r="A466" s="165"/>
      <c r="B466" s="17" t="s">
        <v>62</v>
      </c>
      <c r="C466" s="69">
        <f t="shared" si="27"/>
        <v>0</v>
      </c>
      <c r="D466" s="69">
        <f t="shared" si="27"/>
        <v>0</v>
      </c>
      <c r="E466" s="69">
        <f t="shared" si="27"/>
        <v>0</v>
      </c>
      <c r="F466" s="155"/>
      <c r="G466" s="155"/>
      <c r="H466" s="157"/>
      <c r="I466" s="152"/>
      <c r="J466" s="23"/>
      <c r="K466" s="60"/>
    </row>
    <row r="467" spans="1:11" s="1" customFormat="1" x14ac:dyDescent="0.3">
      <c r="A467" s="165"/>
      <c r="B467" s="17" t="s">
        <v>63</v>
      </c>
      <c r="C467" s="69">
        <f t="shared" si="27"/>
        <v>0</v>
      </c>
      <c r="D467" s="69">
        <f t="shared" si="27"/>
        <v>0</v>
      </c>
      <c r="E467" s="69">
        <f t="shared" si="27"/>
        <v>0</v>
      </c>
      <c r="F467" s="156"/>
      <c r="G467" s="156"/>
      <c r="H467" s="157"/>
      <c r="I467" s="153"/>
      <c r="J467" s="23"/>
      <c r="K467" s="60"/>
    </row>
    <row r="468" spans="1:11" s="1" customFormat="1" ht="45" customHeight="1" x14ac:dyDescent="0.3">
      <c r="A468" s="162" t="s">
        <v>169</v>
      </c>
      <c r="B468" s="48" t="s">
        <v>210</v>
      </c>
      <c r="C468" s="70"/>
      <c r="D468" s="69"/>
      <c r="E468" s="69"/>
      <c r="F468" s="154" t="s">
        <v>161</v>
      </c>
      <c r="G468" s="154" t="s">
        <v>162</v>
      </c>
      <c r="H468" s="157"/>
      <c r="I468" s="151"/>
      <c r="J468" s="23"/>
      <c r="K468" s="60"/>
    </row>
    <row r="469" spans="1:11" s="1" customFormat="1" x14ac:dyDescent="0.3">
      <c r="A469" s="163"/>
      <c r="B469" s="17" t="s">
        <v>99</v>
      </c>
      <c r="C469" s="72">
        <f>C470+C471+C472+C473+C474+C475</f>
        <v>72495.473679999996</v>
      </c>
      <c r="D469" s="72">
        <f>SUM(D470:D475)</f>
        <v>72495.473679999996</v>
      </c>
      <c r="E469" s="72">
        <f t="shared" ref="E469" si="28">SUM(E470:E475)</f>
        <v>72495.473679999996</v>
      </c>
      <c r="F469" s="155"/>
      <c r="G469" s="155"/>
      <c r="H469" s="157"/>
      <c r="I469" s="152"/>
      <c r="J469" s="23"/>
      <c r="K469" s="60"/>
    </row>
    <row r="470" spans="1:11" s="1" customFormat="1" x14ac:dyDescent="0.3">
      <c r="A470" s="163"/>
      <c r="B470" s="17" t="s">
        <v>8</v>
      </c>
      <c r="C470" s="69">
        <v>68870.7</v>
      </c>
      <c r="D470" s="69">
        <v>68870.7</v>
      </c>
      <c r="E470" s="69">
        <v>68870.7</v>
      </c>
      <c r="F470" s="155"/>
      <c r="G470" s="155"/>
      <c r="H470" s="157"/>
      <c r="I470" s="152"/>
      <c r="J470" s="23"/>
      <c r="K470" s="60"/>
    </row>
    <row r="471" spans="1:11" s="1" customFormat="1" x14ac:dyDescent="0.3">
      <c r="A471" s="163"/>
      <c r="B471" s="17" t="s">
        <v>9</v>
      </c>
      <c r="C471" s="69">
        <v>3624.7736799999998</v>
      </c>
      <c r="D471" s="69">
        <v>3624.7736799999998</v>
      </c>
      <c r="E471" s="69">
        <v>3624.7736799999998</v>
      </c>
      <c r="F471" s="155"/>
      <c r="G471" s="155"/>
      <c r="H471" s="157"/>
      <c r="I471" s="152"/>
      <c r="J471" s="23"/>
      <c r="K471" s="60"/>
    </row>
    <row r="472" spans="1:11" s="1" customFormat="1" x14ac:dyDescent="0.3">
      <c r="A472" s="163"/>
      <c r="B472" s="17" t="s">
        <v>10</v>
      </c>
      <c r="C472" s="69">
        <v>0</v>
      </c>
      <c r="D472" s="69">
        <v>0</v>
      </c>
      <c r="E472" s="69">
        <v>0</v>
      </c>
      <c r="F472" s="155"/>
      <c r="G472" s="155"/>
      <c r="H472" s="157"/>
      <c r="I472" s="152"/>
      <c r="J472" s="23"/>
      <c r="K472" s="60"/>
    </row>
    <row r="473" spans="1:11" s="1" customFormat="1" x14ac:dyDescent="0.3">
      <c r="A473" s="163"/>
      <c r="B473" s="17" t="s">
        <v>11</v>
      </c>
      <c r="C473" s="69">
        <v>0</v>
      </c>
      <c r="D473" s="69">
        <v>0</v>
      </c>
      <c r="E473" s="69">
        <v>0</v>
      </c>
      <c r="F473" s="155"/>
      <c r="G473" s="155"/>
      <c r="H473" s="157"/>
      <c r="I473" s="152"/>
      <c r="J473" s="23"/>
      <c r="K473" s="60"/>
    </row>
    <row r="474" spans="1:11" s="1" customFormat="1" x14ac:dyDescent="0.3">
      <c r="A474" s="163"/>
      <c r="B474" s="17" t="s">
        <v>62</v>
      </c>
      <c r="C474" s="69">
        <v>0</v>
      </c>
      <c r="D474" s="69">
        <v>0</v>
      </c>
      <c r="E474" s="69">
        <v>0</v>
      </c>
      <c r="F474" s="155"/>
      <c r="G474" s="155"/>
      <c r="H474" s="157"/>
      <c r="I474" s="152"/>
      <c r="J474" s="23"/>
      <c r="K474" s="60"/>
    </row>
    <row r="475" spans="1:11" s="1" customFormat="1" x14ac:dyDescent="0.3">
      <c r="A475" s="163"/>
      <c r="B475" s="17" t="s">
        <v>63</v>
      </c>
      <c r="C475" s="69">
        <v>0</v>
      </c>
      <c r="D475" s="69">
        <v>0</v>
      </c>
      <c r="E475" s="69">
        <v>0</v>
      </c>
      <c r="F475" s="156"/>
      <c r="G475" s="156"/>
      <c r="H475" s="157"/>
      <c r="I475" s="153"/>
      <c r="J475" s="23"/>
      <c r="K475" s="60"/>
    </row>
    <row r="476" spans="1:11" s="1" customFormat="1" ht="114.6" customHeight="1" x14ac:dyDescent="0.3">
      <c r="A476" s="163"/>
      <c r="B476" s="4" t="s">
        <v>132</v>
      </c>
      <c r="C476" s="78"/>
      <c r="D476" s="78"/>
      <c r="E476" s="69"/>
      <c r="F476" s="49" t="s">
        <v>49</v>
      </c>
      <c r="G476" s="49" t="s">
        <v>211</v>
      </c>
      <c r="H476" s="49" t="s">
        <v>49</v>
      </c>
      <c r="I476" s="138" t="s">
        <v>228</v>
      </c>
      <c r="J476" s="23"/>
      <c r="K476" s="60"/>
    </row>
    <row r="477" spans="1:11" s="1" customFormat="1" ht="69.599999999999994" customHeight="1" x14ac:dyDescent="0.3">
      <c r="A477" s="163"/>
      <c r="B477" s="4" t="s">
        <v>142</v>
      </c>
      <c r="C477" s="70"/>
      <c r="D477" s="70"/>
      <c r="E477" s="70"/>
      <c r="F477" s="49" t="s">
        <v>49</v>
      </c>
      <c r="G477" s="49" t="s">
        <v>212</v>
      </c>
      <c r="H477" s="49" t="s">
        <v>49</v>
      </c>
      <c r="I477" s="110"/>
      <c r="J477" s="23"/>
      <c r="K477" s="60"/>
    </row>
    <row r="478" spans="1:11" s="1" customFormat="1" x14ac:dyDescent="0.3">
      <c r="A478" s="163"/>
      <c r="B478" s="16" t="s">
        <v>113</v>
      </c>
      <c r="C478" s="25"/>
      <c r="D478" s="25"/>
      <c r="E478" s="25"/>
      <c r="F478" s="49"/>
      <c r="G478" s="50"/>
      <c r="H478" s="49"/>
      <c r="I478" s="61"/>
      <c r="J478" s="23"/>
      <c r="K478" s="60"/>
    </row>
    <row r="479" spans="1:11" s="1" customFormat="1" x14ac:dyDescent="0.3">
      <c r="A479" s="164"/>
      <c r="B479" s="16" t="s">
        <v>114</v>
      </c>
      <c r="C479" s="25"/>
      <c r="D479" s="25"/>
      <c r="E479" s="25"/>
      <c r="F479" s="49"/>
      <c r="G479" s="50"/>
      <c r="H479" s="49"/>
      <c r="I479" s="61"/>
      <c r="J479" s="23"/>
      <c r="K479" s="60"/>
    </row>
    <row r="480" spans="1:11" ht="22.2" customHeight="1" x14ac:dyDescent="0.3">
      <c r="A480" s="172" t="s">
        <v>166</v>
      </c>
      <c r="B480" s="172"/>
      <c r="C480" s="172"/>
      <c r="D480" s="172"/>
      <c r="E480" s="172"/>
      <c r="F480" s="172"/>
      <c r="G480" s="172"/>
      <c r="H480" s="172"/>
      <c r="I480" s="172"/>
    </row>
    <row r="481" spans="1:11" x14ac:dyDescent="0.3">
      <c r="A481" s="150"/>
      <c r="B481" s="17" t="s">
        <v>64</v>
      </c>
      <c r="C481" s="69">
        <f>SUM(C482:C487)</f>
        <v>832.33811000000003</v>
      </c>
      <c r="D481" s="69">
        <f t="shared" ref="D481:E481" si="29">SUM(D482:D487)</f>
        <v>832.33811000000003</v>
      </c>
      <c r="E481" s="69">
        <f t="shared" si="29"/>
        <v>832.33811000000003</v>
      </c>
      <c r="F481" s="52"/>
      <c r="G481" s="55"/>
      <c r="H481" s="35"/>
      <c r="I481" s="151"/>
      <c r="J481" s="23"/>
    </row>
    <row r="482" spans="1:11" x14ac:dyDescent="0.3">
      <c r="A482" s="150"/>
      <c r="B482" s="17" t="s">
        <v>8</v>
      </c>
      <c r="C482" s="69">
        <f t="shared" ref="C482:E487" si="30">C490+C506</f>
        <v>0</v>
      </c>
      <c r="D482" s="69">
        <f t="shared" si="30"/>
        <v>0</v>
      </c>
      <c r="E482" s="69">
        <f t="shared" si="30"/>
        <v>0</v>
      </c>
      <c r="F482" s="53"/>
      <c r="G482" s="56"/>
      <c r="H482" s="36"/>
      <c r="I482" s="152"/>
    </row>
    <row r="483" spans="1:11" x14ac:dyDescent="0.3">
      <c r="A483" s="150"/>
      <c r="B483" s="17" t="s">
        <v>9</v>
      </c>
      <c r="C483" s="69">
        <f t="shared" si="30"/>
        <v>832.33811000000003</v>
      </c>
      <c r="D483" s="69">
        <f t="shared" si="30"/>
        <v>832.33811000000003</v>
      </c>
      <c r="E483" s="69">
        <f t="shared" si="30"/>
        <v>832.33811000000003</v>
      </c>
      <c r="F483" s="53"/>
      <c r="G483" s="56"/>
      <c r="H483" s="36"/>
      <c r="I483" s="152"/>
    </row>
    <row r="484" spans="1:11" x14ac:dyDescent="0.3">
      <c r="A484" s="150"/>
      <c r="B484" s="17" t="s">
        <v>10</v>
      </c>
      <c r="C484" s="69">
        <f t="shared" si="30"/>
        <v>0</v>
      </c>
      <c r="D484" s="69">
        <f t="shared" si="30"/>
        <v>0</v>
      </c>
      <c r="E484" s="69">
        <f t="shared" si="30"/>
        <v>0</v>
      </c>
      <c r="F484" s="53"/>
      <c r="G484" s="56"/>
      <c r="H484" s="36"/>
      <c r="I484" s="152"/>
    </row>
    <row r="485" spans="1:11" x14ac:dyDescent="0.3">
      <c r="A485" s="150"/>
      <c r="B485" s="17" t="s">
        <v>11</v>
      </c>
      <c r="C485" s="69">
        <f t="shared" si="30"/>
        <v>0</v>
      </c>
      <c r="D485" s="69">
        <f t="shared" si="30"/>
        <v>0</v>
      </c>
      <c r="E485" s="69">
        <f t="shared" si="30"/>
        <v>0</v>
      </c>
      <c r="F485" s="53"/>
      <c r="G485" s="56"/>
      <c r="H485" s="36"/>
      <c r="I485" s="152"/>
    </row>
    <row r="486" spans="1:11" x14ac:dyDescent="0.3">
      <c r="A486" s="150"/>
      <c r="B486" s="17" t="s">
        <v>62</v>
      </c>
      <c r="C486" s="69">
        <f t="shared" si="30"/>
        <v>0</v>
      </c>
      <c r="D486" s="69">
        <f t="shared" si="30"/>
        <v>0</v>
      </c>
      <c r="E486" s="69">
        <f t="shared" si="30"/>
        <v>0</v>
      </c>
      <c r="F486" s="53"/>
      <c r="G486" s="56"/>
      <c r="H486" s="36"/>
      <c r="I486" s="152"/>
    </row>
    <row r="487" spans="1:11" x14ac:dyDescent="0.3">
      <c r="A487" s="150"/>
      <c r="B487" s="17" t="s">
        <v>63</v>
      </c>
      <c r="C487" s="69">
        <f t="shared" si="30"/>
        <v>0</v>
      </c>
      <c r="D487" s="69">
        <f t="shared" si="30"/>
        <v>0</v>
      </c>
      <c r="E487" s="69">
        <f t="shared" si="30"/>
        <v>0</v>
      </c>
      <c r="F487" s="54"/>
      <c r="G487" s="57"/>
      <c r="H487" s="37"/>
      <c r="I487" s="153"/>
    </row>
    <row r="488" spans="1:11" ht="60" customHeight="1" x14ac:dyDescent="0.3">
      <c r="A488" s="165" t="s">
        <v>170</v>
      </c>
      <c r="B488" s="51" t="s">
        <v>174</v>
      </c>
      <c r="C488" s="69"/>
      <c r="D488" s="70"/>
      <c r="E488" s="70"/>
      <c r="F488" s="154">
        <v>2021</v>
      </c>
      <c r="G488" s="154">
        <v>2025</v>
      </c>
      <c r="H488" s="157"/>
      <c r="I488" s="158"/>
    </row>
    <row r="489" spans="1:11" x14ac:dyDescent="0.3">
      <c r="A489" s="165"/>
      <c r="B489" s="17" t="s">
        <v>99</v>
      </c>
      <c r="C489" s="69">
        <f>C490+C491</f>
        <v>0</v>
      </c>
      <c r="D489" s="69">
        <f>D490+D491</f>
        <v>0</v>
      </c>
      <c r="E489" s="69">
        <f>E490+E491</f>
        <v>0</v>
      </c>
      <c r="F489" s="155"/>
      <c r="G489" s="155"/>
      <c r="H489" s="157"/>
      <c r="I489" s="158"/>
      <c r="J489" s="23"/>
    </row>
    <row r="490" spans="1:11" x14ac:dyDescent="0.3">
      <c r="A490" s="165"/>
      <c r="B490" s="17" t="s">
        <v>8</v>
      </c>
      <c r="C490" s="69">
        <f>C506</f>
        <v>0</v>
      </c>
      <c r="D490" s="69">
        <f t="shared" ref="D490:E490" si="31">D506</f>
        <v>0</v>
      </c>
      <c r="E490" s="69">
        <f t="shared" si="31"/>
        <v>0</v>
      </c>
      <c r="F490" s="155"/>
      <c r="G490" s="155"/>
      <c r="H490" s="157"/>
      <c r="I490" s="158"/>
    </row>
    <row r="491" spans="1:11" x14ac:dyDescent="0.3">
      <c r="A491" s="165"/>
      <c r="B491" s="17" t="s">
        <v>9</v>
      </c>
      <c r="C491" s="69">
        <f>C499</f>
        <v>0</v>
      </c>
      <c r="D491" s="69">
        <f t="shared" ref="D491:E491" si="32">D499</f>
        <v>0</v>
      </c>
      <c r="E491" s="69">
        <f t="shared" si="32"/>
        <v>0</v>
      </c>
      <c r="F491" s="155"/>
      <c r="G491" s="155"/>
      <c r="H491" s="157"/>
      <c r="I491" s="158"/>
    </row>
    <row r="492" spans="1:11" x14ac:dyDescent="0.3">
      <c r="A492" s="165"/>
      <c r="B492" s="17" t="s">
        <v>10</v>
      </c>
      <c r="C492" s="69">
        <f t="shared" ref="C492:E492" si="33">C508</f>
        <v>0</v>
      </c>
      <c r="D492" s="69">
        <f t="shared" si="33"/>
        <v>0</v>
      </c>
      <c r="E492" s="69">
        <f t="shared" si="33"/>
        <v>0</v>
      </c>
      <c r="F492" s="155"/>
      <c r="G492" s="155"/>
      <c r="H492" s="157"/>
      <c r="I492" s="158"/>
    </row>
    <row r="493" spans="1:11" x14ac:dyDescent="0.3">
      <c r="A493" s="165"/>
      <c r="B493" s="17" t="s">
        <v>11</v>
      </c>
      <c r="C493" s="69">
        <f t="shared" ref="C493:E493" si="34">C509</f>
        <v>0</v>
      </c>
      <c r="D493" s="69">
        <f t="shared" si="34"/>
        <v>0</v>
      </c>
      <c r="E493" s="69">
        <f t="shared" si="34"/>
        <v>0</v>
      </c>
      <c r="F493" s="155"/>
      <c r="G493" s="155"/>
      <c r="H493" s="157"/>
      <c r="I493" s="158"/>
    </row>
    <row r="494" spans="1:11" x14ac:dyDescent="0.3">
      <c r="A494" s="165"/>
      <c r="B494" s="17" t="s">
        <v>62</v>
      </c>
      <c r="C494" s="69">
        <f t="shared" ref="C494:E494" si="35">C510</f>
        <v>0</v>
      </c>
      <c r="D494" s="69">
        <f t="shared" si="35"/>
        <v>0</v>
      </c>
      <c r="E494" s="69">
        <f t="shared" si="35"/>
        <v>0</v>
      </c>
      <c r="F494" s="155"/>
      <c r="G494" s="155"/>
      <c r="H494" s="157"/>
      <c r="I494" s="158"/>
    </row>
    <row r="495" spans="1:11" x14ac:dyDescent="0.3">
      <c r="A495" s="165"/>
      <c r="B495" s="17" t="s">
        <v>63</v>
      </c>
      <c r="C495" s="69">
        <f t="shared" ref="C495:E495" si="36">C511</f>
        <v>0</v>
      </c>
      <c r="D495" s="69">
        <f t="shared" si="36"/>
        <v>0</v>
      </c>
      <c r="E495" s="69">
        <f t="shared" si="36"/>
        <v>0</v>
      </c>
      <c r="F495" s="156"/>
      <c r="G495" s="156"/>
      <c r="H495" s="157"/>
      <c r="I495" s="158"/>
    </row>
    <row r="496" spans="1:11" s="1" customFormat="1" ht="41.4" customHeight="1" x14ac:dyDescent="0.3">
      <c r="A496" s="162" t="s">
        <v>171</v>
      </c>
      <c r="B496" s="48" t="s">
        <v>175</v>
      </c>
      <c r="C496" s="70"/>
      <c r="D496" s="70"/>
      <c r="E496" s="70"/>
      <c r="F496" s="154" t="s">
        <v>161</v>
      </c>
      <c r="G496" s="154" t="s">
        <v>162</v>
      </c>
      <c r="H496" s="157"/>
      <c r="I496" s="151"/>
      <c r="J496" s="23"/>
      <c r="K496" s="60"/>
    </row>
    <row r="497" spans="1:11" s="1" customFormat="1" x14ac:dyDescent="0.3">
      <c r="A497" s="163"/>
      <c r="B497" s="17" t="s">
        <v>99</v>
      </c>
      <c r="C497" s="72">
        <f>C498+C499+C500+C501+C502+C503</f>
        <v>0</v>
      </c>
      <c r="D497" s="72">
        <f>SUM(D498:D503)</f>
        <v>0</v>
      </c>
      <c r="E497" s="72">
        <f t="shared" ref="E497" si="37">SUM(E498:E503)</f>
        <v>0</v>
      </c>
      <c r="F497" s="155"/>
      <c r="G497" s="155"/>
      <c r="H497" s="157"/>
      <c r="I497" s="152"/>
      <c r="J497" s="23"/>
      <c r="K497" s="60"/>
    </row>
    <row r="498" spans="1:11" s="1" customFormat="1" x14ac:dyDescent="0.3">
      <c r="A498" s="163"/>
      <c r="B498" s="17" t="s">
        <v>8</v>
      </c>
      <c r="C498" s="69">
        <v>0</v>
      </c>
      <c r="D498" s="69">
        <v>0</v>
      </c>
      <c r="E498" s="69">
        <v>0</v>
      </c>
      <c r="F498" s="155"/>
      <c r="G498" s="155"/>
      <c r="H498" s="157"/>
      <c r="I498" s="152"/>
      <c r="J498" s="23"/>
      <c r="K498" s="60"/>
    </row>
    <row r="499" spans="1:11" s="1" customFormat="1" x14ac:dyDescent="0.3">
      <c r="A499" s="163"/>
      <c r="B499" s="17" t="s">
        <v>9</v>
      </c>
      <c r="C499" s="69">
        <v>0</v>
      </c>
      <c r="D499" s="69">
        <v>0</v>
      </c>
      <c r="E499" s="69">
        <v>0</v>
      </c>
      <c r="F499" s="155"/>
      <c r="G499" s="155"/>
      <c r="H499" s="157"/>
      <c r="I499" s="152"/>
      <c r="J499" s="23"/>
      <c r="K499" s="60"/>
    </row>
    <row r="500" spans="1:11" s="1" customFormat="1" x14ac:dyDescent="0.3">
      <c r="A500" s="163"/>
      <c r="B500" s="17" t="s">
        <v>10</v>
      </c>
      <c r="C500" s="69">
        <v>0</v>
      </c>
      <c r="D500" s="69">
        <v>0</v>
      </c>
      <c r="E500" s="69">
        <v>0</v>
      </c>
      <c r="F500" s="155"/>
      <c r="G500" s="155"/>
      <c r="H500" s="157"/>
      <c r="I500" s="152"/>
      <c r="J500" s="23"/>
      <c r="K500" s="60"/>
    </row>
    <row r="501" spans="1:11" s="1" customFormat="1" x14ac:dyDescent="0.3">
      <c r="A501" s="163"/>
      <c r="B501" s="17" t="s">
        <v>11</v>
      </c>
      <c r="C501" s="69">
        <v>0</v>
      </c>
      <c r="D501" s="69">
        <v>0</v>
      </c>
      <c r="E501" s="69">
        <v>0</v>
      </c>
      <c r="F501" s="155"/>
      <c r="G501" s="155"/>
      <c r="H501" s="157"/>
      <c r="I501" s="152"/>
      <c r="J501" s="23"/>
      <c r="K501" s="60"/>
    </row>
    <row r="502" spans="1:11" s="1" customFormat="1" x14ac:dyDescent="0.3">
      <c r="A502" s="163"/>
      <c r="B502" s="17" t="s">
        <v>62</v>
      </c>
      <c r="C502" s="69">
        <v>0</v>
      </c>
      <c r="D502" s="69">
        <v>0</v>
      </c>
      <c r="E502" s="69">
        <v>0</v>
      </c>
      <c r="F502" s="155"/>
      <c r="G502" s="155"/>
      <c r="H502" s="157"/>
      <c r="I502" s="152"/>
      <c r="J502" s="23"/>
      <c r="K502" s="60"/>
    </row>
    <row r="503" spans="1:11" s="1" customFormat="1" x14ac:dyDescent="0.3">
      <c r="A503" s="163"/>
      <c r="B503" s="17" t="s">
        <v>63</v>
      </c>
      <c r="C503" s="69">
        <v>0</v>
      </c>
      <c r="D503" s="69">
        <v>0</v>
      </c>
      <c r="E503" s="69">
        <v>0</v>
      </c>
      <c r="F503" s="156"/>
      <c r="G503" s="156"/>
      <c r="H503" s="157"/>
      <c r="I503" s="153"/>
      <c r="J503" s="23"/>
      <c r="K503" s="60"/>
    </row>
    <row r="504" spans="1:11" ht="31.2" customHeight="1" x14ac:dyDescent="0.3">
      <c r="A504" s="154" t="s">
        <v>172</v>
      </c>
      <c r="B504" s="82" t="s">
        <v>176</v>
      </c>
      <c r="C504" s="70"/>
      <c r="D504" s="70"/>
      <c r="E504" s="70"/>
      <c r="F504" s="154">
        <v>2021</v>
      </c>
      <c r="G504" s="154">
        <v>2025</v>
      </c>
      <c r="H504" s="157"/>
      <c r="I504" s="158"/>
    </row>
    <row r="505" spans="1:11" x14ac:dyDescent="0.3">
      <c r="A505" s="155"/>
      <c r="B505" s="17" t="s">
        <v>99</v>
      </c>
      <c r="C505" s="72">
        <f>SUM(C506:C507)</f>
        <v>832.33811000000003</v>
      </c>
      <c r="D505" s="72">
        <f>SUM(D506:D507)</f>
        <v>832.33811000000003</v>
      </c>
      <c r="E505" s="72">
        <f>SUM(E506:E507)</f>
        <v>832.33811000000003</v>
      </c>
      <c r="F505" s="155"/>
      <c r="G505" s="155"/>
      <c r="H505" s="157"/>
      <c r="I505" s="158"/>
      <c r="J505" s="23"/>
    </row>
    <row r="506" spans="1:11" x14ac:dyDescent="0.3">
      <c r="A506" s="155"/>
      <c r="B506" s="17" t="s">
        <v>8</v>
      </c>
      <c r="C506" s="69">
        <f>C514</f>
        <v>0</v>
      </c>
      <c r="D506" s="69">
        <f t="shared" ref="D506:E506" si="38">D514</f>
        <v>0</v>
      </c>
      <c r="E506" s="69">
        <f t="shared" si="38"/>
        <v>0</v>
      </c>
      <c r="F506" s="155"/>
      <c r="G506" s="155"/>
      <c r="H506" s="157"/>
      <c r="I506" s="158"/>
    </row>
    <row r="507" spans="1:11" x14ac:dyDescent="0.3">
      <c r="A507" s="155"/>
      <c r="B507" s="17" t="s">
        <v>9</v>
      </c>
      <c r="C507" s="69">
        <f t="shared" ref="C507:E511" si="39">C515</f>
        <v>832.33811000000003</v>
      </c>
      <c r="D507" s="69">
        <f t="shared" si="39"/>
        <v>832.33811000000003</v>
      </c>
      <c r="E507" s="69">
        <f t="shared" si="39"/>
        <v>832.33811000000003</v>
      </c>
      <c r="F507" s="155"/>
      <c r="G507" s="155"/>
      <c r="H507" s="157"/>
      <c r="I507" s="158"/>
    </row>
    <row r="508" spans="1:11" x14ac:dyDescent="0.3">
      <c r="A508" s="155"/>
      <c r="B508" s="17" t="s">
        <v>10</v>
      </c>
      <c r="C508" s="69">
        <f t="shared" si="39"/>
        <v>0</v>
      </c>
      <c r="D508" s="69">
        <f t="shared" si="39"/>
        <v>0</v>
      </c>
      <c r="E508" s="69">
        <f t="shared" si="39"/>
        <v>0</v>
      </c>
      <c r="F508" s="155"/>
      <c r="G508" s="155"/>
      <c r="H508" s="157"/>
      <c r="I508" s="158"/>
    </row>
    <row r="509" spans="1:11" x14ac:dyDescent="0.3">
      <c r="A509" s="155"/>
      <c r="B509" s="17" t="s">
        <v>11</v>
      </c>
      <c r="C509" s="69">
        <f t="shared" si="39"/>
        <v>0</v>
      </c>
      <c r="D509" s="69">
        <f t="shared" si="39"/>
        <v>0</v>
      </c>
      <c r="E509" s="69">
        <f t="shared" si="39"/>
        <v>0</v>
      </c>
      <c r="F509" s="155"/>
      <c r="G509" s="155"/>
      <c r="H509" s="157"/>
      <c r="I509" s="158"/>
    </row>
    <row r="510" spans="1:11" x14ac:dyDescent="0.3">
      <c r="A510" s="155"/>
      <c r="B510" s="17" t="s">
        <v>62</v>
      </c>
      <c r="C510" s="69">
        <f t="shared" si="39"/>
        <v>0</v>
      </c>
      <c r="D510" s="69">
        <f t="shared" si="39"/>
        <v>0</v>
      </c>
      <c r="E510" s="69">
        <f t="shared" si="39"/>
        <v>0</v>
      </c>
      <c r="F510" s="155"/>
      <c r="G510" s="155"/>
      <c r="H510" s="157"/>
      <c r="I510" s="158"/>
    </row>
    <row r="511" spans="1:11" x14ac:dyDescent="0.3">
      <c r="A511" s="156"/>
      <c r="B511" s="17" t="s">
        <v>63</v>
      </c>
      <c r="C511" s="69">
        <f t="shared" si="39"/>
        <v>0</v>
      </c>
      <c r="D511" s="69">
        <f t="shared" si="39"/>
        <v>0</v>
      </c>
      <c r="E511" s="69">
        <f t="shared" si="39"/>
        <v>0</v>
      </c>
      <c r="F511" s="156"/>
      <c r="G511" s="156"/>
      <c r="H511" s="157"/>
      <c r="I511" s="158"/>
    </row>
    <row r="512" spans="1:11" s="1" customFormat="1" ht="57.6" customHeight="1" x14ac:dyDescent="0.3">
      <c r="A512" s="162" t="s">
        <v>173</v>
      </c>
      <c r="B512" s="48" t="s">
        <v>177</v>
      </c>
      <c r="C512" s="70"/>
      <c r="D512" s="70"/>
      <c r="E512" s="70"/>
      <c r="F512" s="154" t="s">
        <v>161</v>
      </c>
      <c r="G512" s="154" t="s">
        <v>162</v>
      </c>
      <c r="H512" s="157"/>
      <c r="I512" s="151"/>
      <c r="J512" s="23"/>
      <c r="K512" s="60"/>
    </row>
    <row r="513" spans="1:11" s="1" customFormat="1" ht="16.8" customHeight="1" x14ac:dyDescent="0.3">
      <c r="A513" s="163"/>
      <c r="B513" s="17" t="s">
        <v>99</v>
      </c>
      <c r="C513" s="72">
        <f>C514+C515+C516+C517+C518+C519</f>
        <v>832.33811000000003</v>
      </c>
      <c r="D513" s="72">
        <f>SUM(D514:D519)</f>
        <v>832.33811000000003</v>
      </c>
      <c r="E513" s="72">
        <f t="shared" ref="E513" si="40">SUM(E514:E519)</f>
        <v>832.33811000000003</v>
      </c>
      <c r="F513" s="155"/>
      <c r="G513" s="155"/>
      <c r="H513" s="157"/>
      <c r="I513" s="152"/>
      <c r="J513" s="23"/>
      <c r="K513" s="60"/>
    </row>
    <row r="514" spans="1:11" s="1" customFormat="1" x14ac:dyDescent="0.3">
      <c r="A514" s="163"/>
      <c r="B514" s="17" t="s">
        <v>8</v>
      </c>
      <c r="C514" s="69">
        <v>0</v>
      </c>
      <c r="D514" s="69">
        <v>0</v>
      </c>
      <c r="E514" s="69">
        <v>0</v>
      </c>
      <c r="F514" s="155"/>
      <c r="G514" s="155"/>
      <c r="H514" s="157"/>
      <c r="I514" s="152"/>
      <c r="J514" s="23"/>
      <c r="K514" s="60"/>
    </row>
    <row r="515" spans="1:11" s="1" customFormat="1" ht="17.399999999999999" customHeight="1" x14ac:dyDescent="0.3">
      <c r="A515" s="163"/>
      <c r="B515" s="17" t="s">
        <v>9</v>
      </c>
      <c r="C515" s="72">
        <v>832.33811000000003</v>
      </c>
      <c r="D515" s="72">
        <v>832.33811000000003</v>
      </c>
      <c r="E515" s="72">
        <v>832.33811000000003</v>
      </c>
      <c r="F515" s="155"/>
      <c r="G515" s="155"/>
      <c r="H515" s="157"/>
      <c r="I515" s="152"/>
      <c r="J515" s="23"/>
      <c r="K515" s="60"/>
    </row>
    <row r="516" spans="1:11" s="1" customFormat="1" ht="15" customHeight="1" x14ac:dyDescent="0.3">
      <c r="A516" s="163"/>
      <c r="B516" s="17" t="s">
        <v>10</v>
      </c>
      <c r="C516" s="69">
        <v>0</v>
      </c>
      <c r="D516" s="69">
        <v>0</v>
      </c>
      <c r="E516" s="69">
        <v>0</v>
      </c>
      <c r="F516" s="155"/>
      <c r="G516" s="155"/>
      <c r="H516" s="157"/>
      <c r="I516" s="152"/>
      <c r="J516" s="23"/>
      <c r="K516" s="60"/>
    </row>
    <row r="517" spans="1:11" s="1" customFormat="1" ht="14.4" customHeight="1" x14ac:dyDescent="0.3">
      <c r="A517" s="163"/>
      <c r="B517" s="17" t="s">
        <v>11</v>
      </c>
      <c r="C517" s="69">
        <v>0</v>
      </c>
      <c r="D517" s="69">
        <v>0</v>
      </c>
      <c r="E517" s="69">
        <v>0</v>
      </c>
      <c r="F517" s="155"/>
      <c r="G517" s="155"/>
      <c r="H517" s="157"/>
      <c r="I517" s="152"/>
      <c r="J517" s="23"/>
      <c r="K517" s="60"/>
    </row>
    <row r="518" spans="1:11" s="1" customFormat="1" ht="15.6" customHeight="1" x14ac:dyDescent="0.3">
      <c r="A518" s="163"/>
      <c r="B518" s="17" t="s">
        <v>62</v>
      </c>
      <c r="C518" s="69">
        <v>0</v>
      </c>
      <c r="D518" s="69">
        <v>0</v>
      </c>
      <c r="E518" s="69">
        <v>0</v>
      </c>
      <c r="F518" s="155"/>
      <c r="G518" s="155"/>
      <c r="H518" s="157"/>
      <c r="I518" s="152"/>
      <c r="J518" s="23"/>
      <c r="K518" s="60"/>
    </row>
    <row r="519" spans="1:11" s="1" customFormat="1" ht="15" customHeight="1" x14ac:dyDescent="0.3">
      <c r="A519" s="163"/>
      <c r="B519" s="17" t="s">
        <v>63</v>
      </c>
      <c r="C519" s="69">
        <v>0</v>
      </c>
      <c r="D519" s="69">
        <v>0</v>
      </c>
      <c r="E519" s="69">
        <v>0</v>
      </c>
      <c r="F519" s="156"/>
      <c r="G519" s="156"/>
      <c r="H519" s="157"/>
      <c r="I519" s="153"/>
      <c r="J519" s="23"/>
      <c r="K519" s="60"/>
    </row>
    <row r="520" spans="1:11" s="1" customFormat="1" ht="57.6" customHeight="1" x14ac:dyDescent="0.3">
      <c r="A520" s="163"/>
      <c r="B520" s="48" t="s">
        <v>143</v>
      </c>
      <c r="C520" s="69"/>
      <c r="D520" s="69"/>
      <c r="E520" s="69"/>
      <c r="F520" s="49" t="s">
        <v>49</v>
      </c>
      <c r="G520" s="49" t="s">
        <v>215</v>
      </c>
      <c r="H520" s="49" t="s">
        <v>49</v>
      </c>
      <c r="I520" s="80"/>
      <c r="J520" s="23"/>
      <c r="K520" s="60"/>
    </row>
    <row r="521" spans="1:11" s="1" customFormat="1" x14ac:dyDescent="0.3">
      <c r="A521" s="163"/>
      <c r="B521" s="16" t="s">
        <v>213</v>
      </c>
      <c r="C521" s="70"/>
      <c r="D521" s="70"/>
      <c r="E521" s="70"/>
      <c r="F521" s="49"/>
      <c r="G521" s="50"/>
      <c r="H521" s="49"/>
      <c r="I521" s="61"/>
      <c r="J521" s="23"/>
      <c r="K521" s="60"/>
    </row>
    <row r="522" spans="1:11" s="1" customFormat="1" x14ac:dyDescent="0.3">
      <c r="A522" s="164"/>
      <c r="B522" s="16" t="s">
        <v>214</v>
      </c>
      <c r="C522" s="70"/>
      <c r="D522" s="70"/>
      <c r="E522" s="70"/>
      <c r="F522" s="49"/>
      <c r="G522" s="50"/>
      <c r="H522" s="49"/>
      <c r="I522" s="61"/>
      <c r="J522" s="23"/>
      <c r="K522" s="60"/>
    </row>
    <row r="523" spans="1:11" x14ac:dyDescent="0.3">
      <c r="A523" s="172" t="s">
        <v>221</v>
      </c>
      <c r="B523" s="172"/>
      <c r="C523" s="172"/>
      <c r="D523" s="172"/>
      <c r="E523" s="172"/>
      <c r="F523" s="172"/>
      <c r="G523" s="172"/>
      <c r="H523" s="172"/>
      <c r="I523" s="172"/>
    </row>
    <row r="524" spans="1:11" x14ac:dyDescent="0.3">
      <c r="A524" s="150"/>
      <c r="B524" s="17" t="s">
        <v>64</v>
      </c>
      <c r="C524" s="69">
        <f>SUM(C525:C530)</f>
        <v>5000</v>
      </c>
      <c r="D524" s="69">
        <f t="shared" ref="D524:E524" si="41">SUM(D525:D530)</f>
        <v>5000</v>
      </c>
      <c r="E524" s="69">
        <f t="shared" si="41"/>
        <v>5000</v>
      </c>
      <c r="F524" s="129"/>
      <c r="G524" s="126"/>
      <c r="H524" s="135"/>
      <c r="I524" s="151"/>
    </row>
    <row r="525" spans="1:11" x14ac:dyDescent="0.3">
      <c r="A525" s="150"/>
      <c r="B525" s="17" t="s">
        <v>8</v>
      </c>
      <c r="C525" s="69">
        <f>C533</f>
        <v>4950</v>
      </c>
      <c r="D525" s="69">
        <f t="shared" ref="D525:E525" si="42">D533</f>
        <v>4950</v>
      </c>
      <c r="E525" s="69">
        <f t="shared" si="42"/>
        <v>4950</v>
      </c>
      <c r="F525" s="130"/>
      <c r="G525" s="127"/>
      <c r="H525" s="136"/>
      <c r="I525" s="152"/>
    </row>
    <row r="526" spans="1:11" x14ac:dyDescent="0.3">
      <c r="A526" s="150"/>
      <c r="B526" s="17" t="s">
        <v>9</v>
      </c>
      <c r="C526" s="69">
        <f t="shared" ref="C526:E530" si="43">C534</f>
        <v>50</v>
      </c>
      <c r="D526" s="69">
        <f t="shared" si="43"/>
        <v>50</v>
      </c>
      <c r="E526" s="69">
        <f t="shared" si="43"/>
        <v>50</v>
      </c>
      <c r="F526" s="130"/>
      <c r="G526" s="127"/>
      <c r="H526" s="136"/>
      <c r="I526" s="152"/>
    </row>
    <row r="527" spans="1:11" x14ac:dyDescent="0.3">
      <c r="A527" s="150"/>
      <c r="B527" s="17" t="s">
        <v>10</v>
      </c>
      <c r="C527" s="69">
        <f t="shared" si="43"/>
        <v>0</v>
      </c>
      <c r="D527" s="69">
        <f t="shared" si="43"/>
        <v>0</v>
      </c>
      <c r="E527" s="69">
        <f t="shared" si="43"/>
        <v>0</v>
      </c>
      <c r="F527" s="130"/>
      <c r="G527" s="127"/>
      <c r="H527" s="136"/>
      <c r="I527" s="152"/>
    </row>
    <row r="528" spans="1:11" x14ac:dyDescent="0.3">
      <c r="A528" s="150"/>
      <c r="B528" s="17" t="s">
        <v>11</v>
      </c>
      <c r="C528" s="69">
        <f t="shared" si="43"/>
        <v>0</v>
      </c>
      <c r="D528" s="69">
        <f t="shared" si="43"/>
        <v>0</v>
      </c>
      <c r="E528" s="69">
        <f t="shared" si="43"/>
        <v>0</v>
      </c>
      <c r="F528" s="130"/>
      <c r="G528" s="127"/>
      <c r="H528" s="136"/>
      <c r="I528" s="152"/>
    </row>
    <row r="529" spans="1:9" x14ac:dyDescent="0.3">
      <c r="A529" s="150"/>
      <c r="B529" s="17" t="s">
        <v>62</v>
      </c>
      <c r="C529" s="69">
        <f t="shared" si="43"/>
        <v>0</v>
      </c>
      <c r="D529" s="69">
        <f t="shared" si="43"/>
        <v>0</v>
      </c>
      <c r="E529" s="69">
        <f t="shared" si="43"/>
        <v>0</v>
      </c>
      <c r="F529" s="130"/>
      <c r="G529" s="127"/>
      <c r="H529" s="136"/>
      <c r="I529" s="152"/>
    </row>
    <row r="530" spans="1:9" x14ac:dyDescent="0.3">
      <c r="A530" s="150"/>
      <c r="B530" s="17" t="s">
        <v>63</v>
      </c>
      <c r="C530" s="69">
        <f t="shared" si="43"/>
        <v>0</v>
      </c>
      <c r="D530" s="69">
        <f t="shared" si="43"/>
        <v>0</v>
      </c>
      <c r="E530" s="69">
        <f t="shared" si="43"/>
        <v>0</v>
      </c>
      <c r="F530" s="131"/>
      <c r="G530" s="128"/>
      <c r="H530" s="137"/>
      <c r="I530" s="153"/>
    </row>
    <row r="531" spans="1:9" ht="39.6" x14ac:dyDescent="0.3">
      <c r="A531" s="150" t="s">
        <v>219</v>
      </c>
      <c r="B531" s="132" t="s">
        <v>139</v>
      </c>
      <c r="C531" s="69"/>
      <c r="D531" s="69"/>
      <c r="E531" s="69"/>
      <c r="F531" s="154" t="s">
        <v>161</v>
      </c>
      <c r="G531" s="154" t="s">
        <v>162</v>
      </c>
      <c r="H531" s="157"/>
      <c r="I531" s="158"/>
    </row>
    <row r="532" spans="1:9" x14ac:dyDescent="0.3">
      <c r="A532" s="150"/>
      <c r="B532" s="17" t="s">
        <v>99</v>
      </c>
      <c r="C532" s="72">
        <f>SUM(C533:C534)</f>
        <v>5000</v>
      </c>
      <c r="D532" s="72">
        <f>SUM(D533:D534)</f>
        <v>5000</v>
      </c>
      <c r="E532" s="72">
        <f>SUM(E533:E534)</f>
        <v>5000</v>
      </c>
      <c r="F532" s="155"/>
      <c r="G532" s="155"/>
      <c r="H532" s="157"/>
      <c r="I532" s="158"/>
    </row>
    <row r="533" spans="1:9" x14ac:dyDescent="0.3">
      <c r="A533" s="150"/>
      <c r="B533" s="17" t="s">
        <v>8</v>
      </c>
      <c r="C533" s="69">
        <v>4950</v>
      </c>
      <c r="D533" s="69">
        <v>4950</v>
      </c>
      <c r="E533" s="69">
        <v>4950</v>
      </c>
      <c r="F533" s="155"/>
      <c r="G533" s="155"/>
      <c r="H533" s="157"/>
      <c r="I533" s="158"/>
    </row>
    <row r="534" spans="1:9" x14ac:dyDescent="0.3">
      <c r="A534" s="150"/>
      <c r="B534" s="17" t="s">
        <v>9</v>
      </c>
      <c r="C534" s="69">
        <v>50</v>
      </c>
      <c r="D534" s="69">
        <v>50</v>
      </c>
      <c r="E534" s="69">
        <v>50</v>
      </c>
      <c r="F534" s="155"/>
      <c r="G534" s="155"/>
      <c r="H534" s="157"/>
      <c r="I534" s="158"/>
    </row>
    <row r="535" spans="1:9" x14ac:dyDescent="0.3">
      <c r="A535" s="150"/>
      <c r="B535" s="17" t="s">
        <v>10</v>
      </c>
      <c r="C535" s="69"/>
      <c r="D535" s="70"/>
      <c r="E535" s="70"/>
      <c r="F535" s="155"/>
      <c r="G535" s="155"/>
      <c r="H535" s="157"/>
      <c r="I535" s="158"/>
    </row>
    <row r="536" spans="1:9" x14ac:dyDescent="0.3">
      <c r="A536" s="150"/>
      <c r="B536" s="17" t="s">
        <v>11</v>
      </c>
      <c r="C536" s="69"/>
      <c r="D536" s="70"/>
      <c r="E536" s="70"/>
      <c r="F536" s="155"/>
      <c r="G536" s="155"/>
      <c r="H536" s="157"/>
      <c r="I536" s="158"/>
    </row>
    <row r="537" spans="1:9" x14ac:dyDescent="0.3">
      <c r="A537" s="150"/>
      <c r="B537" s="17" t="s">
        <v>62</v>
      </c>
      <c r="C537" s="69"/>
      <c r="D537" s="70"/>
      <c r="E537" s="70"/>
      <c r="F537" s="155"/>
      <c r="G537" s="155"/>
      <c r="H537" s="157"/>
      <c r="I537" s="158"/>
    </row>
    <row r="538" spans="1:9" x14ac:dyDescent="0.3">
      <c r="A538" s="150"/>
      <c r="B538" s="17" t="s">
        <v>63</v>
      </c>
      <c r="C538" s="69"/>
      <c r="D538" s="70"/>
      <c r="E538" s="70"/>
      <c r="F538" s="156"/>
      <c r="G538" s="156"/>
      <c r="H538" s="157"/>
      <c r="I538" s="158"/>
    </row>
    <row r="539" spans="1:9" x14ac:dyDescent="0.3">
      <c r="A539" s="172" t="s">
        <v>220</v>
      </c>
      <c r="B539" s="172"/>
      <c r="C539" s="172"/>
      <c r="D539" s="172"/>
      <c r="E539" s="172"/>
      <c r="F539" s="172"/>
      <c r="G539" s="172"/>
      <c r="H539" s="172"/>
      <c r="I539" s="172"/>
    </row>
    <row r="540" spans="1:9" x14ac:dyDescent="0.3">
      <c r="A540" s="150"/>
      <c r="B540" s="17" t="s">
        <v>64</v>
      </c>
      <c r="C540" s="69">
        <f>SUM(C541:C546)</f>
        <v>27029.194600000003</v>
      </c>
      <c r="D540" s="69">
        <f t="shared" ref="D540:E540" si="44">SUM(D541:D546)</f>
        <v>26434.9247</v>
      </c>
      <c r="E540" s="69">
        <f t="shared" si="44"/>
        <v>24362.524089999999</v>
      </c>
      <c r="F540" s="129"/>
      <c r="G540" s="126"/>
      <c r="H540" s="135"/>
      <c r="I540" s="151"/>
    </row>
    <row r="541" spans="1:9" x14ac:dyDescent="0.3">
      <c r="A541" s="150"/>
      <c r="B541" s="17" t="s">
        <v>8</v>
      </c>
      <c r="C541" s="69">
        <f>C549+C557</f>
        <v>26758.9</v>
      </c>
      <c r="D541" s="69">
        <f>D549+D557</f>
        <v>26170.57546</v>
      </c>
      <c r="E541" s="69">
        <f>E549+E557</f>
        <v>24118.898849999998</v>
      </c>
      <c r="F541" s="130"/>
      <c r="G541" s="127"/>
      <c r="H541" s="136"/>
      <c r="I541" s="152"/>
    </row>
    <row r="542" spans="1:9" x14ac:dyDescent="0.3">
      <c r="A542" s="150"/>
      <c r="B542" s="17" t="s">
        <v>9</v>
      </c>
      <c r="C542" s="69">
        <f>C550+C558</f>
        <v>270.2946</v>
      </c>
      <c r="D542" s="69">
        <f t="shared" ref="D542:E546" si="45">D550+D558</f>
        <v>264.34923999999961</v>
      </c>
      <c r="E542" s="69">
        <f t="shared" si="45"/>
        <v>243.62524000000002</v>
      </c>
      <c r="F542" s="130"/>
      <c r="G542" s="127"/>
      <c r="H542" s="136"/>
      <c r="I542" s="152"/>
    </row>
    <row r="543" spans="1:9" x14ac:dyDescent="0.3">
      <c r="A543" s="150"/>
      <c r="B543" s="17" t="s">
        <v>10</v>
      </c>
      <c r="C543" s="69">
        <f t="shared" ref="C543:C546" si="46">C551+C559</f>
        <v>0</v>
      </c>
      <c r="D543" s="69">
        <f t="shared" si="45"/>
        <v>0</v>
      </c>
      <c r="E543" s="69">
        <f t="shared" si="45"/>
        <v>0</v>
      </c>
      <c r="F543" s="130"/>
      <c r="G543" s="127"/>
      <c r="H543" s="136"/>
      <c r="I543" s="152"/>
    </row>
    <row r="544" spans="1:9" x14ac:dyDescent="0.3">
      <c r="A544" s="150"/>
      <c r="B544" s="17" t="s">
        <v>11</v>
      </c>
      <c r="C544" s="69">
        <f t="shared" si="46"/>
        <v>0</v>
      </c>
      <c r="D544" s="69">
        <f t="shared" si="45"/>
        <v>0</v>
      </c>
      <c r="E544" s="69">
        <f t="shared" si="45"/>
        <v>0</v>
      </c>
      <c r="F544" s="130"/>
      <c r="G544" s="127"/>
      <c r="H544" s="136"/>
      <c r="I544" s="152"/>
    </row>
    <row r="545" spans="1:9" x14ac:dyDescent="0.3">
      <c r="A545" s="150"/>
      <c r="B545" s="17" t="s">
        <v>62</v>
      </c>
      <c r="C545" s="69">
        <f t="shared" si="46"/>
        <v>0</v>
      </c>
      <c r="D545" s="69">
        <f t="shared" si="45"/>
        <v>0</v>
      </c>
      <c r="E545" s="69">
        <f t="shared" si="45"/>
        <v>0</v>
      </c>
      <c r="F545" s="130"/>
      <c r="G545" s="127"/>
      <c r="H545" s="136"/>
      <c r="I545" s="152"/>
    </row>
    <row r="546" spans="1:9" x14ac:dyDescent="0.3">
      <c r="A546" s="150"/>
      <c r="B546" s="17" t="s">
        <v>63</v>
      </c>
      <c r="C546" s="69">
        <f t="shared" si="46"/>
        <v>0</v>
      </c>
      <c r="D546" s="69">
        <f t="shared" si="45"/>
        <v>0</v>
      </c>
      <c r="E546" s="69">
        <f t="shared" si="45"/>
        <v>0</v>
      </c>
      <c r="F546" s="131"/>
      <c r="G546" s="128"/>
      <c r="H546" s="137"/>
      <c r="I546" s="153"/>
    </row>
    <row r="547" spans="1:9" ht="66" x14ac:dyDescent="0.3">
      <c r="A547" s="150" t="s">
        <v>222</v>
      </c>
      <c r="B547" s="132" t="s">
        <v>223</v>
      </c>
      <c r="C547" s="69"/>
      <c r="D547" s="69"/>
      <c r="E547" s="69"/>
      <c r="F547" s="154" t="s">
        <v>161</v>
      </c>
      <c r="G547" s="154" t="s">
        <v>164</v>
      </c>
      <c r="H547" s="157"/>
      <c r="I547" s="158"/>
    </row>
    <row r="548" spans="1:9" x14ac:dyDescent="0.3">
      <c r="A548" s="150"/>
      <c r="B548" s="17" t="s">
        <v>99</v>
      </c>
      <c r="C548" s="72">
        <f>SUM(C549:C550)</f>
        <v>19664.0946</v>
      </c>
      <c r="D548" s="72">
        <f>SUM(D549:D550)</f>
        <v>19072.918429999998</v>
      </c>
      <c r="E548" s="72">
        <f>SUM(E549:E550)</f>
        <v>17144.819929999998</v>
      </c>
      <c r="F548" s="155"/>
      <c r="G548" s="155"/>
      <c r="H548" s="157"/>
      <c r="I548" s="158"/>
    </row>
    <row r="549" spans="1:9" x14ac:dyDescent="0.3">
      <c r="A549" s="150"/>
      <c r="B549" s="17" t="s">
        <v>8</v>
      </c>
      <c r="C549" s="69">
        <v>19467.451720000001</v>
      </c>
      <c r="D549" s="69">
        <v>18882.189249999999</v>
      </c>
      <c r="E549" s="69">
        <v>16973.371729999999</v>
      </c>
      <c r="F549" s="155"/>
      <c r="G549" s="155"/>
      <c r="H549" s="157"/>
      <c r="I549" s="158"/>
    </row>
    <row r="550" spans="1:9" x14ac:dyDescent="0.3">
      <c r="A550" s="150"/>
      <c r="B550" s="17" t="s">
        <v>9</v>
      </c>
      <c r="C550" s="69">
        <v>196.64287999999999</v>
      </c>
      <c r="D550" s="69">
        <v>190.72918000000001</v>
      </c>
      <c r="E550" s="69">
        <v>171.44820000000001</v>
      </c>
      <c r="F550" s="155"/>
      <c r="G550" s="155"/>
      <c r="H550" s="157"/>
      <c r="I550" s="158"/>
    </row>
    <row r="551" spans="1:9" x14ac:dyDescent="0.3">
      <c r="A551" s="150"/>
      <c r="B551" s="17" t="s">
        <v>10</v>
      </c>
      <c r="C551" s="69"/>
      <c r="D551" s="70"/>
      <c r="E551" s="70"/>
      <c r="F551" s="155"/>
      <c r="G551" s="155"/>
      <c r="H551" s="157"/>
      <c r="I551" s="158"/>
    </row>
    <row r="552" spans="1:9" x14ac:dyDescent="0.3">
      <c r="A552" s="150"/>
      <c r="B552" s="17" t="s">
        <v>11</v>
      </c>
      <c r="C552" s="69"/>
      <c r="D552" s="70"/>
      <c r="E552" s="70"/>
      <c r="F552" s="155"/>
      <c r="G552" s="155"/>
      <c r="H552" s="157"/>
      <c r="I552" s="158"/>
    </row>
    <row r="553" spans="1:9" x14ac:dyDescent="0.3">
      <c r="A553" s="150"/>
      <c r="B553" s="17" t="s">
        <v>62</v>
      </c>
      <c r="C553" s="69"/>
      <c r="D553" s="70"/>
      <c r="E553" s="70"/>
      <c r="F553" s="155"/>
      <c r="G553" s="155"/>
      <c r="H553" s="157"/>
      <c r="I553" s="158"/>
    </row>
    <row r="554" spans="1:9" x14ac:dyDescent="0.3">
      <c r="A554" s="150"/>
      <c r="B554" s="17" t="s">
        <v>63</v>
      </c>
      <c r="C554" s="69"/>
      <c r="D554" s="70"/>
      <c r="E554" s="70"/>
      <c r="F554" s="156"/>
      <c r="G554" s="156"/>
      <c r="H554" s="157"/>
      <c r="I554" s="158"/>
    </row>
    <row r="555" spans="1:9" ht="66" x14ac:dyDescent="0.3">
      <c r="A555" s="150" t="s">
        <v>224</v>
      </c>
      <c r="B555" s="132" t="s">
        <v>225</v>
      </c>
      <c r="C555" s="69"/>
      <c r="D555" s="69"/>
      <c r="E555" s="69"/>
      <c r="F555" s="154" t="s">
        <v>161</v>
      </c>
      <c r="G555" s="154" t="s">
        <v>164</v>
      </c>
      <c r="H555" s="157"/>
      <c r="I555" s="158"/>
    </row>
    <row r="556" spans="1:9" x14ac:dyDescent="0.3">
      <c r="A556" s="150"/>
      <c r="B556" s="17" t="s">
        <v>99</v>
      </c>
      <c r="C556" s="72">
        <f>SUM(C557:C558)</f>
        <v>7365.0999999999995</v>
      </c>
      <c r="D556" s="72">
        <f>SUM(D557:D558)</f>
        <v>7362.0062699999989</v>
      </c>
      <c r="E556" s="72">
        <f>SUM(E557:E558)</f>
        <v>7217.7041599999993</v>
      </c>
      <c r="F556" s="155"/>
      <c r="G556" s="155"/>
      <c r="H556" s="157"/>
      <c r="I556" s="158"/>
    </row>
    <row r="557" spans="1:9" x14ac:dyDescent="0.3">
      <c r="A557" s="150"/>
      <c r="B557" s="17" t="s">
        <v>8</v>
      </c>
      <c r="C557" s="69">
        <v>7291.4482799999996</v>
      </c>
      <c r="D557" s="69">
        <v>7288.3862099999997</v>
      </c>
      <c r="E557" s="69">
        <v>7145.5271199999997</v>
      </c>
      <c r="F557" s="155"/>
      <c r="G557" s="155"/>
      <c r="H557" s="157"/>
      <c r="I557" s="158"/>
    </row>
    <row r="558" spans="1:9" x14ac:dyDescent="0.3">
      <c r="A558" s="150"/>
      <c r="B558" s="17" t="s">
        <v>9</v>
      </c>
      <c r="C558" s="69">
        <v>73.651719999999997</v>
      </c>
      <c r="D558" s="69">
        <v>73.620059999999597</v>
      </c>
      <c r="E558" s="69">
        <v>72.177040000000005</v>
      </c>
      <c r="F558" s="155"/>
      <c r="G558" s="155"/>
      <c r="H558" s="157"/>
      <c r="I558" s="158"/>
    </row>
    <row r="559" spans="1:9" x14ac:dyDescent="0.3">
      <c r="A559" s="150"/>
      <c r="B559" s="17" t="s">
        <v>10</v>
      </c>
      <c r="C559" s="69"/>
      <c r="D559" s="70"/>
      <c r="E559" s="70"/>
      <c r="F559" s="155"/>
      <c r="G559" s="155"/>
      <c r="H559" s="157"/>
      <c r="I559" s="158"/>
    </row>
    <row r="560" spans="1:9" x14ac:dyDescent="0.3">
      <c r="A560" s="150"/>
      <c r="B560" s="17" t="s">
        <v>11</v>
      </c>
      <c r="C560" s="69"/>
      <c r="D560" s="70"/>
      <c r="E560" s="70"/>
      <c r="F560" s="155"/>
      <c r="G560" s="155"/>
      <c r="H560" s="157"/>
      <c r="I560" s="158"/>
    </row>
    <row r="561" spans="1:9" x14ac:dyDescent="0.3">
      <c r="A561" s="150"/>
      <c r="B561" s="17" t="s">
        <v>62</v>
      </c>
      <c r="C561" s="69"/>
      <c r="D561" s="70"/>
      <c r="E561" s="70"/>
      <c r="F561" s="155"/>
      <c r="G561" s="155"/>
      <c r="H561" s="157"/>
      <c r="I561" s="158"/>
    </row>
    <row r="562" spans="1:9" x14ac:dyDescent="0.3">
      <c r="A562" s="150"/>
      <c r="B562" s="17" t="s">
        <v>63</v>
      </c>
      <c r="C562" s="69"/>
      <c r="D562" s="70"/>
      <c r="E562" s="70"/>
      <c r="F562" s="156"/>
      <c r="G562" s="156"/>
      <c r="H562" s="157"/>
      <c r="I562" s="158"/>
    </row>
    <row r="563" spans="1:9" ht="34.799999999999997" customHeight="1" x14ac:dyDescent="0.3">
      <c r="A563" s="149" t="s">
        <v>231</v>
      </c>
      <c r="B563" s="149"/>
      <c r="C563" s="149"/>
      <c r="D563" s="149"/>
      <c r="E563" s="149"/>
      <c r="F563" s="149"/>
      <c r="G563" s="149"/>
      <c r="H563" s="149"/>
      <c r="I563" s="149"/>
    </row>
    <row r="564" spans="1:9" x14ac:dyDescent="0.3">
      <c r="A564" s="150"/>
      <c r="B564" s="17" t="s">
        <v>64</v>
      </c>
      <c r="C564" s="69">
        <f>SUM(C565:C570)</f>
        <v>175</v>
      </c>
      <c r="D564" s="69">
        <f t="shared" ref="D564:E564" si="47">SUM(D565:D570)</f>
        <v>163.49</v>
      </c>
      <c r="E564" s="69">
        <f t="shared" si="47"/>
        <v>163.49</v>
      </c>
      <c r="F564" s="139"/>
      <c r="G564" s="143"/>
      <c r="H564" s="146"/>
      <c r="I564" s="151"/>
    </row>
    <row r="565" spans="1:9" x14ac:dyDescent="0.3">
      <c r="A565" s="150"/>
      <c r="B565" s="17" t="s">
        <v>8</v>
      </c>
      <c r="C565" s="69">
        <f>C573+C589+C581</f>
        <v>0</v>
      </c>
      <c r="D565" s="69">
        <f t="shared" ref="D565:E565" si="48">D573+D589+D581</f>
        <v>0</v>
      </c>
      <c r="E565" s="69">
        <f t="shared" si="48"/>
        <v>0</v>
      </c>
      <c r="F565" s="140"/>
      <c r="G565" s="144"/>
      <c r="H565" s="147"/>
      <c r="I565" s="152"/>
    </row>
    <row r="566" spans="1:9" x14ac:dyDescent="0.3">
      <c r="A566" s="150"/>
      <c r="B566" s="17" t="s">
        <v>9</v>
      </c>
      <c r="C566" s="69">
        <f>C574+C590+C582</f>
        <v>175</v>
      </c>
      <c r="D566" s="69">
        <f t="shared" ref="D566:E566" si="49">D574+D590+D582</f>
        <v>163.49</v>
      </c>
      <c r="E566" s="69">
        <f t="shared" si="49"/>
        <v>163.49</v>
      </c>
      <c r="F566" s="140"/>
      <c r="G566" s="144"/>
      <c r="H566" s="147"/>
      <c r="I566" s="152"/>
    </row>
    <row r="567" spans="1:9" x14ac:dyDescent="0.3">
      <c r="A567" s="150"/>
      <c r="B567" s="17" t="s">
        <v>10</v>
      </c>
      <c r="C567" s="69">
        <f t="shared" ref="C567:E567" si="50">C575+C591+C583</f>
        <v>0</v>
      </c>
      <c r="D567" s="69">
        <f t="shared" si="50"/>
        <v>0</v>
      </c>
      <c r="E567" s="69">
        <f t="shared" si="50"/>
        <v>0</v>
      </c>
      <c r="F567" s="140"/>
      <c r="G567" s="144"/>
      <c r="H567" s="147"/>
      <c r="I567" s="152"/>
    </row>
    <row r="568" spans="1:9" x14ac:dyDescent="0.3">
      <c r="A568" s="150"/>
      <c r="B568" s="17" t="s">
        <v>11</v>
      </c>
      <c r="C568" s="69">
        <f t="shared" ref="C568:E568" si="51">C576+C592+C584</f>
        <v>0</v>
      </c>
      <c r="D568" s="69">
        <f t="shared" si="51"/>
        <v>0</v>
      </c>
      <c r="E568" s="69">
        <f t="shared" si="51"/>
        <v>0</v>
      </c>
      <c r="F568" s="140"/>
      <c r="G568" s="144"/>
      <c r="H568" s="147"/>
      <c r="I568" s="152"/>
    </row>
    <row r="569" spans="1:9" x14ac:dyDescent="0.3">
      <c r="A569" s="150"/>
      <c r="B569" s="17" t="s">
        <v>62</v>
      </c>
      <c r="C569" s="69">
        <f t="shared" ref="C569:E569" si="52">C577+C593+C585</f>
        <v>0</v>
      </c>
      <c r="D569" s="69">
        <f t="shared" si="52"/>
        <v>0</v>
      </c>
      <c r="E569" s="69">
        <f t="shared" si="52"/>
        <v>0</v>
      </c>
      <c r="F569" s="140"/>
      <c r="G569" s="144"/>
      <c r="H569" s="147"/>
      <c r="I569" s="152"/>
    </row>
    <row r="570" spans="1:9" x14ac:dyDescent="0.3">
      <c r="A570" s="150"/>
      <c r="B570" s="17" t="s">
        <v>63</v>
      </c>
      <c r="C570" s="69">
        <f t="shared" ref="C570:E570" si="53">C578+C594+C586</f>
        <v>0</v>
      </c>
      <c r="D570" s="69">
        <f t="shared" si="53"/>
        <v>0</v>
      </c>
      <c r="E570" s="69">
        <f t="shared" si="53"/>
        <v>0</v>
      </c>
      <c r="F570" s="141"/>
      <c r="G570" s="145"/>
      <c r="H570" s="148"/>
      <c r="I570" s="153"/>
    </row>
    <row r="571" spans="1:9" ht="52.8" x14ac:dyDescent="0.3">
      <c r="A571" s="150" t="s">
        <v>232</v>
      </c>
      <c r="B571" s="142" t="s">
        <v>233</v>
      </c>
      <c r="C571" s="69"/>
      <c r="D571" s="69"/>
      <c r="E571" s="69"/>
      <c r="F571" s="154" t="s">
        <v>234</v>
      </c>
      <c r="G571" s="154" t="s">
        <v>164</v>
      </c>
      <c r="H571" s="157"/>
      <c r="I571" s="158"/>
    </row>
    <row r="572" spans="1:9" x14ac:dyDescent="0.3">
      <c r="A572" s="150"/>
      <c r="B572" s="17" t="s">
        <v>99</v>
      </c>
      <c r="C572" s="72">
        <f>SUM(C573:C574)</f>
        <v>175</v>
      </c>
      <c r="D572" s="72">
        <f>SUM(D573:D574)</f>
        <v>163.49</v>
      </c>
      <c r="E572" s="72">
        <f>SUM(E573:E574)</f>
        <v>163.49</v>
      </c>
      <c r="F572" s="155"/>
      <c r="G572" s="155"/>
      <c r="H572" s="157"/>
      <c r="I572" s="158"/>
    </row>
    <row r="573" spans="1:9" x14ac:dyDescent="0.3">
      <c r="A573" s="150"/>
      <c r="B573" s="17" t="s">
        <v>8</v>
      </c>
      <c r="C573" s="69">
        <v>0</v>
      </c>
      <c r="D573" s="69">
        <v>0</v>
      </c>
      <c r="E573" s="69">
        <v>0</v>
      </c>
      <c r="F573" s="155"/>
      <c r="G573" s="155"/>
      <c r="H573" s="157"/>
      <c r="I573" s="158"/>
    </row>
    <row r="574" spans="1:9" x14ac:dyDescent="0.3">
      <c r="A574" s="150"/>
      <c r="B574" s="17" t="s">
        <v>9</v>
      </c>
      <c r="C574" s="69">
        <v>175</v>
      </c>
      <c r="D574" s="69">
        <v>163.49</v>
      </c>
      <c r="E574" s="69">
        <v>163.49</v>
      </c>
      <c r="F574" s="155"/>
      <c r="G574" s="155"/>
      <c r="H574" s="157"/>
      <c r="I574" s="158"/>
    </row>
    <row r="575" spans="1:9" x14ac:dyDescent="0.3">
      <c r="A575" s="150"/>
      <c r="B575" s="17" t="s">
        <v>10</v>
      </c>
      <c r="C575" s="69"/>
      <c r="D575" s="70"/>
      <c r="E575" s="70"/>
      <c r="F575" s="155"/>
      <c r="G575" s="155"/>
      <c r="H575" s="157"/>
      <c r="I575" s="158"/>
    </row>
    <row r="576" spans="1:9" x14ac:dyDescent="0.3">
      <c r="A576" s="150"/>
      <c r="B576" s="17" t="s">
        <v>11</v>
      </c>
      <c r="C576" s="69"/>
      <c r="D576" s="70"/>
      <c r="E576" s="70"/>
      <c r="F576" s="155"/>
      <c r="G576" s="155"/>
      <c r="H576" s="157"/>
      <c r="I576" s="158"/>
    </row>
    <row r="577" spans="1:9" x14ac:dyDescent="0.3">
      <c r="A577" s="150"/>
      <c r="B577" s="17" t="s">
        <v>62</v>
      </c>
      <c r="C577" s="69"/>
      <c r="D577" s="70"/>
      <c r="E577" s="70"/>
      <c r="F577" s="155"/>
      <c r="G577" s="155"/>
      <c r="H577" s="157"/>
      <c r="I577" s="158"/>
    </row>
    <row r="578" spans="1:9" x14ac:dyDescent="0.3">
      <c r="A578" s="150"/>
      <c r="B578" s="17" t="s">
        <v>63</v>
      </c>
      <c r="C578" s="69"/>
      <c r="D578" s="70"/>
      <c r="E578" s="70"/>
      <c r="F578" s="156"/>
      <c r="G578" s="156"/>
      <c r="H578" s="157"/>
      <c r="I578" s="158"/>
    </row>
  </sheetData>
  <mergeCells count="295">
    <mergeCell ref="A481:A487"/>
    <mergeCell ref="I481:I487"/>
    <mergeCell ref="A539:I539"/>
    <mergeCell ref="A540:A546"/>
    <mergeCell ref="I540:I546"/>
    <mergeCell ref="A547:A554"/>
    <mergeCell ref="F547:F554"/>
    <mergeCell ref="G547:G554"/>
    <mergeCell ref="H547:H554"/>
    <mergeCell ref="I547:I554"/>
    <mergeCell ref="A512:A522"/>
    <mergeCell ref="F512:F519"/>
    <mergeCell ref="G512:G519"/>
    <mergeCell ref="H512:H519"/>
    <mergeCell ref="I512:I519"/>
    <mergeCell ref="A496:A503"/>
    <mergeCell ref="F496:F503"/>
    <mergeCell ref="G496:G503"/>
    <mergeCell ref="H496:H503"/>
    <mergeCell ref="I496:I503"/>
    <mergeCell ref="A504:A511"/>
    <mergeCell ref="F504:F511"/>
    <mergeCell ref="I504:I511"/>
    <mergeCell ref="F488:F495"/>
    <mergeCell ref="A555:A562"/>
    <mergeCell ref="F555:F562"/>
    <mergeCell ref="G555:G562"/>
    <mergeCell ref="H555:H562"/>
    <mergeCell ref="I555:I562"/>
    <mergeCell ref="A523:I523"/>
    <mergeCell ref="A524:A530"/>
    <mergeCell ref="I524:I530"/>
    <mergeCell ref="A531:A538"/>
    <mergeCell ref="F531:F538"/>
    <mergeCell ref="G531:G538"/>
    <mergeCell ref="H531:H538"/>
    <mergeCell ref="I531:I538"/>
    <mergeCell ref="G488:G495"/>
    <mergeCell ref="H488:H495"/>
    <mergeCell ref="I488:I495"/>
    <mergeCell ref="G504:G511"/>
    <mergeCell ref="H504:H511"/>
    <mergeCell ref="F377:F384"/>
    <mergeCell ref="A468:A479"/>
    <mergeCell ref="A449:A459"/>
    <mergeCell ref="F449:F456"/>
    <mergeCell ref="G449:G456"/>
    <mergeCell ref="H449:H456"/>
    <mergeCell ref="I449:I456"/>
    <mergeCell ref="A460:A467"/>
    <mergeCell ref="F460:F467"/>
    <mergeCell ref="G460:G467"/>
    <mergeCell ref="H460:H467"/>
    <mergeCell ref="I460:I467"/>
    <mergeCell ref="F468:F475"/>
    <mergeCell ref="G468:G475"/>
    <mergeCell ref="H468:H475"/>
    <mergeCell ref="I468:I475"/>
    <mergeCell ref="F441:F448"/>
    <mergeCell ref="A480:I480"/>
    <mergeCell ref="A433:I433"/>
    <mergeCell ref="A434:A440"/>
    <mergeCell ref="I434:I440"/>
    <mergeCell ref="A369:I369"/>
    <mergeCell ref="A370:A376"/>
    <mergeCell ref="A393:I393"/>
    <mergeCell ref="A394:A400"/>
    <mergeCell ref="A401:A408"/>
    <mergeCell ref="G377:G384"/>
    <mergeCell ref="A377:A384"/>
    <mergeCell ref="A385:A392"/>
    <mergeCell ref="H377:H384"/>
    <mergeCell ref="I377:I384"/>
    <mergeCell ref="F385:F392"/>
    <mergeCell ref="G385:G392"/>
    <mergeCell ref="H385:H392"/>
    <mergeCell ref="I385:I392"/>
    <mergeCell ref="F401:F408"/>
    <mergeCell ref="A417:A424"/>
    <mergeCell ref="F417:F424"/>
    <mergeCell ref="G417:G424"/>
    <mergeCell ref="H417:H424"/>
    <mergeCell ref="I417:I424"/>
    <mergeCell ref="A11:I11"/>
    <mergeCell ref="A12:A18"/>
    <mergeCell ref="A19:I19"/>
    <mergeCell ref="F12:F18"/>
    <mergeCell ref="G12:G18"/>
    <mergeCell ref="A240:A247"/>
    <mergeCell ref="G232:G239"/>
    <mergeCell ref="H232:H239"/>
    <mergeCell ref="G213:G220"/>
    <mergeCell ref="H213:H220"/>
    <mergeCell ref="A177:A186"/>
    <mergeCell ref="F177:F184"/>
    <mergeCell ref="G177:G184"/>
    <mergeCell ref="H177:H184"/>
    <mergeCell ref="I177:I184"/>
    <mergeCell ref="F240:F247"/>
    <mergeCell ref="G240:G247"/>
    <mergeCell ref="H240:H247"/>
    <mergeCell ref="I240:I247"/>
    <mergeCell ref="H12:H18"/>
    <mergeCell ref="A78:A88"/>
    <mergeCell ref="G66:G73"/>
    <mergeCell ref="I66:I73"/>
    <mergeCell ref="G78:G85"/>
    <mergeCell ref="A4:I4"/>
    <mergeCell ref="A5:B5"/>
    <mergeCell ref="A6:B6"/>
    <mergeCell ref="A7:B7"/>
    <mergeCell ref="A8:A9"/>
    <mergeCell ref="B8:B9"/>
    <mergeCell ref="C8:E8"/>
    <mergeCell ref="F8:F9"/>
    <mergeCell ref="G8:G9"/>
    <mergeCell ref="H8:H9"/>
    <mergeCell ref="I8:I9"/>
    <mergeCell ref="I78:I85"/>
    <mergeCell ref="A27:A34"/>
    <mergeCell ref="F35:F42"/>
    <mergeCell ref="G35:G42"/>
    <mergeCell ref="A35:A42"/>
    <mergeCell ref="A43:A53"/>
    <mergeCell ref="I43:I50"/>
    <mergeCell ref="G54:G61"/>
    <mergeCell ref="I35:I42"/>
    <mergeCell ref="I54:I61"/>
    <mergeCell ref="A20:A26"/>
    <mergeCell ref="F27:F34"/>
    <mergeCell ref="F20:F26"/>
    <mergeCell ref="G20:G26"/>
    <mergeCell ref="H54:H61"/>
    <mergeCell ref="F66:F73"/>
    <mergeCell ref="H20:H26"/>
    <mergeCell ref="H66:H73"/>
    <mergeCell ref="F43:F50"/>
    <mergeCell ref="F89:F96"/>
    <mergeCell ref="G89:G96"/>
    <mergeCell ref="H89:H96"/>
    <mergeCell ref="G27:G34"/>
    <mergeCell ref="A54:A65"/>
    <mergeCell ref="A66:A77"/>
    <mergeCell ref="H78:H85"/>
    <mergeCell ref="F54:F61"/>
    <mergeCell ref="H167:H174"/>
    <mergeCell ref="H112:H119"/>
    <mergeCell ref="G145:G152"/>
    <mergeCell ref="A112:A122"/>
    <mergeCell ref="F112:F119"/>
    <mergeCell ref="G112:G119"/>
    <mergeCell ref="A123:A133"/>
    <mergeCell ref="A134:A144"/>
    <mergeCell ref="H145:H152"/>
    <mergeCell ref="A145:A155"/>
    <mergeCell ref="A156:A166"/>
    <mergeCell ref="F78:F85"/>
    <mergeCell ref="H35:H42"/>
    <mergeCell ref="H27:H34"/>
    <mergeCell ref="G43:G50"/>
    <mergeCell ref="H43:H50"/>
    <mergeCell ref="I167:I174"/>
    <mergeCell ref="F145:F152"/>
    <mergeCell ref="I145:I152"/>
    <mergeCell ref="F134:F141"/>
    <mergeCell ref="G134:G141"/>
    <mergeCell ref="H134:H141"/>
    <mergeCell ref="A89:A100"/>
    <mergeCell ref="A101:A111"/>
    <mergeCell ref="I134:I141"/>
    <mergeCell ref="I89:I96"/>
    <mergeCell ref="I101:I108"/>
    <mergeCell ref="H101:H108"/>
    <mergeCell ref="I112:I119"/>
    <mergeCell ref="F156:F163"/>
    <mergeCell ref="G156:G163"/>
    <mergeCell ref="H156:H163"/>
    <mergeCell ref="I156:I163"/>
    <mergeCell ref="F167:F174"/>
    <mergeCell ref="G167:G174"/>
    <mergeCell ref="F123:F130"/>
    <mergeCell ref="G123:G130"/>
    <mergeCell ref="H123:H130"/>
    <mergeCell ref="F101:F108"/>
    <mergeCell ref="G101:G108"/>
    <mergeCell ref="A264:A274"/>
    <mergeCell ref="A232:A239"/>
    <mergeCell ref="A248:I248"/>
    <mergeCell ref="A275:A285"/>
    <mergeCell ref="F256:F263"/>
    <mergeCell ref="H221:H228"/>
    <mergeCell ref="G205:G212"/>
    <mergeCell ref="I297:I304"/>
    <mergeCell ref="F221:F228"/>
    <mergeCell ref="G221:G228"/>
    <mergeCell ref="I275:I282"/>
    <mergeCell ref="H275:H282"/>
    <mergeCell ref="G275:G282"/>
    <mergeCell ref="G256:G263"/>
    <mergeCell ref="H256:H263"/>
    <mergeCell ref="I256:I263"/>
    <mergeCell ref="F232:F239"/>
    <mergeCell ref="F297:F304"/>
    <mergeCell ref="G297:G304"/>
    <mergeCell ref="H297:H304"/>
    <mergeCell ref="F205:F212"/>
    <mergeCell ref="F275:F282"/>
    <mergeCell ref="I286:I293"/>
    <mergeCell ref="A286:A296"/>
    <mergeCell ref="H286:H293"/>
    <mergeCell ref="G286:G293"/>
    <mergeCell ref="F286:F293"/>
    <mergeCell ref="H401:H408"/>
    <mergeCell ref="I401:I408"/>
    <mergeCell ref="A409:A416"/>
    <mergeCell ref="F409:F416"/>
    <mergeCell ref="G409:G416"/>
    <mergeCell ref="I326:I333"/>
    <mergeCell ref="A342:I342"/>
    <mergeCell ref="A343:A349"/>
    <mergeCell ref="A350:A357"/>
    <mergeCell ref="F350:F357"/>
    <mergeCell ref="G350:G357"/>
    <mergeCell ref="H350:H357"/>
    <mergeCell ref="I350:I357"/>
    <mergeCell ref="A358:A368"/>
    <mergeCell ref="F358:F365"/>
    <mergeCell ref="A297:A304"/>
    <mergeCell ref="F316:F323"/>
    <mergeCell ref="G316:G323"/>
    <mergeCell ref="H316:H323"/>
    <mergeCell ref="H326:H333"/>
    <mergeCell ref="F334:F341"/>
    <mergeCell ref="I123:I130"/>
    <mergeCell ref="A167:A176"/>
    <mergeCell ref="A187:A196"/>
    <mergeCell ref="A249:A255"/>
    <mergeCell ref="A256:A263"/>
    <mergeCell ref="A213:A220"/>
    <mergeCell ref="F264:F271"/>
    <mergeCell ref="G264:G271"/>
    <mergeCell ref="H205:H212"/>
    <mergeCell ref="I205:I212"/>
    <mergeCell ref="I264:I271"/>
    <mergeCell ref="I221:I228"/>
    <mergeCell ref="F213:F220"/>
    <mergeCell ref="H264:H271"/>
    <mergeCell ref="A197:A204"/>
    <mergeCell ref="F187:F194"/>
    <mergeCell ref="G187:G194"/>
    <mergeCell ref="F197:F204"/>
    <mergeCell ref="G197:G204"/>
    <mergeCell ref="I187:I194"/>
    <mergeCell ref="H187:H194"/>
    <mergeCell ref="H197:H204"/>
    <mergeCell ref="A205:A212"/>
    <mergeCell ref="A221:A231"/>
    <mergeCell ref="I334:I341"/>
    <mergeCell ref="H334:H341"/>
    <mergeCell ref="G334:G341"/>
    <mergeCell ref="G326:G333"/>
    <mergeCell ref="I316:I323"/>
    <mergeCell ref="F305:F312"/>
    <mergeCell ref="G305:G312"/>
    <mergeCell ref="I305:I312"/>
    <mergeCell ref="A326:A333"/>
    <mergeCell ref="H305:H312"/>
    <mergeCell ref="F326:F333"/>
    <mergeCell ref="A305:A315"/>
    <mergeCell ref="A316:A325"/>
    <mergeCell ref="A334:A341"/>
    <mergeCell ref="A563:I563"/>
    <mergeCell ref="A564:A570"/>
    <mergeCell ref="I564:I570"/>
    <mergeCell ref="A571:A578"/>
    <mergeCell ref="F571:F578"/>
    <mergeCell ref="G571:G578"/>
    <mergeCell ref="H571:H578"/>
    <mergeCell ref="I571:I578"/>
    <mergeCell ref="G358:G365"/>
    <mergeCell ref="H358:H365"/>
    <mergeCell ref="I358:I365"/>
    <mergeCell ref="H409:H416"/>
    <mergeCell ref="I409:I416"/>
    <mergeCell ref="G441:G448"/>
    <mergeCell ref="H441:H448"/>
    <mergeCell ref="A441:A448"/>
    <mergeCell ref="I441:I448"/>
    <mergeCell ref="A425:A432"/>
    <mergeCell ref="F425:F432"/>
    <mergeCell ref="G425:G432"/>
    <mergeCell ref="H425:H432"/>
    <mergeCell ref="I425:I432"/>
    <mergeCell ref="G401:G408"/>
    <mergeCell ref="A488:A495"/>
  </mergeCells>
  <pageMargins left="0.70866141732283472" right="0.15748031496062992" top="0.51181102362204722" bottom="0.47" header="0.23622047244094491" footer="0.48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Ширкина Алевтина Викторовна</cp:lastModifiedBy>
  <cp:lastPrinted>2020-07-14T06:03:35Z</cp:lastPrinted>
  <dcterms:created xsi:type="dcterms:W3CDTF">2015-02-04T23:29:02Z</dcterms:created>
  <dcterms:modified xsi:type="dcterms:W3CDTF">2023-01-13T04:44:26Z</dcterms:modified>
</cp:coreProperties>
</file>