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50 Госпрограмма изм\"/>
    </mc:Choice>
  </mc:AlternateContent>
  <bookViews>
    <workbookView xWindow="0" yWindow="0" windowWidth="22404" windowHeight="9048"/>
  </bookViews>
  <sheets>
    <sheet name="Лист2" sheetId="53" r:id="rId1"/>
    <sheet name="15 внебюджет" sheetId="23" state="hidden" r:id="rId2"/>
  </sheets>
  <definedNames>
    <definedName name="_xlnm.Print_Titles" localSheetId="0">Лист2!$7:$7</definedName>
    <definedName name="_xlnm.Print_Area" localSheetId="0">Лист2!$A$1:$J$123</definedName>
  </definedNames>
  <calcPr calcId="152511" calcOnSave="0"/>
</workbook>
</file>

<file path=xl/calcChain.xml><?xml version="1.0" encoding="utf-8"?>
<calcChain xmlns="http://schemas.openxmlformats.org/spreadsheetml/2006/main">
  <c r="G107" i="53" l="1"/>
  <c r="H107" i="53"/>
  <c r="I107" i="53"/>
  <c r="J107" i="53"/>
  <c r="F107" i="53"/>
  <c r="G106" i="53"/>
  <c r="H106" i="53"/>
  <c r="I106" i="53"/>
  <c r="J106" i="53"/>
  <c r="F106" i="53"/>
  <c r="G14" i="53" l="1"/>
  <c r="H14" i="53"/>
  <c r="I14" i="53"/>
  <c r="J14" i="53"/>
  <c r="F14" i="53"/>
  <c r="G118" i="53"/>
  <c r="H118" i="53"/>
  <c r="I118" i="53"/>
  <c r="J118" i="53"/>
  <c r="F118" i="53"/>
  <c r="G117" i="53"/>
  <c r="H117" i="53"/>
  <c r="I117" i="53"/>
  <c r="J117" i="53"/>
  <c r="F117" i="53"/>
  <c r="G116" i="53"/>
  <c r="H116" i="53"/>
  <c r="H115" i="53" s="1"/>
  <c r="H114" i="53" s="1"/>
  <c r="I116" i="53"/>
  <c r="I115" i="53" s="1"/>
  <c r="I114" i="53" s="1"/>
  <c r="J116" i="53"/>
  <c r="F116" i="53"/>
  <c r="E121" i="53"/>
  <c r="J115" i="53" l="1"/>
  <c r="J114" i="53" s="1"/>
  <c r="F115" i="53"/>
  <c r="F114" i="53" s="1"/>
  <c r="G115" i="53"/>
  <c r="G114" i="53" s="1"/>
  <c r="E14" i="53"/>
  <c r="E117" i="53"/>
  <c r="E115" i="53" l="1"/>
  <c r="G119" i="53"/>
  <c r="E122" i="53"/>
  <c r="E120" i="53"/>
  <c r="J119" i="53"/>
  <c r="I119" i="53"/>
  <c r="H119" i="53"/>
  <c r="F119" i="53"/>
  <c r="E119" i="53" l="1"/>
  <c r="E118" i="53"/>
  <c r="E116" i="53"/>
  <c r="G60" i="53"/>
  <c r="E114" i="53" l="1"/>
  <c r="J83" i="53"/>
  <c r="J82" i="53"/>
  <c r="G92" i="53" l="1"/>
  <c r="G96" i="53"/>
  <c r="J105" i="53" l="1"/>
  <c r="F105" i="53"/>
  <c r="F111" i="53"/>
  <c r="G111" i="53"/>
  <c r="H111" i="53"/>
  <c r="I111" i="53"/>
  <c r="J111" i="53"/>
  <c r="E112" i="53"/>
  <c r="E113" i="53"/>
  <c r="E110" i="53"/>
  <c r="E109" i="53"/>
  <c r="J108" i="53"/>
  <c r="I108" i="53"/>
  <c r="H108" i="53"/>
  <c r="G108" i="53"/>
  <c r="F108" i="53"/>
  <c r="H105" i="53" l="1"/>
  <c r="I105" i="53"/>
  <c r="G105" i="53"/>
  <c r="E111" i="53"/>
  <c r="E106" i="53"/>
  <c r="E107" i="53"/>
  <c r="E108" i="53"/>
  <c r="F100" i="53"/>
  <c r="F101" i="53"/>
  <c r="H101" i="53"/>
  <c r="I101" i="53"/>
  <c r="J101" i="53"/>
  <c r="G101" i="53"/>
  <c r="H100" i="53"/>
  <c r="I100" i="53"/>
  <c r="J100" i="53"/>
  <c r="J99" i="53" s="1"/>
  <c r="G100" i="53"/>
  <c r="G99" i="53" s="1"/>
  <c r="E104" i="53"/>
  <c r="E103" i="53"/>
  <c r="J102" i="53"/>
  <c r="I102" i="53"/>
  <c r="H102" i="53"/>
  <c r="G102" i="53"/>
  <c r="F102" i="53"/>
  <c r="F99" i="53"/>
  <c r="F33" i="53"/>
  <c r="E102" i="53" l="1"/>
  <c r="I99" i="53"/>
  <c r="E105" i="53"/>
  <c r="E101" i="53"/>
  <c r="E100" i="53"/>
  <c r="H99" i="53"/>
  <c r="E99" i="53" s="1"/>
  <c r="H60" i="53"/>
  <c r="I60" i="53"/>
  <c r="J60" i="53"/>
  <c r="H92" i="53" l="1"/>
  <c r="I92" i="53"/>
  <c r="F16" i="53" l="1"/>
  <c r="H75" i="53"/>
  <c r="G65" i="53" l="1"/>
  <c r="H65" i="53"/>
  <c r="I65" i="53"/>
  <c r="J65" i="53"/>
  <c r="F65" i="53"/>
  <c r="J78" i="53"/>
  <c r="H78" i="53"/>
  <c r="G78" i="53"/>
  <c r="F78" i="53"/>
  <c r="G64" i="53" l="1"/>
  <c r="H64" i="53"/>
  <c r="I64" i="53"/>
  <c r="J64" i="53"/>
  <c r="F64" i="53"/>
  <c r="E65" i="53" l="1"/>
  <c r="E80" i="53"/>
  <c r="E79" i="53"/>
  <c r="I78" i="53"/>
  <c r="E78" i="53" s="1"/>
  <c r="E77" i="53"/>
  <c r="E76" i="53"/>
  <c r="J75" i="53"/>
  <c r="I75" i="53"/>
  <c r="G75" i="53"/>
  <c r="F75" i="53"/>
  <c r="E74" i="53"/>
  <c r="E73" i="53"/>
  <c r="J72" i="53"/>
  <c r="I72" i="53"/>
  <c r="H72" i="53"/>
  <c r="G72" i="53"/>
  <c r="F72" i="53"/>
  <c r="E71" i="53"/>
  <c r="E70" i="53"/>
  <c r="J69" i="53"/>
  <c r="I69" i="53"/>
  <c r="H69" i="53"/>
  <c r="G69" i="53"/>
  <c r="F69" i="53"/>
  <c r="F82" i="53"/>
  <c r="G82" i="53"/>
  <c r="H82" i="53"/>
  <c r="I82" i="53"/>
  <c r="F83" i="53"/>
  <c r="G83" i="53"/>
  <c r="H83" i="53"/>
  <c r="I83" i="53"/>
  <c r="I81" i="53" l="1"/>
  <c r="J81" i="53"/>
  <c r="F81" i="53"/>
  <c r="E75" i="53"/>
  <c r="E72" i="53"/>
  <c r="H81" i="53"/>
  <c r="E69" i="53"/>
  <c r="G81" i="53"/>
  <c r="E83" i="53"/>
  <c r="E82" i="53"/>
  <c r="E81" i="53" l="1"/>
  <c r="F49" i="53" l="1"/>
  <c r="E68" i="53" l="1"/>
  <c r="E67" i="53"/>
  <c r="J66" i="53"/>
  <c r="I66" i="53"/>
  <c r="H66" i="53"/>
  <c r="G66" i="53"/>
  <c r="F66" i="53"/>
  <c r="E66" i="53" l="1"/>
  <c r="G50" i="53"/>
  <c r="H50" i="53"/>
  <c r="I50" i="53"/>
  <c r="J50" i="53"/>
  <c r="F50" i="53"/>
  <c r="F48" i="53" s="1"/>
  <c r="G49" i="53"/>
  <c r="H49" i="53"/>
  <c r="I49" i="53"/>
  <c r="J49" i="53"/>
  <c r="G51" i="53"/>
  <c r="H51" i="53"/>
  <c r="I51" i="53"/>
  <c r="J51" i="53"/>
  <c r="F51" i="53"/>
  <c r="E52" i="53"/>
  <c r="E53" i="53"/>
  <c r="G48" i="53" l="1"/>
  <c r="H48" i="53"/>
  <c r="E49" i="53"/>
  <c r="E64" i="53"/>
  <c r="F18" i="53" l="1"/>
  <c r="E58" i="53"/>
  <c r="E59" i="53"/>
  <c r="E61" i="53"/>
  <c r="E62" i="53"/>
  <c r="E85" i="53"/>
  <c r="E86" i="53"/>
  <c r="E88" i="53"/>
  <c r="E89" i="53"/>
  <c r="E94" i="53"/>
  <c r="E95" i="53"/>
  <c r="E97" i="53"/>
  <c r="E98" i="53"/>
  <c r="E21" i="53"/>
  <c r="E22" i="53"/>
  <c r="E23" i="53"/>
  <c r="E25" i="53"/>
  <c r="E26" i="53"/>
  <c r="E28" i="53"/>
  <c r="E29" i="53"/>
  <c r="E31" i="53"/>
  <c r="E32" i="53"/>
  <c r="E34" i="53"/>
  <c r="E35" i="53"/>
  <c r="E40" i="53"/>
  <c r="E41" i="53"/>
  <c r="E43" i="53"/>
  <c r="E44" i="53"/>
  <c r="E46" i="53"/>
  <c r="E47" i="53"/>
  <c r="G20" i="53"/>
  <c r="H20" i="53"/>
  <c r="I20" i="53"/>
  <c r="J20" i="53"/>
  <c r="F20" i="53"/>
  <c r="F60" i="53"/>
  <c r="F57" i="53"/>
  <c r="F56" i="53"/>
  <c r="F55" i="53"/>
  <c r="G84" i="53"/>
  <c r="H84" i="53"/>
  <c r="I84" i="53"/>
  <c r="J84" i="53"/>
  <c r="F84" i="53"/>
  <c r="F87" i="53"/>
  <c r="G87" i="53"/>
  <c r="H87" i="53"/>
  <c r="I87" i="53"/>
  <c r="J87" i="53"/>
  <c r="E84" i="53" l="1"/>
  <c r="E20" i="53"/>
  <c r="E87" i="53"/>
  <c r="F54" i="53"/>
  <c r="E50" i="53" l="1"/>
  <c r="J48" i="53"/>
  <c r="J96" i="53"/>
  <c r="F96" i="53"/>
  <c r="J93" i="53"/>
  <c r="I93" i="53"/>
  <c r="H93" i="53"/>
  <c r="G93" i="53"/>
  <c r="F93" i="53"/>
  <c r="J92" i="53"/>
  <c r="F92" i="53"/>
  <c r="J91" i="53"/>
  <c r="I91" i="53"/>
  <c r="I90" i="53" s="1"/>
  <c r="H91" i="53"/>
  <c r="H90" i="53" s="1"/>
  <c r="G91" i="53"/>
  <c r="G90" i="53" s="1"/>
  <c r="F91" i="53"/>
  <c r="J57" i="53"/>
  <c r="I57" i="53"/>
  <c r="H57" i="53"/>
  <c r="G57" i="53"/>
  <c r="J56" i="53"/>
  <c r="I56" i="53"/>
  <c r="H56" i="53"/>
  <c r="G56" i="53"/>
  <c r="J55" i="53"/>
  <c r="I55" i="53"/>
  <c r="H55" i="53"/>
  <c r="G55" i="53"/>
  <c r="J45" i="53"/>
  <c r="I45" i="53"/>
  <c r="H45" i="53"/>
  <c r="G45" i="53"/>
  <c r="F45" i="53"/>
  <c r="J42" i="53"/>
  <c r="I42" i="53"/>
  <c r="H42" i="53"/>
  <c r="G42" i="53"/>
  <c r="F42" i="53"/>
  <c r="J39" i="53"/>
  <c r="I39" i="53"/>
  <c r="H39" i="53"/>
  <c r="G39" i="53"/>
  <c r="F39" i="53"/>
  <c r="J38" i="53"/>
  <c r="I38" i="53"/>
  <c r="H38" i="53"/>
  <c r="G38" i="53"/>
  <c r="F38" i="53"/>
  <c r="J37" i="53"/>
  <c r="I37" i="53"/>
  <c r="H37" i="53"/>
  <c r="G37" i="53"/>
  <c r="F37" i="53"/>
  <c r="J33" i="53"/>
  <c r="I33" i="53"/>
  <c r="H33" i="53"/>
  <c r="G33" i="53"/>
  <c r="J30" i="53"/>
  <c r="I30" i="53"/>
  <c r="H30" i="53"/>
  <c r="G30" i="53"/>
  <c r="F30" i="53"/>
  <c r="J27" i="53"/>
  <c r="I27" i="53"/>
  <c r="H27" i="53"/>
  <c r="G27" i="53"/>
  <c r="F27" i="53"/>
  <c r="J24" i="53"/>
  <c r="I24" i="53"/>
  <c r="H24" i="53"/>
  <c r="G24" i="53"/>
  <c r="F24" i="53"/>
  <c r="J19" i="53"/>
  <c r="J13" i="53" s="1"/>
  <c r="I19" i="53"/>
  <c r="I13" i="53" s="1"/>
  <c r="H19" i="53"/>
  <c r="H13" i="53" s="1"/>
  <c r="G19" i="53"/>
  <c r="G13" i="53" s="1"/>
  <c r="F19" i="53"/>
  <c r="F13" i="53" s="1"/>
  <c r="J18" i="53"/>
  <c r="I18" i="53"/>
  <c r="I12" i="53" s="1"/>
  <c r="H18" i="53"/>
  <c r="G18" i="53"/>
  <c r="J16" i="53"/>
  <c r="I16" i="53"/>
  <c r="H16" i="53"/>
  <c r="G16" i="53"/>
  <c r="E13" i="53" l="1"/>
  <c r="H12" i="53"/>
  <c r="H11" i="53" s="1"/>
  <c r="G10" i="53"/>
  <c r="F12" i="53"/>
  <c r="F11" i="53" s="1"/>
  <c r="J12" i="53"/>
  <c r="G12" i="53"/>
  <c r="G11" i="53" s="1"/>
  <c r="H10" i="53"/>
  <c r="I10" i="53"/>
  <c r="F10" i="53"/>
  <c r="I11" i="53"/>
  <c r="J10" i="53"/>
  <c r="E33" i="53"/>
  <c r="J11" i="53"/>
  <c r="I17" i="53"/>
  <c r="I15" i="53" s="1"/>
  <c r="E51" i="53"/>
  <c r="J17" i="53"/>
  <c r="J15" i="53" s="1"/>
  <c r="E24" i="53"/>
  <c r="E37" i="53"/>
  <c r="E45" i="53"/>
  <c r="E16" i="53"/>
  <c r="E55" i="53"/>
  <c r="E56" i="53"/>
  <c r="E57" i="53"/>
  <c r="E60" i="53"/>
  <c r="E92" i="53"/>
  <c r="E91" i="53"/>
  <c r="E27" i="53"/>
  <c r="G17" i="53"/>
  <c r="G15" i="53" s="1"/>
  <c r="E30" i="53"/>
  <c r="E39" i="53"/>
  <c r="E93" i="53"/>
  <c r="F17" i="53"/>
  <c r="F15" i="53" s="1"/>
  <c r="E18" i="53"/>
  <c r="E38" i="53"/>
  <c r="H17" i="53"/>
  <c r="H15" i="53" s="1"/>
  <c r="E19" i="53"/>
  <c r="E42" i="53"/>
  <c r="E96" i="53"/>
  <c r="G63" i="53"/>
  <c r="G54" i="53"/>
  <c r="F63" i="53"/>
  <c r="J63" i="53"/>
  <c r="H36" i="53"/>
  <c r="H54" i="53"/>
  <c r="I63" i="53"/>
  <c r="I48" i="53"/>
  <c r="F36" i="53"/>
  <c r="J36" i="53"/>
  <c r="F90" i="53"/>
  <c r="J90" i="53"/>
  <c r="H63" i="53"/>
  <c r="I36" i="53"/>
  <c r="G36" i="53"/>
  <c r="I54" i="53"/>
  <c r="J54" i="53"/>
  <c r="G9" i="53" l="1"/>
  <c r="E10" i="53"/>
  <c r="H8" i="53"/>
  <c r="H9" i="53"/>
  <c r="I8" i="53"/>
  <c r="I9" i="53"/>
  <c r="J8" i="53"/>
  <c r="J9" i="53"/>
  <c r="F8" i="53"/>
  <c r="F9" i="53"/>
  <c r="G8" i="53"/>
  <c r="E63" i="53"/>
  <c r="E48" i="53"/>
  <c r="E90" i="53"/>
  <c r="E15" i="53"/>
  <c r="E54" i="53"/>
  <c r="E12" i="53"/>
  <c r="E36" i="53"/>
  <c r="E17" i="53"/>
  <c r="E9" i="53" l="1"/>
  <c r="E8" i="53"/>
  <c r="E11" i="53"/>
</calcChain>
</file>

<file path=xl/sharedStrings.xml><?xml version="1.0" encoding="utf-8"?>
<sst xmlns="http://schemas.openxmlformats.org/spreadsheetml/2006/main" count="220" uniqueCount="112">
  <si>
    <t>Подпрограмма 1</t>
  </si>
  <si>
    <t>Подпрограмма 2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</si>
  <si>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</si>
  <si>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</si>
  <si>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</si>
  <si>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</si>
  <si>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</si>
  <si>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</si>
  <si>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</si>
  <si>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</si>
  <si>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</si>
  <si>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</si>
  <si>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</si>
  <si>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</si>
  <si>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</si>
  <si>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</si>
  <si>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</si>
  <si>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</si>
  <si>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</si>
  <si>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</si>
  <si>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 xml:space="preserve"> 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</si>
  <si>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</si>
  <si>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</si>
  <si>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</si>
  <si>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</si>
  <si>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</si>
  <si>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</si>
  <si>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</si>
  <si>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Наименование Программы / подпрограммы / мероприятия</t>
  </si>
  <si>
    <t>1.</t>
  </si>
  <si>
    <t>2.</t>
  </si>
  <si>
    <t>4.</t>
  </si>
  <si>
    <t>6.</t>
  </si>
  <si>
    <t>3.</t>
  </si>
  <si>
    <t>5.</t>
  </si>
  <si>
    <t>7.</t>
  </si>
  <si>
    <t>Финансовое обеспечение реализации государственной программы Камчатского края «Содействие занятости населения Камчатского края»</t>
  </si>
  <si>
    <t xml:space="preserve">Региональный проект «Содействие занятости». Повышение эффективности службы занятости </t>
  </si>
  <si>
    <t>Подпрограмма 3 «Целевое обучение граждан»</t>
  </si>
  <si>
    <t>Подпрограмма 4 «Обеспечение реализации Программы»</t>
  </si>
  <si>
    <t>Подпрограмма 5 «Безопасный труд в Камчатском крае»</t>
  </si>
  <si>
    <t>«Приложение 5                                                                          к государственной программе Камчатского края «Содействие занятости населения Камчатского края»</t>
  </si>
  <si>
    <t xml:space="preserve">за счет средств краевого бюджета </t>
  </si>
  <si>
    <t>Региональный проект «Содействие занятости». Реализация дополнительных мероприятий в сфере занятости населения</t>
  </si>
  <si>
    <t>Объем средств на реализацию Программы, тыс.руб.</t>
  </si>
  <si>
    <t>8.</t>
  </si>
  <si>
    <t>9.</t>
  </si>
  <si>
    <t>№          п/п</t>
  </si>
  <si>
    <t>Основное мероприятие 1.1                                                                     Реализация мероприятий активной политики занятости населения и дополнительных мероприятий в сфере занятости населения</t>
  </si>
  <si>
    <t>Основное мероприятие 1.2                                                                      Социальные выплаты безработным гражданам</t>
  </si>
  <si>
    <t>Основное мероприятие 1.3                                                                     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</si>
  <si>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>Основное мероприятие 1.4                                                                     Финансовое обеспечение деятельности центров занятости населения для оказания государственных услуг в сфере занятости населения</t>
  </si>
  <si>
    <t>Основное мероприятие 2.1                                                                Разработка комплексного подхода к управлению миграционными потоками в Камчатском крае</t>
  </si>
  <si>
    <t>Основное мероприятие 2.2                                                                  Обеспечение принципа приоритетного использования региональных трудовых ресурсов</t>
  </si>
  <si>
    <t>10.</t>
  </si>
  <si>
    <t>Основное мероприятие 2.3                                                              Повышение эффективности привлечения и использования иностранной рабочей силы в Камчатском крае, противодействие незаконной миграции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</si>
  <si>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</si>
  <si>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</si>
  <si>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</si>
  <si>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</si>
  <si>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</si>
  <si>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</si>
  <si>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</si>
  <si>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</si>
  <si>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</si>
  <si>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</si>
  <si>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Основное мероприятие 5.4                                                  Информационное обеспечение и пропаганда охраны труда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</si>
  <si>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</si>
  <si>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</si>
  <si>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</si>
  <si>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</si>
  <si>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</si>
  <si>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</si>
  <si>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</si>
  <si>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</si>
  <si>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</si>
  <si>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</si>
  <si>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</si>
  <si>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</si>
  <si>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</si>
  <si>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2021 год</t>
  </si>
  <si>
    <t>2022 год</t>
  </si>
  <si>
    <t>2023 год</t>
  </si>
  <si>
    <t>2024 год</t>
  </si>
  <si>
    <t>2025 год</t>
  </si>
  <si>
    <t>35.</t>
  </si>
  <si>
    <t>36.</t>
  </si>
  <si>
    <t>за счет средств краевого бюджета (планируемые объемы обязательств)</t>
  </si>
  <si>
    <t>всего без учета планируемых объемов обязательств</t>
  </si>
  <si>
    <t xml:space="preserve">за счет средств краевого бюджета (планируемые объемы обязательств)  </t>
  </si>
  <si>
    <t>».</t>
  </si>
  <si>
    <t>Основное мероприятие 5.1                                                                             Финансовое обеспечение деятельности подведомственного учреждения в сфере охраны труда</t>
  </si>
  <si>
    <t>Основное мероприятие 5.2                                                                        Содействие реализации превентивных мер, направленных на снижение производственного травматизма и профессиональной заболеваемости</t>
  </si>
  <si>
    <t>Основное мероприятие 5.5                                                                     Содействие развитию социального партнерства в сфере труда в Камчатском крае</t>
  </si>
  <si>
    <t>Основное мероприятие 6.1                                                                          Отбор работодателей, соответствующих установленным критериям, для включения в Подпрограмму</t>
  </si>
  <si>
    <t>Подпрограмма 8                                                                                          «Повышение эффективности службы занятости в Камчатском крае»</t>
  </si>
  <si>
    <t>Подпрограмма 9                                                                                    «Поддержка рынка труда и занятости граждан в Камчатском крае»</t>
  </si>
  <si>
    <t>Основное мероприятие 9.2                                                                            Финансовое обеспечение затрат работодателей на частичную оплату труда и материально-техническое оснащение при организации временного трудоустройства работников организаций, находящихся под риском увольнения</t>
  </si>
  <si>
    <t>Основное мероприятие А.1                                                                                           Организация профессионального обучения и дополнительного профессионального образования членов семей военнослужащих</t>
  </si>
  <si>
    <t>Подпрограмма А                                                                                                        «Дополнительные меры поддержки членам семей участников специальной военной операции на территориях Донецкой Народной Республики, Луганской Народной Республики и Украины по профессиональному обучению и дополнительному профессиональному образованию»</t>
  </si>
  <si>
    <t>Основное мероприятие 9.1                                                                                           Финансовое обеспечение затрат работодателей на частичную оплату труда при организации общественных работ для граждан, зарегистрированных в органах службы занятости в целях поиска подходящей работы, включая безработных граждан</t>
  </si>
  <si>
    <t>Основное мероприятие 7.2                                                                                       Сопровождение инвалидов, включая инвалидов молодого возраста, при трудоустройстве</t>
  </si>
  <si>
    <t>Основное мероприятие 7.1                                                                                       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</si>
  <si>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Подпрограмма 7                                                                                                      «Сопровождение при содействии занятости инвалидов, включая инвалидов молодого возраста»</t>
  </si>
  <si>
    <t>Подпрограмма 6                                                                                                                «Повышение мобильности трудовых ресурсов Камчатского края»</t>
  </si>
  <si>
    <t>Основное мероприятие 5.3                                                                                         Обеспечение непрерывной подготовки работников по охране труда, в том числе на основе современных технологий обучения</t>
  </si>
  <si>
    <t>Основное мероприятие 4.2                                                                                            Освоение финансовых средств, направленных на обеспечение государственных нужд</t>
  </si>
  <si>
    <t>Основное мероприятие 4.1                                                                                       Освоение финансовых средств, направленных на оплату труда и дополнительных выплат и компенсаций с учетом страховых взносов</t>
  </si>
  <si>
    <t>Основное мероприятие 3.1                                                                                        Организация целевого обучения граждан</t>
  </si>
  <si>
    <t>Государственная программа Камчатского края                                                       «Содействие занятости населения Камчатского края»</t>
  </si>
  <si>
    <t>Подпрограмма 1                                                                                                             «Активная политика занятости населения и социальная поддержка безработных граждан»</t>
  </si>
  <si>
    <t>Подпрограмма 2                                                                                                           «Управление миграционными потоками в Камчатском крае»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</si>
</sst>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/>
    <xf numFmtId="164" fontId="0" fillId="0" borderId="0" xfId="0" applyNumberFormat="1" applyAlignment="1"/>
    <xf numFmtId="164" fontId="3" fillId="2" borderId="0" xfId="0" applyNumberFormat="1" applyFont="1" applyFill="1"/>
    <xf numFmtId="0" fontId="1" fillId="0" borderId="0" xfId="0" applyFont="1" applyFill="1" applyAlignment="1">
      <alignment horizontal="right"/>
    </xf>
    <xf numFmtId="0" fontId="3" fillId="2" borderId="18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0" fontId="3" fillId="2" borderId="14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zoomScale="80" zoomScaleNormal="80" zoomScaleSheetLayoutView="73" workbookViewId="0">
      <selection activeCell="E121" sqref="E121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6640625" style="1" customWidth="1"/>
    <col min="6" max="6" width="22.33203125" style="1" customWidth="1"/>
    <col min="7" max="7" width="23.109375" style="1" customWidth="1"/>
    <col min="8" max="8" width="21" style="1" customWidth="1"/>
    <col min="9" max="9" width="21.88671875" style="1" customWidth="1"/>
    <col min="10" max="10" width="19.5546875" style="1" customWidth="1"/>
  </cols>
  <sheetData>
    <row r="1" spans="1:10" ht="58.95" customHeight="1" x14ac:dyDescent="0.25">
      <c r="A1" s="38"/>
      <c r="B1" s="39"/>
      <c r="C1" s="39"/>
      <c r="D1" s="39"/>
      <c r="E1" s="39"/>
      <c r="F1" s="39"/>
      <c r="G1" s="40"/>
      <c r="H1" s="39"/>
      <c r="I1" s="52" t="s">
        <v>41</v>
      </c>
      <c r="J1" s="52"/>
    </row>
    <row r="2" spans="1:10" ht="13.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 x14ac:dyDescent="0.3">
      <c r="A3" s="53" t="s">
        <v>36</v>
      </c>
      <c r="B3" s="53"/>
      <c r="C3" s="53"/>
      <c r="D3" s="53"/>
      <c r="E3" s="53"/>
      <c r="F3" s="54"/>
      <c r="G3" s="54"/>
      <c r="H3" s="54"/>
      <c r="I3" s="54"/>
      <c r="J3" s="54"/>
    </row>
    <row r="4" spans="1:10" ht="24.6" customHeight="1" x14ac:dyDescent="0.25">
      <c r="A4" s="24"/>
      <c r="B4" s="24"/>
      <c r="C4" s="24"/>
      <c r="D4" s="24"/>
      <c r="E4" s="24"/>
      <c r="F4" s="24"/>
      <c r="G4" s="41"/>
      <c r="H4" s="41"/>
      <c r="I4" s="41"/>
      <c r="J4" s="25"/>
    </row>
    <row r="5" spans="1:10" ht="27.6" x14ac:dyDescent="0.25">
      <c r="A5" s="55" t="s">
        <v>47</v>
      </c>
      <c r="B5" s="55" t="s">
        <v>28</v>
      </c>
      <c r="C5" s="55" t="s">
        <v>20</v>
      </c>
      <c r="D5" s="26" t="s">
        <v>21</v>
      </c>
      <c r="E5" s="57" t="s">
        <v>44</v>
      </c>
      <c r="F5" s="58"/>
      <c r="G5" s="58"/>
      <c r="H5" s="58"/>
      <c r="I5" s="58"/>
      <c r="J5" s="58"/>
    </row>
    <row r="6" spans="1:10" ht="13.8" x14ac:dyDescent="0.25">
      <c r="A6" s="56"/>
      <c r="B6" s="56"/>
      <c r="C6" s="56"/>
      <c r="D6" s="37" t="s">
        <v>22</v>
      </c>
      <c r="E6" s="33" t="s">
        <v>23</v>
      </c>
      <c r="F6" s="33" t="s">
        <v>80</v>
      </c>
      <c r="G6" s="33" t="s">
        <v>81</v>
      </c>
      <c r="H6" s="33" t="s">
        <v>82</v>
      </c>
      <c r="I6" s="33" t="s">
        <v>83</v>
      </c>
      <c r="J6" s="33" t="s">
        <v>84</v>
      </c>
    </row>
    <row r="7" spans="1:10" ht="15.6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0" ht="27.6" customHeight="1" x14ac:dyDescent="0.25">
      <c r="A8" s="59" t="s">
        <v>29</v>
      </c>
      <c r="B8" s="49" t="s">
        <v>109</v>
      </c>
      <c r="C8" s="29" t="s">
        <v>26</v>
      </c>
      <c r="D8" s="30"/>
      <c r="E8" s="31">
        <f>F8+G8+H8+I8+J8</f>
        <v>3244330.9908799999</v>
      </c>
      <c r="F8" s="31">
        <f>F10+F11+F14</f>
        <v>711195.86719000002</v>
      </c>
      <c r="G8" s="31">
        <f t="shared" ref="G8:J8" si="0">G10+G11+G14</f>
        <v>679464.73639000009</v>
      </c>
      <c r="H8" s="31">
        <f t="shared" si="0"/>
        <v>657781.74699999997</v>
      </c>
      <c r="I8" s="31">
        <f t="shared" si="0"/>
        <v>658068.84699999995</v>
      </c>
      <c r="J8" s="31">
        <f t="shared" si="0"/>
        <v>537819.79330000002</v>
      </c>
    </row>
    <row r="9" spans="1:10" ht="27.6" customHeight="1" x14ac:dyDescent="0.25">
      <c r="A9" s="60"/>
      <c r="B9" s="50"/>
      <c r="C9" s="21" t="s">
        <v>88</v>
      </c>
      <c r="D9" s="30"/>
      <c r="E9" s="31">
        <f>F9+G9+H9+I9+J9</f>
        <v>3243805.9908799999</v>
      </c>
      <c r="F9" s="31">
        <f>F10+F11</f>
        <v>711195.86719000002</v>
      </c>
      <c r="G9" s="31">
        <f t="shared" ref="G9:J9" si="1">G10+G11</f>
        <v>679464.73639000009</v>
      </c>
      <c r="H9" s="31">
        <f t="shared" si="1"/>
        <v>657256.74699999997</v>
      </c>
      <c r="I9" s="31">
        <f t="shared" si="1"/>
        <v>658068.84699999995</v>
      </c>
      <c r="J9" s="31">
        <f t="shared" si="1"/>
        <v>537819.79330000002</v>
      </c>
    </row>
    <row r="10" spans="1:10" ht="34.200000000000003" customHeight="1" x14ac:dyDescent="0.25">
      <c r="A10" s="60"/>
      <c r="B10" s="50"/>
      <c r="C10" s="29" t="s">
        <v>27</v>
      </c>
      <c r="D10" s="30">
        <v>829</v>
      </c>
      <c r="E10" s="31">
        <f>F10+G10+H10+I10+J10</f>
        <v>1169618.6000000001</v>
      </c>
      <c r="F10" s="31">
        <f>F16+F37+F55+F64+F82+F91+F49+F100+F106+F116</f>
        <v>294010.90000000002</v>
      </c>
      <c r="G10" s="31">
        <f>G16+G37+G55+G64+G82+G91+G49+G100+G106+G116</f>
        <v>275581.30000000005</v>
      </c>
      <c r="H10" s="31">
        <f>H16+H37+H55+H64+H82+H91+H49+H100+H106+H116</f>
        <v>265555.8</v>
      </c>
      <c r="I10" s="31">
        <f>I16+I37+I55+I64+I82+I91+I49+I100+I106+I116</f>
        <v>265589.59999999998</v>
      </c>
      <c r="J10" s="31">
        <f>J16+J37+J55+J64+J82+J91+J49+J100+J106+J116</f>
        <v>68881</v>
      </c>
    </row>
    <row r="11" spans="1:10" ht="34.200000000000003" customHeight="1" x14ac:dyDescent="0.25">
      <c r="A11" s="60"/>
      <c r="B11" s="50"/>
      <c r="C11" s="29" t="s">
        <v>24</v>
      </c>
      <c r="D11" s="30"/>
      <c r="E11" s="31">
        <f t="shared" ref="E11:E19" si="2">F11+G11+H11+I11+J11</f>
        <v>2074187.3908800001</v>
      </c>
      <c r="F11" s="31">
        <f>F12+F13</f>
        <v>417184.96719</v>
      </c>
      <c r="G11" s="31">
        <f>G12+G13</f>
        <v>403883.43639000005</v>
      </c>
      <c r="H11" s="31">
        <f>H12+H13</f>
        <v>391700.94699999999</v>
      </c>
      <c r="I11" s="31">
        <f>I12+I13</f>
        <v>392479.24699999997</v>
      </c>
      <c r="J11" s="31">
        <f>J12+J13</f>
        <v>468938.79330000002</v>
      </c>
    </row>
    <row r="12" spans="1:10" ht="34.200000000000003" customHeight="1" x14ac:dyDescent="0.25">
      <c r="A12" s="60"/>
      <c r="B12" s="50"/>
      <c r="C12" s="29" t="s">
        <v>25</v>
      </c>
      <c r="D12" s="30">
        <v>829</v>
      </c>
      <c r="E12" s="31">
        <f t="shared" si="2"/>
        <v>1995256.0811399999</v>
      </c>
      <c r="F12" s="31">
        <f>F18+F38+F56+F65+F83+F92+F50+F101+F107+F117</f>
        <v>400938.29475</v>
      </c>
      <c r="G12" s="31">
        <f>G18+G38+G56+G65+G83+G92+G50+G101+G107+G117</f>
        <v>384756.02439000004</v>
      </c>
      <c r="H12" s="31">
        <f>H18+H38+H56+H65+H83+H92+H50+H101+H107+H117</f>
        <v>384273.53499999997</v>
      </c>
      <c r="I12" s="31">
        <f>I18+I38+I56+I65+I83+I92+I50+I101+I107+I117</f>
        <v>385051.83499999996</v>
      </c>
      <c r="J12" s="31">
        <f>J18+J38+J56+J65+J83+J92+J50+J101+J107+J117</f>
        <v>440236.39199999999</v>
      </c>
    </row>
    <row r="13" spans="1:10" ht="34.200000000000003" customHeight="1" x14ac:dyDescent="0.25">
      <c r="A13" s="60"/>
      <c r="B13" s="50"/>
      <c r="C13" s="29" t="s">
        <v>25</v>
      </c>
      <c r="D13" s="30">
        <v>813</v>
      </c>
      <c r="E13" s="31">
        <f>F13+G13+H13+I13+J13</f>
        <v>78931.309739999997</v>
      </c>
      <c r="F13" s="31">
        <f>F19</f>
        <v>16246.67244</v>
      </c>
      <c r="G13" s="31">
        <f>G19</f>
        <v>19127.412</v>
      </c>
      <c r="H13" s="31">
        <f>H19</f>
        <v>7427.4120000000003</v>
      </c>
      <c r="I13" s="31">
        <f>I19</f>
        <v>7427.4120000000003</v>
      </c>
      <c r="J13" s="31">
        <f>J19</f>
        <v>28702.401300000001</v>
      </c>
    </row>
    <row r="14" spans="1:10" ht="34.200000000000003" customHeight="1" x14ac:dyDescent="0.25">
      <c r="A14" s="44"/>
      <c r="B14" s="43"/>
      <c r="C14" s="21" t="s">
        <v>89</v>
      </c>
      <c r="D14" s="30"/>
      <c r="E14" s="31">
        <f>F14+G14+H14+I14+J14</f>
        <v>525</v>
      </c>
      <c r="F14" s="31">
        <f>F122</f>
        <v>0</v>
      </c>
      <c r="G14" s="31">
        <f t="shared" ref="G14:J14" si="3">G122</f>
        <v>0</v>
      </c>
      <c r="H14" s="31">
        <f t="shared" si="3"/>
        <v>525</v>
      </c>
      <c r="I14" s="31">
        <f t="shared" si="3"/>
        <v>0</v>
      </c>
      <c r="J14" s="31">
        <f t="shared" si="3"/>
        <v>0</v>
      </c>
    </row>
    <row r="15" spans="1:10" ht="29.4" customHeight="1" x14ac:dyDescent="0.25">
      <c r="A15" s="61" t="s">
        <v>30</v>
      </c>
      <c r="B15" s="49" t="s">
        <v>110</v>
      </c>
      <c r="C15" s="29" t="s">
        <v>26</v>
      </c>
      <c r="D15" s="30"/>
      <c r="E15" s="31">
        <f>F15+G15+H15+I15+J15</f>
        <v>2480183.7262300001</v>
      </c>
      <c r="F15" s="31">
        <f>F16+F17</f>
        <v>569189.18122000003</v>
      </c>
      <c r="G15" s="31">
        <f t="shared" ref="G15:J15" si="4">G16+G17</f>
        <v>500491.65693</v>
      </c>
      <c r="H15" s="31">
        <f t="shared" si="4"/>
        <v>508429.14338999998</v>
      </c>
      <c r="I15" s="31">
        <f t="shared" si="4"/>
        <v>508970.54339000001</v>
      </c>
      <c r="J15" s="31">
        <f t="shared" si="4"/>
        <v>393103.20130000002</v>
      </c>
    </row>
    <row r="16" spans="1:10" ht="34.200000000000003" customHeight="1" x14ac:dyDescent="0.25">
      <c r="A16" s="62"/>
      <c r="B16" s="50"/>
      <c r="C16" s="29" t="s">
        <v>27</v>
      </c>
      <c r="D16" s="30">
        <v>829</v>
      </c>
      <c r="E16" s="31">
        <f t="shared" si="2"/>
        <v>788403.5</v>
      </c>
      <c r="F16" s="31">
        <f>F21+F25+F28+F31+F34</f>
        <v>229884.6</v>
      </c>
      <c r="G16" s="31">
        <f>G21+G25+G28+G31+G34</f>
        <v>175001.7</v>
      </c>
      <c r="H16" s="31">
        <f>H21+H25+H28+H31+H34</f>
        <v>191758.6</v>
      </c>
      <c r="I16" s="31">
        <f>I21+I25+I28+I31+I34</f>
        <v>191758.6</v>
      </c>
      <c r="J16" s="31">
        <f>J21+J25+J28+J31+J34</f>
        <v>0</v>
      </c>
    </row>
    <row r="17" spans="1:10" ht="34.200000000000003" customHeight="1" x14ac:dyDescent="0.25">
      <c r="A17" s="62"/>
      <c r="B17" s="50"/>
      <c r="C17" s="29" t="s">
        <v>24</v>
      </c>
      <c r="D17" s="30"/>
      <c r="E17" s="31">
        <f t="shared" si="2"/>
        <v>1691780.2262299999</v>
      </c>
      <c r="F17" s="31">
        <f>F18+F19</f>
        <v>339304.58121999999</v>
      </c>
      <c r="G17" s="31">
        <f t="shared" ref="G17:J17" si="5">G18+G19</f>
        <v>325489.95692999999</v>
      </c>
      <c r="H17" s="31">
        <f t="shared" si="5"/>
        <v>316670.54339000001</v>
      </c>
      <c r="I17" s="31">
        <f t="shared" si="5"/>
        <v>317211.94338999997</v>
      </c>
      <c r="J17" s="31">
        <f t="shared" si="5"/>
        <v>393103.20130000002</v>
      </c>
    </row>
    <row r="18" spans="1:10" ht="34.200000000000003" customHeight="1" x14ac:dyDescent="0.25">
      <c r="A18" s="62"/>
      <c r="B18" s="50"/>
      <c r="C18" s="29" t="s">
        <v>25</v>
      </c>
      <c r="D18" s="30">
        <v>829</v>
      </c>
      <c r="E18" s="31">
        <f t="shared" si="2"/>
        <v>1612848.91649</v>
      </c>
      <c r="F18" s="31">
        <f>F22+F26+F29+F32+F35</f>
        <v>323057.90878</v>
      </c>
      <c r="G18" s="31">
        <f>G22+G26+G29+G32+G35</f>
        <v>306362.54492999997</v>
      </c>
      <c r="H18" s="31">
        <f>H22+H26+H29+H32+H35</f>
        <v>309243.13139</v>
      </c>
      <c r="I18" s="31">
        <f>I22+I26+I29+I32+I35</f>
        <v>309784.53138999996</v>
      </c>
      <c r="J18" s="31">
        <f>J22+J26+J29+J32+J35</f>
        <v>364400.8</v>
      </c>
    </row>
    <row r="19" spans="1:10" ht="34.200000000000003" customHeight="1" x14ac:dyDescent="0.25">
      <c r="A19" s="62"/>
      <c r="B19" s="50"/>
      <c r="C19" s="29" t="s">
        <v>25</v>
      </c>
      <c r="D19" s="30">
        <v>813</v>
      </c>
      <c r="E19" s="31">
        <f t="shared" si="2"/>
        <v>78931.309739999997</v>
      </c>
      <c r="F19" s="31">
        <f>F23</f>
        <v>16246.67244</v>
      </c>
      <c r="G19" s="31">
        <f>G23</f>
        <v>19127.412</v>
      </c>
      <c r="H19" s="31">
        <f>H23</f>
        <v>7427.4120000000003</v>
      </c>
      <c r="I19" s="31">
        <f>I23</f>
        <v>7427.4120000000003</v>
      </c>
      <c r="J19" s="31">
        <f>J23</f>
        <v>28702.401300000001</v>
      </c>
    </row>
    <row r="20" spans="1:10" ht="34.200000000000003" customHeight="1" x14ac:dyDescent="0.25">
      <c r="A20" s="59" t="s">
        <v>33</v>
      </c>
      <c r="B20" s="74" t="s">
        <v>48</v>
      </c>
      <c r="C20" s="29" t="s">
        <v>26</v>
      </c>
      <c r="D20" s="30"/>
      <c r="E20" s="31">
        <f>F20+G20+H20+I20+J20</f>
        <v>238568.02205</v>
      </c>
      <c r="F20" s="31">
        <f>F21+F23+F22</f>
        <v>45759.953410000002</v>
      </c>
      <c r="G20" s="31">
        <f t="shared" ref="G20:J20" si="6">G21+G23+G22</f>
        <v>37783.348559999999</v>
      </c>
      <c r="H20" s="31">
        <f t="shared" si="6"/>
        <v>25093.509389999999</v>
      </c>
      <c r="I20" s="31">
        <f t="shared" si="6"/>
        <v>25210.809389999999</v>
      </c>
      <c r="J20" s="31">
        <f t="shared" si="6"/>
        <v>104720.4013</v>
      </c>
    </row>
    <row r="21" spans="1:10" ht="34.200000000000003" customHeight="1" x14ac:dyDescent="0.25">
      <c r="A21" s="60"/>
      <c r="B21" s="74"/>
      <c r="C21" s="29" t="s">
        <v>27</v>
      </c>
      <c r="D21" s="30">
        <v>829</v>
      </c>
      <c r="E21" s="31">
        <f t="shared" ref="E21:E98" si="7">F21+G21+H21+I21+J21</f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</row>
    <row r="22" spans="1:10" ht="34.200000000000003" customHeight="1" x14ac:dyDescent="0.25">
      <c r="A22" s="60"/>
      <c r="B22" s="74"/>
      <c r="C22" s="29" t="s">
        <v>25</v>
      </c>
      <c r="D22" s="30">
        <v>829</v>
      </c>
      <c r="E22" s="31">
        <f t="shared" si="7"/>
        <v>159636.71230999997</v>
      </c>
      <c r="F22" s="31">
        <v>29513.28097</v>
      </c>
      <c r="G22" s="31">
        <v>18655.936559999998</v>
      </c>
      <c r="H22" s="31">
        <v>17666.097389999999</v>
      </c>
      <c r="I22" s="31">
        <v>17783.397389999998</v>
      </c>
      <c r="J22" s="31">
        <v>76018</v>
      </c>
    </row>
    <row r="23" spans="1:10" ht="34.200000000000003" customHeight="1" x14ac:dyDescent="0.25">
      <c r="A23" s="69"/>
      <c r="B23" s="74"/>
      <c r="C23" s="29" t="s">
        <v>25</v>
      </c>
      <c r="D23" s="30">
        <v>813</v>
      </c>
      <c r="E23" s="31">
        <f t="shared" si="7"/>
        <v>78931.309739999997</v>
      </c>
      <c r="F23" s="31">
        <v>16246.67244</v>
      </c>
      <c r="G23" s="31">
        <v>19127.412</v>
      </c>
      <c r="H23" s="31">
        <v>7427.4120000000003</v>
      </c>
      <c r="I23" s="31">
        <v>7427.4120000000003</v>
      </c>
      <c r="J23" s="31">
        <v>28702.401300000001</v>
      </c>
    </row>
    <row r="24" spans="1:10" ht="34.200000000000003" customHeight="1" x14ac:dyDescent="0.25">
      <c r="A24" s="59" t="s">
        <v>31</v>
      </c>
      <c r="B24" s="49" t="s">
        <v>49</v>
      </c>
      <c r="C24" s="32" t="s">
        <v>26</v>
      </c>
      <c r="D24" s="30"/>
      <c r="E24" s="31">
        <f t="shared" si="7"/>
        <v>768603.5</v>
      </c>
      <c r="F24" s="31">
        <f t="shared" ref="F24:J24" si="8">F25+F26</f>
        <v>210084.6</v>
      </c>
      <c r="G24" s="31">
        <f t="shared" si="8"/>
        <v>175001.7</v>
      </c>
      <c r="H24" s="31">
        <f t="shared" si="8"/>
        <v>191758.6</v>
      </c>
      <c r="I24" s="31">
        <f t="shared" si="8"/>
        <v>191758.6</v>
      </c>
      <c r="J24" s="31">
        <f t="shared" si="8"/>
        <v>0</v>
      </c>
    </row>
    <row r="25" spans="1:10" ht="34.200000000000003" customHeight="1" x14ac:dyDescent="0.25">
      <c r="A25" s="63"/>
      <c r="B25" s="67"/>
      <c r="C25" s="32" t="s">
        <v>27</v>
      </c>
      <c r="D25" s="30">
        <v>829</v>
      </c>
      <c r="E25" s="31">
        <f t="shared" si="7"/>
        <v>768603.5</v>
      </c>
      <c r="F25" s="31">
        <v>210084.6</v>
      </c>
      <c r="G25" s="31">
        <v>175001.7</v>
      </c>
      <c r="H25" s="31">
        <v>191758.6</v>
      </c>
      <c r="I25" s="31">
        <v>191758.6</v>
      </c>
      <c r="J25" s="31">
        <v>0</v>
      </c>
    </row>
    <row r="26" spans="1:10" ht="34.200000000000003" customHeight="1" x14ac:dyDescent="0.25">
      <c r="A26" s="64"/>
      <c r="B26" s="68"/>
      <c r="C26" s="32" t="s">
        <v>25</v>
      </c>
      <c r="D26" s="30">
        <v>829</v>
      </c>
      <c r="E26" s="31">
        <f t="shared" si="7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</row>
    <row r="27" spans="1:10" ht="29.4" customHeight="1" x14ac:dyDescent="0.25">
      <c r="A27" s="59" t="s">
        <v>34</v>
      </c>
      <c r="B27" s="49" t="s">
        <v>50</v>
      </c>
      <c r="C27" s="32" t="s">
        <v>26</v>
      </c>
      <c r="D27" s="30"/>
      <c r="E27" s="31">
        <f t="shared" si="7"/>
        <v>0</v>
      </c>
      <c r="F27" s="31">
        <f t="shared" ref="F27:J27" si="9">F29+F28</f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</row>
    <row r="28" spans="1:10" ht="26.4" customHeight="1" x14ac:dyDescent="0.25">
      <c r="A28" s="60"/>
      <c r="B28" s="65"/>
      <c r="C28" s="32" t="s">
        <v>27</v>
      </c>
      <c r="D28" s="30">
        <v>829</v>
      </c>
      <c r="E28" s="31">
        <f t="shared" si="7"/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</row>
    <row r="29" spans="1:10" ht="29.4" customHeight="1" x14ac:dyDescent="0.25">
      <c r="A29" s="69"/>
      <c r="B29" s="66"/>
      <c r="C29" s="32" t="s">
        <v>25</v>
      </c>
      <c r="D29" s="30">
        <v>829</v>
      </c>
      <c r="E29" s="31">
        <f t="shared" si="7"/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</row>
    <row r="30" spans="1:10" ht="29.7" customHeight="1" x14ac:dyDescent="0.25">
      <c r="A30" s="59" t="s">
        <v>32</v>
      </c>
      <c r="B30" s="49" t="s">
        <v>51</v>
      </c>
      <c r="C30" s="32" t="s">
        <v>26</v>
      </c>
      <c r="D30" s="30"/>
      <c r="E30" s="31">
        <f t="shared" si="7"/>
        <v>1453012.2041800001</v>
      </c>
      <c r="F30" s="31">
        <f t="shared" ref="F30:J30" si="10">F32+F31</f>
        <v>293344.62780999998</v>
      </c>
      <c r="G30" s="31">
        <f t="shared" si="10"/>
        <v>287706.60836999997</v>
      </c>
      <c r="H30" s="31">
        <f t="shared" si="10"/>
        <v>291577.03399999999</v>
      </c>
      <c r="I30" s="31">
        <f t="shared" si="10"/>
        <v>292001.13399999996</v>
      </c>
      <c r="J30" s="31">
        <f t="shared" si="10"/>
        <v>288382.8</v>
      </c>
    </row>
    <row r="31" spans="1:10" ht="30" customHeight="1" x14ac:dyDescent="0.25">
      <c r="A31" s="60"/>
      <c r="B31" s="50"/>
      <c r="C31" s="32" t="s">
        <v>27</v>
      </c>
      <c r="D31" s="30">
        <v>829</v>
      </c>
      <c r="E31" s="31">
        <f t="shared" si="7"/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</row>
    <row r="32" spans="1:10" ht="33.9" customHeight="1" x14ac:dyDescent="0.25">
      <c r="A32" s="69"/>
      <c r="B32" s="51"/>
      <c r="C32" s="32" t="s">
        <v>25</v>
      </c>
      <c r="D32" s="30">
        <v>829</v>
      </c>
      <c r="E32" s="31">
        <f t="shared" si="7"/>
        <v>1453012.2041800001</v>
      </c>
      <c r="F32" s="31">
        <v>293344.62780999998</v>
      </c>
      <c r="G32" s="31">
        <v>287706.60836999997</v>
      </c>
      <c r="H32" s="31">
        <v>291577.03399999999</v>
      </c>
      <c r="I32" s="31">
        <v>292001.13399999996</v>
      </c>
      <c r="J32" s="31">
        <v>288382.8</v>
      </c>
    </row>
    <row r="33" spans="1:10" ht="34.200000000000003" customHeight="1" x14ac:dyDescent="0.25">
      <c r="A33" s="59" t="s">
        <v>35</v>
      </c>
      <c r="B33" s="49" t="s">
        <v>37</v>
      </c>
      <c r="C33" s="32" t="s">
        <v>26</v>
      </c>
      <c r="D33" s="30"/>
      <c r="E33" s="31">
        <f>F33+G33+H33+I33+J33</f>
        <v>20000</v>
      </c>
      <c r="F33" s="31">
        <f t="shared" ref="F33:J33" si="11">F35+F34</f>
        <v>20000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</row>
    <row r="34" spans="1:10" ht="34.200000000000003" customHeight="1" x14ac:dyDescent="0.25">
      <c r="A34" s="60"/>
      <c r="B34" s="50"/>
      <c r="C34" s="32" t="s">
        <v>27</v>
      </c>
      <c r="D34" s="30">
        <v>829</v>
      </c>
      <c r="E34" s="31">
        <f t="shared" si="7"/>
        <v>19800</v>
      </c>
      <c r="F34" s="31">
        <v>19800</v>
      </c>
      <c r="G34" s="31">
        <v>0</v>
      </c>
      <c r="H34" s="31">
        <v>0</v>
      </c>
      <c r="I34" s="31">
        <v>0</v>
      </c>
      <c r="J34" s="31">
        <v>0</v>
      </c>
    </row>
    <row r="35" spans="1:10" ht="34.200000000000003" customHeight="1" x14ac:dyDescent="0.25">
      <c r="A35" s="69"/>
      <c r="B35" s="51"/>
      <c r="C35" s="32" t="s">
        <v>25</v>
      </c>
      <c r="D35" s="30">
        <v>829</v>
      </c>
      <c r="E35" s="31">
        <f t="shared" si="7"/>
        <v>200</v>
      </c>
      <c r="F35" s="31">
        <v>200</v>
      </c>
      <c r="G35" s="31">
        <v>0</v>
      </c>
      <c r="H35" s="31">
        <v>0</v>
      </c>
      <c r="I35" s="31">
        <v>0</v>
      </c>
      <c r="J35" s="31">
        <v>0</v>
      </c>
    </row>
    <row r="36" spans="1:10" ht="26.4" customHeight="1" x14ac:dyDescent="0.25">
      <c r="A36" s="59" t="s">
        <v>45</v>
      </c>
      <c r="B36" s="49" t="s">
        <v>111</v>
      </c>
      <c r="C36" s="32" t="s">
        <v>26</v>
      </c>
      <c r="D36" s="30">
        <v>829</v>
      </c>
      <c r="E36" s="31">
        <f t="shared" si="7"/>
        <v>0</v>
      </c>
      <c r="F36" s="31">
        <f t="shared" ref="F36:J36" si="12">F37+F38</f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</row>
    <row r="37" spans="1:10" ht="28.2" customHeight="1" x14ac:dyDescent="0.25">
      <c r="A37" s="63"/>
      <c r="B37" s="67"/>
      <c r="C37" s="32" t="s">
        <v>27</v>
      </c>
      <c r="D37" s="30">
        <v>829</v>
      </c>
      <c r="E37" s="31">
        <f t="shared" si="7"/>
        <v>0</v>
      </c>
      <c r="F37" s="31">
        <f t="shared" ref="F37:J38" si="13">F40+F43+F46</f>
        <v>0</v>
      </c>
      <c r="G37" s="31">
        <f t="shared" si="13"/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</row>
    <row r="38" spans="1:10" ht="30" customHeight="1" x14ac:dyDescent="0.25">
      <c r="A38" s="64"/>
      <c r="B38" s="68"/>
      <c r="C38" s="32" t="s">
        <v>25</v>
      </c>
      <c r="D38" s="30">
        <v>829</v>
      </c>
      <c r="E38" s="31">
        <f t="shared" si="7"/>
        <v>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</row>
    <row r="39" spans="1:10" ht="25.95" customHeight="1" x14ac:dyDescent="0.25">
      <c r="A39" s="59" t="s">
        <v>46</v>
      </c>
      <c r="B39" s="49" t="s">
        <v>52</v>
      </c>
      <c r="C39" s="32" t="s">
        <v>26</v>
      </c>
      <c r="D39" s="30">
        <v>829</v>
      </c>
      <c r="E39" s="31">
        <f t="shared" si="7"/>
        <v>0</v>
      </c>
      <c r="F39" s="31">
        <f t="shared" ref="F39:J39" si="14">F40+F41</f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</row>
    <row r="40" spans="1:10" ht="26.4" customHeight="1" x14ac:dyDescent="0.25">
      <c r="A40" s="63"/>
      <c r="B40" s="67"/>
      <c r="C40" s="32" t="s">
        <v>27</v>
      </c>
      <c r="D40" s="30">
        <v>829</v>
      </c>
      <c r="E40" s="31">
        <f t="shared" si="7"/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</row>
    <row r="41" spans="1:10" ht="28.2" customHeight="1" x14ac:dyDescent="0.25">
      <c r="A41" s="64"/>
      <c r="B41" s="68"/>
      <c r="C41" s="32" t="s">
        <v>25</v>
      </c>
      <c r="D41" s="30">
        <v>829</v>
      </c>
      <c r="E41" s="31">
        <f t="shared" si="7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</row>
    <row r="42" spans="1:10" ht="30.6" customHeight="1" x14ac:dyDescent="0.25">
      <c r="A42" s="59" t="s">
        <v>54</v>
      </c>
      <c r="B42" s="70" t="s">
        <v>53</v>
      </c>
      <c r="C42" s="32" t="s">
        <v>26</v>
      </c>
      <c r="D42" s="30">
        <v>829</v>
      </c>
      <c r="E42" s="31">
        <f t="shared" si="7"/>
        <v>0</v>
      </c>
      <c r="F42" s="31">
        <f t="shared" ref="F42:J42" si="15">F43+F44</f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</row>
    <row r="43" spans="1:10" ht="34.200000000000003" customHeight="1" x14ac:dyDescent="0.25">
      <c r="A43" s="63"/>
      <c r="B43" s="76"/>
      <c r="C43" s="32" t="s">
        <v>27</v>
      </c>
      <c r="D43" s="30">
        <v>829</v>
      </c>
      <c r="E43" s="31">
        <f t="shared" si="7"/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</row>
    <row r="44" spans="1:10" ht="34.200000000000003" customHeight="1" x14ac:dyDescent="0.25">
      <c r="A44" s="64"/>
      <c r="B44" s="77"/>
      <c r="C44" s="32" t="s">
        <v>25</v>
      </c>
      <c r="D44" s="30">
        <v>829</v>
      </c>
      <c r="E44" s="31">
        <f t="shared" si="7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</row>
    <row r="45" spans="1:10" ht="34.200000000000003" customHeight="1" x14ac:dyDescent="0.25">
      <c r="A45" s="59" t="s">
        <v>56</v>
      </c>
      <c r="B45" s="70" t="s">
        <v>55</v>
      </c>
      <c r="C45" s="32" t="s">
        <v>26</v>
      </c>
      <c r="D45" s="30">
        <v>829</v>
      </c>
      <c r="E45" s="31">
        <f t="shared" si="7"/>
        <v>0</v>
      </c>
      <c r="F45" s="31">
        <f t="shared" ref="F45:I45" si="16">SUM(F46:F47)</f>
        <v>0</v>
      </c>
      <c r="G45" s="31">
        <f t="shared" si="16"/>
        <v>0</v>
      </c>
      <c r="H45" s="31">
        <f t="shared" si="16"/>
        <v>0</v>
      </c>
      <c r="I45" s="31">
        <f t="shared" si="16"/>
        <v>0</v>
      </c>
      <c r="J45" s="31">
        <f t="shared" ref="J45" si="17">SUM(J46:J47)</f>
        <v>0</v>
      </c>
    </row>
    <row r="46" spans="1:10" ht="34.200000000000003" customHeight="1" x14ac:dyDescent="0.25">
      <c r="A46" s="63"/>
      <c r="B46" s="76"/>
      <c r="C46" s="32" t="s">
        <v>27</v>
      </c>
      <c r="D46" s="30">
        <v>829</v>
      </c>
      <c r="E46" s="31">
        <f t="shared" si="7"/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</row>
    <row r="47" spans="1:10" ht="34.200000000000003" customHeight="1" x14ac:dyDescent="0.25">
      <c r="A47" s="64"/>
      <c r="B47" s="77"/>
      <c r="C47" s="32" t="s">
        <v>25</v>
      </c>
      <c r="D47" s="30">
        <v>829</v>
      </c>
      <c r="E47" s="31">
        <f t="shared" si="7"/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</row>
    <row r="48" spans="1:10" ht="34.200000000000003" customHeight="1" x14ac:dyDescent="0.25">
      <c r="A48" s="45" t="s">
        <v>57</v>
      </c>
      <c r="B48" s="47" t="s">
        <v>38</v>
      </c>
      <c r="C48" s="21" t="s">
        <v>26</v>
      </c>
      <c r="D48" s="22"/>
      <c r="E48" s="31">
        <f t="shared" ref="E48:E53" si="18">F48+G48+H48+I48+J48</f>
        <v>837.36523999999997</v>
      </c>
      <c r="F48" s="23">
        <f>SUM(F49:F50)</f>
        <v>0</v>
      </c>
      <c r="G48" s="23">
        <f>SUM(G49:G50)</f>
        <v>837.36523999999997</v>
      </c>
      <c r="H48" s="23">
        <f>SUM(H49:H50)</f>
        <v>0</v>
      </c>
      <c r="I48" s="23">
        <f>SUM(I49:I50)</f>
        <v>0</v>
      </c>
      <c r="J48" s="23">
        <f>SUM(J49:J50)</f>
        <v>0</v>
      </c>
    </row>
    <row r="49" spans="1:10" ht="34.200000000000003" customHeight="1" x14ac:dyDescent="0.25">
      <c r="A49" s="45"/>
      <c r="B49" s="47"/>
      <c r="C49" s="21" t="s">
        <v>27</v>
      </c>
      <c r="D49" s="22">
        <v>829</v>
      </c>
      <c r="E49" s="31">
        <f t="shared" si="18"/>
        <v>0</v>
      </c>
      <c r="F49" s="23">
        <f>F52</f>
        <v>0</v>
      </c>
      <c r="G49" s="23">
        <f t="shared" ref="G49:J49" si="19">G52</f>
        <v>0</v>
      </c>
      <c r="H49" s="23">
        <f t="shared" si="19"/>
        <v>0</v>
      </c>
      <c r="I49" s="23">
        <f t="shared" si="19"/>
        <v>0</v>
      </c>
      <c r="J49" s="23">
        <f t="shared" si="19"/>
        <v>0</v>
      </c>
    </row>
    <row r="50" spans="1:10" ht="34.200000000000003" customHeight="1" x14ac:dyDescent="0.25">
      <c r="A50" s="45"/>
      <c r="B50" s="47"/>
      <c r="C50" s="21" t="s">
        <v>42</v>
      </c>
      <c r="D50" s="22">
        <v>829</v>
      </c>
      <c r="E50" s="31">
        <f t="shared" si="18"/>
        <v>837.36523999999997</v>
      </c>
      <c r="F50" s="23">
        <f>F53</f>
        <v>0</v>
      </c>
      <c r="G50" s="23">
        <f t="shared" ref="G50:J50" si="20">G53</f>
        <v>837.36523999999997</v>
      </c>
      <c r="H50" s="23">
        <f t="shared" si="20"/>
        <v>0</v>
      </c>
      <c r="I50" s="23">
        <f t="shared" si="20"/>
        <v>0</v>
      </c>
      <c r="J50" s="23">
        <f t="shared" si="20"/>
        <v>0</v>
      </c>
    </row>
    <row r="51" spans="1:10" ht="34.200000000000003" customHeight="1" x14ac:dyDescent="0.25">
      <c r="A51" s="45" t="s">
        <v>58</v>
      </c>
      <c r="B51" s="47" t="s">
        <v>108</v>
      </c>
      <c r="C51" s="21" t="s">
        <v>26</v>
      </c>
      <c r="D51" s="22"/>
      <c r="E51" s="31">
        <f t="shared" si="18"/>
        <v>837.36523999999997</v>
      </c>
      <c r="F51" s="23">
        <f>SUM(F52:F53)</f>
        <v>0</v>
      </c>
      <c r="G51" s="23">
        <f>SUM(G52:G53)</f>
        <v>837.36523999999997</v>
      </c>
      <c r="H51" s="23">
        <f>SUM(H52:H53)</f>
        <v>0</v>
      </c>
      <c r="I51" s="23">
        <f>SUM(I52:I53)</f>
        <v>0</v>
      </c>
      <c r="J51" s="23">
        <f>SUM(J52:J53)</f>
        <v>0</v>
      </c>
    </row>
    <row r="52" spans="1:10" ht="34.200000000000003" customHeight="1" x14ac:dyDescent="0.25">
      <c r="A52" s="45"/>
      <c r="B52" s="47"/>
      <c r="C52" s="21" t="s">
        <v>27</v>
      </c>
      <c r="D52" s="22">
        <v>829</v>
      </c>
      <c r="E52" s="31">
        <f t="shared" si="18"/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</row>
    <row r="53" spans="1:10" ht="34.200000000000003" customHeight="1" x14ac:dyDescent="0.25">
      <c r="A53" s="45"/>
      <c r="B53" s="47"/>
      <c r="C53" s="21" t="s">
        <v>42</v>
      </c>
      <c r="D53" s="22">
        <v>829</v>
      </c>
      <c r="E53" s="31">
        <f t="shared" si="18"/>
        <v>837.36523999999997</v>
      </c>
      <c r="F53" s="23">
        <v>0</v>
      </c>
      <c r="G53" s="23">
        <v>837.36523999999997</v>
      </c>
      <c r="H53" s="23">
        <v>0</v>
      </c>
      <c r="I53" s="23">
        <v>0</v>
      </c>
      <c r="J53" s="23">
        <v>0</v>
      </c>
    </row>
    <row r="54" spans="1:10" ht="34.200000000000003" customHeight="1" x14ac:dyDescent="0.25">
      <c r="A54" s="75" t="s">
        <v>59</v>
      </c>
      <c r="B54" s="74" t="s">
        <v>39</v>
      </c>
      <c r="C54" s="32" t="s">
        <v>26</v>
      </c>
      <c r="D54" s="30">
        <v>829</v>
      </c>
      <c r="E54" s="31">
        <f t="shared" si="7"/>
        <v>349689.49598999997</v>
      </c>
      <c r="F54" s="31">
        <f>F55+F56</f>
        <v>71009.452529999995</v>
      </c>
      <c r="G54" s="31">
        <f t="shared" ref="G54:J54" si="21">G55+G56</f>
        <v>70482.108460000003</v>
      </c>
      <c r="H54" s="31">
        <f t="shared" si="21"/>
        <v>68423.245999999999</v>
      </c>
      <c r="I54" s="31">
        <f t="shared" si="21"/>
        <v>68658.370999999999</v>
      </c>
      <c r="J54" s="31">
        <f t="shared" si="21"/>
        <v>71116.317999999999</v>
      </c>
    </row>
    <row r="55" spans="1:10" ht="34.200000000000003" customHeight="1" x14ac:dyDescent="0.25">
      <c r="A55" s="75"/>
      <c r="B55" s="74"/>
      <c r="C55" s="32" t="s">
        <v>27</v>
      </c>
      <c r="D55" s="30">
        <v>829</v>
      </c>
      <c r="E55" s="31">
        <f t="shared" si="7"/>
        <v>0</v>
      </c>
      <c r="F55" s="31">
        <f>F58+F61</f>
        <v>0</v>
      </c>
      <c r="G55" s="31">
        <f t="shared" ref="G55:J56" si="22">G58+G61</f>
        <v>0</v>
      </c>
      <c r="H55" s="31">
        <f t="shared" si="22"/>
        <v>0</v>
      </c>
      <c r="I55" s="31">
        <f t="shared" si="22"/>
        <v>0</v>
      </c>
      <c r="J55" s="31">
        <f t="shared" si="22"/>
        <v>0</v>
      </c>
    </row>
    <row r="56" spans="1:10" ht="34.200000000000003" customHeight="1" x14ac:dyDescent="0.25">
      <c r="A56" s="75"/>
      <c r="B56" s="74"/>
      <c r="C56" s="32" t="s">
        <v>25</v>
      </c>
      <c r="D56" s="30">
        <v>829</v>
      </c>
      <c r="E56" s="31">
        <f t="shared" si="7"/>
        <v>349689.49598999997</v>
      </c>
      <c r="F56" s="31">
        <f>F59+F62</f>
        <v>71009.452529999995</v>
      </c>
      <c r="G56" s="31">
        <f t="shared" si="22"/>
        <v>70482.108460000003</v>
      </c>
      <c r="H56" s="31">
        <f t="shared" si="22"/>
        <v>68423.245999999999</v>
      </c>
      <c r="I56" s="31">
        <f t="shared" si="22"/>
        <v>68658.370999999999</v>
      </c>
      <c r="J56" s="31">
        <f t="shared" si="22"/>
        <v>71116.317999999999</v>
      </c>
    </row>
    <row r="57" spans="1:10" ht="34.200000000000003" customHeight="1" x14ac:dyDescent="0.25">
      <c r="A57" s="60" t="s">
        <v>60</v>
      </c>
      <c r="B57" s="70" t="s">
        <v>107</v>
      </c>
      <c r="C57" s="34" t="s">
        <v>26</v>
      </c>
      <c r="D57" s="30">
        <v>829</v>
      </c>
      <c r="E57" s="31">
        <f t="shared" si="7"/>
        <v>319843.02136999997</v>
      </c>
      <c r="F57" s="36">
        <f>F59+F58</f>
        <v>65163.24828</v>
      </c>
      <c r="G57" s="36">
        <f t="shared" ref="G57:J57" si="23">G59+G58</f>
        <v>65521.573089999998</v>
      </c>
      <c r="H57" s="36">
        <f t="shared" si="23"/>
        <v>63364.82</v>
      </c>
      <c r="I57" s="36">
        <f t="shared" si="23"/>
        <v>63414.82</v>
      </c>
      <c r="J57" s="36">
        <f t="shared" si="23"/>
        <v>62378.559999999998</v>
      </c>
    </row>
    <row r="58" spans="1:10" ht="34.200000000000003" customHeight="1" x14ac:dyDescent="0.25">
      <c r="A58" s="60"/>
      <c r="B58" s="71"/>
      <c r="C58" s="34" t="s">
        <v>27</v>
      </c>
      <c r="D58" s="30">
        <v>829</v>
      </c>
      <c r="E58" s="31">
        <f t="shared" si="7"/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</row>
    <row r="59" spans="1:10" ht="34.200000000000003" customHeight="1" x14ac:dyDescent="0.25">
      <c r="A59" s="69"/>
      <c r="B59" s="72"/>
      <c r="C59" s="32" t="s">
        <v>25</v>
      </c>
      <c r="D59" s="30">
        <v>829</v>
      </c>
      <c r="E59" s="31">
        <f t="shared" si="7"/>
        <v>319843.02136999997</v>
      </c>
      <c r="F59" s="31">
        <v>65163.24828</v>
      </c>
      <c r="G59" s="31">
        <v>65521.573089999998</v>
      </c>
      <c r="H59" s="31">
        <v>63364.82</v>
      </c>
      <c r="I59" s="31">
        <v>63414.82</v>
      </c>
      <c r="J59" s="31">
        <v>62378.559999999998</v>
      </c>
    </row>
    <row r="60" spans="1:10" ht="24.45" customHeight="1" x14ac:dyDescent="0.25">
      <c r="A60" s="75" t="s">
        <v>61</v>
      </c>
      <c r="B60" s="74" t="s">
        <v>106</v>
      </c>
      <c r="C60" s="32" t="s">
        <v>26</v>
      </c>
      <c r="D60" s="30">
        <v>829</v>
      </c>
      <c r="E60" s="31">
        <f t="shared" si="7"/>
        <v>29846.474620000001</v>
      </c>
      <c r="F60" s="31">
        <f>F62+F61</f>
        <v>5846.2042499999998</v>
      </c>
      <c r="G60" s="31">
        <f>G62+G61</f>
        <v>4960.5353699999996</v>
      </c>
      <c r="H60" s="31">
        <f t="shared" ref="H60:J60" si="24">H62+H61</f>
        <v>5058.4260000000004</v>
      </c>
      <c r="I60" s="31">
        <f t="shared" si="24"/>
        <v>5243.5510000000004</v>
      </c>
      <c r="J60" s="31">
        <f t="shared" si="24"/>
        <v>8737.7579999999998</v>
      </c>
    </row>
    <row r="61" spans="1:10" ht="26.7" customHeight="1" x14ac:dyDescent="0.25">
      <c r="A61" s="75"/>
      <c r="B61" s="74"/>
      <c r="C61" s="32" t="s">
        <v>27</v>
      </c>
      <c r="D61" s="30">
        <v>829</v>
      </c>
      <c r="E61" s="31">
        <f t="shared" si="7"/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</row>
    <row r="62" spans="1:10" ht="29.7" customHeight="1" x14ac:dyDescent="0.25">
      <c r="A62" s="75"/>
      <c r="B62" s="74"/>
      <c r="C62" s="32" t="s">
        <v>25</v>
      </c>
      <c r="D62" s="30">
        <v>829</v>
      </c>
      <c r="E62" s="31">
        <f t="shared" si="7"/>
        <v>29846.474620000001</v>
      </c>
      <c r="F62" s="31">
        <v>5846.2042499999998</v>
      </c>
      <c r="G62" s="31">
        <v>4960.5353699999996</v>
      </c>
      <c r="H62" s="31">
        <v>5058.4260000000004</v>
      </c>
      <c r="I62" s="31">
        <v>5243.5510000000004</v>
      </c>
      <c r="J62" s="31">
        <v>8737.7579999999998</v>
      </c>
    </row>
    <row r="63" spans="1:10" ht="29.7" customHeight="1" x14ac:dyDescent="0.25">
      <c r="A63" s="73" t="s">
        <v>62</v>
      </c>
      <c r="B63" s="47" t="s">
        <v>40</v>
      </c>
      <c r="C63" s="21" t="s">
        <v>26</v>
      </c>
      <c r="D63" s="22"/>
      <c r="E63" s="31">
        <f>F63+G63+H63+I63+J63</f>
        <v>8590</v>
      </c>
      <c r="F63" s="23">
        <f>SUM(F64:F65)</f>
        <v>2190</v>
      </c>
      <c r="G63" s="23">
        <f>SUM(G64:G65)</f>
        <v>2120</v>
      </c>
      <c r="H63" s="23">
        <f>SUM(H64:H65)</f>
        <v>2140</v>
      </c>
      <c r="I63" s="23">
        <f>SUM(I64:I65)</f>
        <v>2140</v>
      </c>
      <c r="J63" s="23">
        <f>SUM(J64:J65)</f>
        <v>0</v>
      </c>
    </row>
    <row r="64" spans="1:10" ht="29.7" customHeight="1" x14ac:dyDescent="0.25">
      <c r="A64" s="45"/>
      <c r="B64" s="47"/>
      <c r="C64" s="21" t="s">
        <v>27</v>
      </c>
      <c r="D64" s="22">
        <v>829</v>
      </c>
      <c r="E64" s="31">
        <f>F64+G64+H64+I64+J64</f>
        <v>0</v>
      </c>
      <c r="F64" s="23">
        <f>F67+F70+F73+F76+F79</f>
        <v>0</v>
      </c>
      <c r="G64" s="23">
        <f>G67+G70+G73+G76+G79</f>
        <v>0</v>
      </c>
      <c r="H64" s="23">
        <f>H67+H70+H73+H76+H79</f>
        <v>0</v>
      </c>
      <c r="I64" s="23">
        <f>I67+I70+I73+I76+I79</f>
        <v>0</v>
      </c>
      <c r="J64" s="23">
        <f>J67+J70+J73+J76+J79</f>
        <v>0</v>
      </c>
    </row>
    <row r="65" spans="1:10" ht="29.7" customHeight="1" x14ac:dyDescent="0.25">
      <c r="A65" s="45"/>
      <c r="B65" s="47"/>
      <c r="C65" s="21" t="s">
        <v>25</v>
      </c>
      <c r="D65" s="22">
        <v>829</v>
      </c>
      <c r="E65" s="31">
        <f t="shared" ref="E65" si="25">F65+G65+H65+I65+J65</f>
        <v>8590</v>
      </c>
      <c r="F65" s="23">
        <f>F68+F71+F74+F77+F80</f>
        <v>2190</v>
      </c>
      <c r="G65" s="23">
        <f t="shared" ref="G65:J65" si="26">G68+G71+G74+G77+G80</f>
        <v>2120</v>
      </c>
      <c r="H65" s="23">
        <f t="shared" si="26"/>
        <v>2140</v>
      </c>
      <c r="I65" s="23">
        <f t="shared" si="26"/>
        <v>2140</v>
      </c>
      <c r="J65" s="23">
        <f t="shared" si="26"/>
        <v>0</v>
      </c>
    </row>
    <row r="66" spans="1:10" ht="29.7" customHeight="1" x14ac:dyDescent="0.25">
      <c r="A66" s="45" t="s">
        <v>63</v>
      </c>
      <c r="B66" s="47" t="s">
        <v>91</v>
      </c>
      <c r="C66" s="21" t="s">
        <v>26</v>
      </c>
      <c r="D66" s="22"/>
      <c r="E66" s="31">
        <f t="shared" ref="E66:E80" si="27">F66+G66+H66+I66+J66</f>
        <v>8000</v>
      </c>
      <c r="F66" s="23">
        <f>SUM(F67:F68)</f>
        <v>2000</v>
      </c>
      <c r="G66" s="23">
        <f>SUM(G67:G68)</f>
        <v>2000</v>
      </c>
      <c r="H66" s="23">
        <f>SUM(H67:H68)</f>
        <v>2000</v>
      </c>
      <c r="I66" s="23">
        <f>SUM(I67:I68)</f>
        <v>2000</v>
      </c>
      <c r="J66" s="23">
        <f>SUM(J67:J68)</f>
        <v>0</v>
      </c>
    </row>
    <row r="67" spans="1:10" ht="29.7" customHeight="1" x14ac:dyDescent="0.25">
      <c r="A67" s="45"/>
      <c r="B67" s="47"/>
      <c r="C67" s="21" t="s">
        <v>27</v>
      </c>
      <c r="D67" s="22">
        <v>829</v>
      </c>
      <c r="E67" s="31">
        <f t="shared" si="27"/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</row>
    <row r="68" spans="1:10" ht="29.7" customHeight="1" x14ac:dyDescent="0.25">
      <c r="A68" s="45"/>
      <c r="B68" s="47"/>
      <c r="C68" s="21" t="s">
        <v>25</v>
      </c>
      <c r="D68" s="22">
        <v>829</v>
      </c>
      <c r="E68" s="31">
        <f t="shared" si="27"/>
        <v>8000</v>
      </c>
      <c r="F68" s="23">
        <v>2000</v>
      </c>
      <c r="G68" s="23">
        <v>2000</v>
      </c>
      <c r="H68" s="23">
        <v>2000</v>
      </c>
      <c r="I68" s="23">
        <v>2000</v>
      </c>
      <c r="J68" s="23">
        <v>0</v>
      </c>
    </row>
    <row r="69" spans="1:10" ht="29.7" customHeight="1" x14ac:dyDescent="0.25">
      <c r="A69" s="45" t="s">
        <v>64</v>
      </c>
      <c r="B69" s="47" t="s">
        <v>92</v>
      </c>
      <c r="C69" s="21" t="s">
        <v>26</v>
      </c>
      <c r="D69" s="22"/>
      <c r="E69" s="31">
        <f t="shared" si="27"/>
        <v>0</v>
      </c>
      <c r="F69" s="23">
        <f t="shared" ref="F69:J69" si="28">SUM(F70:F71)</f>
        <v>0</v>
      </c>
      <c r="G69" s="23">
        <f t="shared" si="28"/>
        <v>0</v>
      </c>
      <c r="H69" s="23">
        <f t="shared" si="28"/>
        <v>0</v>
      </c>
      <c r="I69" s="23">
        <f t="shared" si="28"/>
        <v>0</v>
      </c>
      <c r="J69" s="23">
        <f t="shared" si="28"/>
        <v>0</v>
      </c>
    </row>
    <row r="70" spans="1:10" ht="29.7" customHeight="1" x14ac:dyDescent="0.25">
      <c r="A70" s="45"/>
      <c r="B70" s="47"/>
      <c r="C70" s="21" t="s">
        <v>27</v>
      </c>
      <c r="D70" s="22">
        <v>829</v>
      </c>
      <c r="E70" s="31">
        <f t="shared" si="27"/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</row>
    <row r="71" spans="1:10" ht="29.7" customHeight="1" x14ac:dyDescent="0.25">
      <c r="A71" s="45"/>
      <c r="B71" s="47"/>
      <c r="C71" s="21" t="s">
        <v>25</v>
      </c>
      <c r="D71" s="22">
        <v>829</v>
      </c>
      <c r="E71" s="31">
        <f t="shared" si="27"/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</row>
    <row r="72" spans="1:10" ht="29.7" customHeight="1" x14ac:dyDescent="0.25">
      <c r="A72" s="45" t="s">
        <v>65</v>
      </c>
      <c r="B72" s="47" t="s">
        <v>105</v>
      </c>
      <c r="C72" s="21" t="s">
        <v>26</v>
      </c>
      <c r="D72" s="22"/>
      <c r="E72" s="31">
        <f t="shared" si="27"/>
        <v>0</v>
      </c>
      <c r="F72" s="23">
        <f>SUM(F73:F74)</f>
        <v>0</v>
      </c>
      <c r="G72" s="23">
        <f>SUM(G73:G74)</f>
        <v>0</v>
      </c>
      <c r="H72" s="23">
        <f>SUM(H73:H74)</f>
        <v>0</v>
      </c>
      <c r="I72" s="23">
        <f>SUM(I73:I74)</f>
        <v>0</v>
      </c>
      <c r="J72" s="23">
        <f>SUM(J73:J74)</f>
        <v>0</v>
      </c>
    </row>
    <row r="73" spans="1:10" ht="29.7" customHeight="1" x14ac:dyDescent="0.25">
      <c r="A73" s="45"/>
      <c r="B73" s="47"/>
      <c r="C73" s="21" t="s">
        <v>27</v>
      </c>
      <c r="D73" s="22">
        <v>829</v>
      </c>
      <c r="E73" s="31">
        <f t="shared" si="27"/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</row>
    <row r="74" spans="1:10" ht="29.7" customHeight="1" x14ac:dyDescent="0.25">
      <c r="A74" s="45"/>
      <c r="B74" s="47"/>
      <c r="C74" s="21" t="s">
        <v>25</v>
      </c>
      <c r="D74" s="22">
        <v>829</v>
      </c>
      <c r="E74" s="31">
        <f t="shared" si="27"/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</row>
    <row r="75" spans="1:10" ht="29.7" customHeight="1" x14ac:dyDescent="0.25">
      <c r="A75" s="45" t="s">
        <v>67</v>
      </c>
      <c r="B75" s="47" t="s">
        <v>66</v>
      </c>
      <c r="C75" s="21" t="s">
        <v>26</v>
      </c>
      <c r="D75" s="22"/>
      <c r="E75" s="31">
        <f t="shared" si="27"/>
        <v>545</v>
      </c>
      <c r="F75" s="23">
        <f>SUM(F76:F77)</f>
        <v>145</v>
      </c>
      <c r="G75" s="23">
        <f>SUM(G76:G77)</f>
        <v>120</v>
      </c>
      <c r="H75" s="23">
        <f>SUM(H76:H77)</f>
        <v>140</v>
      </c>
      <c r="I75" s="23">
        <f>SUM(I76:I77)</f>
        <v>140</v>
      </c>
      <c r="J75" s="23">
        <f>SUM(J76:J77)</f>
        <v>0</v>
      </c>
    </row>
    <row r="76" spans="1:10" ht="29.7" customHeight="1" x14ac:dyDescent="0.25">
      <c r="A76" s="45"/>
      <c r="B76" s="47"/>
      <c r="C76" s="21" t="s">
        <v>27</v>
      </c>
      <c r="D76" s="22">
        <v>829</v>
      </c>
      <c r="E76" s="31">
        <f t="shared" si="27"/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</row>
    <row r="77" spans="1:10" ht="29.7" customHeight="1" x14ac:dyDescent="0.25">
      <c r="A77" s="45"/>
      <c r="B77" s="47"/>
      <c r="C77" s="21" t="s">
        <v>25</v>
      </c>
      <c r="D77" s="22">
        <v>829</v>
      </c>
      <c r="E77" s="31">
        <f t="shared" si="27"/>
        <v>545</v>
      </c>
      <c r="F77" s="23">
        <v>145</v>
      </c>
      <c r="G77" s="23">
        <v>120</v>
      </c>
      <c r="H77" s="23">
        <v>140</v>
      </c>
      <c r="I77" s="23">
        <v>140</v>
      </c>
      <c r="J77" s="23">
        <v>0</v>
      </c>
    </row>
    <row r="78" spans="1:10" ht="29.7" customHeight="1" x14ac:dyDescent="0.25">
      <c r="A78" s="45" t="s">
        <v>68</v>
      </c>
      <c r="B78" s="47" t="s">
        <v>93</v>
      </c>
      <c r="C78" s="21" t="s">
        <v>26</v>
      </c>
      <c r="D78" s="22"/>
      <c r="E78" s="31">
        <f>F78+G78+H78+I78+J78</f>
        <v>45</v>
      </c>
      <c r="F78" s="23">
        <f>SUM(F79:F80)</f>
        <v>45</v>
      </c>
      <c r="G78" s="23">
        <f>SUM(G79:G80)</f>
        <v>0</v>
      </c>
      <c r="H78" s="23">
        <f>SUM(H79:H80)</f>
        <v>0</v>
      </c>
      <c r="I78" s="23">
        <f>SUM(I79:I80)</f>
        <v>0</v>
      </c>
      <c r="J78" s="23">
        <f>SUM(J79:J80)</f>
        <v>0</v>
      </c>
    </row>
    <row r="79" spans="1:10" ht="29.7" customHeight="1" x14ac:dyDescent="0.25">
      <c r="A79" s="45"/>
      <c r="B79" s="47"/>
      <c r="C79" s="21" t="s">
        <v>27</v>
      </c>
      <c r="D79" s="22">
        <v>829</v>
      </c>
      <c r="E79" s="31">
        <f t="shared" si="27"/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</row>
    <row r="80" spans="1:10" ht="29.7" customHeight="1" x14ac:dyDescent="0.25">
      <c r="A80" s="45"/>
      <c r="B80" s="47"/>
      <c r="C80" s="21" t="s">
        <v>25</v>
      </c>
      <c r="D80" s="22">
        <v>829</v>
      </c>
      <c r="E80" s="31">
        <f t="shared" si="27"/>
        <v>45</v>
      </c>
      <c r="F80" s="23">
        <v>45</v>
      </c>
      <c r="G80" s="23">
        <v>0</v>
      </c>
      <c r="H80" s="23">
        <v>0</v>
      </c>
      <c r="I80" s="23">
        <v>0</v>
      </c>
      <c r="J80" s="23">
        <v>0</v>
      </c>
    </row>
    <row r="81" spans="1:10" ht="25.35" customHeight="1" x14ac:dyDescent="0.25">
      <c r="A81" s="59" t="s">
        <v>69</v>
      </c>
      <c r="B81" s="70" t="s">
        <v>104</v>
      </c>
      <c r="C81" s="32" t="s">
        <v>26</v>
      </c>
      <c r="D81" s="30"/>
      <c r="E81" s="31">
        <f t="shared" si="7"/>
        <v>357480.2121</v>
      </c>
      <c r="F81" s="31">
        <f>SUM(F82:F83)</f>
        <v>67501.368419999999</v>
      </c>
      <c r="G81" s="31">
        <f t="shared" ref="G81:J81" si="29">SUM(G82:G83)</f>
        <v>72495.473679999996</v>
      </c>
      <c r="H81" s="31">
        <f t="shared" si="29"/>
        <v>72470.739999999991</v>
      </c>
      <c r="I81" s="31">
        <f t="shared" si="29"/>
        <v>72506.315000000002</v>
      </c>
      <c r="J81" s="31">
        <f t="shared" si="29"/>
        <v>72506.315000000002</v>
      </c>
    </row>
    <row r="82" spans="1:10" ht="24.45" customHeight="1" x14ac:dyDescent="0.25">
      <c r="A82" s="60"/>
      <c r="B82" s="71"/>
      <c r="C82" s="32" t="s">
        <v>27</v>
      </c>
      <c r="D82" s="30">
        <v>829</v>
      </c>
      <c r="E82" s="31">
        <f t="shared" si="7"/>
        <v>339606.2</v>
      </c>
      <c r="F82" s="31">
        <f>F85+F88</f>
        <v>64126.3</v>
      </c>
      <c r="G82" s="31">
        <f>G85+G88</f>
        <v>68870.7</v>
      </c>
      <c r="H82" s="31">
        <f>H85+H88</f>
        <v>68847.199999999997</v>
      </c>
      <c r="I82" s="31">
        <f>I85+I88</f>
        <v>68881</v>
      </c>
      <c r="J82" s="31">
        <f>J85+J88</f>
        <v>68881</v>
      </c>
    </row>
    <row r="83" spans="1:10" ht="26.7" customHeight="1" x14ac:dyDescent="0.25">
      <c r="A83" s="69"/>
      <c r="B83" s="72"/>
      <c r="C83" s="32" t="s">
        <v>25</v>
      </c>
      <c r="D83" s="30">
        <v>829</v>
      </c>
      <c r="E83" s="31">
        <f t="shared" si="7"/>
        <v>17874.012099999996</v>
      </c>
      <c r="F83" s="31">
        <f>F86+F89</f>
        <v>3375.068419999996</v>
      </c>
      <c r="G83" s="31">
        <f t="shared" ref="G83:I83" si="30">G86+G89</f>
        <v>3624.7736799999998</v>
      </c>
      <c r="H83" s="31">
        <f t="shared" si="30"/>
        <v>3623.54</v>
      </c>
      <c r="I83" s="31">
        <f t="shared" si="30"/>
        <v>3625.3150000000001</v>
      </c>
      <c r="J83" s="31">
        <f t="shared" ref="J83" si="31">J86+J89</f>
        <v>3625.3150000000001</v>
      </c>
    </row>
    <row r="84" spans="1:10" ht="26.7" customHeight="1" x14ac:dyDescent="0.25">
      <c r="A84" s="59" t="s">
        <v>70</v>
      </c>
      <c r="B84" s="70" t="s">
        <v>94</v>
      </c>
      <c r="C84" s="34" t="s">
        <v>26</v>
      </c>
      <c r="D84" s="30"/>
      <c r="E84" s="31">
        <f t="shared" si="7"/>
        <v>0</v>
      </c>
      <c r="F84" s="31">
        <f>SUM(F85:F86)</f>
        <v>0</v>
      </c>
      <c r="G84" s="31">
        <f t="shared" ref="G84:J84" si="32">SUM(G85:G86)</f>
        <v>0</v>
      </c>
      <c r="H84" s="31">
        <f t="shared" si="32"/>
        <v>0</v>
      </c>
      <c r="I84" s="31">
        <f t="shared" si="32"/>
        <v>0</v>
      </c>
      <c r="J84" s="31">
        <f t="shared" si="32"/>
        <v>0</v>
      </c>
    </row>
    <row r="85" spans="1:10" ht="24.45" customHeight="1" x14ac:dyDescent="0.25">
      <c r="A85" s="60"/>
      <c r="B85" s="71"/>
      <c r="C85" s="34" t="s">
        <v>27</v>
      </c>
      <c r="D85" s="30">
        <v>829</v>
      </c>
      <c r="E85" s="31">
        <f t="shared" si="7"/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</row>
    <row r="86" spans="1:10" ht="27.45" customHeight="1" x14ac:dyDescent="0.25">
      <c r="A86" s="60"/>
      <c r="B86" s="71"/>
      <c r="C86" s="34" t="s">
        <v>25</v>
      </c>
      <c r="D86" s="35">
        <v>829</v>
      </c>
      <c r="E86" s="31">
        <f t="shared" si="7"/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</row>
    <row r="87" spans="1:10" ht="26.7" customHeight="1" x14ac:dyDescent="0.25">
      <c r="A87" s="45" t="s">
        <v>71</v>
      </c>
      <c r="B87" s="47" t="s">
        <v>43</v>
      </c>
      <c r="C87" s="32" t="s">
        <v>26</v>
      </c>
      <c r="D87" s="30"/>
      <c r="E87" s="31">
        <f t="shared" si="7"/>
        <v>357480.2121</v>
      </c>
      <c r="F87" s="31">
        <f>SUM(F88:F89)</f>
        <v>67501.368419999999</v>
      </c>
      <c r="G87" s="31">
        <f t="shared" ref="G87:J87" si="33">SUM(G88:G89)</f>
        <v>72495.473679999996</v>
      </c>
      <c r="H87" s="31">
        <f t="shared" si="33"/>
        <v>72470.739999999991</v>
      </c>
      <c r="I87" s="31">
        <f t="shared" si="33"/>
        <v>72506.315000000002</v>
      </c>
      <c r="J87" s="31">
        <f t="shared" si="33"/>
        <v>72506.315000000002</v>
      </c>
    </row>
    <row r="88" spans="1:10" ht="26.7" customHeight="1" x14ac:dyDescent="0.25">
      <c r="A88" s="45"/>
      <c r="B88" s="47"/>
      <c r="C88" s="32" t="s">
        <v>27</v>
      </c>
      <c r="D88" s="30">
        <v>829</v>
      </c>
      <c r="E88" s="31">
        <f t="shared" si="7"/>
        <v>339606.2</v>
      </c>
      <c r="F88" s="31">
        <v>64126.3</v>
      </c>
      <c r="G88" s="31">
        <v>68870.7</v>
      </c>
      <c r="H88" s="31">
        <v>68847.199999999997</v>
      </c>
      <c r="I88" s="31">
        <v>68881</v>
      </c>
      <c r="J88" s="31">
        <v>68881</v>
      </c>
    </row>
    <row r="89" spans="1:10" ht="26.7" customHeight="1" x14ac:dyDescent="0.25">
      <c r="A89" s="46"/>
      <c r="B89" s="47"/>
      <c r="C89" s="21" t="s">
        <v>25</v>
      </c>
      <c r="D89" s="22">
        <v>829</v>
      </c>
      <c r="E89" s="31">
        <f t="shared" si="7"/>
        <v>17874.012099999996</v>
      </c>
      <c r="F89" s="23">
        <v>3375.068419999996</v>
      </c>
      <c r="G89" s="23">
        <v>3624.7736799999998</v>
      </c>
      <c r="H89" s="23">
        <v>3623.54</v>
      </c>
      <c r="I89" s="23">
        <v>3625.3150000000001</v>
      </c>
      <c r="J89" s="23">
        <v>3625.3150000000001</v>
      </c>
    </row>
    <row r="90" spans="1:10" ht="34.200000000000003" customHeight="1" x14ac:dyDescent="0.25">
      <c r="A90" s="45" t="s">
        <v>72</v>
      </c>
      <c r="B90" s="47" t="s">
        <v>103</v>
      </c>
      <c r="C90" s="21" t="s">
        <v>26</v>
      </c>
      <c r="D90" s="22"/>
      <c r="E90" s="31">
        <f t="shared" si="7"/>
        <v>4820.9967200000001</v>
      </c>
      <c r="F90" s="23">
        <f t="shared" ref="F90:J90" si="34">F91+F92</f>
        <v>1305.86502</v>
      </c>
      <c r="G90" s="23">
        <f>G91+G92</f>
        <v>833.93748000000005</v>
      </c>
      <c r="H90" s="23">
        <f t="shared" si="34"/>
        <v>793.61761000000001</v>
      </c>
      <c r="I90" s="23">
        <f t="shared" si="34"/>
        <v>793.61761000000001</v>
      </c>
      <c r="J90" s="23">
        <f t="shared" si="34"/>
        <v>1093.9590000000001</v>
      </c>
    </row>
    <row r="91" spans="1:10" ht="34.200000000000003" customHeight="1" x14ac:dyDescent="0.25">
      <c r="A91" s="45"/>
      <c r="B91" s="47"/>
      <c r="C91" s="21" t="s">
        <v>27</v>
      </c>
      <c r="D91" s="22">
        <v>829</v>
      </c>
      <c r="E91" s="31">
        <f t="shared" si="7"/>
        <v>0</v>
      </c>
      <c r="F91" s="23">
        <f t="shared" ref="F91:J92" si="35">F94+F97</f>
        <v>0</v>
      </c>
      <c r="G91" s="23">
        <f t="shared" si="35"/>
        <v>0</v>
      </c>
      <c r="H91" s="23">
        <f t="shared" si="35"/>
        <v>0</v>
      </c>
      <c r="I91" s="23">
        <f t="shared" si="35"/>
        <v>0</v>
      </c>
      <c r="J91" s="23">
        <f t="shared" si="35"/>
        <v>0</v>
      </c>
    </row>
    <row r="92" spans="1:10" ht="34.200000000000003" customHeight="1" x14ac:dyDescent="0.25">
      <c r="A92" s="46"/>
      <c r="B92" s="48"/>
      <c r="C92" s="21" t="s">
        <v>25</v>
      </c>
      <c r="D92" s="22">
        <v>829</v>
      </c>
      <c r="E92" s="31">
        <f t="shared" si="7"/>
        <v>4820.9967200000001</v>
      </c>
      <c r="F92" s="23">
        <f>F95+F98</f>
        <v>1305.86502</v>
      </c>
      <c r="G92" s="23">
        <f>G95+G98</f>
        <v>833.93748000000005</v>
      </c>
      <c r="H92" s="23">
        <f t="shared" si="35"/>
        <v>793.61761000000001</v>
      </c>
      <c r="I92" s="23">
        <f t="shared" si="35"/>
        <v>793.61761000000001</v>
      </c>
      <c r="J92" s="23">
        <f t="shared" si="35"/>
        <v>1093.9590000000001</v>
      </c>
    </row>
    <row r="93" spans="1:10" ht="34.200000000000003" customHeight="1" x14ac:dyDescent="0.25">
      <c r="A93" s="45" t="s">
        <v>73</v>
      </c>
      <c r="B93" s="47" t="s">
        <v>102</v>
      </c>
      <c r="C93" s="21" t="s">
        <v>26</v>
      </c>
      <c r="D93" s="22"/>
      <c r="E93" s="31">
        <f t="shared" si="7"/>
        <v>0</v>
      </c>
      <c r="F93" s="23">
        <f t="shared" ref="F93:J93" si="36">F94+F95</f>
        <v>0</v>
      </c>
      <c r="G93" s="23">
        <f t="shared" si="36"/>
        <v>0</v>
      </c>
      <c r="H93" s="23">
        <f t="shared" si="36"/>
        <v>0</v>
      </c>
      <c r="I93" s="23">
        <f t="shared" si="36"/>
        <v>0</v>
      </c>
      <c r="J93" s="23">
        <f t="shared" si="36"/>
        <v>0</v>
      </c>
    </row>
    <row r="94" spans="1:10" ht="34.200000000000003" customHeight="1" x14ac:dyDescent="0.25">
      <c r="A94" s="45"/>
      <c r="B94" s="47"/>
      <c r="C94" s="21" t="s">
        <v>27</v>
      </c>
      <c r="D94" s="22">
        <v>829</v>
      </c>
      <c r="E94" s="31">
        <f t="shared" si="7"/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</row>
    <row r="95" spans="1:10" ht="34.200000000000003" customHeight="1" x14ac:dyDescent="0.25">
      <c r="A95" s="46"/>
      <c r="B95" s="48"/>
      <c r="C95" s="21" t="s">
        <v>25</v>
      </c>
      <c r="D95" s="22">
        <v>829</v>
      </c>
      <c r="E95" s="31">
        <f t="shared" si="7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45" t="s">
        <v>74</v>
      </c>
      <c r="B96" s="47" t="s">
        <v>101</v>
      </c>
      <c r="C96" s="21" t="s">
        <v>26</v>
      </c>
      <c r="D96" s="22"/>
      <c r="E96" s="31">
        <f t="shared" si="7"/>
        <v>4820.9967200000001</v>
      </c>
      <c r="F96" s="23">
        <f t="shared" ref="F96:J96" si="37">SUM(F97:F98)</f>
        <v>1305.86502</v>
      </c>
      <c r="G96" s="23">
        <f t="shared" si="37"/>
        <v>833.93748000000005</v>
      </c>
      <c r="H96" s="23">
        <v>793.61761000000001</v>
      </c>
      <c r="I96" s="23">
        <v>793.61761000000001</v>
      </c>
      <c r="J96" s="23">
        <f t="shared" si="37"/>
        <v>1093.9590000000001</v>
      </c>
    </row>
    <row r="97" spans="1:10" ht="34.200000000000003" customHeight="1" x14ac:dyDescent="0.25">
      <c r="A97" s="45"/>
      <c r="B97" s="47"/>
      <c r="C97" s="21" t="s">
        <v>27</v>
      </c>
      <c r="D97" s="22">
        <v>829</v>
      </c>
      <c r="E97" s="31">
        <f t="shared" si="7"/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</row>
    <row r="98" spans="1:10" ht="34.200000000000003" customHeight="1" x14ac:dyDescent="0.25">
      <c r="A98" s="46"/>
      <c r="B98" s="48"/>
      <c r="C98" s="21" t="s">
        <v>25</v>
      </c>
      <c r="D98" s="22">
        <v>829</v>
      </c>
      <c r="E98" s="31">
        <f t="shared" si="7"/>
        <v>4820.9967200000001</v>
      </c>
      <c r="F98" s="23">
        <v>1305.86502</v>
      </c>
      <c r="G98" s="23">
        <v>833.93748000000005</v>
      </c>
      <c r="H98" s="23">
        <v>793.61761000000001</v>
      </c>
      <c r="I98" s="23">
        <v>793.61761000000001</v>
      </c>
      <c r="J98" s="23">
        <v>1093.9590000000001</v>
      </c>
    </row>
    <row r="99" spans="1:10" ht="26.4" customHeight="1" x14ac:dyDescent="0.25">
      <c r="A99" s="45" t="s">
        <v>75</v>
      </c>
      <c r="B99" s="47" t="s">
        <v>95</v>
      </c>
      <c r="C99" s="21" t="s">
        <v>26</v>
      </c>
      <c r="D99" s="22"/>
      <c r="E99" s="31">
        <f t="shared" ref="E99:E104" si="38">F99+G99+H99+I99+J99</f>
        <v>15000</v>
      </c>
      <c r="F99" s="23">
        <f t="shared" ref="F99:J99" si="39">F100+F101</f>
        <v>0</v>
      </c>
      <c r="G99" s="23">
        <f>G100+G101</f>
        <v>5000</v>
      </c>
      <c r="H99" s="23">
        <f t="shared" si="39"/>
        <v>5000</v>
      </c>
      <c r="I99" s="23">
        <f t="shared" si="39"/>
        <v>5000</v>
      </c>
      <c r="J99" s="23">
        <f t="shared" si="39"/>
        <v>0</v>
      </c>
    </row>
    <row r="100" spans="1:10" ht="30" customHeight="1" x14ac:dyDescent="0.25">
      <c r="A100" s="45"/>
      <c r="B100" s="47"/>
      <c r="C100" s="21" t="s">
        <v>27</v>
      </c>
      <c r="D100" s="22">
        <v>829</v>
      </c>
      <c r="E100" s="31">
        <f t="shared" si="38"/>
        <v>14850</v>
      </c>
      <c r="F100" s="23">
        <f>F103</f>
        <v>0</v>
      </c>
      <c r="G100" s="23">
        <f>G103</f>
        <v>4950</v>
      </c>
      <c r="H100" s="23">
        <f t="shared" ref="H100:J100" si="40">H103</f>
        <v>4950</v>
      </c>
      <c r="I100" s="23">
        <f t="shared" si="40"/>
        <v>4950</v>
      </c>
      <c r="J100" s="23">
        <f t="shared" si="40"/>
        <v>0</v>
      </c>
    </row>
    <row r="101" spans="1:10" ht="32.4" customHeight="1" x14ac:dyDescent="0.25">
      <c r="A101" s="46"/>
      <c r="B101" s="48"/>
      <c r="C101" s="21" t="s">
        <v>25</v>
      </c>
      <c r="D101" s="22">
        <v>829</v>
      </c>
      <c r="E101" s="31">
        <f t="shared" si="38"/>
        <v>150</v>
      </c>
      <c r="F101" s="23">
        <f>F104</f>
        <v>0</v>
      </c>
      <c r="G101" s="23">
        <f>G104</f>
        <v>50</v>
      </c>
      <c r="H101" s="23">
        <f t="shared" ref="H101:J101" si="41">H104</f>
        <v>50</v>
      </c>
      <c r="I101" s="23">
        <f t="shared" si="41"/>
        <v>50</v>
      </c>
      <c r="J101" s="23">
        <f t="shared" si="41"/>
        <v>0</v>
      </c>
    </row>
    <row r="102" spans="1:10" ht="33" customHeight="1" x14ac:dyDescent="0.25">
      <c r="A102" s="45" t="s">
        <v>76</v>
      </c>
      <c r="B102" s="49" t="s">
        <v>37</v>
      </c>
      <c r="C102" s="21" t="s">
        <v>26</v>
      </c>
      <c r="D102" s="22"/>
      <c r="E102" s="31">
        <f t="shared" si="38"/>
        <v>15000</v>
      </c>
      <c r="F102" s="23">
        <f t="shared" ref="F102:J102" si="42">F103+F104</f>
        <v>0</v>
      </c>
      <c r="G102" s="23">
        <f t="shared" si="42"/>
        <v>5000</v>
      </c>
      <c r="H102" s="23">
        <f t="shared" si="42"/>
        <v>5000</v>
      </c>
      <c r="I102" s="23">
        <f t="shared" si="42"/>
        <v>5000</v>
      </c>
      <c r="J102" s="23">
        <f t="shared" si="42"/>
        <v>0</v>
      </c>
    </row>
    <row r="103" spans="1:10" ht="38.4" customHeight="1" x14ac:dyDescent="0.25">
      <c r="A103" s="45"/>
      <c r="B103" s="50"/>
      <c r="C103" s="21" t="s">
        <v>27</v>
      </c>
      <c r="D103" s="22">
        <v>829</v>
      </c>
      <c r="E103" s="31">
        <f t="shared" si="38"/>
        <v>14850</v>
      </c>
      <c r="F103" s="23">
        <v>0</v>
      </c>
      <c r="G103" s="31">
        <v>4950</v>
      </c>
      <c r="H103" s="31">
        <v>4950</v>
      </c>
      <c r="I103" s="31">
        <v>4950</v>
      </c>
      <c r="J103" s="31">
        <v>0</v>
      </c>
    </row>
    <row r="104" spans="1:10" ht="43.2" customHeight="1" x14ac:dyDescent="0.25">
      <c r="A104" s="46"/>
      <c r="B104" s="51"/>
      <c r="C104" s="21" t="s">
        <v>25</v>
      </c>
      <c r="D104" s="22">
        <v>829</v>
      </c>
      <c r="E104" s="31">
        <f t="shared" si="38"/>
        <v>150</v>
      </c>
      <c r="F104" s="23">
        <v>0</v>
      </c>
      <c r="G104" s="31">
        <v>50</v>
      </c>
      <c r="H104" s="31">
        <v>50</v>
      </c>
      <c r="I104" s="31">
        <v>50</v>
      </c>
      <c r="J104" s="31">
        <v>0</v>
      </c>
    </row>
    <row r="105" spans="1:10" ht="27.6" customHeight="1" x14ac:dyDescent="0.25">
      <c r="A105" s="45" t="s">
        <v>77</v>
      </c>
      <c r="B105" s="47" t="s">
        <v>96</v>
      </c>
      <c r="C105" s="21" t="s">
        <v>26</v>
      </c>
      <c r="D105" s="22"/>
      <c r="E105" s="31">
        <f t="shared" ref="E105:E110" si="43">F105+G105+H105+I105+J105</f>
        <v>27029.194600000003</v>
      </c>
      <c r="F105" s="23">
        <f>F106+F107</f>
        <v>0</v>
      </c>
      <c r="G105" s="23">
        <f t="shared" ref="G105:J105" si="44">G106+G107</f>
        <v>27029.194600000003</v>
      </c>
      <c r="H105" s="23">
        <f t="shared" si="44"/>
        <v>0</v>
      </c>
      <c r="I105" s="23">
        <f t="shared" si="44"/>
        <v>0</v>
      </c>
      <c r="J105" s="23">
        <f t="shared" si="44"/>
        <v>0</v>
      </c>
    </row>
    <row r="106" spans="1:10" ht="28.2" customHeight="1" x14ac:dyDescent="0.25">
      <c r="A106" s="45"/>
      <c r="B106" s="47"/>
      <c r="C106" s="21" t="s">
        <v>27</v>
      </c>
      <c r="D106" s="22">
        <v>829</v>
      </c>
      <c r="E106" s="31">
        <f t="shared" si="43"/>
        <v>26758.9</v>
      </c>
      <c r="F106" s="23">
        <f>F109+F112</f>
        <v>0</v>
      </c>
      <c r="G106" s="23">
        <f t="shared" ref="G106:J106" si="45">G109+G112</f>
        <v>26758.9</v>
      </c>
      <c r="H106" s="23">
        <f t="shared" si="45"/>
        <v>0</v>
      </c>
      <c r="I106" s="23">
        <f t="shared" si="45"/>
        <v>0</v>
      </c>
      <c r="J106" s="23">
        <f t="shared" si="45"/>
        <v>0</v>
      </c>
    </row>
    <row r="107" spans="1:10" ht="31.2" customHeight="1" x14ac:dyDescent="0.25">
      <c r="A107" s="46"/>
      <c r="B107" s="48"/>
      <c r="C107" s="21" t="s">
        <v>25</v>
      </c>
      <c r="D107" s="22">
        <v>829</v>
      </c>
      <c r="E107" s="31">
        <f t="shared" si="43"/>
        <v>270.2946</v>
      </c>
      <c r="F107" s="23">
        <f>F110+F113</f>
        <v>0</v>
      </c>
      <c r="G107" s="23">
        <f t="shared" ref="G107:J107" si="46">G110+G113</f>
        <v>270.2946</v>
      </c>
      <c r="H107" s="23">
        <f t="shared" si="46"/>
        <v>0</v>
      </c>
      <c r="I107" s="23">
        <f t="shared" si="46"/>
        <v>0</v>
      </c>
      <c r="J107" s="23">
        <f t="shared" si="46"/>
        <v>0</v>
      </c>
    </row>
    <row r="108" spans="1:10" ht="29.4" customHeight="1" x14ac:dyDescent="0.25">
      <c r="A108" s="45" t="s">
        <v>78</v>
      </c>
      <c r="B108" s="49" t="s">
        <v>100</v>
      </c>
      <c r="C108" s="21" t="s">
        <v>26</v>
      </c>
      <c r="D108" s="22"/>
      <c r="E108" s="31">
        <f t="shared" si="43"/>
        <v>19664.0946</v>
      </c>
      <c r="F108" s="23">
        <f t="shared" ref="F108:J108" si="47">F109+F110</f>
        <v>0</v>
      </c>
      <c r="G108" s="23">
        <f t="shared" si="47"/>
        <v>19664.0946</v>
      </c>
      <c r="H108" s="23">
        <f t="shared" si="47"/>
        <v>0</v>
      </c>
      <c r="I108" s="23">
        <f t="shared" si="47"/>
        <v>0</v>
      </c>
      <c r="J108" s="23">
        <f t="shared" si="47"/>
        <v>0</v>
      </c>
    </row>
    <row r="109" spans="1:10" ht="26.4" customHeight="1" x14ac:dyDescent="0.25">
      <c r="A109" s="45"/>
      <c r="B109" s="50"/>
      <c r="C109" s="21" t="s">
        <v>27</v>
      </c>
      <c r="D109" s="22">
        <v>829</v>
      </c>
      <c r="E109" s="31">
        <f t="shared" si="43"/>
        <v>19467.451720000001</v>
      </c>
      <c r="F109" s="23">
        <v>0</v>
      </c>
      <c r="G109" s="31">
        <v>19467.451720000001</v>
      </c>
      <c r="H109" s="31">
        <v>0</v>
      </c>
      <c r="I109" s="31">
        <v>0</v>
      </c>
      <c r="J109" s="31">
        <v>0</v>
      </c>
    </row>
    <row r="110" spans="1:10" ht="28.2" customHeight="1" x14ac:dyDescent="0.25">
      <c r="A110" s="46"/>
      <c r="B110" s="51"/>
      <c r="C110" s="21" t="s">
        <v>25</v>
      </c>
      <c r="D110" s="22">
        <v>829</v>
      </c>
      <c r="E110" s="31">
        <f t="shared" si="43"/>
        <v>196.64287999999999</v>
      </c>
      <c r="F110" s="23">
        <v>0</v>
      </c>
      <c r="G110" s="31">
        <v>196.64287999999999</v>
      </c>
      <c r="H110" s="31">
        <v>0</v>
      </c>
      <c r="I110" s="31">
        <v>0</v>
      </c>
      <c r="J110" s="31">
        <v>0</v>
      </c>
    </row>
    <row r="111" spans="1:10" ht="40.200000000000003" customHeight="1" x14ac:dyDescent="0.25">
      <c r="A111" s="45" t="s">
        <v>79</v>
      </c>
      <c r="B111" s="49" t="s">
        <v>97</v>
      </c>
      <c r="C111" s="21" t="s">
        <v>26</v>
      </c>
      <c r="D111" s="22"/>
      <c r="E111" s="31">
        <f t="shared" ref="E111:E122" si="48">F111+G111+H111+I111+J111</f>
        <v>7365.0999999999995</v>
      </c>
      <c r="F111" s="23">
        <f t="shared" ref="F111:J111" si="49">F112+F113</f>
        <v>0</v>
      </c>
      <c r="G111" s="23">
        <f t="shared" si="49"/>
        <v>7365.0999999999995</v>
      </c>
      <c r="H111" s="23">
        <f t="shared" si="49"/>
        <v>0</v>
      </c>
      <c r="I111" s="23">
        <f t="shared" si="49"/>
        <v>0</v>
      </c>
      <c r="J111" s="23">
        <f t="shared" si="49"/>
        <v>0</v>
      </c>
    </row>
    <row r="112" spans="1:10" ht="36.6" customHeight="1" x14ac:dyDescent="0.25">
      <c r="A112" s="45"/>
      <c r="B112" s="50"/>
      <c r="C112" s="21" t="s">
        <v>27</v>
      </c>
      <c r="D112" s="22">
        <v>829</v>
      </c>
      <c r="E112" s="31">
        <f t="shared" si="48"/>
        <v>7291.4482799999996</v>
      </c>
      <c r="F112" s="23">
        <v>0</v>
      </c>
      <c r="G112" s="31">
        <v>7291.4482799999996</v>
      </c>
      <c r="H112" s="31">
        <v>0</v>
      </c>
      <c r="I112" s="31">
        <v>0</v>
      </c>
      <c r="J112" s="31">
        <v>0</v>
      </c>
    </row>
    <row r="113" spans="1:10" ht="30.6" customHeight="1" x14ac:dyDescent="0.25">
      <c r="A113" s="46"/>
      <c r="B113" s="51"/>
      <c r="C113" s="21" t="s">
        <v>25</v>
      </c>
      <c r="D113" s="22">
        <v>829</v>
      </c>
      <c r="E113" s="31">
        <f t="shared" si="48"/>
        <v>73.651719999999997</v>
      </c>
      <c r="F113" s="23">
        <v>0</v>
      </c>
      <c r="G113" s="31">
        <v>73.651719999999997</v>
      </c>
      <c r="H113" s="31">
        <v>0</v>
      </c>
      <c r="I113" s="31">
        <v>0</v>
      </c>
      <c r="J113" s="31">
        <v>0</v>
      </c>
    </row>
    <row r="114" spans="1:10" ht="29.4" customHeight="1" x14ac:dyDescent="0.25">
      <c r="A114" s="45" t="s">
        <v>85</v>
      </c>
      <c r="B114" s="47" t="s">
        <v>99</v>
      </c>
      <c r="C114" s="21" t="s">
        <v>26</v>
      </c>
      <c r="D114" s="22"/>
      <c r="E114" s="31">
        <f t="shared" si="48"/>
        <v>700</v>
      </c>
      <c r="F114" s="23">
        <f>F115+F118</f>
        <v>0</v>
      </c>
      <c r="G114" s="23">
        <f t="shared" ref="G114:J114" si="50">G115+G118</f>
        <v>175</v>
      </c>
      <c r="H114" s="23">
        <f t="shared" si="50"/>
        <v>525</v>
      </c>
      <c r="I114" s="23">
        <f t="shared" si="50"/>
        <v>0</v>
      </c>
      <c r="J114" s="23">
        <f t="shared" si="50"/>
        <v>0</v>
      </c>
    </row>
    <row r="115" spans="1:10" ht="29.4" customHeight="1" x14ac:dyDescent="0.25">
      <c r="A115" s="45"/>
      <c r="B115" s="47"/>
      <c r="C115" s="21" t="s">
        <v>88</v>
      </c>
      <c r="D115" s="22"/>
      <c r="E115" s="31">
        <f t="shared" si="48"/>
        <v>175</v>
      </c>
      <c r="F115" s="23">
        <f>F116+F117</f>
        <v>0</v>
      </c>
      <c r="G115" s="23">
        <f t="shared" ref="G115:J115" si="51">G116+G117</f>
        <v>175</v>
      </c>
      <c r="H115" s="23">
        <f t="shared" si="51"/>
        <v>0</v>
      </c>
      <c r="I115" s="23">
        <f t="shared" si="51"/>
        <v>0</v>
      </c>
      <c r="J115" s="23">
        <f t="shared" si="51"/>
        <v>0</v>
      </c>
    </row>
    <row r="116" spans="1:10" ht="32.4" customHeight="1" x14ac:dyDescent="0.25">
      <c r="A116" s="45"/>
      <c r="B116" s="47"/>
      <c r="C116" s="21" t="s">
        <v>27</v>
      </c>
      <c r="D116" s="22">
        <v>829</v>
      </c>
      <c r="E116" s="31">
        <f t="shared" si="48"/>
        <v>0</v>
      </c>
      <c r="F116" s="23">
        <f>F120</f>
        <v>0</v>
      </c>
      <c r="G116" s="23">
        <f t="shared" ref="G116:J116" si="52">G120</f>
        <v>0</v>
      </c>
      <c r="H116" s="23">
        <f t="shared" si="52"/>
        <v>0</v>
      </c>
      <c r="I116" s="23">
        <f t="shared" si="52"/>
        <v>0</v>
      </c>
      <c r="J116" s="23">
        <f t="shared" si="52"/>
        <v>0</v>
      </c>
    </row>
    <row r="117" spans="1:10" ht="32.4" customHeight="1" x14ac:dyDescent="0.25">
      <c r="A117" s="45"/>
      <c r="B117" s="47"/>
      <c r="C117" s="21" t="s">
        <v>25</v>
      </c>
      <c r="D117" s="22">
        <v>829</v>
      </c>
      <c r="E117" s="31">
        <f t="shared" si="48"/>
        <v>175</v>
      </c>
      <c r="F117" s="23">
        <f>F121</f>
        <v>0</v>
      </c>
      <c r="G117" s="23">
        <f t="shared" ref="G117:J117" si="53">G121</f>
        <v>175</v>
      </c>
      <c r="H117" s="23">
        <f t="shared" si="53"/>
        <v>0</v>
      </c>
      <c r="I117" s="23">
        <f t="shared" si="53"/>
        <v>0</v>
      </c>
      <c r="J117" s="23">
        <f t="shared" si="53"/>
        <v>0</v>
      </c>
    </row>
    <row r="118" spans="1:10" ht="31.8" customHeight="1" x14ac:dyDescent="0.25">
      <c r="A118" s="46"/>
      <c r="B118" s="48"/>
      <c r="C118" s="21" t="s">
        <v>87</v>
      </c>
      <c r="D118" s="22"/>
      <c r="E118" s="31">
        <f t="shared" si="48"/>
        <v>525</v>
      </c>
      <c r="F118" s="23">
        <f>F122</f>
        <v>0</v>
      </c>
      <c r="G118" s="23">
        <f t="shared" ref="G118:J118" si="54">G122</f>
        <v>0</v>
      </c>
      <c r="H118" s="23">
        <f t="shared" si="54"/>
        <v>525</v>
      </c>
      <c r="I118" s="23">
        <f t="shared" si="54"/>
        <v>0</v>
      </c>
      <c r="J118" s="23">
        <f t="shared" si="54"/>
        <v>0</v>
      </c>
    </row>
    <row r="119" spans="1:10" ht="24.6" customHeight="1" x14ac:dyDescent="0.25">
      <c r="A119" s="45" t="s">
        <v>86</v>
      </c>
      <c r="B119" s="49" t="s">
        <v>98</v>
      </c>
      <c r="C119" s="21" t="s">
        <v>26</v>
      </c>
      <c r="D119" s="22"/>
      <c r="E119" s="31">
        <f t="shared" si="48"/>
        <v>525</v>
      </c>
      <c r="F119" s="23">
        <f t="shared" ref="F119:J119" si="55">F120+F122</f>
        <v>0</v>
      </c>
      <c r="G119" s="23">
        <f>G120+G122</f>
        <v>0</v>
      </c>
      <c r="H119" s="23">
        <f t="shared" si="55"/>
        <v>525</v>
      </c>
      <c r="I119" s="23">
        <f t="shared" si="55"/>
        <v>0</v>
      </c>
      <c r="J119" s="23">
        <f t="shared" si="55"/>
        <v>0</v>
      </c>
    </row>
    <row r="120" spans="1:10" ht="25.8" customHeight="1" x14ac:dyDescent="0.25">
      <c r="A120" s="45"/>
      <c r="B120" s="50"/>
      <c r="C120" s="21" t="s">
        <v>27</v>
      </c>
      <c r="D120" s="22">
        <v>829</v>
      </c>
      <c r="E120" s="31">
        <f t="shared" si="48"/>
        <v>0</v>
      </c>
      <c r="F120" s="23">
        <v>0</v>
      </c>
      <c r="G120" s="31">
        <v>0</v>
      </c>
      <c r="H120" s="31">
        <v>0</v>
      </c>
      <c r="I120" s="31">
        <v>0</v>
      </c>
      <c r="J120" s="31">
        <v>0</v>
      </c>
    </row>
    <row r="121" spans="1:10" ht="25.8" customHeight="1" x14ac:dyDescent="0.25">
      <c r="A121" s="45"/>
      <c r="B121" s="50"/>
      <c r="C121" s="21" t="s">
        <v>25</v>
      </c>
      <c r="D121" s="22">
        <v>829</v>
      </c>
      <c r="E121" s="31">
        <f t="shared" si="48"/>
        <v>175</v>
      </c>
      <c r="F121" s="23">
        <v>0</v>
      </c>
      <c r="G121" s="31">
        <v>175</v>
      </c>
      <c r="H121" s="31">
        <v>0</v>
      </c>
      <c r="I121" s="31">
        <v>0</v>
      </c>
      <c r="J121" s="31">
        <v>0</v>
      </c>
    </row>
    <row r="122" spans="1:10" ht="31.2" customHeight="1" x14ac:dyDescent="0.25">
      <c r="A122" s="46"/>
      <c r="B122" s="51"/>
      <c r="C122" s="21" t="s">
        <v>87</v>
      </c>
      <c r="D122" s="22"/>
      <c r="E122" s="31">
        <f t="shared" si="48"/>
        <v>525</v>
      </c>
      <c r="F122" s="23">
        <v>0</v>
      </c>
      <c r="G122" s="31">
        <v>0</v>
      </c>
      <c r="H122" s="31">
        <v>525</v>
      </c>
      <c r="I122" s="31">
        <v>0</v>
      </c>
      <c r="J122" s="31">
        <v>0</v>
      </c>
    </row>
    <row r="123" spans="1:10" x14ac:dyDescent="0.25">
      <c r="J123" s="42" t="s">
        <v>90</v>
      </c>
    </row>
  </sheetData>
  <mergeCells count="76">
    <mergeCell ref="B60:B62"/>
    <mergeCell ref="A42:A44"/>
    <mergeCell ref="B42:B44"/>
    <mergeCell ref="A51:A53"/>
    <mergeCell ref="B51:B53"/>
    <mergeCell ref="A57:A59"/>
    <mergeCell ref="B57:B59"/>
    <mergeCell ref="A60:A62"/>
    <mergeCell ref="B45:B47"/>
    <mergeCell ref="A63:A65"/>
    <mergeCell ref="B63:B65"/>
    <mergeCell ref="B15:B19"/>
    <mergeCell ref="A33:A35"/>
    <mergeCell ref="B33:B35"/>
    <mergeCell ref="A36:A38"/>
    <mergeCell ref="B36:B38"/>
    <mergeCell ref="A30:A32"/>
    <mergeCell ref="B30:B32"/>
    <mergeCell ref="A20:A23"/>
    <mergeCell ref="B20:B23"/>
    <mergeCell ref="A24:A26"/>
    <mergeCell ref="B24:B26"/>
    <mergeCell ref="A27:A29"/>
    <mergeCell ref="A54:A56"/>
    <mergeCell ref="B54:B56"/>
    <mergeCell ref="A87:A89"/>
    <mergeCell ref="B87:B89"/>
    <mergeCell ref="A81:A83"/>
    <mergeCell ref="B81:B83"/>
    <mergeCell ref="A84:A86"/>
    <mergeCell ref="B84:B86"/>
    <mergeCell ref="A66:A68"/>
    <mergeCell ref="B66:B68"/>
    <mergeCell ref="A78:A80"/>
    <mergeCell ref="B78:B80"/>
    <mergeCell ref="A69:A71"/>
    <mergeCell ref="B69:B71"/>
    <mergeCell ref="A72:A74"/>
    <mergeCell ref="B72:B74"/>
    <mergeCell ref="A75:A77"/>
    <mergeCell ref="B75:B77"/>
    <mergeCell ref="A96:A98"/>
    <mergeCell ref="B96:B98"/>
    <mergeCell ref="A90:A92"/>
    <mergeCell ref="B90:B92"/>
    <mergeCell ref="B93:B95"/>
    <mergeCell ref="A93:A95"/>
    <mergeCell ref="A8:A13"/>
    <mergeCell ref="B8:B13"/>
    <mergeCell ref="A15:A19"/>
    <mergeCell ref="B48:B50"/>
    <mergeCell ref="A48:A50"/>
    <mergeCell ref="A45:A47"/>
    <mergeCell ref="B27:B29"/>
    <mergeCell ref="A39:A41"/>
    <mergeCell ref="B39:B41"/>
    <mergeCell ref="I1:J1"/>
    <mergeCell ref="A3:J3"/>
    <mergeCell ref="A5:A6"/>
    <mergeCell ref="B5:B6"/>
    <mergeCell ref="C5:C6"/>
    <mergeCell ref="E5:J5"/>
    <mergeCell ref="A114:A118"/>
    <mergeCell ref="B114:B118"/>
    <mergeCell ref="A119:A122"/>
    <mergeCell ref="B119:B122"/>
    <mergeCell ref="A99:A101"/>
    <mergeCell ref="B99:B101"/>
    <mergeCell ref="A102:A104"/>
    <mergeCell ref="B102:B104"/>
    <mergeCell ref="A105:A107"/>
    <mergeCell ref="B105:B107"/>
    <mergeCell ref="A108:A110"/>
    <mergeCell ref="B108:B110"/>
    <mergeCell ref="A111:A113"/>
    <mergeCell ref="B111:B113"/>
  </mergeCells>
  <pageMargins left="0.59055118110236227" right="0.59055118110236227" top="0.59055118110236227" bottom="0.59055118110236227" header="0.31496062992125984" footer="0.31496062992125984"/>
  <pageSetup paperSize="9" scale="50" orientation="landscape" r:id="rId1"/>
  <rowBreaks count="3" manualBreakCount="3">
    <brk id="32" max="9" man="1"/>
    <brk id="62" max="9" man="1"/>
    <brk id="9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8"/>
      <c r="D1" s="78"/>
      <c r="E1" s="78"/>
      <c r="F1" s="78"/>
      <c r="G1" s="78"/>
      <c r="H1" s="78"/>
      <c r="I1" s="78"/>
      <c r="J1" s="78"/>
      <c r="K1" s="2"/>
      <c r="L1" s="5" t="s">
        <v>15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9" t="s">
        <v>14</v>
      </c>
      <c r="C2" s="79"/>
      <c r="D2" s="79"/>
      <c r="E2" s="79"/>
      <c r="F2" s="79"/>
      <c r="G2" s="79"/>
      <c r="H2" s="79"/>
      <c r="I2" s="79"/>
      <c r="J2" s="79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4</v>
      </c>
      <c r="B5" s="19" t="s">
        <v>11</v>
      </c>
      <c r="C5" s="19" t="s">
        <v>12</v>
      </c>
      <c r="D5" s="19" t="s">
        <v>8</v>
      </c>
      <c r="E5" s="19" t="s">
        <v>9</v>
      </c>
      <c r="F5" s="19" t="s">
        <v>10</v>
      </c>
      <c r="G5" s="19" t="s">
        <v>13</v>
      </c>
      <c r="H5" s="19" t="s">
        <v>16</v>
      </c>
      <c r="I5" s="19" t="s">
        <v>17</v>
      </c>
      <c r="J5" s="19" t="s">
        <v>2</v>
      </c>
      <c r="K5" s="19" t="s">
        <v>18</v>
      </c>
      <c r="L5" s="20" t="s">
        <v>19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15 внебюджет</vt:lpstr>
      <vt:lpstr>Лист2!Заголовки_для_печати</vt:lpstr>
      <vt:lpstr>Лист2!Область_печати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2022-11-13T22:54:20Z</cp:lastPrinted>
  <dcterms:created xsi:type="dcterms:W3CDTF">2011-03-10T10:26:24Z</dcterms:created>
  <dcterms:modified xsi:type="dcterms:W3CDTF">2022-11-14T03:35:22Z</dcterms:modified>
</cp:coreProperties>
</file>